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- F O R M U L Á Ř E    Z M Ě N Y   +   Z R U Š E N É\ZDRAVOTNICKÉ (k Sm-L009)\032\"/>
    </mc:Choice>
  </mc:AlternateContent>
  <xr:revisionPtr revIDLastSave="0" documentId="13_ncr:40019_{58B93DE9-DBFB-4B99-A202-F3E714DC8AFF}" xr6:coauthVersionLast="36" xr6:coauthVersionMax="36" xr10:uidLastSave="{00000000-0000-0000-0000-000000000000}"/>
  <bookViews>
    <workbookView xWindow="32760" yWindow="32760" windowWidth="11505" windowHeight="9510"/>
  </bookViews>
  <sheets>
    <sheet name="1.-10.den" sheetId="6" r:id="rId1"/>
    <sheet name="11.-20.den " sheetId="9" r:id="rId2"/>
    <sheet name="21.-30.den" sheetId="10" r:id="rId3"/>
    <sheet name="List2" sheetId="2" r:id="rId4"/>
    <sheet name="List3" sheetId="3" r:id="rId5"/>
  </sheets>
  <calcPr calcId="191029"/>
</workbook>
</file>

<file path=xl/calcChain.xml><?xml version="1.0" encoding="utf-8"?>
<calcChain xmlns="http://schemas.openxmlformats.org/spreadsheetml/2006/main">
  <c r="I57" i="6" l="1"/>
  <c r="I56" i="6"/>
  <c r="B58" i="6"/>
  <c r="B57" i="6"/>
  <c r="B56" i="6"/>
  <c r="C53" i="6"/>
  <c r="C92" i="6" s="1"/>
  <c r="D53" i="6"/>
  <c r="D92" i="6"/>
  <c r="E53" i="6"/>
  <c r="E62" i="6" s="1"/>
  <c r="F53" i="6"/>
  <c r="F92" i="6" s="1"/>
  <c r="G53" i="6"/>
  <c r="G92" i="6"/>
  <c r="H53" i="6"/>
  <c r="H92" i="6"/>
  <c r="I53" i="6"/>
  <c r="I92" i="6" s="1"/>
  <c r="J53" i="6"/>
  <c r="J92" i="6"/>
  <c r="K53" i="6"/>
  <c r="K62" i="6" s="1"/>
  <c r="B49" i="10"/>
  <c r="B86" i="10" s="1"/>
  <c r="C49" i="10"/>
  <c r="D49" i="10"/>
  <c r="E49" i="10"/>
  <c r="E56" i="10" s="1"/>
  <c r="F49" i="10"/>
  <c r="F86" i="10" s="1"/>
  <c r="G49" i="10"/>
  <c r="G86" i="10" s="1"/>
  <c r="H49" i="10"/>
  <c r="I49" i="10"/>
  <c r="J49" i="10"/>
  <c r="J56" i="10" s="1"/>
  <c r="K49" i="10"/>
  <c r="K86" i="10" s="1"/>
  <c r="A53" i="10"/>
  <c r="E54" i="10"/>
  <c r="F54" i="10"/>
  <c r="B55" i="10"/>
  <c r="C55" i="10"/>
  <c r="D55" i="10"/>
  <c r="E55" i="10"/>
  <c r="F55" i="10"/>
  <c r="G55" i="10"/>
  <c r="H55" i="10"/>
  <c r="I55" i="10"/>
  <c r="J55" i="10"/>
  <c r="K55" i="10"/>
  <c r="C56" i="10"/>
  <c r="D56" i="10"/>
  <c r="H56" i="10"/>
  <c r="I56" i="10"/>
  <c r="C86" i="10"/>
  <c r="D86" i="10"/>
  <c r="E86" i="10"/>
  <c r="H86" i="10"/>
  <c r="I86" i="10"/>
  <c r="J86" i="10"/>
  <c r="B88" i="10"/>
  <c r="C88" i="10"/>
  <c r="D88" i="10"/>
  <c r="E88" i="10"/>
  <c r="F88" i="10"/>
  <c r="G88" i="10"/>
  <c r="H88" i="10"/>
  <c r="I88" i="10"/>
  <c r="J88" i="10"/>
  <c r="K88" i="10"/>
  <c r="B49" i="9"/>
  <c r="B86" i="9" s="1"/>
  <c r="C49" i="9"/>
  <c r="D49" i="9"/>
  <c r="E49" i="9"/>
  <c r="F49" i="9"/>
  <c r="F86" i="9" s="1"/>
  <c r="G49" i="9"/>
  <c r="G56" i="9" s="1"/>
  <c r="H49" i="9"/>
  <c r="H56" i="9" s="1"/>
  <c r="I49" i="9"/>
  <c r="I86" i="9" s="1"/>
  <c r="J49" i="9"/>
  <c r="K49" i="9"/>
  <c r="A53" i="9"/>
  <c r="E54" i="9"/>
  <c r="F54" i="9"/>
  <c r="B55" i="9"/>
  <c r="C55" i="9"/>
  <c r="D55" i="9"/>
  <c r="E55" i="9"/>
  <c r="F55" i="9"/>
  <c r="G55" i="9"/>
  <c r="H55" i="9"/>
  <c r="I55" i="9"/>
  <c r="J55" i="9"/>
  <c r="K55" i="9"/>
  <c r="C56" i="9"/>
  <c r="D56" i="9"/>
  <c r="E56" i="9"/>
  <c r="J56" i="9"/>
  <c r="K56" i="9"/>
  <c r="C86" i="9"/>
  <c r="D86" i="9"/>
  <c r="E86" i="9"/>
  <c r="J86" i="9"/>
  <c r="K86" i="9"/>
  <c r="B88" i="9"/>
  <c r="C88" i="9"/>
  <c r="D88" i="9"/>
  <c r="E88" i="9"/>
  <c r="F88" i="9"/>
  <c r="G88" i="9"/>
  <c r="H88" i="9"/>
  <c r="I88" i="9"/>
  <c r="J88" i="9"/>
  <c r="K88" i="9"/>
  <c r="B53" i="6"/>
  <c r="B62" i="6" s="1"/>
  <c r="E60" i="6"/>
  <c r="B61" i="6"/>
  <c r="C61" i="6"/>
  <c r="D61" i="6"/>
  <c r="E61" i="6"/>
  <c r="F61" i="6"/>
  <c r="G61" i="6"/>
  <c r="H61" i="6"/>
  <c r="I61" i="6"/>
  <c r="J61" i="6"/>
  <c r="K61" i="6"/>
  <c r="C62" i="6"/>
  <c r="D62" i="6"/>
  <c r="G62" i="6"/>
  <c r="H62" i="6"/>
  <c r="I62" i="6"/>
  <c r="J62" i="6"/>
  <c r="B94" i="6"/>
  <c r="C94" i="6"/>
  <c r="D94" i="6"/>
  <c r="E94" i="6"/>
  <c r="F94" i="6"/>
  <c r="G94" i="6"/>
  <c r="H94" i="6"/>
  <c r="I94" i="6"/>
  <c r="J94" i="6"/>
  <c r="K94" i="6"/>
  <c r="I56" i="9" l="1"/>
  <c r="K92" i="6"/>
  <c r="E92" i="6"/>
  <c r="B92" i="6"/>
  <c r="H86" i="9"/>
  <c r="F56" i="9"/>
  <c r="K56" i="10"/>
  <c r="B56" i="10"/>
  <c r="G86" i="9"/>
  <c r="G56" i="10"/>
  <c r="B56" i="9"/>
  <c r="F62" i="6"/>
  <c r="F56" i="10"/>
</calcChain>
</file>

<file path=xl/comments1.xml><?xml version="1.0" encoding="utf-8"?>
<comments xmlns="http://schemas.openxmlformats.org/spreadsheetml/2006/main">
  <authors>
    <author>III. interní klinika</author>
  </authors>
  <commentList>
    <comment ref="A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lze vykázat 2 dny po sobě po uspěšné KPCR
Srdeční zástava a/ nebo defibrilace během posledních 48 hod.- lze vykázat ve dvou sobě jdoucích dnech.</t>
        </r>
      </text>
    </comment>
    <comment ref="A1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platí jen pro situace, když je pacient již přijat na JIP,IPCHO, KAR.</t>
        </r>
      </text>
    </comment>
    <comment ref="A1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Nad 4 TU/30min</t>
        </r>
      </text>
    </comment>
    <comment ref="A1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sem zařadit i použití CVVH.
Lépe vykázat dialýzu na HDS než v TISSu-ohodnocení je výhodnějěší (4b nenahradí náklady v ZUM, které lze vykázat s amb. výkonem na HDS!)</t>
        </r>
      </text>
    </comment>
    <comment ref="A1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nutno v  dekurzu do SF sesterské mít poznačeno aktivní KS</t>
        </r>
      </text>
    </comment>
    <comment ref="A1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BMI=kg/výška v m2
takže ideální BMI horní norma =25, v přímé úměře s váhou tedy klasifikované BMI je 25x1,4=35</t>
        </r>
      </text>
    </comment>
    <comment ref="A2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rozumí se náhlé příhody všech etiologií</t>
        </r>
      </text>
    </comment>
    <comment ref="A2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tj.výplach žaludku a enterální dialýza u krvácení a intoxikací
lze vykázat 1x/24hodin, tj.   1x denně (např. 3 dny za sebou při každodenních výplaších</t>
        </r>
      </text>
    </comment>
    <comment ref="A27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cukry+ roztoky aminokyselin,vč. spec. roztoků při jat, renálním,srd.selhání</t>
        </r>
      </text>
    </comment>
    <comment ref="A2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  dekurzu do SF sesterské mít poznačeno neaktivní KS
Zřejmě myšleno, že KS je vypnutý,jen in situ.
záznam o přezkoušení KS 1x/24h</t>
        </r>
      </text>
    </comment>
    <comment ref="A2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např.Pneumothorax sání odsavačkou,centrální sání exudátu
nelze vykázat Redon.dreny, obyčejné 
pleur.punkce pokud nebudeme odsávat ručně po stříkačkách nebo přístrojem-nutno uvést v dokumentaci</t>
        </r>
      </text>
    </comment>
    <comment ref="A30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Ostatní druhy ventilační podpory, včetně non-invazivních technik   ( např. kontinuální pozitivní tlak v dýchacích cestách, ventilace s tlakovou podporou, atd.)</t>
        </r>
      </text>
    </comment>
    <comment ref="A3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úpodmínkou není množství ale neředěné kalium 7.5% v lineárním dávkovači</t>
        </r>
      </text>
    </comment>
    <comment ref="A3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odsávání naslepo při zavedené kanyle endotracheální nebo trachostomické</t>
        </r>
      </text>
    </comment>
    <comment ref="A3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bez zapsání hodiny u indikace odběru a bez zápisu zdůvodnění v dekurzu je neplatné</t>
        </r>
      </text>
    </comment>
    <comment ref="A3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bez zapsání hodiny při podání a zdůvodnění v dekurzu je neplatné</t>
        </r>
      </text>
    </comment>
    <comment ref="A4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anebo fyzikální metody ovlivňující hyperpyrexii (tj.zábaly prostěradly)-nutno uvést v dokumentaci :zápis zábaly a zdůvodnění,čas podávání
nelze kombinovat s indukovanou hypotermií</t>
        </r>
      </text>
    </comment>
    <comment ref="A4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vykazuje se 2 dny po sobě, z dekurzu musí být patrno,že jde o zahájení digitalizace</t>
        </r>
      </text>
    </comment>
    <comment ref="A46" authorId="0" shapeId="0">
      <text>
        <r>
          <rPr>
            <b/>
            <sz val="8"/>
            <color indexed="81"/>
            <rFont val="Tahoma"/>
            <charset val="238"/>
          </rPr>
          <t xml:space="preserve">III. interní klinika:
počítá se souhrnná dávka furosemidu/24h,
</t>
        </r>
        <r>
          <rPr>
            <sz val="8"/>
            <color indexed="81"/>
            <rFont val="Tahoma"/>
            <charset val="238"/>
          </rPr>
          <t xml:space="preserve">
lze vykázat i při použití  0.25g 20%Mannitolu/kg/24h</t>
        </r>
      </text>
    </comment>
    <comment ref="A4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- při drenáži lze kombinovat „ s drenáží tělní dutiny“ </t>
        </r>
      </text>
    </comment>
    <comment ref="A4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i v případě změny dávky anebo typu antikoagulancia u pacientů s chronickou antikoagulací!
např. aktilýza  anebo fraxiparin u dlouhodobě warfarinizovaného</t>
        </r>
      </text>
    </comment>
    <comment ref="A51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vykazuje se prvé 2 dny od nástupu příznaků a zahájení léčby</t>
        </r>
      </text>
    </comment>
    <comment ref="A6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prakticky</t>
        </r>
        <r>
          <rPr>
            <b/>
            <sz val="12"/>
            <color indexed="81"/>
            <rFont val="Tahoma"/>
            <family val="2"/>
            <charset val="238"/>
          </rPr>
          <t xml:space="preserve"> nevykazovat,</t>
        </r>
        <r>
          <rPr>
            <sz val="8"/>
            <color indexed="81"/>
            <rFont val="Tahoma"/>
            <charset val="238"/>
          </rPr>
          <t xml:space="preserve"> ekonomicky je výhodnější ponechat na HD ambulantní dialyzu akutní nebo chronickou</t>
        </r>
      </text>
    </comment>
    <comment ref="A6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 trvání minim.8hodin</t>
        </r>
      </text>
    </comment>
    <comment ref="A6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NDTV= nutričně definovaou stravou</t>
        </r>
      </text>
    </comment>
    <comment ref="A7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? co to jsou spec. krycí materiály
</t>
        </r>
      </text>
    </comment>
    <comment ref="A8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pro vykázání musí být indikující zápis a provádět musí licencovaný pracovník s podpisem zápisem ...........</t>
        </r>
      </text>
    </comment>
    <comment ref="A8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rozsáhlé výplachy, tamponády-např. nosu, kolostomie, včetně laváže břišní dutiny</t>
        </r>
      </text>
    </comment>
    <comment ref="A90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např. gastrectasie s nutností dekomprese žaludeční sondou, anebo u paralýzy střevní, kde dekomprese plynů je provedena rektální rourkou-respektive při klysmatu.
Vše zdokumentovat co a proč provedeno</t>
        </r>
      </text>
    </comment>
  </commentList>
</comments>
</file>

<file path=xl/comments2.xml><?xml version="1.0" encoding="utf-8"?>
<comments xmlns="http://schemas.openxmlformats.org/spreadsheetml/2006/main">
  <authors>
    <author>III. interní klinika</author>
  </authors>
  <commentList>
    <comment ref="A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lze vykázat 2 dny po sobě po uspěšné KPCR</t>
        </r>
      </text>
    </comment>
    <comment ref="A10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Nad 4 TU/30min</t>
        </r>
      </text>
    </comment>
    <comment ref="A1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dialýzu prakticky nevykazovat, ekonomicky je výhodnější vykázat na HDS Olomouc (4b nenahradí náklady v ZUM, které lze vykázat s amb. výkonem na HDS!</t>
        </r>
      </text>
    </comment>
    <comment ref="A1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nutno v  dekurzu do SF sesterské mít poznačeno aktivní KS</t>
        </r>
      </text>
    </comment>
    <comment ref="A1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BMI=kg/výška v m2</t>
        </r>
      </text>
    </comment>
    <comment ref="A1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rozumí se náhlé příhody všech etiologií</t>
        </r>
      </text>
    </comment>
    <comment ref="A1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tj.výplach žaludku a enterální dialýza u krvácení a intoxikací
lze vykázat 1x/24hodin, tj.   1x denně (např. 3 dny za sebou při každodenních výplaších</t>
        </r>
      </text>
    </comment>
    <comment ref="A2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cukry+ roztoky aminokyselin,vč. spec. roztoků při jat, renálním,srd.selhání</t>
        </r>
      </text>
    </comment>
    <comment ref="A2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  dekurzu do SF sesterské mít poznačeno neaktivní KS
Zřejmě myšleno, že KS je vypnutý,jen in situ.
záznam o přezkoušení KS 1x/24h</t>
        </r>
      </text>
    </comment>
    <comment ref="A2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naúpř.Pneumothorax sání odsavačkou,centrální sání exudátu
nelze vykázat obyč.redon.dreny, obyčejné 
pleur.punkce pokud nebudeme odsávat ručně po stříkačkách nebo přístrojem-nutno uvést v dokumentaci</t>
        </r>
      </text>
    </comment>
    <comment ref="A2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Lze kombinovat s aktivním sáním -drenáží z tělní dutiny</t>
        </r>
      </text>
    </comment>
    <comment ref="A31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odsávání naslepo při zavedené kanyle endotracheální nebo trachostomické</t>
        </r>
      </text>
    </comment>
    <comment ref="A3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bez zapsání hodiny u indikace odběru a bez zápisu zdůvodnění v dekurzu je neplatné</t>
        </r>
      </text>
    </comment>
    <comment ref="A3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bez zapsání hodiny při podání a zdůvodnění v dekurzu je neplatné</t>
        </r>
      </text>
    </comment>
    <comment ref="A3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anebo fyzikální metody ovlivňující hyperpyrexii (tj.zábaly prostěradly)-nutno uvést v dokumentaci :zápis zábaly a zdůvodnění,čas podávání
nelze kombinovat s indukovanou hypotermií</t>
        </r>
      </text>
    </comment>
    <comment ref="A41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vykazuje se 2 dny po sobě, z dekurzu musí být patrno,že jde o zahájení digitalizace</t>
        </r>
      </text>
    </comment>
    <comment ref="A43" authorId="0" shapeId="0">
      <text>
        <r>
          <rPr>
            <b/>
            <sz val="8"/>
            <color indexed="81"/>
            <rFont val="Tahoma"/>
            <charset val="238"/>
          </rPr>
          <t xml:space="preserve">III. interní klinika:
počítá se souhrnná dávka furosemidu/24h,
</t>
        </r>
        <r>
          <rPr>
            <sz val="8"/>
            <color indexed="81"/>
            <rFont val="Tahoma"/>
            <charset val="238"/>
          </rPr>
          <t xml:space="preserve">
lze vykázat i při použití  0.25g 20%Mannitolu/kg/24h</t>
        </r>
      </text>
    </comment>
    <comment ref="A4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hepariny,aktilýza  pokud je s heparinem, reodextran</t>
        </r>
      </text>
    </comment>
    <comment ref="A47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vykazuje se prvé 2 dny od nástupu příznaků a zahájení léčby</t>
        </r>
      </text>
    </comment>
    <comment ref="A5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prakticky</t>
        </r>
        <r>
          <rPr>
            <b/>
            <sz val="12"/>
            <color indexed="81"/>
            <rFont val="Tahoma"/>
            <family val="2"/>
            <charset val="238"/>
          </rPr>
          <t xml:space="preserve"> nevykazovat,</t>
        </r>
        <r>
          <rPr>
            <sz val="8"/>
            <color indexed="81"/>
            <rFont val="Tahoma"/>
            <charset val="238"/>
          </rPr>
          <t xml:space="preserve"> ekonomicky je výhodnější ponechat na HD ambulantní dialyzu akutní nebo chronickou</t>
        </r>
      </text>
    </comment>
    <comment ref="A60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 trvání minim.8hodin</t>
        </r>
      </text>
    </comment>
    <comment ref="A6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NDTV= nutričně definovaou stravou</t>
        </r>
      </text>
    </comment>
    <comment ref="A6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? co to jsou spec. krycí materiály
</t>
        </r>
      </text>
    </comment>
    <comment ref="A8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pro vykázání musí být indikující zápis a provádět musí licencovaný pracovník s podpisem zápisem ...........</t>
        </r>
      </text>
    </comment>
    <comment ref="A8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rozsáhlé výplachy, tamponády-např. nosu, kolostomie, včetně laváže břišní dutiny</t>
        </r>
      </text>
    </comment>
    <comment ref="A8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např. gastrectasie s nutností dekomprese žaludeční sondou, anebo u paralýzy střevní, kde dekomprese plynů je provedena rektální rourkou-respektive při klysmatu.
Vše zdokumentovat co a proč provedeno</t>
        </r>
      </text>
    </comment>
  </commentList>
</comments>
</file>

<file path=xl/comments3.xml><?xml version="1.0" encoding="utf-8"?>
<comments xmlns="http://schemas.openxmlformats.org/spreadsheetml/2006/main">
  <authors>
    <author>III. interní klinika</author>
  </authors>
  <commentList>
    <comment ref="A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lze vykázat 2 dny po sobě po uspěšné KPCR</t>
        </r>
      </text>
    </comment>
    <comment ref="A10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Nad 4 TU/30min</t>
        </r>
      </text>
    </comment>
    <comment ref="A1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dialýzu prakticky nevykazovat, ekonomicky je výhodnější vykázat na HDS Olomouc (4b nenahradí náklady v ZUM, které lze vykázat s amb. výkonem na HDS!</t>
        </r>
      </text>
    </comment>
    <comment ref="A1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nutno v  dekurzu do SF sesterské mít poznačeno aktivní KS</t>
        </r>
      </text>
    </comment>
    <comment ref="A1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BMI=kg/výška v m2</t>
        </r>
      </text>
    </comment>
    <comment ref="A18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rozumí se náhlé příhody všech etiologií</t>
        </r>
      </text>
    </comment>
    <comment ref="A1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tj.výplach žaludku a enterální dialýza u krvácení a intoxikací
lze vykázat 1x/24hodin, tj.   1x denně (např. 3 dny za sebou při každodenních výplaších</t>
        </r>
      </text>
    </comment>
    <comment ref="A2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cukry+ roztoky aminokyselin,vč. spec. roztoků při jat, renálním,srd.selhání</t>
        </r>
      </text>
    </comment>
    <comment ref="A2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  dekurzu do SF sesterské mít poznačeno neaktivní KS
Zřejmě myšleno, že KS je vypnutý,jen in situ.
záznam o přezkoušení KS 1x/24h</t>
        </r>
      </text>
    </comment>
    <comment ref="A2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naúpř.Pneumothorax sání odsavačkou,centrální sání exudátu
nelze vykázat obyč.redon.dreny, obyčejné 
pleur.punkce pokud nebudeme odsávat ručně po stříkačkách nebo přístrojem-nutno uvést v dokumentaci</t>
        </r>
      </text>
    </comment>
    <comment ref="A2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Lze kombinovat s aktivním sáním -drenáží z tělní dutiny</t>
        </r>
      </text>
    </comment>
    <comment ref="A31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odsávání naslepo při zavedené kanyle endotracheální nebo trachostomické</t>
        </r>
      </text>
    </comment>
    <comment ref="A3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bez zapsání hodiny u indikace odběru a bez zápisu zdůvodnění v dekurzu je neplatné</t>
        </r>
      </text>
    </comment>
    <comment ref="A3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bez zapsání hodiny při podání a zdůvodnění v dekurzu je neplatné</t>
        </r>
      </text>
    </comment>
    <comment ref="A3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anebo fyzikální metody ovlivňující hyperpyrexii (tj.zábaly prostěradly)-nutno uvést v dokumentaci :zápis zábaly a zdůvodnění,čas podávání
nelze kombinovat s indukovanou hypotermií</t>
        </r>
      </text>
    </comment>
    <comment ref="A41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vykazuje se 2 dny po sobě, z dekurzu musí být patrno,že jde o zahájení digitalizace</t>
        </r>
      </text>
    </comment>
    <comment ref="A43" authorId="0" shapeId="0">
      <text>
        <r>
          <rPr>
            <b/>
            <sz val="8"/>
            <color indexed="81"/>
            <rFont val="Tahoma"/>
            <charset val="238"/>
          </rPr>
          <t xml:space="preserve">III. interní klinika:
počítá se souhrnná dávka furosemidu/24h,
</t>
        </r>
        <r>
          <rPr>
            <sz val="8"/>
            <color indexed="81"/>
            <rFont val="Tahoma"/>
            <charset val="238"/>
          </rPr>
          <t xml:space="preserve">
lze vykázat i při použití  0.25g 20%Mannitolu/kg/24h</t>
        </r>
      </text>
    </comment>
    <comment ref="A45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hepariny,aktilýza  pokud je s heparinem, reodextran</t>
        </r>
      </text>
    </comment>
    <comment ref="A47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vykazuje se prvé 2 dny od nástupu příznaků a zahájení léčby</t>
        </r>
      </text>
    </comment>
    <comment ref="A59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prakticky</t>
        </r>
        <r>
          <rPr>
            <b/>
            <sz val="12"/>
            <color indexed="81"/>
            <rFont val="Tahoma"/>
            <family val="2"/>
            <charset val="238"/>
          </rPr>
          <t xml:space="preserve"> nevykazovat,</t>
        </r>
        <r>
          <rPr>
            <sz val="8"/>
            <color indexed="81"/>
            <rFont val="Tahoma"/>
            <charset val="238"/>
          </rPr>
          <t xml:space="preserve"> ekonomicky je výhodnější ponechat na HD ambulantní dialyzu akutní nebo chronickou</t>
        </r>
      </text>
    </comment>
    <comment ref="A60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v trvání minim.8hodin</t>
        </r>
      </text>
    </comment>
    <comment ref="A6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NDTV= nutričně definovaou stravou</t>
        </r>
      </text>
    </comment>
    <comment ref="A66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? co to jsou spec. krycí materiály
</t>
        </r>
      </text>
    </comment>
    <comment ref="A82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pro vykázání musí být indikující zápis a provádět musí licencovaný pracovník s podpisem zápisem ...........</t>
        </r>
      </text>
    </comment>
    <comment ref="A83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rozsáhlé výplachy, tamponády-např. nosu, kolostomie, včetně laváže břišní dutiny</t>
        </r>
      </text>
    </comment>
    <comment ref="A84" authorId="0" shapeId="0">
      <text>
        <r>
          <rPr>
            <b/>
            <sz val="8"/>
            <color indexed="81"/>
            <rFont val="Tahoma"/>
            <charset val="238"/>
          </rPr>
          <t>III. interní klinika:</t>
        </r>
        <r>
          <rPr>
            <sz val="8"/>
            <color indexed="81"/>
            <rFont val="Tahoma"/>
            <charset val="238"/>
          </rPr>
          <t xml:space="preserve">
např. gastrectasie s nutností dekomprese žaludeční sondou, anebo u paralýzy střevní, kde dekomprese plynů je provedena rektální rourkou-respektive při klysmatu.
Vše zdokumentovat co a proč provedeno</t>
        </r>
      </text>
    </comment>
  </commentList>
</comments>
</file>

<file path=xl/sharedStrings.xml><?xml version="1.0" encoding="utf-8"?>
<sst xmlns="http://schemas.openxmlformats.org/spreadsheetml/2006/main" count="287" uniqueCount="117">
  <si>
    <t>- komplikovaná ortopedická trakce</t>
  </si>
  <si>
    <t xml:space="preserve">                                         Datum:</t>
  </si>
  <si>
    <t xml:space="preserve">           Výkony hodnocené za 2 body:</t>
  </si>
  <si>
    <t xml:space="preserve">          Výkony hodnocené za 3 body:</t>
  </si>
  <si>
    <t xml:space="preserve">           M E Z I S O U Č E T:</t>
  </si>
  <si>
    <t xml:space="preserve">            Výkony hodnocení za 1 bod:</t>
  </si>
  <si>
    <t xml:space="preserve">          TISS body celkem:</t>
  </si>
  <si>
    <t>- výživa do periferní.žíly vč. Intralipidu</t>
  </si>
  <si>
    <t>Hodnotil:</t>
  </si>
  <si>
    <t xml:space="preserve"> Datum:</t>
  </si>
  <si>
    <t xml:space="preserve">Rok </t>
  </si>
  <si>
    <t>Datum</t>
  </si>
  <si>
    <t>Rodné číslo</t>
  </si>
  <si>
    <t xml:space="preserve"> srdeční zástava, defibrilace za  posl. 48 hod</t>
  </si>
  <si>
    <t>masiv.krvác GIT nebo tamponáda jícn. varixů</t>
  </si>
  <si>
    <t>řízená ventilace plně zajišť přístrojem</t>
  </si>
  <si>
    <t>transport pac.s podporou živ.fce mimo JIP</t>
  </si>
  <si>
    <t>podání krve/derivátů či náhr.roztoků přetlakem</t>
  </si>
  <si>
    <t>Swan-Ganzův katetr</t>
  </si>
  <si>
    <t>použití eliminační techniky,vč. perit.dialýzy 1xd</t>
  </si>
  <si>
    <t>kardiostimulace,včetně chron. KS,je-li aktivní</t>
  </si>
  <si>
    <t>transfuze krevních destiček</t>
  </si>
  <si>
    <t>neodkladné oper.výkony v předch. 24 hod</t>
  </si>
  <si>
    <t>výplach žaludku/intox/, laváž ak.GIT krvácení</t>
  </si>
  <si>
    <t>urgentní endoskopie (vč. bronchoskopie</t>
  </si>
  <si>
    <t xml:space="preserve">BMI nad 40 (oš. pacienta s mobidní obezitou </t>
  </si>
  <si>
    <t>parenterální výživa do centrální žíly(G+AMK</t>
  </si>
  <si>
    <t>neaktivní kardiostimulátor (jen v pohotovosti)</t>
  </si>
  <si>
    <t>drenáž tělní dutiny vyžadující aktivní sání</t>
  </si>
  <si>
    <t>inf. roztoků kalia do centr.žíly/nad 80mmol/24h</t>
  </si>
  <si>
    <t>hodinová diuresa</t>
  </si>
  <si>
    <t>intubace během posledních 24 hodin</t>
  </si>
  <si>
    <t>časté převody krev.derivátů -více jak 5x24 h</t>
  </si>
  <si>
    <t>-bolusové  I.v. podání léků mimo plán.ordinace</t>
  </si>
  <si>
    <t>vasoaktivní látky - více než 1 lék</t>
  </si>
  <si>
    <t>vasoaktivní látky - 1preparát</t>
  </si>
  <si>
    <t>kontinuální infuze antiarytmik</t>
  </si>
  <si>
    <t>kardioverze pro arytmie</t>
  </si>
  <si>
    <t>arteriální katedr</t>
  </si>
  <si>
    <t>akutní digitalizace do 48 hodinách</t>
  </si>
  <si>
    <t>měření srdečního výdeje libovolnou metodou</t>
  </si>
  <si>
    <t>podp. diurezy(iv)nad 1mg/Furosemid/kg/24h</t>
  </si>
  <si>
    <t>aktivní léčení metabolické acidózy/alkalózy</t>
  </si>
  <si>
    <t>urgentní punkce hrudníku či perikardu</t>
  </si>
  <si>
    <t>aktiv.antikoagulace prvních 48 hod-vč Rheod</t>
  </si>
  <si>
    <t>krytí pacienta více než 2 i.v. antibiotiky</t>
  </si>
  <si>
    <t>léčení křečí či metab.encelopatie-do 48 hod</t>
  </si>
  <si>
    <t>měření CVP-musí být co 6 hodin</t>
  </si>
  <si>
    <t xml:space="preserve">2 periferní i.v.katedry </t>
  </si>
  <si>
    <t>hemodialýza pac. v chron.dial.programu</t>
  </si>
  <si>
    <t>svodná kontinuální analgesie,vč. péče o katetr</t>
  </si>
  <si>
    <t>spont. vent. endotrach./ tracheost kanylou</t>
  </si>
  <si>
    <t xml:space="preserve"> infuze nad 4500ml/24h </t>
  </si>
  <si>
    <t>parenterální chemoterapie</t>
  </si>
  <si>
    <t>monit. vit.funkcí po 1 hod vč. GCS zápisu</t>
  </si>
  <si>
    <t>četné převazy - více jak 4/24h nebo spec.mat</t>
  </si>
  <si>
    <t>monitor EKG nebo spO2</t>
  </si>
  <si>
    <t>monitorace vitalních funkcí po 1hod</t>
  </si>
  <si>
    <t>1 periferní i.v. katetr (flexila)</t>
  </si>
  <si>
    <t>chronická  antikoagulace</t>
  </si>
  <si>
    <t>standardní bilance příjmu a výdeje 4x/24 h</t>
  </si>
  <si>
    <t>statimová lab.vyšetření (zápis hod a důvodu</t>
  </si>
  <si>
    <t>intermitentní i.v.podávání léků dle ordinace</t>
  </si>
  <si>
    <t>rutinní převazy</t>
  </si>
  <si>
    <t>standardní ortopedická trakce</t>
  </si>
  <si>
    <t>péče o tracheostomii</t>
  </si>
  <si>
    <t>péče o dekubitus, nepočítá se prevence</t>
  </si>
  <si>
    <t>močový katetr</t>
  </si>
  <si>
    <t>oxygenoterapie</t>
  </si>
  <si>
    <t xml:space="preserve">i.v  podání 1až 2 druhů antibiotik </t>
  </si>
  <si>
    <t>fyzioterapie hrudníku</t>
  </si>
  <si>
    <t>dekomprese GIT(žalud sondou či rekt. rourkou</t>
  </si>
  <si>
    <t>drMetelka</t>
  </si>
  <si>
    <t>dr.Vymětal</t>
  </si>
  <si>
    <t>inraaortální balonková kontrapulzace</t>
  </si>
  <si>
    <t>odsávání z trachey přes  kanylu (ET či TS)</t>
  </si>
  <si>
    <t>četné statimy-více jako 4/24h(zdůvodnit zapsat hodinu</t>
  </si>
  <si>
    <t>monitorování nitrolebního tlaku</t>
  </si>
  <si>
    <t>ostatní druhy ventilační podpory (CPAP,SIMV)</t>
  </si>
  <si>
    <t>invaziv.kontin.oxymetrie v bulbus jugularis</t>
  </si>
  <si>
    <t>chlazení a ohřívání pomocí pomůcek,fyzikální léčba hyperpyrexie</t>
  </si>
  <si>
    <t>sondová výživa do zažívacího traktu NDTV</t>
  </si>
  <si>
    <t>kolostomie, nosní tamponády,výplachy, laváže</t>
  </si>
  <si>
    <t>00658   9-14b</t>
  </si>
  <si>
    <t>00657   15-19b</t>
  </si>
  <si>
    <t>000655 20-29b</t>
  </si>
  <si>
    <t>000653 30-39b</t>
  </si>
  <si>
    <t>000652 40-49b</t>
  </si>
  <si>
    <t>000651 50 a více b</t>
  </si>
  <si>
    <t>Tiskopis k záznamu TISS bodů</t>
  </si>
  <si>
    <t xml:space="preserve">          Výkony hodnocené za 4 body:</t>
  </si>
  <si>
    <t xml:space="preserve">Jméno                                                                    </t>
  </si>
  <si>
    <t>=A2</t>
  </si>
  <si>
    <t>Aplikace pronační polohy u řízené ventilace</t>
  </si>
  <si>
    <t>podání na 4TU krve/derivátů či náhr.roztoků přetlakem</t>
  </si>
  <si>
    <t>použití eliminační techniky,všech druhů dialýzy</t>
  </si>
  <si>
    <t>kardiostimulace, je-li aktivní</t>
  </si>
  <si>
    <t xml:space="preserve">Indukovaná hypotermie – pod 33°C </t>
  </si>
  <si>
    <t xml:space="preserve">BMI nad 35 (oš. pacienta s mobidní obezitou </t>
  </si>
  <si>
    <t>laváž žaludku /intoxikace, krvácení</t>
  </si>
  <si>
    <t>intubace během posledních 24 hodin na JIP</t>
  </si>
  <si>
    <t xml:space="preserve"> převody krev.derivátů -více jak 5x24 h</t>
  </si>
  <si>
    <t>Urgentní hrudní punkce , perikardu</t>
  </si>
  <si>
    <t>léčení křečí či metab.encelopatie-vykázat 2dny</t>
  </si>
  <si>
    <t>měření CVP-minimálně co 6 hodin</t>
  </si>
  <si>
    <t>svodná kontinuální analgesie (port</t>
  </si>
  <si>
    <t>monit. vit.funkcí po 1 hod vč. GCS skóre</t>
  </si>
  <si>
    <t>močový katetr nebo cystostomie</t>
  </si>
  <si>
    <t>KPCR-Srd. zástava a/ nebo defibrilace</t>
  </si>
  <si>
    <t>akutní digitalizace ,vykázat 2 dny po sobě</t>
  </si>
  <si>
    <t>intraaortální balonková kontrapulzace</t>
  </si>
  <si>
    <t>masivní krvácení do GIT,ev balonk.tamp.jícn.varixů</t>
  </si>
  <si>
    <t xml:space="preserve">Adresa trvalého pobytu pacienta:
(případně jiná adresa)
</t>
  </si>
  <si>
    <t xml:space="preserve">Datum narození:
(není-li rodné číslo)
</t>
  </si>
  <si>
    <t xml:space="preserve">Pacient(tka) – 
jméno a příjmení:
</t>
  </si>
  <si>
    <t>Kód zdrav. pojišťovny:</t>
  </si>
  <si>
    <t>Rodné číslo (číslo poj.):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</si>
</sst>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"/>
  </numFmts>
  <fonts count="1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11"/>
      <name val="Arial CE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Border="1"/>
    <xf numFmtId="49" fontId="3" fillId="0" borderId="0" xfId="0" applyNumberFormat="1" applyFont="1"/>
    <xf numFmtId="49" fontId="2" fillId="0" borderId="2" xfId="0" applyNumberFormat="1" applyFont="1" applyBorder="1"/>
    <xf numFmtId="49" fontId="2" fillId="0" borderId="0" xfId="0" applyNumberFormat="1" applyFont="1" applyBorder="1"/>
    <xf numFmtId="49" fontId="3" fillId="0" borderId="3" xfId="0" applyNumberFormat="1" applyFont="1" applyBorder="1"/>
    <xf numFmtId="0" fontId="2" fillId="0" borderId="4" xfId="0" applyFont="1" applyBorder="1"/>
    <xf numFmtId="0" fontId="3" fillId="0" borderId="2" xfId="0" applyFont="1" applyBorder="1"/>
    <xf numFmtId="49" fontId="3" fillId="0" borderId="2" xfId="0" applyNumberFormat="1" applyFont="1" applyBorder="1"/>
    <xf numFmtId="49" fontId="2" fillId="0" borderId="0" xfId="0" applyNumberFormat="1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/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/>
    <xf numFmtId="0" fontId="6" fillId="0" borderId="0" xfId="0" applyFont="1" applyBorder="1" applyAlignment="1">
      <alignment horizontal="center"/>
    </xf>
    <xf numFmtId="49" fontId="9" fillId="0" borderId="0" xfId="0" applyNumberFormat="1" applyFont="1" applyBorder="1"/>
    <xf numFmtId="49" fontId="11" fillId="0" borderId="2" xfId="0" applyNumberFormat="1" applyFont="1" applyBorder="1"/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14" fillId="0" borderId="0" xfId="0" applyFont="1" applyAlignment="1">
      <alignment vertical="top" wrapText="1"/>
    </xf>
    <xf numFmtId="0" fontId="5" fillId="0" borderId="5" xfId="0" applyFont="1" applyBorder="1" applyAlignment="1"/>
    <xf numFmtId="0" fontId="14" fillId="0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5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6"/>
  <sheetViews>
    <sheetView tabSelected="1" view="pageLayout" zoomScaleNormal="100" zoomScaleSheetLayoutView="100" workbookViewId="0">
      <selection activeCell="I14" sqref="I14"/>
    </sheetView>
  </sheetViews>
  <sheetFormatPr defaultRowHeight="12.75" x14ac:dyDescent="0.2"/>
  <cols>
    <col min="1" max="1" width="32" style="11" bestFit="1" customWidth="1"/>
    <col min="2" max="4" width="5.42578125" bestFit="1" customWidth="1"/>
    <col min="5" max="5" width="5.85546875" bestFit="1" customWidth="1"/>
    <col min="6" max="6" width="5.5703125" bestFit="1" customWidth="1"/>
    <col min="7" max="7" width="5.42578125" bestFit="1" customWidth="1"/>
    <col min="8" max="11" width="5.42578125" customWidth="1"/>
  </cols>
  <sheetData>
    <row r="1" spans="1:11" ht="25.5" customHeight="1" x14ac:dyDescent="0.2">
      <c r="A1" s="32" t="s">
        <v>114</v>
      </c>
      <c r="B1" s="34"/>
      <c r="C1" s="35"/>
      <c r="D1" s="35"/>
      <c r="E1" s="35"/>
      <c r="F1" s="36"/>
      <c r="G1" s="40" t="s">
        <v>116</v>
      </c>
      <c r="H1" s="40"/>
      <c r="I1" s="37"/>
      <c r="J1" s="38"/>
      <c r="K1" s="39"/>
    </row>
    <row r="2" spans="1:11" ht="25.5" customHeight="1" x14ac:dyDescent="0.2">
      <c r="A2" s="33" t="s">
        <v>113</v>
      </c>
      <c r="B2" s="34"/>
      <c r="C2" s="35"/>
      <c r="D2" s="35"/>
      <c r="E2" s="35"/>
      <c r="F2" s="36"/>
      <c r="G2" s="40" t="s">
        <v>115</v>
      </c>
      <c r="H2" s="40"/>
      <c r="I2" s="37"/>
      <c r="J2" s="38"/>
      <c r="K2" s="39"/>
    </row>
    <row r="3" spans="1:11" ht="25.5" customHeight="1" x14ac:dyDescent="0.2">
      <c r="A3" s="33" t="s">
        <v>112</v>
      </c>
      <c r="B3" s="34"/>
      <c r="C3" s="35"/>
      <c r="D3" s="35"/>
      <c r="E3" s="35"/>
      <c r="F3" s="35"/>
      <c r="G3" s="35"/>
      <c r="H3" s="35"/>
      <c r="I3" s="35"/>
      <c r="J3" s="35"/>
      <c r="K3" s="36"/>
    </row>
    <row r="4" spans="1:11" ht="9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2" customHeight="1" x14ac:dyDescent="0.25">
      <c r="A5" s="28"/>
      <c r="B5" s="26" t="s">
        <v>9</v>
      </c>
      <c r="C5" s="1"/>
      <c r="D5" s="1"/>
      <c r="E5" s="18" t="s">
        <v>10</v>
      </c>
      <c r="F5" s="22"/>
      <c r="G5" s="1"/>
      <c r="H5" s="1"/>
      <c r="I5" s="1"/>
      <c r="J5" s="1"/>
      <c r="K5" s="1"/>
    </row>
    <row r="6" spans="1:11" x14ac:dyDescent="0.2"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2">
      <c r="A7" s="3" t="s">
        <v>90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">
      <c r="A8" s="4" t="s">
        <v>108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">
      <c r="A9" s="4" t="s">
        <v>15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4" t="s">
        <v>93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4" t="s">
        <v>111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4" t="s">
        <v>16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4" t="s">
        <v>94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4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">
      <c r="A15" s="4" t="s">
        <v>95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">
      <c r="A16" s="4" t="s">
        <v>96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4" t="s">
        <v>97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">
      <c r="A18" s="25" t="s">
        <v>98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4" t="s">
        <v>77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">
      <c r="A20" s="4" t="s">
        <v>21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">
      <c r="A21" s="4" t="s">
        <v>110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">
      <c r="A22" s="4" t="s">
        <v>22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2">
      <c r="A23" s="25" t="s">
        <v>99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">
      <c r="A24" s="4" t="s">
        <v>24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">
      <c r="A25" s="4" t="s">
        <v>34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A26" s="3" t="s">
        <v>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2">
      <c r="A27" s="25" t="s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A28" s="4" t="s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A29" s="25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A30" s="4" t="s">
        <v>78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4" t="s">
        <v>79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4" t="s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4" t="s">
        <v>100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4" t="s">
        <v>75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25" t="s">
        <v>30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4" t="s">
        <v>76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">
      <c r="A37" s="4" t="s">
        <v>101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25" t="s">
        <v>33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25" t="s">
        <v>35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4" t="s">
        <v>36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4" t="s">
        <v>37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25" t="s">
        <v>80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25" t="s">
        <v>109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4" t="s">
        <v>40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">
      <c r="A46" s="25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2">
      <c r="A47" s="4" t="s">
        <v>42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4" t="s">
        <v>102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5" x14ac:dyDescent="0.2">
      <c r="A49" s="25" t="s">
        <v>44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5" x14ac:dyDescent="0.2">
      <c r="A50" s="4" t="s">
        <v>45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5" x14ac:dyDescent="0.2">
      <c r="A51" s="25" t="s">
        <v>103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5" x14ac:dyDescent="0.2">
      <c r="A52" s="4" t="s">
        <v>0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5" x14ac:dyDescent="0.2">
      <c r="A53" s="8" t="s">
        <v>4</v>
      </c>
      <c r="B53" s="14">
        <f t="shared" ref="B53:K53" si="0">SUM(B8:B52)</f>
        <v>0</v>
      </c>
      <c r="C53" s="14">
        <f t="shared" si="0"/>
        <v>0</v>
      </c>
      <c r="D53" s="14">
        <f t="shared" si="0"/>
        <v>0</v>
      </c>
      <c r="E53" s="14">
        <f t="shared" si="0"/>
        <v>0</v>
      </c>
      <c r="F53" s="14">
        <f t="shared" si="0"/>
        <v>0</v>
      </c>
      <c r="G53" s="14">
        <f t="shared" si="0"/>
        <v>0</v>
      </c>
      <c r="H53" s="14">
        <f t="shared" si="0"/>
        <v>0</v>
      </c>
      <c r="I53" s="14">
        <f t="shared" si="0"/>
        <v>0</v>
      </c>
      <c r="J53" s="14">
        <f t="shared" si="0"/>
        <v>0</v>
      </c>
      <c r="K53" s="14">
        <f t="shared" si="0"/>
        <v>0</v>
      </c>
    </row>
    <row r="54" spans="1:15" x14ac:dyDescent="0.2">
      <c r="A54" s="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5" x14ac:dyDescent="0.2">
      <c r="A55" s="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5" ht="36" x14ac:dyDescent="0.2">
      <c r="A56" s="32" t="s">
        <v>114</v>
      </c>
      <c r="B56" s="34">
        <f>(B1)</f>
        <v>0</v>
      </c>
      <c r="C56" s="35"/>
      <c r="D56" s="35"/>
      <c r="E56" s="35"/>
      <c r="F56" s="36"/>
      <c r="G56" s="40" t="s">
        <v>116</v>
      </c>
      <c r="H56" s="40"/>
      <c r="I56" s="37">
        <f>(I1)</f>
        <v>0</v>
      </c>
      <c r="J56" s="38"/>
      <c r="K56" s="39"/>
    </row>
    <row r="57" spans="1:15" ht="48" x14ac:dyDescent="0.2">
      <c r="A57" s="33" t="s">
        <v>113</v>
      </c>
      <c r="B57" s="34">
        <f>(B2)</f>
        <v>0</v>
      </c>
      <c r="C57" s="35"/>
      <c r="D57" s="35"/>
      <c r="E57" s="35"/>
      <c r="F57" s="36"/>
      <c r="G57" s="40" t="s">
        <v>115</v>
      </c>
      <c r="H57" s="40"/>
      <c r="I57" s="37">
        <f>(I2)</f>
        <v>0</v>
      </c>
      <c r="J57" s="38"/>
      <c r="K57" s="39"/>
    </row>
    <row r="58" spans="1:15" ht="36" x14ac:dyDescent="0.2">
      <c r="A58" s="33" t="s">
        <v>112</v>
      </c>
      <c r="B58" s="34">
        <f>(B3)</f>
        <v>0</v>
      </c>
      <c r="C58" s="35"/>
      <c r="D58" s="35"/>
      <c r="E58" s="35"/>
      <c r="F58" s="35"/>
      <c r="G58" s="35"/>
      <c r="H58" s="35"/>
      <c r="I58" s="35"/>
      <c r="J58" s="35"/>
      <c r="K58" s="36"/>
    </row>
    <row r="59" spans="1:15" ht="15" x14ac:dyDescent="0.25">
      <c r="A59" s="24"/>
      <c r="B59" s="23"/>
      <c r="C59" s="23"/>
      <c r="D59" s="23"/>
      <c r="E59" s="23"/>
      <c r="F59" s="15"/>
      <c r="G59" s="15"/>
      <c r="H59" s="15"/>
      <c r="I59" s="15"/>
      <c r="J59" s="15"/>
      <c r="K59" s="29"/>
      <c r="N59" s="2"/>
      <c r="O59" s="2"/>
    </row>
    <row r="60" spans="1:15" x14ac:dyDescent="0.2">
      <c r="A60" s="6" t="s">
        <v>2</v>
      </c>
      <c r="B60" s="16" t="s">
        <v>11</v>
      </c>
      <c r="C60" s="16"/>
      <c r="D60" s="16"/>
      <c r="E60" s="27" t="str">
        <f>E5</f>
        <v xml:space="preserve">Rok </v>
      </c>
      <c r="F60" s="27"/>
      <c r="G60" s="16"/>
      <c r="H60" s="16"/>
      <c r="I60" s="16"/>
      <c r="J60" s="16"/>
      <c r="K60" s="16"/>
      <c r="N60" s="2"/>
      <c r="O60" s="2"/>
    </row>
    <row r="61" spans="1:15" x14ac:dyDescent="0.2">
      <c r="A61" s="7" t="s">
        <v>1</v>
      </c>
      <c r="B61" s="20">
        <f t="shared" ref="B61:K61" si="1">B6</f>
        <v>0</v>
      </c>
      <c r="C61" s="20">
        <f t="shared" si="1"/>
        <v>0</v>
      </c>
      <c r="D61" s="20">
        <f t="shared" si="1"/>
        <v>0</v>
      </c>
      <c r="E61" s="20">
        <f t="shared" si="1"/>
        <v>0</v>
      </c>
      <c r="F61" s="20">
        <f t="shared" si="1"/>
        <v>0</v>
      </c>
      <c r="G61" s="20">
        <f t="shared" si="1"/>
        <v>0</v>
      </c>
      <c r="H61" s="20">
        <f t="shared" si="1"/>
        <v>0</v>
      </c>
      <c r="I61" s="20">
        <f t="shared" si="1"/>
        <v>0</v>
      </c>
      <c r="J61" s="20">
        <f t="shared" si="1"/>
        <v>0</v>
      </c>
      <c r="K61" s="20">
        <f t="shared" si="1"/>
        <v>0</v>
      </c>
      <c r="N61" s="2"/>
      <c r="O61" s="2"/>
    </row>
    <row r="62" spans="1:15" x14ac:dyDescent="0.2">
      <c r="A62" s="8" t="s">
        <v>4</v>
      </c>
      <c r="B62" s="14">
        <f t="shared" ref="B62:K62" si="2">B53</f>
        <v>0</v>
      </c>
      <c r="C62" s="14">
        <f t="shared" si="2"/>
        <v>0</v>
      </c>
      <c r="D62" s="14">
        <f t="shared" si="2"/>
        <v>0</v>
      </c>
      <c r="E62" s="14">
        <f t="shared" si="2"/>
        <v>0</v>
      </c>
      <c r="F62" s="14">
        <f t="shared" si="2"/>
        <v>0</v>
      </c>
      <c r="G62" s="14">
        <f t="shared" si="2"/>
        <v>0</v>
      </c>
      <c r="H62" s="14">
        <f t="shared" si="2"/>
        <v>0</v>
      </c>
      <c r="I62" s="14">
        <f t="shared" si="2"/>
        <v>0</v>
      </c>
      <c r="J62" s="14">
        <f t="shared" si="2"/>
        <v>0</v>
      </c>
      <c r="K62" s="14">
        <f t="shared" si="2"/>
        <v>0</v>
      </c>
      <c r="N62" s="2"/>
      <c r="O62" s="2"/>
    </row>
    <row r="63" spans="1:15" x14ac:dyDescent="0.2">
      <c r="A63" s="25" t="s">
        <v>104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N63" s="2"/>
      <c r="O63" s="2"/>
    </row>
    <row r="64" spans="1:15" x14ac:dyDescent="0.2">
      <c r="A64" s="4" t="s">
        <v>48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N64" s="2"/>
      <c r="O64" s="2"/>
    </row>
    <row r="65" spans="1:15" x14ac:dyDescent="0.2">
      <c r="A65" s="4" t="s">
        <v>49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N65" s="2"/>
      <c r="O65" s="2"/>
    </row>
    <row r="66" spans="1:15" x14ac:dyDescent="0.2">
      <c r="A66" s="4" t="s">
        <v>105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N66" s="2"/>
      <c r="O66" s="2"/>
    </row>
    <row r="67" spans="1:15" x14ac:dyDescent="0.2">
      <c r="A67" s="4" t="s">
        <v>51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N67" s="2"/>
      <c r="O67" s="2"/>
    </row>
    <row r="68" spans="1:15" x14ac:dyDescent="0.2">
      <c r="A68" s="4" t="s">
        <v>81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N68" s="2"/>
      <c r="O68" s="2"/>
    </row>
    <row r="69" spans="1:15" x14ac:dyDescent="0.2">
      <c r="A69" s="25" t="s">
        <v>52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N69" s="2"/>
      <c r="O69" s="2"/>
    </row>
    <row r="70" spans="1:15" x14ac:dyDescent="0.2">
      <c r="A70" s="4" t="s">
        <v>53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N70" s="2"/>
      <c r="O70" s="2"/>
    </row>
    <row r="71" spans="1:15" x14ac:dyDescent="0.2">
      <c r="A71" s="4" t="s">
        <v>106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5" x14ac:dyDescent="0.2">
      <c r="A72" s="25" t="s">
        <v>55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5" x14ac:dyDescent="0.2">
      <c r="A73" s="9" t="s">
        <v>5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5" x14ac:dyDescent="0.2">
      <c r="A74" s="25" t="s">
        <v>56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5" x14ac:dyDescent="0.2">
      <c r="A75" s="25" t="s">
        <v>57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5" x14ac:dyDescent="0.2">
      <c r="A76" s="25" t="s">
        <v>58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5" x14ac:dyDescent="0.2">
      <c r="A77" s="25" t="s">
        <v>59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5" x14ac:dyDescent="0.2">
      <c r="A78" s="25" t="s">
        <v>60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5" x14ac:dyDescent="0.2">
      <c r="A79" s="4" t="s">
        <v>61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5" x14ac:dyDescent="0.2">
      <c r="A80" s="25" t="s">
        <v>62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">
      <c r="A81" s="4" t="s">
        <v>63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">
      <c r="A82" s="4" t="s">
        <v>64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">
      <c r="A83" s="4" t="s">
        <v>65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 x14ac:dyDescent="0.2">
      <c r="A84" s="4" t="s">
        <v>66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 x14ac:dyDescent="0.2">
      <c r="A85" s="25" t="s">
        <v>107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 x14ac:dyDescent="0.2">
      <c r="A86" s="25" t="s">
        <v>68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 x14ac:dyDescent="0.2">
      <c r="A87" s="25" t="s">
        <v>69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 x14ac:dyDescent="0.2">
      <c r="A88" s="4" t="s">
        <v>70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 x14ac:dyDescent="0.2">
      <c r="A89" s="4" t="s">
        <v>82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 x14ac:dyDescent="0.2">
      <c r="A90" s="4" t="s">
        <v>71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 x14ac:dyDescent="0.2">
      <c r="A91" s="4" t="s">
        <v>7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 x14ac:dyDescent="0.2">
      <c r="A92" s="9" t="s">
        <v>6</v>
      </c>
      <c r="B92" s="14">
        <f t="shared" ref="B92:K92" si="3">B53+SUM(B63:B91)</f>
        <v>0</v>
      </c>
      <c r="C92" s="14">
        <f t="shared" si="3"/>
        <v>0</v>
      </c>
      <c r="D92" s="14">
        <f t="shared" si="3"/>
        <v>0</v>
      </c>
      <c r="E92" s="14">
        <f t="shared" si="3"/>
        <v>0</v>
      </c>
      <c r="F92" s="14">
        <f t="shared" si="3"/>
        <v>0</v>
      </c>
      <c r="G92" s="14">
        <f t="shared" si="3"/>
        <v>0</v>
      </c>
      <c r="H92" s="14">
        <f t="shared" si="3"/>
        <v>0</v>
      </c>
      <c r="I92" s="14">
        <f t="shared" si="3"/>
        <v>0</v>
      </c>
      <c r="J92" s="14">
        <f t="shared" si="3"/>
        <v>0</v>
      </c>
      <c r="K92" s="14">
        <f t="shared" si="3"/>
        <v>0</v>
      </c>
    </row>
    <row r="93" spans="1:11" x14ac:dyDescent="0.2">
      <c r="A93" s="10"/>
    </row>
    <row r="94" spans="1:11" x14ac:dyDescent="0.2">
      <c r="A94" s="21" t="s">
        <v>11</v>
      </c>
      <c r="B94" s="20">
        <f t="shared" ref="B94:K94" si="4">B6</f>
        <v>0</v>
      </c>
      <c r="C94" s="20">
        <f t="shared" si="4"/>
        <v>0</v>
      </c>
      <c r="D94" s="20">
        <f t="shared" si="4"/>
        <v>0</v>
      </c>
      <c r="E94" s="20">
        <f t="shared" si="4"/>
        <v>0</v>
      </c>
      <c r="F94" s="20">
        <f t="shared" si="4"/>
        <v>0</v>
      </c>
      <c r="G94" s="20">
        <f t="shared" si="4"/>
        <v>0</v>
      </c>
      <c r="H94" s="20">
        <f t="shared" si="4"/>
        <v>0</v>
      </c>
      <c r="I94" s="20">
        <f t="shared" si="4"/>
        <v>0</v>
      </c>
      <c r="J94" s="20">
        <f t="shared" si="4"/>
        <v>0</v>
      </c>
      <c r="K94" s="20">
        <f t="shared" si="4"/>
        <v>0</v>
      </c>
    </row>
    <row r="96" spans="1:11" ht="15" x14ac:dyDescent="0.2">
      <c r="A96" s="12" t="s">
        <v>8</v>
      </c>
      <c r="B96" t="s">
        <v>72</v>
      </c>
      <c r="E96" t="s">
        <v>73</v>
      </c>
    </row>
  </sheetData>
  <mergeCells count="14">
    <mergeCell ref="I1:K1"/>
    <mergeCell ref="B57:F57"/>
    <mergeCell ref="G57:H57"/>
    <mergeCell ref="I57:K57"/>
    <mergeCell ref="G1:H1"/>
    <mergeCell ref="B1:F1"/>
    <mergeCell ref="B58:K58"/>
    <mergeCell ref="I2:K2"/>
    <mergeCell ref="B56:F56"/>
    <mergeCell ref="G56:H56"/>
    <mergeCell ref="I56:K56"/>
    <mergeCell ref="G2:H2"/>
    <mergeCell ref="B2:F2"/>
    <mergeCell ref="B3:K3"/>
  </mergeCells>
  <phoneticPr fontId="0" type="noConversion"/>
  <printOptions horizontalCentered="1" verticalCentered="1"/>
  <pageMargins left="0.39370078740157483" right="0.39370078740157483" top="1.2291666666666667" bottom="0.59055118110236227" header="0" footer="0"/>
  <pageSetup paperSize="9" orientation="portrait" verticalDpi="300" r:id="rId1"/>
  <headerFooter differentOddEven="1">
    <oddHeader xml:space="preserve">&amp;L&amp;"Arial CE,Tučné"&amp;8&amp;G
Zdravotníků 248/7, 779 00 Olomouc&amp;"Arial CE,Obyčejné"
Tel. 588 441 111, E-mail: info@fnol.cz
IČ: 00098892&amp;C
&amp;"Arial CE,Tučné"&amp;12TISKOPIS K ZÁZNAMU TISS BODŮ&amp;R&amp;"Arial CE,Kurzíva"&amp;8 Fm-L009-032-TISS-004
verze č. 3, str. 1/2
</oddHeader>
    <evenFooter>&amp;LTiskopis k záznamu TISS bodů (Fm-L009-032-TISS-004)&amp;RStrana: &amp;P/&amp;N</evenFooter>
  </headerFooter>
  <rowBreaks count="1" manualBreakCount="1">
    <brk id="54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zoomScaleNormal="100" zoomScaleSheetLayoutView="100" workbookViewId="0">
      <selection activeCell="F3" sqref="F3"/>
    </sheetView>
  </sheetViews>
  <sheetFormatPr defaultRowHeight="12.75" x14ac:dyDescent="0.2"/>
  <cols>
    <col min="1" max="1" width="32" style="11" bestFit="1" customWidth="1"/>
    <col min="2" max="4" width="5.42578125" bestFit="1" customWidth="1"/>
    <col min="5" max="5" width="5.85546875" bestFit="1" customWidth="1"/>
    <col min="6" max="6" width="5.5703125" bestFit="1" customWidth="1"/>
    <col min="7" max="11" width="5.42578125" bestFit="1" customWidth="1"/>
  </cols>
  <sheetData>
    <row r="1" spans="1:11" ht="15.75" x14ac:dyDescent="0.25">
      <c r="A1" s="42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75" x14ac:dyDescent="0.25">
      <c r="A2" s="41" t="s">
        <v>91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x14ac:dyDescent="0.25">
      <c r="A3" s="17" t="s">
        <v>12</v>
      </c>
      <c r="B3" s="26" t="s">
        <v>9</v>
      </c>
      <c r="C3" s="1"/>
      <c r="D3" s="1"/>
      <c r="E3" s="18" t="s">
        <v>10</v>
      </c>
      <c r="F3" s="22">
        <v>2010</v>
      </c>
      <c r="G3" s="1"/>
      <c r="H3" s="1"/>
      <c r="I3" s="1"/>
      <c r="J3" s="1"/>
      <c r="K3" s="1"/>
    </row>
    <row r="4" spans="1:1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2">
      <c r="A5" s="3" t="s">
        <v>90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">
      <c r="A6" s="4" t="s">
        <v>13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">
      <c r="A7" s="4" t="s">
        <v>15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">
      <c r="A8" s="4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">
      <c r="A9" s="4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4" t="s">
        <v>17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4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25" t="s">
        <v>25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">
      <c r="A15" s="25" t="s">
        <v>77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">
      <c r="A16" s="4" t="s">
        <v>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4" t="s">
        <v>74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">
      <c r="A18" s="4" t="s">
        <v>22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25" t="s">
        <v>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">
      <c r="A20" s="4" t="s">
        <v>24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">
      <c r="A21" s="4" t="s">
        <v>34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">
      <c r="A22" s="3" t="s">
        <v>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">
      <c r="A23" s="25" t="s">
        <v>26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">
      <c r="A24" s="4" t="s">
        <v>27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">
      <c r="A25" s="25" t="s">
        <v>28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A26" s="4" t="s">
        <v>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">
      <c r="A27" s="4" t="s">
        <v>78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A28" s="4" t="s">
        <v>79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A29" s="25" t="s">
        <v>29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A30" s="4" t="s">
        <v>31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4" t="s">
        <v>75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25" t="s">
        <v>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4" t="s">
        <v>76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25" t="s">
        <v>33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25" t="s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">
      <c r="A37" s="4" t="s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4" t="s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4" t="s">
        <v>80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4" t="s">
        <v>38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25" t="s">
        <v>39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4" t="s">
        <v>40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25" t="s">
        <v>41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4" t="s">
        <v>42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25" t="s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">
      <c r="A46" s="4" t="s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2">
      <c r="A47" s="25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4" t="s">
        <v>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5" x14ac:dyDescent="0.2">
      <c r="A49" s="8" t="s">
        <v>4</v>
      </c>
      <c r="B49" s="14">
        <f t="shared" ref="B49:K49" si="0">SUM(B6:B48)</f>
        <v>0</v>
      </c>
      <c r="C49" s="14">
        <f t="shared" si="0"/>
        <v>0</v>
      </c>
      <c r="D49" s="14">
        <f t="shared" si="0"/>
        <v>0</v>
      </c>
      <c r="E49" s="14">
        <f t="shared" si="0"/>
        <v>0</v>
      </c>
      <c r="F49" s="14">
        <f t="shared" si="0"/>
        <v>0</v>
      </c>
      <c r="G49" s="14">
        <f t="shared" si="0"/>
        <v>0</v>
      </c>
      <c r="H49" s="14">
        <f t="shared" si="0"/>
        <v>0</v>
      </c>
      <c r="I49" s="14">
        <f t="shared" si="0"/>
        <v>0</v>
      </c>
      <c r="J49" s="14">
        <f t="shared" si="0"/>
        <v>0</v>
      </c>
      <c r="K49" s="14">
        <f t="shared" si="0"/>
        <v>0</v>
      </c>
    </row>
    <row r="50" spans="1:15" x14ac:dyDescent="0.2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5" x14ac:dyDescent="0.2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5" ht="15" x14ac:dyDescent="0.25">
      <c r="A52" s="24" t="s">
        <v>92</v>
      </c>
      <c r="B52" s="23"/>
      <c r="C52" s="23"/>
      <c r="F52" s="15"/>
      <c r="G52" s="15"/>
      <c r="H52" s="15"/>
      <c r="I52" s="15"/>
      <c r="J52" s="15"/>
      <c r="K52" s="15"/>
    </row>
    <row r="53" spans="1:15" ht="15" x14ac:dyDescent="0.25">
      <c r="A53" s="24" t="str">
        <f>A3</f>
        <v>Rodné číslo</v>
      </c>
      <c r="B53" s="23"/>
      <c r="C53" s="23"/>
      <c r="D53" s="23"/>
      <c r="E53" s="23"/>
      <c r="F53" s="15"/>
      <c r="G53" s="15"/>
      <c r="H53" s="15"/>
      <c r="I53" s="15"/>
      <c r="J53" s="15"/>
      <c r="K53" s="15"/>
    </row>
    <row r="54" spans="1:15" x14ac:dyDescent="0.2">
      <c r="A54" s="6" t="s">
        <v>2</v>
      </c>
      <c r="B54" s="16" t="s">
        <v>11</v>
      </c>
      <c r="C54" s="16"/>
      <c r="D54" s="16"/>
      <c r="E54" s="27" t="str">
        <f>E3</f>
        <v xml:space="preserve">Rok </v>
      </c>
      <c r="F54" s="27">
        <f>F3</f>
        <v>2010</v>
      </c>
      <c r="G54" s="16"/>
      <c r="H54" s="16"/>
      <c r="I54" s="16"/>
      <c r="J54" s="16"/>
      <c r="K54" s="16"/>
    </row>
    <row r="55" spans="1:15" x14ac:dyDescent="0.2">
      <c r="A55" s="7" t="s">
        <v>1</v>
      </c>
      <c r="B55" s="20">
        <f>B4</f>
        <v>0</v>
      </c>
      <c r="C55" s="20">
        <f>C4</f>
        <v>0</v>
      </c>
      <c r="D55" s="20">
        <f>D4</f>
        <v>0</v>
      </c>
      <c r="E55" s="20">
        <f>E4</f>
        <v>0</v>
      </c>
      <c r="F55" s="20">
        <f>F4</f>
        <v>0</v>
      </c>
      <c r="G55" s="20">
        <f>G4</f>
        <v>0</v>
      </c>
      <c r="H55" s="20">
        <f>H4</f>
        <v>0</v>
      </c>
      <c r="I55" s="20">
        <f>I4</f>
        <v>0</v>
      </c>
      <c r="J55" s="20">
        <f>J4</f>
        <v>0</v>
      </c>
      <c r="K55" s="20">
        <f>K4</f>
        <v>0</v>
      </c>
    </row>
    <row r="56" spans="1:15" x14ac:dyDescent="0.2">
      <c r="A56" s="8" t="s">
        <v>4</v>
      </c>
      <c r="B56" s="14">
        <f t="shared" ref="B56:K56" si="1">B49</f>
        <v>0</v>
      </c>
      <c r="C56" s="14">
        <f t="shared" si="1"/>
        <v>0</v>
      </c>
      <c r="D56" s="14">
        <f t="shared" si="1"/>
        <v>0</v>
      </c>
      <c r="E56" s="14">
        <f t="shared" si="1"/>
        <v>0</v>
      </c>
      <c r="F56" s="14">
        <f t="shared" si="1"/>
        <v>0</v>
      </c>
      <c r="G56" s="14">
        <f t="shared" si="1"/>
        <v>0</v>
      </c>
      <c r="H56" s="14">
        <f t="shared" si="1"/>
        <v>0</v>
      </c>
      <c r="I56" s="14">
        <f t="shared" si="1"/>
        <v>0</v>
      </c>
      <c r="J56" s="14">
        <f t="shared" si="1"/>
        <v>0</v>
      </c>
      <c r="K56" s="14">
        <f t="shared" si="1"/>
        <v>0</v>
      </c>
      <c r="N56" s="2"/>
      <c r="O56" s="2"/>
    </row>
    <row r="57" spans="1:15" x14ac:dyDescent="0.2">
      <c r="A57" s="25" t="s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N57" s="2"/>
      <c r="O57" s="2"/>
    </row>
    <row r="58" spans="1:15" x14ac:dyDescent="0.2">
      <c r="A58" s="4" t="s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N58" s="2"/>
      <c r="O58" s="2"/>
    </row>
    <row r="59" spans="1:15" x14ac:dyDescent="0.2">
      <c r="A59" s="4" t="s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N59" s="2"/>
      <c r="O59" s="2"/>
    </row>
    <row r="60" spans="1:15" x14ac:dyDescent="0.2">
      <c r="A60" s="4" t="s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N60" s="2"/>
      <c r="O60" s="2"/>
    </row>
    <row r="61" spans="1:15" x14ac:dyDescent="0.2">
      <c r="A61" s="4" t="s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N61" s="2"/>
      <c r="O61" s="2"/>
    </row>
    <row r="62" spans="1:15" x14ac:dyDescent="0.2">
      <c r="A62" s="4" t="s">
        <v>81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N62" s="2"/>
      <c r="O62" s="2"/>
    </row>
    <row r="63" spans="1:15" x14ac:dyDescent="0.2">
      <c r="A63" s="25" t="s">
        <v>52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N63" s="2"/>
      <c r="O63" s="2"/>
    </row>
    <row r="64" spans="1:15" x14ac:dyDescent="0.2">
      <c r="A64" s="4" t="s">
        <v>53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N64" s="2"/>
      <c r="O64" s="2"/>
    </row>
    <row r="65" spans="1:15" x14ac:dyDescent="0.2">
      <c r="A65" s="4" t="s">
        <v>54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N65" s="2"/>
      <c r="O65" s="2"/>
    </row>
    <row r="66" spans="1:15" x14ac:dyDescent="0.2">
      <c r="A66" s="25" t="s">
        <v>55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N66" s="2"/>
      <c r="O66" s="2"/>
    </row>
    <row r="67" spans="1:15" x14ac:dyDescent="0.2">
      <c r="A67" s="9" t="s">
        <v>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N67" s="2"/>
      <c r="O67" s="2"/>
    </row>
    <row r="68" spans="1:15" x14ac:dyDescent="0.2">
      <c r="A68" s="25" t="s">
        <v>56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5" x14ac:dyDescent="0.2">
      <c r="A69" s="25" t="s">
        <v>57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5" x14ac:dyDescent="0.2">
      <c r="A70" s="25" t="s">
        <v>58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5" x14ac:dyDescent="0.2">
      <c r="A71" s="25" t="s">
        <v>59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5" x14ac:dyDescent="0.2">
      <c r="A72" s="25" t="s">
        <v>60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5" x14ac:dyDescent="0.2">
      <c r="A73" s="4" t="s">
        <v>61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5" x14ac:dyDescent="0.2">
      <c r="A74" s="25" t="s">
        <v>62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5" x14ac:dyDescent="0.2">
      <c r="A75" s="4" t="s">
        <v>63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5" x14ac:dyDescent="0.2">
      <c r="A76" s="4" t="s">
        <v>64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5" x14ac:dyDescent="0.2">
      <c r="A77" s="4" t="s">
        <v>65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5" x14ac:dyDescent="0.2">
      <c r="A78" s="4" t="s">
        <v>66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5" x14ac:dyDescent="0.2">
      <c r="A79" s="25" t="s">
        <v>67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5" x14ac:dyDescent="0.2">
      <c r="A80" s="25" t="s">
        <v>68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">
      <c r="A81" s="25" t="s">
        <v>69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">
      <c r="A82" s="4" t="s">
        <v>70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">
      <c r="A83" s="4" t="s">
        <v>82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 x14ac:dyDescent="0.2">
      <c r="A84" s="4" t="s">
        <v>71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 x14ac:dyDescent="0.2">
      <c r="A85" s="4" t="s">
        <v>7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 x14ac:dyDescent="0.2">
      <c r="A86" s="9" t="s">
        <v>6</v>
      </c>
      <c r="B86" s="14">
        <f t="shared" ref="B86:K86" si="2">B49+SUM(B57:B85)</f>
        <v>0</v>
      </c>
      <c r="C86" s="14">
        <f t="shared" si="2"/>
        <v>0</v>
      </c>
      <c r="D86" s="14">
        <f t="shared" si="2"/>
        <v>0</v>
      </c>
      <c r="E86" s="14">
        <f t="shared" si="2"/>
        <v>0</v>
      </c>
      <c r="F86" s="14">
        <f t="shared" si="2"/>
        <v>0</v>
      </c>
      <c r="G86" s="14">
        <f t="shared" si="2"/>
        <v>0</v>
      </c>
      <c r="H86" s="14">
        <f t="shared" si="2"/>
        <v>0</v>
      </c>
      <c r="I86" s="14">
        <f t="shared" si="2"/>
        <v>0</v>
      </c>
      <c r="J86" s="14">
        <f t="shared" si="2"/>
        <v>0</v>
      </c>
      <c r="K86" s="14">
        <f t="shared" si="2"/>
        <v>0</v>
      </c>
    </row>
    <row r="87" spans="1:11" x14ac:dyDescent="0.2">
      <c r="A87" s="10"/>
    </row>
    <row r="88" spans="1:11" x14ac:dyDescent="0.2">
      <c r="A88" s="21" t="s">
        <v>11</v>
      </c>
      <c r="B88" s="20">
        <f t="shared" ref="B88:K88" si="3">B4</f>
        <v>0</v>
      </c>
      <c r="C88" s="20">
        <f t="shared" si="3"/>
        <v>0</v>
      </c>
      <c r="D88" s="20">
        <f t="shared" si="3"/>
        <v>0</v>
      </c>
      <c r="E88" s="20">
        <f t="shared" si="3"/>
        <v>0</v>
      </c>
      <c r="F88" s="20">
        <f t="shared" si="3"/>
        <v>0</v>
      </c>
      <c r="G88" s="20">
        <f t="shared" si="3"/>
        <v>0</v>
      </c>
      <c r="H88" s="20">
        <f t="shared" si="3"/>
        <v>0</v>
      </c>
      <c r="I88" s="20">
        <f t="shared" si="3"/>
        <v>0</v>
      </c>
      <c r="J88" s="20">
        <f t="shared" si="3"/>
        <v>0</v>
      </c>
      <c r="K88" s="20">
        <f t="shared" si="3"/>
        <v>0</v>
      </c>
    </row>
    <row r="90" spans="1:11" ht="15" x14ac:dyDescent="0.2">
      <c r="A90" s="12" t="s">
        <v>8</v>
      </c>
      <c r="B90" t="s">
        <v>72</v>
      </c>
      <c r="E90" t="s">
        <v>73</v>
      </c>
    </row>
    <row r="92" spans="1:11" x14ac:dyDescent="0.2">
      <c r="A92" s="11" t="s">
        <v>83</v>
      </c>
    </row>
    <row r="93" spans="1:11" x14ac:dyDescent="0.2">
      <c r="A93" s="11" t="s">
        <v>84</v>
      </c>
    </row>
    <row r="94" spans="1:11" x14ac:dyDescent="0.2">
      <c r="A94" s="11" t="s">
        <v>85</v>
      </c>
    </row>
    <row r="95" spans="1:11" x14ac:dyDescent="0.2">
      <c r="A95" s="11" t="s">
        <v>86</v>
      </c>
    </row>
    <row r="96" spans="1:11" x14ac:dyDescent="0.2">
      <c r="A96" s="11" t="s">
        <v>87</v>
      </c>
    </row>
    <row r="97" spans="1:1" x14ac:dyDescent="0.2">
      <c r="A97" s="11" t="s">
        <v>88</v>
      </c>
    </row>
  </sheetData>
  <mergeCells count="2">
    <mergeCell ref="A2:K2"/>
    <mergeCell ref="A1:K1"/>
  </mergeCells>
  <phoneticPr fontId="0" type="noConversion"/>
  <printOptions horizontalCentered="1" verticalCentered="1"/>
  <pageMargins left="0.39370078740157483" right="0.39370078740157483" top="0.78740157480314965" bottom="0.78740157480314965" header="0" footer="0"/>
  <pageSetup paperSize="9" orientation="portrait" verticalDpi="300" r:id="rId1"/>
  <headerFooter alignWithMargins="0"/>
  <rowBreaks count="1" manualBreakCount="1">
    <brk id="5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zoomScaleNormal="100" zoomScaleSheetLayoutView="100" workbookViewId="0">
      <selection activeCell="F3" sqref="F3"/>
    </sheetView>
  </sheetViews>
  <sheetFormatPr defaultRowHeight="12.75" x14ac:dyDescent="0.2"/>
  <cols>
    <col min="1" max="1" width="32" style="11" bestFit="1" customWidth="1"/>
    <col min="2" max="4" width="5.42578125" bestFit="1" customWidth="1"/>
    <col min="5" max="5" width="5.85546875" bestFit="1" customWidth="1"/>
    <col min="6" max="6" width="5.5703125" bestFit="1" customWidth="1"/>
    <col min="7" max="11" width="5.42578125" bestFit="1" customWidth="1"/>
  </cols>
  <sheetData>
    <row r="1" spans="1:11" ht="15.75" x14ac:dyDescent="0.25">
      <c r="A1" s="42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75" x14ac:dyDescent="0.25">
      <c r="A2" s="41" t="s">
        <v>91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x14ac:dyDescent="0.25">
      <c r="A3" s="17" t="s">
        <v>12</v>
      </c>
      <c r="B3" s="26" t="s">
        <v>9</v>
      </c>
      <c r="C3" s="1"/>
      <c r="D3" s="1"/>
      <c r="E3" s="18" t="s">
        <v>10</v>
      </c>
      <c r="F3" s="22">
        <v>2010</v>
      </c>
      <c r="G3" s="1"/>
      <c r="H3" s="1"/>
      <c r="I3" s="1"/>
      <c r="J3" s="1"/>
      <c r="K3" s="1"/>
    </row>
    <row r="4" spans="1:1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2">
      <c r="A5" s="3" t="s">
        <v>90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">
      <c r="A6" s="4" t="s">
        <v>13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">
      <c r="A7" s="4" t="s">
        <v>15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">
      <c r="A8" s="4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">
      <c r="A9" s="4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4" t="s">
        <v>17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4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25" t="s">
        <v>25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">
      <c r="A15" s="25" t="s">
        <v>77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">
      <c r="A16" s="4" t="s">
        <v>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4" t="s">
        <v>74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">
      <c r="A18" s="4" t="s">
        <v>22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25" t="s">
        <v>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">
      <c r="A20" s="4" t="s">
        <v>24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">
      <c r="A21" s="4" t="s">
        <v>34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">
      <c r="A22" s="3" t="s">
        <v>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">
      <c r="A23" s="25" t="s">
        <v>26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">
      <c r="A24" s="4" t="s">
        <v>27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">
      <c r="A25" s="25" t="s">
        <v>28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A26" s="4" t="s">
        <v>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">
      <c r="A27" s="4" t="s">
        <v>78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A28" s="4" t="s">
        <v>79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A29" s="25" t="s">
        <v>29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A30" s="4" t="s">
        <v>31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4" t="s">
        <v>75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25" t="s">
        <v>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4" t="s">
        <v>76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4" t="s">
        <v>32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25" t="s">
        <v>33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25" t="s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">
      <c r="A37" s="4" t="s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4" t="s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4" t="s">
        <v>80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4" t="s">
        <v>38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25" t="s">
        <v>39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4" t="s">
        <v>40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25" t="s">
        <v>41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4" t="s">
        <v>42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25" t="s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">
      <c r="A46" s="4" t="s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2">
      <c r="A47" s="25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4" t="s">
        <v>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5" x14ac:dyDescent="0.2">
      <c r="A49" s="8" t="s">
        <v>4</v>
      </c>
      <c r="B49" s="14">
        <f t="shared" ref="B49:K49" si="0">SUM(B6:B48)</f>
        <v>0</v>
      </c>
      <c r="C49" s="14">
        <f t="shared" si="0"/>
        <v>0</v>
      </c>
      <c r="D49" s="14">
        <f t="shared" si="0"/>
        <v>0</v>
      </c>
      <c r="E49" s="14">
        <f t="shared" si="0"/>
        <v>0</v>
      </c>
      <c r="F49" s="14">
        <f t="shared" si="0"/>
        <v>0</v>
      </c>
      <c r="G49" s="14">
        <f t="shared" si="0"/>
        <v>0</v>
      </c>
      <c r="H49" s="14">
        <f t="shared" si="0"/>
        <v>0</v>
      </c>
      <c r="I49" s="14">
        <f t="shared" si="0"/>
        <v>0</v>
      </c>
      <c r="J49" s="14">
        <f t="shared" si="0"/>
        <v>0</v>
      </c>
      <c r="K49" s="14">
        <f t="shared" si="0"/>
        <v>0</v>
      </c>
    </row>
    <row r="50" spans="1:15" x14ac:dyDescent="0.2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5" x14ac:dyDescent="0.2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5" ht="15" x14ac:dyDescent="0.25">
      <c r="A52" s="24" t="s">
        <v>92</v>
      </c>
      <c r="B52" s="23"/>
      <c r="C52" s="23"/>
      <c r="F52" s="15"/>
      <c r="G52" s="15"/>
      <c r="H52" s="15"/>
      <c r="I52" s="15"/>
      <c r="J52" s="15"/>
      <c r="K52" s="15"/>
    </row>
    <row r="53" spans="1:15" ht="15" x14ac:dyDescent="0.25">
      <c r="A53" s="24" t="str">
        <f>A3</f>
        <v>Rodné číslo</v>
      </c>
      <c r="B53" s="23"/>
      <c r="C53" s="23"/>
      <c r="D53" s="23"/>
      <c r="E53" s="23"/>
      <c r="F53" s="15"/>
      <c r="G53" s="15"/>
      <c r="H53" s="15"/>
      <c r="I53" s="15"/>
      <c r="J53" s="15"/>
      <c r="K53" s="15"/>
    </row>
    <row r="54" spans="1:15" x14ac:dyDescent="0.2">
      <c r="A54" s="6" t="s">
        <v>2</v>
      </c>
      <c r="B54" s="16" t="s">
        <v>11</v>
      </c>
      <c r="C54" s="16"/>
      <c r="D54" s="16"/>
      <c r="E54" s="27" t="str">
        <f>E3</f>
        <v xml:space="preserve">Rok </v>
      </c>
      <c r="F54" s="27">
        <f>F3</f>
        <v>2010</v>
      </c>
      <c r="G54" s="16"/>
      <c r="H54" s="16"/>
      <c r="I54" s="16"/>
      <c r="J54" s="16"/>
      <c r="K54" s="16"/>
    </row>
    <row r="55" spans="1:15" x14ac:dyDescent="0.2">
      <c r="A55" s="7" t="s">
        <v>1</v>
      </c>
      <c r="B55" s="20">
        <f>B4</f>
        <v>0</v>
      </c>
      <c r="C55" s="20">
        <f>C4</f>
        <v>0</v>
      </c>
      <c r="D55" s="20">
        <f>D4</f>
        <v>0</v>
      </c>
      <c r="E55" s="20">
        <f>E4</f>
        <v>0</v>
      </c>
      <c r="F55" s="20">
        <f>F4</f>
        <v>0</v>
      </c>
      <c r="G55" s="20">
        <f>G4</f>
        <v>0</v>
      </c>
      <c r="H55" s="20">
        <f>H4</f>
        <v>0</v>
      </c>
      <c r="I55" s="20">
        <f>I4</f>
        <v>0</v>
      </c>
      <c r="J55" s="20">
        <f>J4</f>
        <v>0</v>
      </c>
      <c r="K55" s="20">
        <f>K4</f>
        <v>0</v>
      </c>
    </row>
    <row r="56" spans="1:15" x14ac:dyDescent="0.2">
      <c r="A56" s="8" t="s">
        <v>4</v>
      </c>
      <c r="B56" s="14">
        <f t="shared" ref="B56:K56" si="1">B49</f>
        <v>0</v>
      </c>
      <c r="C56" s="14">
        <f t="shared" si="1"/>
        <v>0</v>
      </c>
      <c r="D56" s="14">
        <f t="shared" si="1"/>
        <v>0</v>
      </c>
      <c r="E56" s="14">
        <f t="shared" si="1"/>
        <v>0</v>
      </c>
      <c r="F56" s="14">
        <f t="shared" si="1"/>
        <v>0</v>
      </c>
      <c r="G56" s="14">
        <f t="shared" si="1"/>
        <v>0</v>
      </c>
      <c r="H56" s="14">
        <f t="shared" si="1"/>
        <v>0</v>
      </c>
      <c r="I56" s="14">
        <f t="shared" si="1"/>
        <v>0</v>
      </c>
      <c r="J56" s="14">
        <f t="shared" si="1"/>
        <v>0</v>
      </c>
      <c r="K56" s="14">
        <f t="shared" si="1"/>
        <v>0</v>
      </c>
      <c r="N56" s="2"/>
      <c r="O56" s="2"/>
    </row>
    <row r="57" spans="1:15" x14ac:dyDescent="0.2">
      <c r="A57" s="25" t="s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N57" s="2"/>
      <c r="O57" s="2"/>
    </row>
    <row r="58" spans="1:15" x14ac:dyDescent="0.2">
      <c r="A58" s="4" t="s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N58" s="2"/>
      <c r="O58" s="2"/>
    </row>
    <row r="59" spans="1:15" x14ac:dyDescent="0.2">
      <c r="A59" s="4" t="s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N59" s="2"/>
      <c r="O59" s="2"/>
    </row>
    <row r="60" spans="1:15" x14ac:dyDescent="0.2">
      <c r="A60" s="4" t="s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N60" s="2"/>
      <c r="O60" s="2"/>
    </row>
    <row r="61" spans="1:15" x14ac:dyDescent="0.2">
      <c r="A61" s="4" t="s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N61" s="2"/>
      <c r="O61" s="2"/>
    </row>
    <row r="62" spans="1:15" x14ac:dyDescent="0.2">
      <c r="A62" s="4" t="s">
        <v>81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N62" s="2"/>
      <c r="O62" s="2"/>
    </row>
    <row r="63" spans="1:15" x14ac:dyDescent="0.2">
      <c r="A63" s="25" t="s">
        <v>52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N63" s="2"/>
      <c r="O63" s="2"/>
    </row>
    <row r="64" spans="1:15" x14ac:dyDescent="0.2">
      <c r="A64" s="4" t="s">
        <v>53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N64" s="2"/>
      <c r="O64" s="2"/>
    </row>
    <row r="65" spans="1:15" x14ac:dyDescent="0.2">
      <c r="A65" s="4" t="s">
        <v>54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N65" s="2"/>
      <c r="O65" s="2"/>
    </row>
    <row r="66" spans="1:15" x14ac:dyDescent="0.2">
      <c r="A66" s="25" t="s">
        <v>55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N66" s="2"/>
      <c r="O66" s="2"/>
    </row>
    <row r="67" spans="1:15" x14ac:dyDescent="0.2">
      <c r="A67" s="9" t="s">
        <v>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N67" s="2"/>
      <c r="O67" s="2"/>
    </row>
    <row r="68" spans="1:15" x14ac:dyDescent="0.2">
      <c r="A68" s="25" t="s">
        <v>56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5" x14ac:dyDescent="0.2">
      <c r="A69" s="25" t="s">
        <v>57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5" x14ac:dyDescent="0.2">
      <c r="A70" s="25" t="s">
        <v>58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5" x14ac:dyDescent="0.2">
      <c r="A71" s="25" t="s">
        <v>59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5" x14ac:dyDescent="0.2">
      <c r="A72" s="25" t="s">
        <v>60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5" x14ac:dyDescent="0.2">
      <c r="A73" s="4" t="s">
        <v>61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5" x14ac:dyDescent="0.2">
      <c r="A74" s="25" t="s">
        <v>62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5" x14ac:dyDescent="0.2">
      <c r="A75" s="4" t="s">
        <v>63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5" x14ac:dyDescent="0.2">
      <c r="A76" s="4" t="s">
        <v>64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5" x14ac:dyDescent="0.2">
      <c r="A77" s="4" t="s">
        <v>65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5" x14ac:dyDescent="0.2">
      <c r="A78" s="4" t="s">
        <v>66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5" x14ac:dyDescent="0.2">
      <c r="A79" s="25" t="s">
        <v>67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5" x14ac:dyDescent="0.2">
      <c r="A80" s="25" t="s">
        <v>68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">
      <c r="A81" s="25" t="s">
        <v>69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">
      <c r="A82" s="4" t="s">
        <v>70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">
      <c r="A83" s="4" t="s">
        <v>82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 x14ac:dyDescent="0.2">
      <c r="A84" s="4" t="s">
        <v>71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 x14ac:dyDescent="0.2">
      <c r="A85" s="4" t="s">
        <v>7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 x14ac:dyDescent="0.2">
      <c r="A86" s="9" t="s">
        <v>6</v>
      </c>
      <c r="B86" s="14">
        <f t="shared" ref="B86:K86" si="2">B49+SUM(B57:B85)</f>
        <v>0</v>
      </c>
      <c r="C86" s="14">
        <f t="shared" si="2"/>
        <v>0</v>
      </c>
      <c r="D86" s="14">
        <f t="shared" si="2"/>
        <v>0</v>
      </c>
      <c r="E86" s="14">
        <f t="shared" si="2"/>
        <v>0</v>
      </c>
      <c r="F86" s="14">
        <f t="shared" si="2"/>
        <v>0</v>
      </c>
      <c r="G86" s="14">
        <f t="shared" si="2"/>
        <v>0</v>
      </c>
      <c r="H86" s="14">
        <f t="shared" si="2"/>
        <v>0</v>
      </c>
      <c r="I86" s="14">
        <f t="shared" si="2"/>
        <v>0</v>
      </c>
      <c r="J86" s="14">
        <f t="shared" si="2"/>
        <v>0</v>
      </c>
      <c r="K86" s="14">
        <f t="shared" si="2"/>
        <v>0</v>
      </c>
    </row>
    <row r="87" spans="1:11" x14ac:dyDescent="0.2">
      <c r="A87" s="10"/>
    </row>
    <row r="88" spans="1:11" x14ac:dyDescent="0.2">
      <c r="A88" s="21" t="s">
        <v>11</v>
      </c>
      <c r="B88" s="20">
        <f t="shared" ref="B88:K88" si="3">B4</f>
        <v>0</v>
      </c>
      <c r="C88" s="20">
        <f t="shared" si="3"/>
        <v>0</v>
      </c>
      <c r="D88" s="20">
        <f t="shared" si="3"/>
        <v>0</v>
      </c>
      <c r="E88" s="20">
        <f t="shared" si="3"/>
        <v>0</v>
      </c>
      <c r="F88" s="20">
        <f t="shared" si="3"/>
        <v>0</v>
      </c>
      <c r="G88" s="20">
        <f t="shared" si="3"/>
        <v>0</v>
      </c>
      <c r="H88" s="20">
        <f t="shared" si="3"/>
        <v>0</v>
      </c>
      <c r="I88" s="20">
        <f t="shared" si="3"/>
        <v>0</v>
      </c>
      <c r="J88" s="20">
        <f t="shared" si="3"/>
        <v>0</v>
      </c>
      <c r="K88" s="20">
        <f t="shared" si="3"/>
        <v>0</v>
      </c>
    </row>
    <row r="90" spans="1:11" ht="15" x14ac:dyDescent="0.2">
      <c r="A90" s="12" t="s">
        <v>8</v>
      </c>
      <c r="B90" t="s">
        <v>72</v>
      </c>
      <c r="E90" t="s">
        <v>73</v>
      </c>
    </row>
    <row r="92" spans="1:11" x14ac:dyDescent="0.2">
      <c r="A92" s="11" t="s">
        <v>83</v>
      </c>
    </row>
    <row r="93" spans="1:11" x14ac:dyDescent="0.2">
      <c r="A93" s="11" t="s">
        <v>84</v>
      </c>
    </row>
    <row r="94" spans="1:11" x14ac:dyDescent="0.2">
      <c r="A94" s="11" t="s">
        <v>85</v>
      </c>
    </row>
    <row r="95" spans="1:11" x14ac:dyDescent="0.2">
      <c r="A95" s="11" t="s">
        <v>86</v>
      </c>
    </row>
    <row r="96" spans="1:11" x14ac:dyDescent="0.2">
      <c r="A96" s="11" t="s">
        <v>87</v>
      </c>
    </row>
    <row r="97" spans="1:1" x14ac:dyDescent="0.2">
      <c r="A97" s="11" t="s">
        <v>88</v>
      </c>
    </row>
  </sheetData>
  <mergeCells count="2">
    <mergeCell ref="A2:K2"/>
    <mergeCell ref="A1:K1"/>
  </mergeCells>
  <phoneticPr fontId="0" type="noConversion"/>
  <printOptions horizontalCentered="1" verticalCentered="1"/>
  <pageMargins left="0.39370078740157483" right="0.39370078740157483" top="0.78740157480314965" bottom="0.78740157480314965" header="0" footer="0"/>
  <pageSetup paperSize="9" orientation="portrait" verticalDpi="300" r:id="rId1"/>
  <headerFooter alignWithMargins="0"/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1.-10.den</vt:lpstr>
      <vt:lpstr>11.-20.den </vt:lpstr>
      <vt:lpstr>21.-30.den</vt:lpstr>
      <vt:lpstr>List2</vt:lpstr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Fakultní nemocnice Olomouc</cp:lastModifiedBy>
  <cp:lastPrinted>2023-01-27T09:28:37Z</cp:lastPrinted>
  <dcterms:created xsi:type="dcterms:W3CDTF">2001-10-24T10:27:13Z</dcterms:created>
  <dcterms:modified xsi:type="dcterms:W3CDTF">2023-01-27T09:29:04Z</dcterms:modified>
</cp:coreProperties>
</file>