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1" codeName="ThisWorkbook" defaultThemeVersion="124226"/>
  <bookViews>
    <workbookView xWindow="0" yWindow="90" windowWidth="15195" windowHeight="8700" tabRatio="800"/>
  </bookViews>
  <sheets>
    <sheet name="Data" sheetId="64" r:id="rId1"/>
    <sheet name="A" sheetId="65" r:id="rId2"/>
    <sheet name="B" sheetId="66" r:id="rId3"/>
    <sheet name="C" sheetId="102" r:id="rId4"/>
    <sheet name="D" sheetId="104" r:id="rId5"/>
  </sheets>
  <definedNames>
    <definedName name="_xlnm.Print_Titles" localSheetId="0">'Data'!A:A</definedName>
  </definedNames>
  <calcPr calcId="125725"/>
</workbook>
</file>

<file path=xl/sharedStrings.xml><?xml version="1.0" encoding="utf-8"?>
<sst xmlns="http://schemas.openxmlformats.org/spreadsheetml/2006/main" count="43" uniqueCount="43">
  <si>
    <t>2012 / Q4</t>
  </si>
  <si>
    <t>CELKEM</t>
  </si>
  <si>
    <t>Dětská klinika</t>
  </si>
  <si>
    <t>Hemato-onkologická klinika</t>
  </si>
  <si>
    <t>I. chirurgická klinika</t>
  </si>
  <si>
    <t>I. interní klinika</t>
  </si>
  <si>
    <t>II. chirurgická klinika</t>
  </si>
  <si>
    <t>II. interní klinika</t>
  </si>
  <si>
    <t>III. interní klinika</t>
  </si>
  <si>
    <t>IPCHO</t>
  </si>
  <si>
    <t>KAR</t>
  </si>
  <si>
    <t>Kardiochirurgická klinika</t>
  </si>
  <si>
    <t>Klinika chorob kožních a pohlavních</t>
  </si>
  <si>
    <t>Klinika nukleární medicíny</t>
  </si>
  <si>
    <t>Klinika plicních nemocí a tuberkulózy</t>
  </si>
  <si>
    <t>Klinika pracovního lékařství</t>
  </si>
  <si>
    <t>Klinika psychiatrie</t>
  </si>
  <si>
    <t>Klinika ústní, čelistní a obličejové chirurgie</t>
  </si>
  <si>
    <t>Neurochirurgická klinika</t>
  </si>
  <si>
    <t>Neurologická klinika</t>
  </si>
  <si>
    <t>Oční klinika</t>
  </si>
  <si>
    <t>Oddělení geriatrie</t>
  </si>
  <si>
    <t>Oddělení rehabilitace</t>
  </si>
  <si>
    <t>Onkologická klinika</t>
  </si>
  <si>
    <t>ORL klinika</t>
  </si>
  <si>
    <t>Ortopedická klinika</t>
  </si>
  <si>
    <t>Prodnicko-gynekologická klinika</t>
  </si>
  <si>
    <t>Traumatologické oddělení</t>
  </si>
  <si>
    <t>Urologická klinika</t>
  </si>
  <si>
    <t>Celkem hospitalizováno pacientů *, **</t>
  </si>
  <si>
    <t>Celkem hospitalizováno pacientů ve věku 65 let a více *</t>
  </si>
  <si>
    <t>Počet ošetřovacích dnů **</t>
  </si>
  <si>
    <t>Průměrný věk pacientů s pádem ***</t>
  </si>
  <si>
    <t>Směrodatná odchylka věku ***</t>
  </si>
  <si>
    <t>Počet pádů</t>
  </si>
  <si>
    <t>Počet lehkých zranění</t>
  </si>
  <si>
    <t>Počet težkých zranění</t>
  </si>
  <si>
    <t>Celkem počet zranění</t>
  </si>
  <si>
    <t>Počet nezraněných</t>
  </si>
  <si>
    <t>Podíl pacientů ve věku 65 let a více na celkový počet pacientů v %</t>
  </si>
  <si>
    <t>Podíl pádů na počet pacientů ve věku 65 let a více v %</t>
  </si>
  <si>
    <t>Podíl zranění na počet pádů pacientů v %</t>
  </si>
  <si>
    <t>Indikátor kvality péče (podíl zranění na 1000 ošetřovacích dnů)</t>
  </si>
</sst>
</file>

<file path=xl/styles.xml><?xml version="1.0" encoding="utf-8"?>
<styleSheet xmlns="http://schemas.openxmlformats.org/spreadsheetml/2006/main">
  <d:numFmts xmlns:d="http://schemas.openxmlformats.org/spreadsheetml/2006/main" count="0"/>
  <fonts count="8">
    <font>
      <d:sz xmlns:d="http://schemas.openxmlformats.org/spreadsheetml/2006/main" val="10"/>
      <d:name xmlns:d="http://schemas.openxmlformats.org/spreadsheetml/2006/main" val="Arial"/>
    </font>
    <font>
      <d:sz xmlns:d="http://schemas.openxmlformats.org/spreadsheetml/2006/main" val="12"/>
      <d:name xmlns:d="http://schemas.openxmlformats.org/spreadsheetml/2006/main" val="Arial"/>
      <d:family xmlns:d="http://schemas.openxmlformats.org/spreadsheetml/2006/main" val="2"/>
    </font>
    <font>
      <d:sz xmlns:d="http://schemas.openxmlformats.org/spreadsheetml/2006/main" val="10"/>
      <d:name xmlns:d="http://schemas.openxmlformats.org/spreadsheetml/2006/main" val="Arial CE"/>
      <d:family xmlns:d="http://schemas.openxmlformats.org/spreadsheetml/2006/main" val="2"/>
    </font>
    <font>
      <d:sz xmlns:d="http://schemas.openxmlformats.org/spreadsheetml/2006/main" val="8"/>
      <d:name xmlns:d="http://schemas.openxmlformats.org/spreadsheetml/2006/main" val="Arial"/>
      <d:family xmlns:d="http://schemas.openxmlformats.org/spreadsheetml/2006/main" val="2"/>
    </font>
    <font>
      <d:sz xmlns:d="http://schemas.openxmlformats.org/spreadsheetml/2006/main" val="9"/>
      <d:name xmlns:d="http://schemas.openxmlformats.org/spreadsheetml/2006/main" val="Arial"/>
      <d:family xmlns:d="http://schemas.openxmlformats.org/spreadsheetml/2006/main" val="2"/>
    </font>
    <font>
      <d:b xmlns:d="http://schemas.openxmlformats.org/spreadsheetml/2006/main"/>
      <d:sz xmlns:d="http://schemas.openxmlformats.org/spreadsheetml/2006/main" val="10"/>
      <d:name xmlns:d="http://schemas.openxmlformats.org/spreadsheetml/2006/main" val="Arial CE"/>
      <d:family xmlns:d="http://schemas.openxmlformats.org/spreadsheetml/2006/main" val="2"/>
    </font>
    <font>
      <d:b xmlns:d="http://schemas.openxmlformats.org/spreadsheetml/2006/main"/>
      <d:sz xmlns:d="http://schemas.openxmlformats.org/spreadsheetml/2006/main" val="9"/>
      <d:name xmlns:d="http://schemas.openxmlformats.org/spreadsheetml/2006/main" val="Arial"/>
      <d:family xmlns:d="http://schemas.openxmlformats.org/spreadsheetml/2006/main" val="2"/>
    </font>
    <font>
      <d:b xmlns:d="http://schemas.openxmlformats.org/spreadsheetml/2006/main"/>
      <d:sz xmlns:d="http://schemas.openxmlformats.org/spreadsheetml/2006/main" val="10"/>
      <d:name xmlns:d="http://schemas.openxmlformats.org/spreadsheetml/2006/main" val="Arial"/>
      <d:family xmlns:d="http://schemas.openxmlformats.org/spreadsheetml/2006/main" val="2"/>
    </font>
  </fonts>
  <fills count="4">
    <fill>
      <d:patternFill xmlns:d="http://schemas.openxmlformats.org/spreadsheetml/2006/main" patternType="none"/>
    </fill>
    <fill>
      <d:patternFill xmlns:d="http://schemas.openxmlformats.org/spreadsheetml/2006/main" patternType="gray125"/>
    </fill>
    <fill>
      <d:patternFill xmlns:d="http://schemas.openxmlformats.org/spreadsheetml/2006/main" patternType="solid">
        <d:fgColor indexed="13"/>
        <d:bgColor indexed="64"/>
      </d:patternFill>
    </fill>
    <fill>
      <d:patternFill xmlns:d="http://schemas.openxmlformats.org/spreadsheetml/2006/main" patternType="solid">
        <d:fgColor indexed="51"/>
        <d:bgColor indexed="64"/>
      </d:patternFill>
    </fill>
  </fills>
  <borders count="3">
    <border>
      <d:left xmlns:d="http://schemas.openxmlformats.org/spreadsheetml/2006/main"/>
      <d:right xmlns:d="http://schemas.openxmlformats.org/spreadsheetml/2006/main"/>
      <d:top xmlns:d="http://schemas.openxmlformats.org/spreadsheetml/2006/main"/>
      <d:bottom xmlns:d="http://schemas.openxmlformats.org/spreadsheetml/2006/main"/>
      <d:diagonal xmlns:d="http://schemas.openxmlformats.org/spreadsheetml/2006/main"/>
    </border>
    <border>
      <d:left xmlns:d="http://schemas.openxmlformats.org/spreadsheetml/2006/main" style="hair">
        <d:color indexed="64"/>
      </d:left>
      <d:right xmlns:d="http://schemas.openxmlformats.org/spreadsheetml/2006/main" style="hair">
        <d:color indexed="64"/>
      </d:right>
      <d:top xmlns:d="http://schemas.openxmlformats.org/spreadsheetml/2006/main" style="hair">
        <d:color indexed="64"/>
      </d:top>
      <d:bottom xmlns:d="http://schemas.openxmlformats.org/spreadsheetml/2006/main" style="hair">
        <d:color indexed="64"/>
      </d:bottom>
      <d:diagonal xmlns:d="http://schemas.openxmlformats.org/spreadsheetml/2006/main"/>
    </border>
    <border>
      <d:left xmlns:d="http://schemas.openxmlformats.org/spreadsheetml/2006/main" style="hair">
        <d:color indexed="64"/>
      </d:left>
      <d:right xmlns:d="http://schemas.openxmlformats.org/spreadsheetml/2006/main" style="hair">
        <d:color indexed="64"/>
      </d:right>
      <d:top xmlns:d="http://schemas.openxmlformats.org/spreadsheetml/2006/main"/>
      <d:bottom xmlns:d="http://schemas.openxmlformats.org/spreadsheetml/2006/main" style="hair">
        <d:color indexed="64"/>
      </d:bottom>
      <d:diagonal xmlns:d="http://schemas.openxmlformats.org/spreadsheetml/2006/main"/>
    </border>
  </borders>
  <cellStyleXfs count="1">
    <xf numFmtId="0" fontId="0" fillId="0" borderId="0"/>
  </cellStyleXfs>
  <cellXfs count="10">
    <xf numFmtId="0" fontId="0" fillId="0" borderId="0"/>
    <xf numFmtId="0" fontId="2" fillId="0" borderId="1">
      <d:alignment xmlns:d="http://schemas.openxmlformats.org/spreadsheetml/2006/main" horizontal="center" vertical="center" wrapText="1" textRotation="90"/>
    </xf>
    <xf numFmtId="0" fontId="3" fillId="0" borderId="0">
      <d:alignment xmlns:d="http://schemas.openxmlformats.org/spreadsheetml/2006/main" wrapText="1"/>
    </xf>
    <xf numFmtId="0" fontId="4" fillId="0" borderId="2">
      <d:alignment xmlns:d="http://schemas.openxmlformats.org/spreadsheetml/2006/main" vertical="center" wrapText="1"/>
    </xf>
    <xf numFmtId="0" fontId="4" fillId="0" borderId="1">
      <d:alignment xmlns:d="http://schemas.openxmlformats.org/spreadsheetml/2006/main" vertical="center" wrapText="1"/>
    </xf>
    <xf numFmtId="0" fontId="4" fillId="2" borderId="1">
      <d:alignment xmlns:d="http://schemas.openxmlformats.org/spreadsheetml/2006/main" horizontal="center" vertical="center"/>
    </xf>
    <xf numFmtId="49" fontId="1" fillId="0" borderId="1">
      <d:alignment xmlns:d="http://schemas.openxmlformats.org/spreadsheetml/2006/main" horizontal="center" vertical="center" wrapText="1"/>
    </xf>
    <xf numFmtId="0" fontId="5" fillId="0" borderId="1">
      <d:alignment xmlns:d="http://schemas.openxmlformats.org/spreadsheetml/2006/main" horizontal="center" vertical="center" wrapText="1" textRotation="90"/>
    </xf>
    <xf numFmtId="0" fontId="6" fillId="3" borderId="1">
      <d:alignment xmlns:d="http://schemas.openxmlformats.org/spreadsheetml/2006/main" horizontal="center" vertical="center"/>
    </xf>
    <xf numFmtId="0" fontId="7" fillId="0" border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chartsheet" Target="chartsheets/sheet2.xml" Id="rId3" /><Relationship Type="http://schemas.openxmlformats.org/officeDocument/2006/relationships/styles" Target="styles.xml" Id="rId7" /><Relationship Type="http://schemas.openxmlformats.org/officeDocument/2006/relationships/chartsheet" Target="chartsheets/sheet1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hartsheet" Target="chartsheets/sheet4.xml" Id="rId5" /><Relationship Type="http://schemas.openxmlformats.org/officeDocument/2006/relationships/chartsheet" Target="chartsheets/sheet3.xml" Id="rId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4.1666666666666664E-2"/>
          <c:y val="8.4175084175084208E-2"/>
          <c:w val="0.91562500000000124"/>
          <c:h val="0.71717171717171824"/>
        </c:manualLayout>
      </c:layout>
      <c:barChart>
        <c:barDir val="col"/>
        <c:grouping val="clustered"/>
        <c:ser>
          <c:idx val="0"/>
          <c:order val="0"/>
          <c:tx>
            <c:strRef>
              <c:f>Data!$A$14</c:f>
              <c:strCache>
                <c:ptCount val="1"/>
                <c:pt idx="0">
                  <c:v>Podíl zranění na počet pádů pacientů v %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s-CZ"/>
              </a:p>
            </c:txPr>
            <c:showVal val="1"/>
          </c:dLbls>
          <c:cat>
            <c:numRef>
              <c:f>Data!$C$1:$AP$1</c:f>
              <c:numCache>
                <c:formatCode>General</c:formatCode>
                <c:ptCount val="40"/>
              </c:numCache>
            </c:numRef>
          </c:cat>
          <c:val>
            <c:numRef>
              <c:f>Data!$C$14:$AP$14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axId val="70552576"/>
        <c:axId val="71136768"/>
      </c:barChart>
      <c:lineChart>
        <c:grouping val="standard"/>
        <c:ser>
          <c:idx val="1"/>
          <c:order val="1"/>
          <c:tx>
            <c:strRef>
              <c:f>Data!$A$15</c:f>
              <c:strCache>
                <c:ptCount val="1"/>
                <c:pt idx="0">
                  <c:v>Indikátor kvality péče (podíl zranění na 1000 ošetřovacích dnů)</c:v>
                </c:pt>
              </c:strCache>
            </c:strRef>
          </c:tx>
          <c:spPr>
            <a:ln w="28575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s-CZ"/>
              </a:p>
            </c:txPr>
            <c:showVal val="1"/>
          </c:dLbls>
          <c:cat>
            <c:multiLvlStrRef>
              <c:f>'2009'!#REF!</c:f>
            </c:multiLvlStrRef>
          </c:cat>
          <c:val>
            <c:numRef>
              <c:f>Data!$C$15:$AP$15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marker val="1"/>
        <c:axId val="71138688"/>
        <c:axId val="73659904"/>
      </c:lineChart>
      <c:catAx>
        <c:axId val="70552576"/>
        <c:scaling>
          <c:orientation val="minMax"/>
        </c:scaling>
        <c:axPos val="b"/>
        <c:numFmt formatCode="General" sourceLinked="1"/>
        <c:majorTickMark val="cross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1136768"/>
        <c:crosses val="autoZero"/>
        <c:lblAlgn val="ctr"/>
        <c:lblOffset val="100"/>
        <c:tickLblSkip val="1"/>
        <c:tickMarkSkip val="1"/>
      </c:catAx>
      <c:valAx>
        <c:axId val="71136768"/>
        <c:scaling>
          <c:orientation val="minMax"/>
        </c:scaling>
        <c:axPos val="l"/>
        <c:majorGridlines/>
        <c:numFmt formatCode="General" sourceLinked="1"/>
        <c:majorTickMark val="cross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0552576"/>
        <c:crosses val="autoZero"/>
        <c:crossBetween val="between"/>
      </c:valAx>
      <c:catAx>
        <c:axId val="71138688"/>
        <c:scaling>
          <c:orientation val="minMax"/>
        </c:scaling>
        <c:delete val="1"/>
        <c:axPos val="b"/>
        <c:tickLblPos val="none"/>
        <c:crossAx val="73659904"/>
        <c:crosses val="autoZero"/>
        <c:lblAlgn val="ctr"/>
        <c:lblOffset val="100"/>
      </c:catAx>
      <c:valAx>
        <c:axId val="73659904"/>
        <c:scaling>
          <c:orientation val="minMax"/>
        </c:scaling>
        <c:axPos val="r"/>
        <c:numFmt formatCode="General" sourceLinked="1"/>
        <c:majorTickMark val="cross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113868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5625000000000028"/>
          <c:y val="5.0505050505050475E-3"/>
          <c:w val="0.62187500000000151"/>
          <c:h val="7.407407407407407E-2"/>
        </c:manualLayout>
      </c:layout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4.6874999999999986E-2"/>
          <c:y val="8.7542087542087532E-2"/>
          <c:w val="0.94166666666666654"/>
          <c:h val="0.71380471380471477"/>
        </c:manualLayout>
      </c:layout>
      <c:barChart>
        <c:barDir val="col"/>
        <c:grouping val="clustered"/>
        <c:ser>
          <c:idx val="0"/>
          <c:order val="0"/>
          <c:tx>
            <c:strRef>
              <c:f>Data!$A$13</c:f>
              <c:strCache>
                <c:ptCount val="1"/>
                <c:pt idx="0">
                  <c:v>Podíl pádů na počet pacientů ve věku 65 let a více v %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s-CZ"/>
              </a:p>
            </c:txPr>
            <c:showVal val="1"/>
          </c:dLbls>
          <c:cat>
            <c:numRef>
              <c:f>Data!$C$1:$AP$1</c:f>
              <c:numCache>
                <c:formatCode>General</c:formatCode>
                <c:ptCount val="40"/>
              </c:numCache>
            </c:numRef>
          </c:cat>
          <c:val>
            <c:numRef>
              <c:f>Data!$C$13:$AP$13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Data!$A$12</c:f>
              <c:strCache>
                <c:ptCount val="1"/>
                <c:pt idx="0">
                  <c:v>Podíl pacientů ve věku 65 let a více na celkový počet pacientů v %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s-CZ"/>
              </a:p>
            </c:txPr>
            <c:showVal val="1"/>
          </c:dLbls>
          <c:cat>
            <c:numRef>
              <c:f>Data!$C$1:$AP$1</c:f>
              <c:numCache>
                <c:formatCode>General</c:formatCode>
                <c:ptCount val="40"/>
              </c:numCache>
            </c:numRef>
          </c:cat>
          <c:val>
            <c:numRef>
              <c:f>Data!$C$12:$AP$12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axId val="78093312"/>
        <c:axId val="85525248"/>
      </c:barChart>
      <c:catAx>
        <c:axId val="78093312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5525248"/>
        <c:crosses val="autoZero"/>
        <c:auto val="1"/>
        <c:lblAlgn val="ctr"/>
        <c:lblOffset val="100"/>
        <c:tickLblSkip val="1"/>
        <c:tickMarkSkip val="1"/>
      </c:catAx>
      <c:valAx>
        <c:axId val="8552524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8093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916666666666668"/>
          <c:y val="5.0505050505050475E-3"/>
          <c:w val="0.68854166666666672"/>
          <c:h val="7.5757575757575774E-2"/>
        </c:manualLayout>
      </c:layout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8.9583333333333348E-2"/>
          <c:y val="0.15488215488215529"/>
          <c:w val="0.89895833333333364"/>
          <c:h val="0.65656565656565802"/>
        </c:manualLayout>
      </c:layout>
      <c:barChart>
        <c:barDir val="col"/>
        <c:grouping val="percentStacked"/>
        <c:ser>
          <c:idx val="0"/>
          <c:order val="0"/>
          <c:tx>
            <c:strRef>
              <c:f>Data!$A$9</c:f>
              <c:strCache>
                <c:ptCount val="1"/>
                <c:pt idx="0">
                  <c:v>Počet težkých zranění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s-CZ"/>
              </a:p>
            </c:txPr>
            <c:showVal val="1"/>
          </c:dLbls>
          <c:cat>
            <c:numRef>
              <c:f>Data!$C$1:$AP$1</c:f>
              <c:numCache>
                <c:formatCode>General</c:formatCode>
                <c:ptCount val="40"/>
              </c:numCache>
            </c:numRef>
          </c:cat>
          <c:val>
            <c:numRef>
              <c:f>Data!$C$9:$AP$9</c:f>
              <c:numCache>
                <c:formatCode>General</c:formatCode>
                <c:ptCount val="40"/>
              </c:numCache>
            </c:numRef>
          </c:val>
        </c:ser>
        <c:ser>
          <c:idx val="1"/>
          <c:order val="1"/>
          <c:tx>
            <c:strRef>
              <c:f>Data!$A$8</c:f>
              <c:strCache>
                <c:ptCount val="1"/>
                <c:pt idx="0">
                  <c:v>Počet lehkých zranění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s-CZ"/>
              </a:p>
            </c:txPr>
            <c:showVal val="1"/>
          </c:dLbls>
          <c:cat>
            <c:numRef>
              <c:f>Data!$C$1:$AP$1</c:f>
              <c:numCache>
                <c:formatCode>General</c:formatCode>
                <c:ptCount val="40"/>
              </c:numCache>
            </c:numRef>
          </c:cat>
          <c:val>
            <c:numRef>
              <c:f>Data!$C$8:$AP$8</c:f>
              <c:numCache>
                <c:formatCode>General</c:formatCode>
                <c:ptCount val="40"/>
              </c:numCache>
            </c:numRef>
          </c:val>
        </c:ser>
        <c:ser>
          <c:idx val="2"/>
          <c:order val="2"/>
          <c:tx>
            <c:strRef>
              <c:f>Data!$A$11</c:f>
              <c:strCache>
                <c:ptCount val="1"/>
                <c:pt idx="0">
                  <c:v>Počet nezraněných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s-CZ"/>
              </a:p>
            </c:txPr>
            <c:showVal val="1"/>
          </c:dLbls>
          <c:cat>
            <c:numRef>
              <c:f>Data!$C$1:$AP$1</c:f>
              <c:numCache>
                <c:formatCode>General</c:formatCode>
                <c:ptCount val="40"/>
              </c:numCache>
            </c:numRef>
          </c:cat>
          <c:val>
            <c:numRef>
              <c:f>Data!$C$11:$AP$11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dLbls>
          <c:showVal val="1"/>
        </c:dLbls>
        <c:overlap val="100"/>
        <c:axId val="70243456"/>
        <c:axId val="70244992"/>
      </c:barChart>
      <c:catAx>
        <c:axId val="70243456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0244992"/>
        <c:crosses val="autoZero"/>
        <c:auto val="1"/>
        <c:lblAlgn val="ctr"/>
        <c:lblOffset val="100"/>
        <c:tickLblSkip val="1"/>
        <c:tickMarkSkip val="1"/>
      </c:catAx>
      <c:valAx>
        <c:axId val="70244992"/>
        <c:scaling>
          <c:orientation val="minMax"/>
        </c:scaling>
        <c:axPos val="l"/>
        <c:majorGridlines/>
        <c:numFmt formatCode="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0243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145833333333338"/>
          <c:y val="3.3670033670033721E-3"/>
          <c:w val="0.30416666666666742"/>
          <c:h val="0.10942760942760967"/>
        </c:manualLayout>
      </c:layout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6"/>
  <c:chart>
    <c:autoTitleDeleted val="1"/>
    <c:plotArea>
      <c:layout>
        <c:manualLayout>
          <c:layoutTarget val="inner"/>
          <c:xMode val="edge"/>
          <c:yMode val="edge"/>
          <c:x val="3.9583333333333331E-2"/>
          <c:y val="8.2491582491582505E-2"/>
          <c:w val="0.95000000000000062"/>
          <c:h val="0.7205387205387207"/>
        </c:manualLayout>
      </c:layout>
      <c:barChart>
        <c:barDir val="col"/>
        <c:grouping val="clustered"/>
        <c:ser>
          <c:idx val="0"/>
          <c:order val="0"/>
          <c:tx>
            <c:strRef>
              <c:f>Data!$A$5</c:f>
              <c:strCache>
                <c:ptCount val="1"/>
                <c:pt idx="0">
                  <c:v>Průměrný věk pacientů s pádem ***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Data!$C$1:$AP$1</c:f>
              <c:numCache>
                <c:formatCode>General</c:formatCode>
                <c:ptCount val="40"/>
              </c:numCache>
            </c:numRef>
          </c:cat>
          <c:val>
            <c:numRef>
              <c:f>Data!$C$5:$Z$5</c:f>
              <c:numCache>
                <c:formatCode>General</c:formatCode>
                <c:ptCount val="24"/>
              </c:numCache>
            </c:numRef>
          </c:val>
        </c:ser>
        <c:axId val="70339584"/>
        <c:axId val="70349568"/>
      </c:barChart>
      <c:catAx>
        <c:axId val="70339584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/>
            </a:pPr>
            <a:endParaRPr lang="cs-CZ"/>
          </a:p>
        </c:txPr>
        <c:crossAx val="70349568"/>
        <c:crosses val="autoZero"/>
        <c:auto val="1"/>
        <c:lblAlgn val="ctr"/>
        <c:lblOffset val="100"/>
        <c:tickLblSkip val="1"/>
        <c:tickMarkSkip val="1"/>
      </c:catAx>
      <c:valAx>
        <c:axId val="7034956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7033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500000000000044"/>
          <c:y val="5.0505238278604715E-3"/>
          <c:w val="0.28229166666666672"/>
          <c:h val="4.2087521521867122E-2"/>
        </c:manualLayout>
      </c:layout>
    </c:legend>
    <c:plotVisOnly val="1"/>
    <c:dispBlanksAs val="gap"/>
  </c:chart>
</c:chartSpace>
</file>

<file path=xl/chartsheets/_rels/sheet1.xml.rels>&#65279;<?xml version="1.0" encoding="utf-8"?><Relationships xmlns="http://schemas.openxmlformats.org/package/2006/relationships"><Relationship Type="http://schemas.openxmlformats.org/officeDocument/2006/relationships/drawing" Target="../drawings/drawing1.xml" Id="rId2" /></Relationships>
</file>

<file path=xl/chartsheets/_rels/sheet2.xml.rels>&#65279;<?xml version="1.0" encoding="utf-8"?><Relationships xmlns="http://schemas.openxmlformats.org/package/2006/relationships"><Relationship Type="http://schemas.openxmlformats.org/officeDocument/2006/relationships/drawing" Target="../drawings/drawing2.xml" Id="rId2" /></Relationships>
</file>

<file path=xl/chart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Id2" /></Relationships>
</file>

<file path=xl/chartsheets/_rels/sheet4.xml.rels>&#65279;<?xml version="1.0" encoding="utf-8"?><Relationships xmlns="http://schemas.openxmlformats.org/package/2006/relationships"><Relationship Type="http://schemas.openxmlformats.org/officeDocument/2006/relationships/drawing" Target="../drawings/drawing4.xml" Id="rId2" 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6"/>
  <sheetViews>
    <sheetView workbookViewId="0"/>
  </sheetViews>
  <sheetData/>
  <pageMargins left="0.78740157480314965" right="0.78740157480314965" top="0.98425196850393704" bottom="0.98425196850393704" header="0.51181102362204722" footer="0.51181102362204722"/>
  <pageSetup paperSize="9" orientation="landscape"/>
  <headerFooter alignWithMargins="0">
    <oddHeader>&amp;L&amp;"Arial,Tučné"&amp;12&amp;A&amp;C&amp;"Arial,Tučné"&amp;14Pády a zranění pacientů&amp;R&amp;F</oddHeader>
    <oddFooter>&amp;LSFN&amp;CStránka &amp;P z &amp;N&amp;R&amp;D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10"/>
  <sheetViews>
    <sheetView workbookViewId="0"/>
  </sheetViews>
  <sheetData/>
  <pageMargins left="0.78740157480314965" right="0.78740157480314965" top="0.98425196850393704" bottom="0.98425196850393704" header="0.51181102362204722" footer="0.51181102362204722"/>
  <pageSetup paperSize="9" orientation="landscape"/>
  <headerFooter alignWithMargins="0">
    <oddHeader>&amp;L&amp;"Arial,Tučné"&amp;12&amp;A&amp;C&amp;"Arial,Tučné"&amp;14Pády a zranění pacientů&amp;R&amp;F</oddHeader>
    <oddFooter>&amp;LSFN&amp;CStránka &amp;P z &amp;N&amp;R&amp;D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Data/>
  <pageMargins left="0.78740157480314965" right="0.78740157480314965" top="0.98425196850393704" bottom="0.98425196850393704" header="0.51181102362204722" footer="0.51181102362204722"/>
  <pageSetup paperSize="9" orientation="landscape"/>
  <headerFooter alignWithMargins="0">
    <oddHeader>&amp;L&amp;"Arial,Tučné"&amp;12&amp;A&amp;C&amp;"Arial,Tučné"&amp;14Pády a zranění pacientů&amp;R&amp;F</oddHeader>
    <oddFooter>&amp;LSFN&amp;CStránka &amp;P z &amp;N&amp;R&amp;D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Data/>
  <pageMargins left="0.78740157480314965" right="0.78740157480314965" top="0.98425196850393704" bottom="0.98425196850393704" header="0.51181102362204722" footer="0.51181102362204722"/>
  <pageSetup paperSize="9" orientation="landscape"/>
  <headerFooter alignWithMargins="0">
    <oddHeader>&amp;L&amp;"Arial,Tučné"&amp;12&amp;A&amp;C&amp;"Arial,Tučné"&amp;14Pády a zranění pacientů&amp;R&amp;F</oddHeader>
    <oddFooter>&amp;LSFN&amp;CStránka &amp;P z &amp;N&amp;R&amp;D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83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List2" enableFormatConditionsCalculation="0">
    <tabColor indexed="42"/>
  </sheetPr>
  <dimension ref="A1:BE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RowHeight="12.75"/>
  <cols>
    <col min="1" max="1" width="26.140625" customWidth="1"/>
    <col min="2" max="2" width="9.140625" customWidth="1" style="9"/>
  </cols>
  <sheetData>
    <row r="1" ht="75" customHeight="1" s="2" customFormat="1">
      <c r="A1" s="6" t="s">
        <v>0</v>
      </c>
      <c r="B1" s="7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ht="25.5" customHeight="1">
      <c r="A2" s="3" t="s">
        <v>29</v>
      </c>
      <c r="B2" s="8">
        <f>SUM(C2:BE2)</f>
      </c>
      <c r="C2" s="5">
        <v>2373</v>
      </c>
      <c r="D2" s="5">
        <v>233</v>
      </c>
      <c r="E2" s="5">
        <v>1037</v>
      </c>
      <c r="F2" s="5">
        <v>1103</v>
      </c>
      <c r="G2" s="5">
        <v>489</v>
      </c>
      <c r="H2" s="5">
        <v>523</v>
      </c>
      <c r="I2" s="5">
        <v>665</v>
      </c>
      <c r="J2" s="5">
        <v>294</v>
      </c>
      <c r="K2" s="5">
        <v>124</v>
      </c>
      <c r="L2" s="5">
        <v>191</v>
      </c>
      <c r="M2" s="5">
        <v>187</v>
      </c>
      <c r="N2" s="5">
        <v>89</v>
      </c>
      <c r="O2" s="5">
        <v>665</v>
      </c>
      <c r="P2" s="5">
        <v>119</v>
      </c>
      <c r="Q2" s="5">
        <v>245</v>
      </c>
      <c r="R2" s="5">
        <v>201</v>
      </c>
      <c r="S2" s="5">
        <v>411</v>
      </c>
      <c r="T2" s="5">
        <v>692</v>
      </c>
      <c r="U2" s="5">
        <v>202</v>
      </c>
      <c r="V2" s="5">
        <v>217</v>
      </c>
      <c r="W2" s="5">
        <v>118</v>
      </c>
      <c r="X2" s="5">
        <v>648</v>
      </c>
      <c r="Y2" s="5">
        <v>540</v>
      </c>
      <c r="Z2" s="5">
        <v>791</v>
      </c>
      <c r="AA2" s="5">
        <v>1046</v>
      </c>
      <c r="AB2" s="5">
        <v>597</v>
      </c>
      <c r="AC2" s="5">
        <v>463</v>
      </c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</row>
    <row r="3" ht="25.5" customHeight="1">
      <c r="A3" s="4" t="s">
        <v>30</v>
      </c>
      <c r="B3" s="8">
        <f>SUM(C3:BE3)</f>
      </c>
      <c r="C3" s="5">
        <v>0</v>
      </c>
      <c r="D3" s="5">
        <v>36</v>
      </c>
      <c r="E3" s="5">
        <v>283</v>
      </c>
      <c r="F3" s="5">
        <v>421</v>
      </c>
      <c r="G3" s="5">
        <v>222</v>
      </c>
      <c r="H3" s="5">
        <v>255</v>
      </c>
      <c r="I3" s="5">
        <v>285</v>
      </c>
      <c r="J3" s="5">
        <v>132</v>
      </c>
      <c r="K3" s="5">
        <v>51</v>
      </c>
      <c r="L3" s="5">
        <v>104</v>
      </c>
      <c r="M3" s="5">
        <v>65</v>
      </c>
      <c r="N3" s="5">
        <v>17</v>
      </c>
      <c r="O3" s="5">
        <v>242</v>
      </c>
      <c r="P3" s="5">
        <v>14</v>
      </c>
      <c r="Q3" s="5">
        <v>21</v>
      </c>
      <c r="R3" s="5">
        <v>44</v>
      </c>
      <c r="S3" s="5">
        <v>122</v>
      </c>
      <c r="T3" s="5">
        <v>204</v>
      </c>
      <c r="U3" s="5">
        <v>81</v>
      </c>
      <c r="V3" s="5">
        <v>202</v>
      </c>
      <c r="W3" s="5">
        <v>23</v>
      </c>
      <c r="X3" s="5">
        <v>193</v>
      </c>
      <c r="Y3" s="5">
        <v>55</v>
      </c>
      <c r="Z3" s="5">
        <v>233</v>
      </c>
      <c r="AA3" s="5">
        <v>62</v>
      </c>
      <c r="AB3" s="5">
        <v>101</v>
      </c>
      <c r="AC3" s="5">
        <v>167</v>
      </c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</row>
    <row r="4" ht="25.5" customHeight="1">
      <c r="A4" s="4" t="s">
        <v>31</v>
      </c>
      <c r="B4" s="8">
        <f>SUM(C4:BE4)</f>
      </c>
      <c r="C4" s="5">
        <v>11350</v>
      </c>
      <c r="D4" s="5">
        <v>2705</v>
      </c>
      <c r="E4" s="5">
        <v>5625</v>
      </c>
      <c r="F4" s="5">
        <v>4242</v>
      </c>
      <c r="G4" s="5">
        <v>2130</v>
      </c>
      <c r="H4" s="5">
        <v>3074</v>
      </c>
      <c r="I4" s="5">
        <v>3170</v>
      </c>
      <c r="J4" s="5">
        <v>893</v>
      </c>
      <c r="K4" s="5">
        <v>676</v>
      </c>
      <c r="L4" s="5">
        <v>1905</v>
      </c>
      <c r="M4" s="5">
        <v>1215</v>
      </c>
      <c r="N4" s="5">
        <v>503</v>
      </c>
      <c r="O4" s="5">
        <v>4133</v>
      </c>
      <c r="P4" s="5">
        <v>761</v>
      </c>
      <c r="Q4" s="5">
        <v>4610</v>
      </c>
      <c r="R4" s="5">
        <v>870</v>
      </c>
      <c r="S4" s="5">
        <v>2259</v>
      </c>
      <c r="T4" s="5">
        <v>4180</v>
      </c>
      <c r="U4" s="5">
        <v>664</v>
      </c>
      <c r="V4" s="5">
        <v>3330</v>
      </c>
      <c r="W4" s="5">
        <v>1880</v>
      </c>
      <c r="X4" s="5">
        <v>3609</v>
      </c>
      <c r="Y4" s="5">
        <v>1615</v>
      </c>
      <c r="Z4" s="5">
        <v>4111</v>
      </c>
      <c r="AA4" s="5">
        <v>4302</v>
      </c>
      <c r="AB4" s="5">
        <v>2120</v>
      </c>
      <c r="AC4" s="5">
        <v>1920</v>
      </c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</row>
    <row r="5" ht="25.5" customHeight="1">
      <c r="A5" s="4" t="s">
        <v>32</v>
      </c>
      <c r="B5" s="8">
        <f>ROUND(AVERAGEA(C5:BE5),2)</f>
      </c>
      <c r="C5" s="5">
        <v>3</v>
      </c>
      <c r="D5" s="5">
        <v>47</v>
      </c>
      <c r="E5" s="5">
        <v>58</v>
      </c>
      <c r="F5" s="5"/>
      <c r="G5" s="5">
        <v>78</v>
      </c>
      <c r="H5" s="5">
        <v>70</v>
      </c>
      <c r="I5" s="5">
        <v>69</v>
      </c>
      <c r="J5" s="5"/>
      <c r="K5" s="5"/>
      <c r="L5" s="5">
        <v>82</v>
      </c>
      <c r="M5" s="5"/>
      <c r="N5" s="5"/>
      <c r="O5" s="5">
        <v>82</v>
      </c>
      <c r="P5" s="5">
        <v>72</v>
      </c>
      <c r="Q5" s="5">
        <v>52</v>
      </c>
      <c r="R5" s="5"/>
      <c r="S5" s="5">
        <v>64</v>
      </c>
      <c r="T5" s="5">
        <v>88</v>
      </c>
      <c r="U5" s="5"/>
      <c r="V5" s="5">
        <v>80</v>
      </c>
      <c r="W5" s="5">
        <v>23</v>
      </c>
      <c r="X5" s="5">
        <v>71</v>
      </c>
      <c r="Y5" s="5">
        <v>56</v>
      </c>
      <c r="Z5" s="5">
        <v>73</v>
      </c>
      <c r="AA5" s="5">
        <v>30</v>
      </c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</row>
    <row r="6" ht="25.5" customHeight="1">
      <c r="A6" s="4" t="s">
        <v>33</v>
      </c>
      <c r="B6" s="8">
        <f>ROUND(AVERAGEA(C6:BE6),2)</f>
      </c>
      <c r="C6" s="5">
        <v>0</v>
      </c>
      <c r="D6" s="5">
        <v>14</v>
      </c>
      <c r="E6" s="5">
        <v>15</v>
      </c>
      <c r="F6" s="5"/>
      <c r="G6" s="5">
        <v>1</v>
      </c>
      <c r="H6" s="5">
        <v>11</v>
      </c>
      <c r="I6" s="5">
        <v>2</v>
      </c>
      <c r="J6" s="5"/>
      <c r="K6" s="5"/>
      <c r="L6" s="5">
        <v>1</v>
      </c>
      <c r="M6" s="5"/>
      <c r="N6" s="5"/>
      <c r="O6" s="5">
        <v>8</v>
      </c>
      <c r="P6" s="5"/>
      <c r="Q6" s="5">
        <v>16</v>
      </c>
      <c r="R6" s="5"/>
      <c r="S6" s="5">
        <v>17</v>
      </c>
      <c r="T6" s="5"/>
      <c r="U6" s="5"/>
      <c r="V6" s="5">
        <v>6</v>
      </c>
      <c r="W6" s="5"/>
      <c r="X6" s="5">
        <v>10</v>
      </c>
      <c r="Y6" s="5">
        <v>2</v>
      </c>
      <c r="Z6" s="5">
        <v>4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</row>
    <row r="7" ht="25.5" customHeight="1">
      <c r="A7" s="4" t="s">
        <v>34</v>
      </c>
      <c r="B7" s="8">
        <f>SUM(C7:AP7)</f>
      </c>
      <c r="C7" s="5">
        <v>4</v>
      </c>
      <c r="D7" s="5">
        <v>4</v>
      </c>
      <c r="E7" s="5">
        <v>3</v>
      </c>
      <c r="F7" s="5">
        <v>0</v>
      </c>
      <c r="G7" s="5">
        <v>4</v>
      </c>
      <c r="H7" s="5">
        <v>4</v>
      </c>
      <c r="I7" s="5">
        <v>9</v>
      </c>
      <c r="J7" s="5">
        <v>0</v>
      </c>
      <c r="K7" s="5">
        <v>0</v>
      </c>
      <c r="L7" s="5">
        <v>2</v>
      </c>
      <c r="M7" s="5">
        <v>0</v>
      </c>
      <c r="N7" s="5">
        <v>0</v>
      </c>
      <c r="O7" s="5">
        <v>3</v>
      </c>
      <c r="P7" s="5">
        <v>1</v>
      </c>
      <c r="Q7" s="5">
        <v>4</v>
      </c>
      <c r="R7" s="5">
        <v>0</v>
      </c>
      <c r="S7" s="5">
        <v>3</v>
      </c>
      <c r="T7" s="5">
        <v>1</v>
      </c>
      <c r="U7" s="5">
        <v>0</v>
      </c>
      <c r="V7" s="5">
        <v>12</v>
      </c>
      <c r="W7" s="5">
        <v>1</v>
      </c>
      <c r="X7" s="5">
        <v>3</v>
      </c>
      <c r="Y7" s="5">
        <v>2</v>
      </c>
      <c r="Z7" s="5">
        <v>5</v>
      </c>
      <c r="AA7" s="5">
        <v>1</v>
      </c>
      <c r="AB7" s="5">
        <v>0</v>
      </c>
      <c r="AC7" s="5">
        <v>0</v>
      </c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</row>
    <row r="8" ht="25.5" customHeight="1">
      <c r="A8" s="4" t="s">
        <v>35</v>
      </c>
      <c r="B8" s="8">
        <f>SUM(C8:BE8)</f>
      </c>
      <c r="C8" s="5">
        <v>0</v>
      </c>
      <c r="D8" s="5">
        <v>1</v>
      </c>
      <c r="E8" s="5">
        <v>1</v>
      </c>
      <c r="F8" s="5">
        <v>0</v>
      </c>
      <c r="G8" s="5">
        <v>0</v>
      </c>
      <c r="H8" s="5">
        <v>2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1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2</v>
      </c>
      <c r="W8" s="5">
        <v>1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</row>
    <row r="9" ht="25.5" customHeight="1">
      <c r="A9" s="4" t="s">
        <v>36</v>
      </c>
      <c r="B9" s="8">
        <f>SUM(C9:BE9)</f>
      </c>
      <c r="C9" s="5">
        <v>0</v>
      </c>
      <c r="D9" s="5">
        <v>1</v>
      </c>
      <c r="E9" s="5">
        <v>1</v>
      </c>
      <c r="F9" s="5">
        <v>0</v>
      </c>
      <c r="G9" s="5">
        <v>0</v>
      </c>
      <c r="H9" s="5">
        <v>2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1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2</v>
      </c>
      <c r="W9" s="5">
        <v>1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ht="25.5" customHeight="1">
      <c r="A10" s="4" t="s">
        <v>37</v>
      </c>
      <c r="B10" s="8">
        <f>SUM(C10:BE10)</f>
      </c>
      <c r="C10" s="5">
        <f>SUM(C8:C9)</f>
      </c>
      <c r="D10" s="5">
        <f ref="D10:V10" t="shared" si="1">SUM(D8:D9)</f>
      </c>
      <c r="E10" s="5">
        <f>SUM(E8:E9)</f>
      </c>
      <c r="F10" s="5">
        <f>SUM(F8:F9)</f>
      </c>
      <c r="G10" s="5">
        <f>SUM(G8:G9)</f>
      </c>
      <c r="H10" s="5">
        <f>SUM(H8:H9)</f>
      </c>
      <c r="I10" s="5">
        <f>SUM(I8:I9)</f>
      </c>
      <c r="J10" s="5">
        <f>SUM(J8:J9)</f>
      </c>
      <c r="K10" s="5">
        <f>SUM(K8:K9)</f>
      </c>
      <c r="L10" s="5">
        <f>SUM(L8:L9)</f>
      </c>
      <c r="M10" s="5">
        <f t="shared" si="1"/>
      </c>
      <c r="N10" s="5">
        <f t="shared" si="1"/>
      </c>
      <c r="O10" s="5">
        <f t="shared" si="1"/>
      </c>
      <c r="P10" s="5">
        <f t="shared" si="1"/>
      </c>
      <c r="Q10" s="5">
        <f t="shared" si="1"/>
      </c>
      <c r="R10" s="5">
        <f t="shared" si="1"/>
      </c>
      <c r="S10" s="5">
        <f t="shared" si="1"/>
      </c>
      <c r="T10" s="5">
        <f t="shared" si="1"/>
      </c>
      <c r="U10" s="5">
        <f t="shared" si="1"/>
      </c>
      <c r="V10" s="5">
        <f t="shared" si="1"/>
      </c>
      <c r="W10" s="5">
        <f ref="W10:Z10" t="shared" si="6">SUM(W8:W9)</f>
      </c>
      <c r="X10" s="5">
        <f t="shared" si="6"/>
      </c>
      <c r="Y10" s="5">
        <f t="shared" si="6"/>
      </c>
      <c r="Z10" s="5">
        <f t="shared" si="6"/>
      </c>
      <c r="AA10" s="5">
        <f ref="AA10:AF10" t="shared" si="7">SUM(AA8:AA9)</f>
      </c>
      <c r="AB10" s="5">
        <f t="shared" si="7"/>
      </c>
      <c r="AC10" s="5">
        <f t="shared" si="7"/>
      </c>
      <c r="AD10" s="5">
        <f t="shared" si="7"/>
      </c>
      <c r="AE10" s="5">
        <f t="shared" si="7"/>
      </c>
      <c r="AF10" s="5">
        <f t="shared" si="7"/>
      </c>
      <c r="AG10" s="5">
        <f ref="AG10:BE10" t="shared" si="8">SUM(AG8:AG9)</f>
      </c>
      <c r="AH10" s="5">
        <f t="shared" si="8"/>
      </c>
      <c r="AI10" s="5">
        <f t="shared" si="8"/>
      </c>
      <c r="AJ10" s="5">
        <f t="shared" si="8"/>
      </c>
      <c r="AK10" s="5">
        <f t="shared" si="8"/>
      </c>
      <c r="AL10" s="5">
        <f t="shared" si="8"/>
      </c>
      <c r="AM10" s="5">
        <f t="shared" si="8"/>
      </c>
      <c r="AN10" s="5">
        <f t="shared" si="8"/>
      </c>
      <c r="AO10" s="5">
        <f t="shared" si="8"/>
      </c>
      <c r="AP10" s="5">
        <f t="shared" si="8"/>
      </c>
      <c r="AQ10" s="5">
        <f t="shared" si="8"/>
      </c>
      <c r="AR10" s="5">
        <f t="shared" si="8"/>
      </c>
      <c r="AS10" s="5">
        <f t="shared" si="8"/>
      </c>
      <c r="AT10" s="5">
        <f t="shared" si="8"/>
      </c>
      <c r="AU10" s="5">
        <f t="shared" si="8"/>
      </c>
      <c r="AV10" s="5">
        <f t="shared" si="8"/>
      </c>
      <c r="AW10" s="5">
        <f t="shared" si="8"/>
      </c>
      <c r="AX10" s="5">
        <f t="shared" si="8"/>
      </c>
      <c r="AY10" s="5">
        <f t="shared" si="8"/>
      </c>
      <c r="AZ10" s="5">
        <f t="shared" si="8"/>
      </c>
      <c r="BA10" s="5">
        <f t="shared" si="8"/>
      </c>
      <c r="BB10" s="5">
        <f t="shared" si="8"/>
      </c>
      <c r="BC10" s="5">
        <f t="shared" si="8"/>
      </c>
      <c r="BD10" s="5">
        <f t="shared" si="8"/>
      </c>
      <c r="BE10" s="5">
        <f t="shared" si="8"/>
      </c>
    </row>
    <row r="11" ht="25.5" customHeight="1">
      <c r="A11" s="4" t="s">
        <v>38</v>
      </c>
      <c r="B11" s="8">
        <f>B7-B10</f>
      </c>
      <c r="C11" s="5">
        <f>C7-C10</f>
      </c>
      <c r="D11" s="5">
        <f ref="D11:V11" t="shared" si="9">D7-D10</f>
      </c>
      <c r="E11" s="5">
        <f>E7-E10</f>
      </c>
      <c r="F11" s="5">
        <f>F7-F10</f>
      </c>
      <c r="G11" s="5">
        <f>G7-G10</f>
      </c>
      <c r="H11" s="5">
        <f>H7-H10</f>
      </c>
      <c r="I11" s="5">
        <f>I7-I10</f>
      </c>
      <c r="J11" s="5">
        <f>J7-J10</f>
      </c>
      <c r="K11" s="5">
        <f>K7-K10</f>
      </c>
      <c r="L11" s="5">
        <f>L7-L10</f>
      </c>
      <c r="M11" s="5">
        <f t="shared" si="9"/>
      </c>
      <c r="N11" s="5">
        <f t="shared" si="9"/>
      </c>
      <c r="O11" s="5">
        <f t="shared" si="9"/>
      </c>
      <c r="P11" s="5">
        <f t="shared" si="9"/>
      </c>
      <c r="Q11" s="5">
        <f t="shared" si="9"/>
      </c>
      <c r="R11" s="5">
        <f t="shared" si="9"/>
      </c>
      <c r="S11" s="5">
        <f t="shared" si="9"/>
      </c>
      <c r="T11" s="5">
        <f t="shared" si="9"/>
      </c>
      <c r="U11" s="5">
        <f t="shared" si="9"/>
      </c>
      <c r="V11" s="5">
        <f t="shared" si="9"/>
      </c>
      <c r="W11" s="5">
        <f ref="W11:Z11" t="shared" si="14">W7-W10</f>
      </c>
      <c r="X11" s="5">
        <f t="shared" si="14"/>
      </c>
      <c r="Y11" s="5">
        <f t="shared" si="14"/>
      </c>
      <c r="Z11" s="5">
        <f t="shared" si="14"/>
      </c>
      <c r="AA11" s="5">
        <f ref="AA11:AF11" t="shared" si="15">AA7-AA10</f>
      </c>
      <c r="AB11" s="5">
        <f t="shared" si="15"/>
      </c>
      <c r="AC11" s="5">
        <f t="shared" si="15"/>
      </c>
      <c r="AD11" s="5">
        <f t="shared" si="15"/>
      </c>
      <c r="AE11" s="5">
        <f t="shared" si="15"/>
      </c>
      <c r="AF11" s="5">
        <f t="shared" si="15"/>
      </c>
      <c r="AG11" s="5">
        <f ref="AG11:BE11" t="shared" si="16">AG7-AG10</f>
      </c>
      <c r="AH11" s="5">
        <f t="shared" si="16"/>
      </c>
      <c r="AI11" s="5">
        <f t="shared" si="16"/>
      </c>
      <c r="AJ11" s="5">
        <f t="shared" si="16"/>
      </c>
      <c r="AK11" s="5">
        <f t="shared" si="16"/>
      </c>
      <c r="AL11" s="5">
        <f t="shared" si="16"/>
      </c>
      <c r="AM11" s="5">
        <f t="shared" si="16"/>
      </c>
      <c r="AN11" s="5">
        <f t="shared" si="16"/>
      </c>
      <c r="AO11" s="5">
        <f t="shared" si="16"/>
      </c>
      <c r="AP11" s="5">
        <f t="shared" si="16"/>
      </c>
      <c r="AQ11" s="5">
        <f t="shared" si="16"/>
      </c>
      <c r="AR11" s="5">
        <f t="shared" si="16"/>
      </c>
      <c r="AS11" s="5">
        <f t="shared" si="16"/>
      </c>
      <c r="AT11" s="5">
        <f t="shared" si="16"/>
      </c>
      <c r="AU11" s="5">
        <f t="shared" si="16"/>
      </c>
      <c r="AV11" s="5">
        <f t="shared" si="16"/>
      </c>
      <c r="AW11" s="5">
        <f t="shared" si="16"/>
      </c>
      <c r="AX11" s="5">
        <f t="shared" si="16"/>
      </c>
      <c r="AY11" s="5">
        <f t="shared" si="16"/>
      </c>
      <c r="AZ11" s="5">
        <f t="shared" si="16"/>
      </c>
      <c r="BA11" s="5">
        <f t="shared" si="16"/>
      </c>
      <c r="BB11" s="5">
        <f t="shared" si="16"/>
      </c>
      <c r="BC11" s="5">
        <f t="shared" si="16"/>
      </c>
      <c r="BD11" s="5">
        <f t="shared" si="16"/>
      </c>
      <c r="BE11" s="5">
        <f t="shared" si="16"/>
      </c>
    </row>
    <row r="12" ht="25.5" customHeight="1">
      <c r="A12" s="4" t="s">
        <v>39</v>
      </c>
      <c r="B12" s="8">
        <f>ROUND((B3/B2)*100,2)</f>
      </c>
      <c r="C12" s="5">
        <f>ROUND((C3/C2)*100,2)</f>
      </c>
      <c r="D12" s="5">
        <f ref="D12:V12" t="shared" si="17">ROUND((D3/D2)*100,2)</f>
      </c>
      <c r="E12" s="5">
        <f>ROUND((E3/E2)*100,2)</f>
      </c>
      <c r="F12" s="5">
        <f>ROUND((F3/F2)*100,2)</f>
      </c>
      <c r="G12" s="5">
        <f>ROUND((G3/G2)*100,2)</f>
      </c>
      <c r="H12" s="5">
        <f>ROUND((H3/H2)*100,2)</f>
      </c>
      <c r="I12" s="5">
        <f>ROUND((I3/I2)*100,2)</f>
      </c>
      <c r="J12" s="5">
        <f>ROUND((J3/J2)*100,2)</f>
      </c>
      <c r="K12" s="5">
        <f>ROUND((K3/K2)*100,2)</f>
      </c>
      <c r="L12" s="5">
        <f>ROUND((L3/L2)*100,2)</f>
      </c>
      <c r="M12" s="5">
        <f t="shared" si="17"/>
      </c>
      <c r="N12" s="5">
        <f t="shared" si="17"/>
      </c>
      <c r="O12" s="5">
        <f t="shared" si="17"/>
      </c>
      <c r="P12" s="5">
        <f t="shared" si="17"/>
      </c>
      <c r="Q12" s="5">
        <f t="shared" si="17"/>
      </c>
      <c r="R12" s="5">
        <f t="shared" si="17"/>
      </c>
      <c r="S12" s="5">
        <f t="shared" si="17"/>
      </c>
      <c r="T12" s="5">
        <f t="shared" si="17"/>
      </c>
      <c r="U12" s="5">
        <f t="shared" si="17"/>
      </c>
      <c r="V12" s="5">
        <f t="shared" si="17"/>
      </c>
      <c r="W12" s="5">
        <f ref="W12:Z12" t="shared" si="22">ROUND((W3/W2)*100,2)</f>
      </c>
      <c r="X12" s="5">
        <f t="shared" si="22"/>
      </c>
      <c r="Y12" s="5">
        <f t="shared" si="22"/>
      </c>
      <c r="Z12" s="5">
        <f t="shared" si="22"/>
      </c>
      <c r="AA12" s="5">
        <f ref="AA12:AF12" t="shared" si="23">ROUND((AA3/AA2)*100,2)</f>
      </c>
      <c r="AB12" s="5">
        <f t="shared" si="23"/>
      </c>
      <c r="AC12" s="5">
        <f t="shared" si="23"/>
      </c>
      <c r="AD12" s="5">
        <f t="shared" si="23"/>
      </c>
      <c r="AE12" s="5">
        <f t="shared" si="23"/>
      </c>
      <c r="AF12" s="5">
        <f t="shared" si="23"/>
      </c>
      <c r="AG12" s="5">
        <f ref="AG12:BE12" t="shared" si="24">ROUND((AG3/AG2)*100,2)</f>
      </c>
      <c r="AH12" s="5">
        <f t="shared" si="24"/>
      </c>
      <c r="AI12" s="5">
        <f t="shared" si="24"/>
      </c>
      <c r="AJ12" s="5">
        <f t="shared" si="24"/>
      </c>
      <c r="AK12" s="5">
        <f t="shared" si="24"/>
      </c>
      <c r="AL12" s="5">
        <f t="shared" si="24"/>
      </c>
      <c r="AM12" s="5">
        <f t="shared" si="24"/>
      </c>
      <c r="AN12" s="5">
        <f t="shared" si="24"/>
      </c>
      <c r="AO12" s="5">
        <f t="shared" si="24"/>
      </c>
      <c r="AP12" s="5">
        <f t="shared" si="24"/>
      </c>
      <c r="AQ12" s="5">
        <f t="shared" si="24"/>
      </c>
      <c r="AR12" s="5">
        <f t="shared" si="24"/>
      </c>
      <c r="AS12" s="5">
        <f t="shared" si="24"/>
      </c>
      <c r="AT12" s="5">
        <f t="shared" si="24"/>
      </c>
      <c r="AU12" s="5">
        <f t="shared" si="24"/>
      </c>
      <c r="AV12" s="5">
        <f t="shared" si="24"/>
      </c>
      <c r="AW12" s="5">
        <f t="shared" si="24"/>
      </c>
      <c r="AX12" s="5">
        <f t="shared" si="24"/>
      </c>
      <c r="AY12" s="5">
        <f t="shared" si="24"/>
      </c>
      <c r="AZ12" s="5">
        <f t="shared" si="24"/>
      </c>
      <c r="BA12" s="5">
        <f t="shared" si="24"/>
      </c>
      <c r="BB12" s="5">
        <f t="shared" si="24"/>
      </c>
      <c r="BC12" s="5">
        <f t="shared" si="24"/>
      </c>
      <c r="BD12" s="5">
        <f t="shared" si="24"/>
      </c>
      <c r="BE12" s="5">
        <f t="shared" si="24"/>
      </c>
    </row>
    <row r="13" ht="25.5" customHeight="1">
      <c r="A13" s="4" t="s">
        <v>40</v>
      </c>
      <c r="B13" s="8">
        <f>ROUND((B7/B3)*100,2)</f>
      </c>
      <c r="C13" s="5">
        <f>ROUND((C7/C3)*100,2)</f>
      </c>
      <c r="D13" s="5">
        <f ref="D13:V13" t="shared" si="25">ROUND((D7/D3)*100,2)</f>
      </c>
      <c r="E13" s="5">
        <f>ROUND((E7/E3)*100,2)</f>
      </c>
      <c r="F13" s="5">
        <f>ROUND((F7/F3)*100,2)</f>
      </c>
      <c r="G13" s="5">
        <f>ROUND((G7/G3)*100,2)</f>
      </c>
      <c r="H13" s="5">
        <f>ROUND((H7/H3)*100,2)</f>
      </c>
      <c r="I13" s="5">
        <f>ROUND((I7/I3)*100,2)</f>
      </c>
      <c r="J13" s="5">
        <f>ROUND((J7/J3)*100,2)</f>
      </c>
      <c r="K13" s="5">
        <f>ROUND((K7/K3)*100,2)</f>
      </c>
      <c r="L13" s="5">
        <f>ROUND((L7/L3)*100,2)</f>
      </c>
      <c r="M13" s="5">
        <f t="shared" si="25"/>
      </c>
      <c r="N13" s="5">
        <f t="shared" si="25"/>
      </c>
      <c r="O13" s="5">
        <f t="shared" si="25"/>
      </c>
      <c r="P13" s="5">
        <f t="shared" si="25"/>
      </c>
      <c r="Q13" s="5">
        <f t="shared" si="25"/>
      </c>
      <c r="R13" s="5">
        <f t="shared" si="25"/>
      </c>
      <c r="S13" s="5">
        <f t="shared" si="25"/>
      </c>
      <c r="T13" s="5">
        <f t="shared" si="25"/>
      </c>
      <c r="U13" s="5">
        <f t="shared" si="25"/>
      </c>
      <c r="V13" s="5">
        <f t="shared" si="25"/>
      </c>
      <c r="W13" s="5">
        <f ref="W13:Z13" t="shared" si="30">ROUND((W7/W3)*100,2)</f>
      </c>
      <c r="X13" s="5">
        <f t="shared" si="30"/>
      </c>
      <c r="Y13" s="5">
        <f t="shared" si="30"/>
      </c>
      <c r="Z13" s="5">
        <f t="shared" si="30"/>
      </c>
      <c r="AA13" s="5">
        <f ref="AA13:AF13" t="shared" si="31">ROUND((AA7/AA3)*100,2)</f>
      </c>
      <c r="AB13" s="5">
        <f t="shared" si="31"/>
      </c>
      <c r="AC13" s="5">
        <f t="shared" si="31"/>
      </c>
      <c r="AD13" s="5">
        <f t="shared" si="31"/>
      </c>
      <c r="AE13" s="5">
        <f t="shared" si="31"/>
      </c>
      <c r="AF13" s="5">
        <f t="shared" si="31"/>
      </c>
      <c r="AG13" s="5">
        <f ref="AG13:BE13" t="shared" si="32">ROUND((AG7/AG3)*100,2)</f>
      </c>
      <c r="AH13" s="5">
        <f t="shared" si="32"/>
      </c>
      <c r="AI13" s="5">
        <f t="shared" si="32"/>
      </c>
      <c r="AJ13" s="5">
        <f t="shared" si="32"/>
      </c>
      <c r="AK13" s="5">
        <f t="shared" si="32"/>
      </c>
      <c r="AL13" s="5">
        <f t="shared" si="32"/>
      </c>
      <c r="AM13" s="5">
        <f t="shared" si="32"/>
      </c>
      <c r="AN13" s="5">
        <f t="shared" si="32"/>
      </c>
      <c r="AO13" s="5">
        <f t="shared" si="32"/>
      </c>
      <c r="AP13" s="5">
        <f t="shared" si="32"/>
      </c>
      <c r="AQ13" s="5">
        <f t="shared" si="32"/>
      </c>
      <c r="AR13" s="5">
        <f t="shared" si="32"/>
      </c>
      <c r="AS13" s="5">
        <f t="shared" si="32"/>
      </c>
      <c r="AT13" s="5">
        <f t="shared" si="32"/>
      </c>
      <c r="AU13" s="5">
        <f t="shared" si="32"/>
      </c>
      <c r="AV13" s="5">
        <f t="shared" si="32"/>
      </c>
      <c r="AW13" s="5">
        <f t="shared" si="32"/>
      </c>
      <c r="AX13" s="5">
        <f t="shared" si="32"/>
      </c>
      <c r="AY13" s="5">
        <f t="shared" si="32"/>
      </c>
      <c r="AZ13" s="5">
        <f t="shared" si="32"/>
      </c>
      <c r="BA13" s="5">
        <f t="shared" si="32"/>
      </c>
      <c r="BB13" s="5">
        <f t="shared" si="32"/>
      </c>
      <c r="BC13" s="5">
        <f t="shared" si="32"/>
      </c>
      <c r="BD13" s="5">
        <f t="shared" si="32"/>
      </c>
      <c r="BE13" s="5">
        <f t="shared" si="32"/>
      </c>
    </row>
    <row r="14" ht="25.5" customHeight="1">
      <c r="A14" s="4" t="s">
        <v>41</v>
      </c>
      <c r="B14" s="8">
        <f>ROUND((B10/B7)*100,2)</f>
      </c>
      <c r="C14" s="5">
        <f>ROUND((C10/C7)*100,2)</f>
      </c>
      <c r="D14" s="5">
        <f ref="D14:V14" t="shared" si="33">ROUND((D10/D7)*100,2)</f>
      </c>
      <c r="E14" s="5">
        <f>ROUND((E10/E7)*100,2)</f>
      </c>
      <c r="F14" s="5">
        <f>ROUND((F10/F7)*100,2)</f>
      </c>
      <c r="G14" s="5">
        <f>ROUND((G10/G7)*100,2)</f>
      </c>
      <c r="H14" s="5">
        <f>ROUND((H10/H7)*100,2)</f>
      </c>
      <c r="I14" s="5">
        <f>ROUND((I10/I7)*100,2)</f>
      </c>
      <c r="J14" s="5">
        <f>ROUND((J10/J7)*100,2)</f>
      </c>
      <c r="K14" s="5">
        <f>ROUND((K10/K7)*100,2)</f>
      </c>
      <c r="L14" s="5">
        <f>ROUND((L10/L7)*100,2)</f>
      </c>
      <c r="M14" s="5">
        <f t="shared" si="33"/>
      </c>
      <c r="N14" s="5">
        <f t="shared" si="33"/>
      </c>
      <c r="O14" s="5">
        <f t="shared" si="33"/>
      </c>
      <c r="P14" s="5">
        <f t="shared" si="33"/>
      </c>
      <c r="Q14" s="5">
        <f t="shared" si="33"/>
      </c>
      <c r="R14" s="5">
        <f t="shared" si="33"/>
      </c>
      <c r="S14" s="5">
        <f t="shared" si="33"/>
      </c>
      <c r="T14" s="5">
        <f t="shared" si="33"/>
      </c>
      <c r="U14" s="5">
        <f t="shared" si="33"/>
      </c>
      <c r="V14" s="5">
        <f t="shared" si="33"/>
      </c>
      <c r="W14" s="5">
        <f ref="W14:Z14" t="shared" si="38">ROUND((W10/W7)*100,2)</f>
      </c>
      <c r="X14" s="5">
        <f t="shared" si="38"/>
      </c>
      <c r="Y14" s="5">
        <f t="shared" si="38"/>
      </c>
      <c r="Z14" s="5">
        <f t="shared" si="38"/>
      </c>
      <c r="AA14" s="5">
        <f ref="AA14:AF14" t="shared" si="39">ROUND((AA10/AA7)*100,2)</f>
      </c>
      <c r="AB14" s="5">
        <f t="shared" si="39"/>
      </c>
      <c r="AC14" s="5">
        <f t="shared" si="39"/>
      </c>
      <c r="AD14" s="5">
        <f t="shared" si="39"/>
      </c>
      <c r="AE14" s="5">
        <f t="shared" si="39"/>
      </c>
      <c r="AF14" s="5">
        <f t="shared" si="39"/>
      </c>
      <c r="AG14" s="5">
        <f ref="AG14:BE14" t="shared" si="40">ROUND((AG10/AG7)*100,2)</f>
      </c>
      <c r="AH14" s="5">
        <f t="shared" si="40"/>
      </c>
      <c r="AI14" s="5">
        <f t="shared" si="40"/>
      </c>
      <c r="AJ14" s="5">
        <f t="shared" si="40"/>
      </c>
      <c r="AK14" s="5">
        <f t="shared" si="40"/>
      </c>
      <c r="AL14" s="5">
        <f t="shared" si="40"/>
      </c>
      <c r="AM14" s="5">
        <f t="shared" si="40"/>
      </c>
      <c r="AN14" s="5">
        <f t="shared" si="40"/>
      </c>
      <c r="AO14" s="5">
        <f t="shared" si="40"/>
      </c>
      <c r="AP14" s="5">
        <f t="shared" si="40"/>
      </c>
      <c r="AQ14" s="5">
        <f t="shared" si="40"/>
      </c>
      <c r="AR14" s="5">
        <f t="shared" si="40"/>
      </c>
      <c r="AS14" s="5">
        <f t="shared" si="40"/>
      </c>
      <c r="AT14" s="5">
        <f t="shared" si="40"/>
      </c>
      <c r="AU14" s="5">
        <f t="shared" si="40"/>
      </c>
      <c r="AV14" s="5">
        <f t="shared" si="40"/>
      </c>
      <c r="AW14" s="5">
        <f t="shared" si="40"/>
      </c>
      <c r="AX14" s="5">
        <f t="shared" si="40"/>
      </c>
      <c r="AY14" s="5">
        <f t="shared" si="40"/>
      </c>
      <c r="AZ14" s="5">
        <f t="shared" si="40"/>
      </c>
      <c r="BA14" s="5">
        <f t="shared" si="40"/>
      </c>
      <c r="BB14" s="5">
        <f t="shared" si="40"/>
      </c>
      <c r="BC14" s="5">
        <f t="shared" si="40"/>
      </c>
      <c r="BD14" s="5">
        <f t="shared" si="40"/>
      </c>
      <c r="BE14" s="5">
        <f t="shared" si="40"/>
      </c>
    </row>
    <row r="15" ht="25.5" customHeight="1">
      <c r="A15" s="4" t="s">
        <v>42</v>
      </c>
      <c r="B15" s="8">
        <f>ROUND(B10/(B4/1000),2)</f>
      </c>
      <c r="C15" s="5">
        <f>ROUND(C10/(C4/1000),2)</f>
      </c>
      <c r="D15" s="5">
        <f ref="D15:V15" t="shared" si="41">ROUND(D10/(D4/1000),2)</f>
      </c>
      <c r="E15" s="5">
        <f>ROUND(E10/(E4/1000),2)</f>
      </c>
      <c r="F15" s="5">
        <f>ROUND(F10/(F4/1000),2)</f>
      </c>
      <c r="G15" s="5">
        <f>ROUND(G10/(G4/1000),2)</f>
      </c>
      <c r="H15" s="5">
        <f>ROUND(H10/(H4/1000),2)</f>
      </c>
      <c r="I15" s="5">
        <f>ROUND(I10/(I4/1000),2)</f>
      </c>
      <c r="J15" s="5">
        <f>ROUND(J10/(J4/1000),2)</f>
      </c>
      <c r="K15" s="5">
        <f>ROUND(K10/(K4/1000),2)</f>
      </c>
      <c r="L15" s="5">
        <f>ROUND(L10/(L4/1000),2)</f>
      </c>
      <c r="M15" s="5">
        <f t="shared" si="41"/>
      </c>
      <c r="N15" s="5">
        <f t="shared" si="41"/>
      </c>
      <c r="O15" s="5">
        <f t="shared" si="41"/>
      </c>
      <c r="P15" s="5">
        <f t="shared" si="41"/>
      </c>
      <c r="Q15" s="5">
        <f t="shared" si="41"/>
      </c>
      <c r="R15" s="5">
        <f t="shared" si="41"/>
      </c>
      <c r="S15" s="5">
        <f t="shared" si="41"/>
      </c>
      <c r="T15" s="5">
        <f t="shared" si="41"/>
      </c>
      <c r="U15" s="5">
        <f t="shared" si="41"/>
      </c>
      <c r="V15" s="5">
        <f t="shared" si="41"/>
      </c>
      <c r="W15" s="5">
        <f ref="W15:Z15" t="shared" si="46">ROUND(W10/(W4/1000),2)</f>
      </c>
      <c r="X15" s="5">
        <f t="shared" si="46"/>
      </c>
      <c r="Y15" s="5">
        <f t="shared" si="46"/>
      </c>
      <c r="Z15" s="5">
        <f t="shared" si="46"/>
      </c>
      <c r="AA15" s="5">
        <f ref="AA15:AF15" t="shared" si="47">ROUND(AA10/(AA4/1000),2)</f>
      </c>
      <c r="AB15" s="5">
        <f t="shared" si="47"/>
      </c>
      <c r="AC15" s="5">
        <f t="shared" si="47"/>
      </c>
      <c r="AD15" s="5">
        <f t="shared" si="47"/>
      </c>
      <c r="AE15" s="5">
        <f t="shared" si="47"/>
      </c>
      <c r="AF15" s="5">
        <f t="shared" si="47"/>
      </c>
      <c r="AG15" s="5">
        <f ref="AG15:BE15" t="shared" si="48">ROUND(AG10/(AG4/1000),2)</f>
      </c>
      <c r="AH15" s="5">
        <f t="shared" si="48"/>
      </c>
      <c r="AI15" s="5">
        <f t="shared" si="48"/>
      </c>
      <c r="AJ15" s="5">
        <f t="shared" si="48"/>
      </c>
      <c r="AK15" s="5">
        <f t="shared" si="48"/>
      </c>
      <c r="AL15" s="5">
        <f t="shared" si="48"/>
      </c>
      <c r="AM15" s="5">
        <f t="shared" si="48"/>
      </c>
      <c r="AN15" s="5">
        <f t="shared" si="48"/>
      </c>
      <c r="AO15" s="5">
        <f t="shared" si="48"/>
      </c>
      <c r="AP15" s="5">
        <f t="shared" si="48"/>
      </c>
      <c r="AQ15" s="5">
        <f t="shared" si="48"/>
      </c>
      <c r="AR15" s="5">
        <f t="shared" si="48"/>
      </c>
      <c r="AS15" s="5">
        <f t="shared" si="48"/>
      </c>
      <c r="AT15" s="5">
        <f t="shared" si="48"/>
      </c>
      <c r="AU15" s="5">
        <f t="shared" si="48"/>
      </c>
      <c r="AV15" s="5">
        <f t="shared" si="48"/>
      </c>
      <c r="AW15" s="5">
        <f t="shared" si="48"/>
      </c>
      <c r="AX15" s="5">
        <f t="shared" si="48"/>
      </c>
      <c r="AY15" s="5">
        <f t="shared" si="48"/>
      </c>
      <c r="AZ15" s="5">
        <f t="shared" si="48"/>
      </c>
      <c r="BA15" s="5">
        <f t="shared" si="48"/>
      </c>
      <c r="BB15" s="5">
        <f t="shared" si="48"/>
      </c>
      <c r="BC15" s="5">
        <f t="shared" si="48"/>
      </c>
      <c r="BD15" s="5">
        <f t="shared" si="48"/>
      </c>
      <c r="BE15" s="5">
        <f t="shared" si="48"/>
      </c>
    </row>
  </sheetData>
  <phoneticPr fontId="3" type="noConversion"/>
  <pageMargins left="0.78740157480314965" right="0.78740157480314965" top="0.98425196850393704" bottom="0.98425196850393704" header="0.51181102362204722" footer="0.51181102362204722"/>
  <pageSetup paperSize="9" scale="45" orientation="landscape"/>
  <headerFooter alignWithMargins="0">
    <oddHeader>&amp;L&amp;"Arial,Tučné"&amp;12&amp;A&amp;C&amp;"Arial,Tučné"&amp;14Pády a zranění pacientů&amp;R&amp;F</oddHeader>
    <oddFooter>&amp;LSFN&amp;CStránka &amp;P z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</vt:i4>
      </vt:variant>
      <vt:variant>
        <vt:lpstr>grafy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Data</vt:lpstr>
      <vt:lpstr>A</vt:lpstr>
      <vt:lpstr>B</vt:lpstr>
      <vt:lpstr>C</vt:lpstr>
      <vt:lpstr>D</vt:lpstr>
      <vt:lpstr>Data!Názvy_tisku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Hájková</dc:creator>
  <cp:lastModifiedBy>vaclav.moutvic</cp:lastModifiedBy>
  <cp:lastPrinted>2009-03-06T12:45:42Z</cp:lastPrinted>
  <dcterms:created xsi:type="dcterms:W3CDTF">2004-04-19T15:09:13Z</dcterms:created>
  <dcterms:modified xsi:type="dcterms:W3CDTF">2012-02-29T02:32:34Z</dcterms:modified>
</cp:coreProperties>
</file>