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7400" windowHeight="9270" tabRatio="914" activeTab="2"/>
  </bookViews>
  <sheets>
    <sheet name="ženy15-25 l.negrav." sheetId="8" r:id="rId1"/>
    <sheet name="ženy25-40 l.negrav." sheetId="9" r:id="rId2"/>
    <sheet name="ženy nad 40 l.negrav. " sheetId="10" r:id="rId3"/>
    <sheet name="grav.ženy 15-25 l." sheetId="11" r:id="rId4"/>
    <sheet name="grav.ženy 25-40 l. " sheetId="12" r:id="rId5"/>
    <sheet name="grav.ženy nad 40 l." sheetId="13" r:id="rId6"/>
    <sheet name="muži 15 let až 40 let" sheetId="14" r:id="rId7"/>
    <sheet name="muži nad 40 let " sheetId="15" r:id="rId8"/>
    <sheet name="děti do 15 let" sheetId="16" r:id="rId9"/>
  </sheets>
  <definedNames>
    <definedName name="_xlnm.Print_Area" localSheetId="4">'grav.ženy 25-40 l. '!$A$1:$H$60</definedName>
    <definedName name="_xlnm.Print_Area" localSheetId="5">'grav.ženy nad 40 l.'!$A$1:$H$61</definedName>
    <definedName name="_xlnm.Print_Area" localSheetId="2">'ženy nad 40 l.negrav. '!$A$1:$H$61</definedName>
    <definedName name="_xlnm.Print_Area" localSheetId="0">'ženy15-25 l.negrav.'!$A$1:$H$60</definedName>
    <definedName name="_xlnm.Print_Area" localSheetId="1">'ženy25-40 l.negrav.'!$A$1:$H$61</definedName>
  </definedNames>
  <calcPr calcId="125725" iterateDelta="252"/>
</workbook>
</file>

<file path=xl/calcChain.xml><?xml version="1.0" encoding="utf-8"?>
<calcChain xmlns="http://schemas.openxmlformats.org/spreadsheetml/2006/main">
  <c r="G58" i="10"/>
  <c r="F13" i="16"/>
  <c r="G13" s="1"/>
  <c r="G15" s="1"/>
  <c r="G14"/>
  <c r="G14" i="15"/>
  <c r="F11"/>
  <c r="F55" s="1"/>
  <c r="F12"/>
  <c r="G12" s="1"/>
  <c r="F16"/>
  <c r="G16" s="1"/>
  <c r="F13"/>
  <c r="G13" s="1"/>
  <c r="F17"/>
  <c r="G17" s="1"/>
  <c r="F18"/>
  <c r="G18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8"/>
  <c r="G48" s="1"/>
  <c r="F49"/>
  <c r="G49" s="1"/>
  <c r="F50"/>
  <c r="G50" s="1"/>
  <c r="F52"/>
  <c r="G52" s="1"/>
  <c r="F45"/>
  <c r="G45" s="1"/>
  <c r="F46"/>
  <c r="G46" s="1"/>
  <c r="G54"/>
  <c r="G14" i="14"/>
  <c r="F11"/>
  <c r="G11" s="1"/>
  <c r="F12"/>
  <c r="G12" s="1"/>
  <c r="F16"/>
  <c r="G16" s="1"/>
  <c r="F13"/>
  <c r="G13" s="1"/>
  <c r="F17"/>
  <c r="G17" s="1"/>
  <c r="F18"/>
  <c r="G18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6"/>
  <c r="G46" s="1"/>
  <c r="F47"/>
  <c r="G47" s="1"/>
  <c r="F48"/>
  <c r="G48" s="1"/>
  <c r="F50"/>
  <c r="G50" s="1"/>
  <c r="G52"/>
  <c r="G14" i="13"/>
  <c r="F11"/>
  <c r="G11" s="1"/>
  <c r="F12"/>
  <c r="G12" s="1"/>
  <c r="F16"/>
  <c r="G16" s="1"/>
  <c r="F13"/>
  <c r="G13" s="1"/>
  <c r="F17"/>
  <c r="G17" s="1"/>
  <c r="F18"/>
  <c r="G18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7"/>
  <c r="G47" s="1"/>
  <c r="F48"/>
  <c r="G48" s="1"/>
  <c r="F51"/>
  <c r="G51" s="1"/>
  <c r="F52"/>
  <c r="G52" s="1"/>
  <c r="F53"/>
  <c r="G53" s="1"/>
  <c r="F54"/>
  <c r="G54" s="1"/>
  <c r="F56"/>
  <c r="G56" s="1"/>
  <c r="F45"/>
  <c r="G45" s="1"/>
  <c r="F49"/>
  <c r="G49"/>
  <c r="G58"/>
  <c r="G14" i="12"/>
  <c r="F11"/>
  <c r="G11" s="1"/>
  <c r="F12"/>
  <c r="G12"/>
  <c r="F16"/>
  <c r="G16" s="1"/>
  <c r="F13"/>
  <c r="G13"/>
  <c r="F17"/>
  <c r="G17" s="1"/>
  <c r="F18"/>
  <c r="G18"/>
  <c r="F19"/>
  <c r="F20"/>
  <c r="G20" s="1"/>
  <c r="F21"/>
  <c r="G21"/>
  <c r="F22"/>
  <c r="G22" s="1"/>
  <c r="F23"/>
  <c r="G23"/>
  <c r="F24"/>
  <c r="G24" s="1"/>
  <c r="F25"/>
  <c r="G25"/>
  <c r="F26"/>
  <c r="G26" s="1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6"/>
  <c r="G46"/>
  <c r="F47"/>
  <c r="G47"/>
  <c r="F50"/>
  <c r="G50"/>
  <c r="F51"/>
  <c r="G51"/>
  <c r="F52"/>
  <c r="G52"/>
  <c r="F53"/>
  <c r="G53"/>
  <c r="F55"/>
  <c r="G55"/>
  <c r="F48"/>
  <c r="G48"/>
  <c r="G57"/>
  <c r="F58"/>
  <c r="C58" i="8"/>
  <c r="D58"/>
  <c r="E58"/>
  <c r="F11"/>
  <c r="F12"/>
  <c r="F13"/>
  <c r="F16"/>
  <c r="F59" s="1"/>
  <c r="F17"/>
  <c r="F18"/>
  <c r="F20"/>
  <c r="F21"/>
  <c r="G21" s="1"/>
  <c r="F22"/>
  <c r="F23"/>
  <c r="F24"/>
  <c r="F25"/>
  <c r="G25" s="1"/>
  <c r="F26"/>
  <c r="F27"/>
  <c r="F28"/>
  <c r="F29"/>
  <c r="G29" s="1"/>
  <c r="F30"/>
  <c r="F31"/>
  <c r="F32"/>
  <c r="F33"/>
  <c r="G33" s="1"/>
  <c r="F34"/>
  <c r="F35"/>
  <c r="F36"/>
  <c r="F37"/>
  <c r="G37" s="1"/>
  <c r="F38"/>
  <c r="F39"/>
  <c r="F40"/>
  <c r="F41"/>
  <c r="G41" s="1"/>
  <c r="F42"/>
  <c r="F43"/>
  <c r="F44"/>
  <c r="F46"/>
  <c r="G46" s="1"/>
  <c r="F47"/>
  <c r="F48"/>
  <c r="F50"/>
  <c r="F51"/>
  <c r="G51" s="1"/>
  <c r="F52"/>
  <c r="F53"/>
  <c r="F55"/>
  <c r="F58"/>
  <c r="G11"/>
  <c r="G12"/>
  <c r="G13"/>
  <c r="G16"/>
  <c r="G58" s="1"/>
  <c r="G17"/>
  <c r="G18"/>
  <c r="G14"/>
  <c r="G20"/>
  <c r="G22"/>
  <c r="G23"/>
  <c r="G24"/>
  <c r="G26"/>
  <c r="G27"/>
  <c r="G28"/>
  <c r="G30"/>
  <c r="G31"/>
  <c r="G32"/>
  <c r="G34"/>
  <c r="G35"/>
  <c r="G36"/>
  <c r="G38"/>
  <c r="G39"/>
  <c r="G40"/>
  <c r="G42"/>
  <c r="G43"/>
  <c r="G44"/>
  <c r="G47"/>
  <c r="G48"/>
  <c r="G50"/>
  <c r="G52"/>
  <c r="G53"/>
  <c r="G55"/>
  <c r="G57"/>
  <c r="C59" i="9"/>
  <c r="D59"/>
  <c r="E59"/>
  <c r="F11"/>
  <c r="F12"/>
  <c r="F13"/>
  <c r="F59" s="1"/>
  <c r="F16"/>
  <c r="F17"/>
  <c r="F18"/>
  <c r="F20"/>
  <c r="G20" s="1"/>
  <c r="F21"/>
  <c r="F22"/>
  <c r="F23"/>
  <c r="F24"/>
  <c r="G24" s="1"/>
  <c r="F25"/>
  <c r="F26"/>
  <c r="F27"/>
  <c r="F28"/>
  <c r="G28" s="1"/>
  <c r="F29"/>
  <c r="F30"/>
  <c r="F31"/>
  <c r="F32"/>
  <c r="G32" s="1"/>
  <c r="F33"/>
  <c r="F34"/>
  <c r="F35"/>
  <c r="F36"/>
  <c r="G36" s="1"/>
  <c r="F37"/>
  <c r="F38"/>
  <c r="F39"/>
  <c r="F40"/>
  <c r="G40" s="1"/>
  <c r="F41"/>
  <c r="F42"/>
  <c r="F43"/>
  <c r="F44"/>
  <c r="G44" s="1"/>
  <c r="F46"/>
  <c r="F47"/>
  <c r="F48"/>
  <c r="F51"/>
  <c r="G51" s="1"/>
  <c r="F52"/>
  <c r="F53"/>
  <c r="F54"/>
  <c r="F56"/>
  <c r="G56" s="1"/>
  <c r="F49"/>
  <c r="G11"/>
  <c r="G12"/>
  <c r="G16"/>
  <c r="G17"/>
  <c r="G18"/>
  <c r="G14"/>
  <c r="G21"/>
  <c r="G22"/>
  <c r="G23"/>
  <c r="G25"/>
  <c r="G26"/>
  <c r="G27"/>
  <c r="G29"/>
  <c r="G30"/>
  <c r="G31"/>
  <c r="G33"/>
  <c r="G34"/>
  <c r="G35"/>
  <c r="G37"/>
  <c r="G38"/>
  <c r="G39"/>
  <c r="G41"/>
  <c r="G42"/>
  <c r="G43"/>
  <c r="G46"/>
  <c r="G47"/>
  <c r="G48"/>
  <c r="G52"/>
  <c r="G53"/>
  <c r="G54"/>
  <c r="G49"/>
  <c r="G58"/>
  <c r="C59" i="10"/>
  <c r="D59"/>
  <c r="E59"/>
  <c r="F10"/>
  <c r="F11"/>
  <c r="F12"/>
  <c r="F15"/>
  <c r="F59" s="1"/>
  <c r="F16"/>
  <c r="F17"/>
  <c r="F18"/>
  <c r="F19"/>
  <c r="G19" s="1"/>
  <c r="F20"/>
  <c r="F21"/>
  <c r="F22"/>
  <c r="F23"/>
  <c r="G23" s="1"/>
  <c r="F24"/>
  <c r="F25"/>
  <c r="F26"/>
  <c r="F27"/>
  <c r="G27" s="1"/>
  <c r="F28"/>
  <c r="F29"/>
  <c r="F30"/>
  <c r="F31"/>
  <c r="G31" s="1"/>
  <c r="F32"/>
  <c r="F33"/>
  <c r="F34"/>
  <c r="F35"/>
  <c r="G35" s="1"/>
  <c r="F36"/>
  <c r="F37"/>
  <c r="F38"/>
  <c r="F39"/>
  <c r="G39" s="1"/>
  <c r="F40"/>
  <c r="F41"/>
  <c r="F42"/>
  <c r="F43"/>
  <c r="G43" s="1"/>
  <c r="F46"/>
  <c r="F47"/>
  <c r="F48"/>
  <c r="F51"/>
  <c r="G51" s="1"/>
  <c r="F52"/>
  <c r="F53"/>
  <c r="F54"/>
  <c r="F56"/>
  <c r="G56" s="1"/>
  <c r="F44"/>
  <c r="F49"/>
  <c r="G10"/>
  <c r="G11"/>
  <c r="G12"/>
  <c r="G16"/>
  <c r="G17"/>
  <c r="G20"/>
  <c r="G21"/>
  <c r="G22"/>
  <c r="G24"/>
  <c r="G25"/>
  <c r="G26"/>
  <c r="G28"/>
  <c r="G29"/>
  <c r="G30"/>
  <c r="G32"/>
  <c r="G33"/>
  <c r="G34"/>
  <c r="G36"/>
  <c r="G37"/>
  <c r="G38"/>
  <c r="G40"/>
  <c r="G41"/>
  <c r="G42"/>
  <c r="G46"/>
  <c r="G47"/>
  <c r="G48"/>
  <c r="G52"/>
  <c r="G53"/>
  <c r="G54"/>
  <c r="G44"/>
  <c r="G49"/>
  <c r="G13"/>
  <c r="G14" i="11"/>
  <c r="F11"/>
  <c r="G11" s="1"/>
  <c r="G57" s="1"/>
  <c r="F12"/>
  <c r="G12"/>
  <c r="F16"/>
  <c r="G16" s="1"/>
  <c r="F13"/>
  <c r="G13" s="1"/>
  <c r="F17"/>
  <c r="G17" s="1"/>
  <c r="F18"/>
  <c r="G18" s="1"/>
  <c r="F20"/>
  <c r="G20" s="1"/>
  <c r="F21"/>
  <c r="G21"/>
  <c r="F22"/>
  <c r="G22" s="1"/>
  <c r="F23"/>
  <c r="G23"/>
  <c r="F24"/>
  <c r="G24" s="1"/>
  <c r="F25"/>
  <c r="G25"/>
  <c r="F26"/>
  <c r="G26" s="1"/>
  <c r="F27"/>
  <c r="G27"/>
  <c r="F28"/>
  <c r="G28" s="1"/>
  <c r="F29"/>
  <c r="G29"/>
  <c r="F30"/>
  <c r="G30" s="1"/>
  <c r="F31"/>
  <c r="G31"/>
  <c r="F32"/>
  <c r="G32" s="1"/>
  <c r="F33"/>
  <c r="G33"/>
  <c r="F34"/>
  <c r="G34" s="1"/>
  <c r="F35"/>
  <c r="G35"/>
  <c r="F36"/>
  <c r="G36" s="1"/>
  <c r="F37"/>
  <c r="G37"/>
  <c r="F38"/>
  <c r="G38" s="1"/>
  <c r="F39"/>
  <c r="G39"/>
  <c r="F40"/>
  <c r="G40" s="1"/>
  <c r="F41"/>
  <c r="G41"/>
  <c r="F42"/>
  <c r="G42" s="1"/>
  <c r="F43"/>
  <c r="G43"/>
  <c r="F44"/>
  <c r="G44" s="1"/>
  <c r="F46"/>
  <c r="G46"/>
  <c r="F47"/>
  <c r="G47" s="1"/>
  <c r="F49"/>
  <c r="G49"/>
  <c r="F50"/>
  <c r="G50" s="1"/>
  <c r="F51"/>
  <c r="G51"/>
  <c r="F52"/>
  <c r="G52" s="1"/>
  <c r="F54"/>
  <c r="G54"/>
  <c r="G56"/>
  <c r="F60" i="9"/>
  <c r="G59" i="13" l="1"/>
  <c r="G58" i="12"/>
  <c r="G53" i="14"/>
  <c r="F57" i="11"/>
  <c r="G13" i="9"/>
  <c r="G59" s="1"/>
  <c r="F59" i="13"/>
  <c r="F53" i="14"/>
  <c r="G11" i="15"/>
  <c r="G55" s="1"/>
  <c r="F15" i="16"/>
  <c r="G59" i="8"/>
  <c r="F60" i="10"/>
  <c r="G15"/>
  <c r="G59" s="1"/>
</calcChain>
</file>

<file path=xl/sharedStrings.xml><?xml version="1.0" encoding="utf-8"?>
<sst xmlns="http://schemas.openxmlformats.org/spreadsheetml/2006/main" count="843" uniqueCount="122">
  <si>
    <t>výkon</t>
  </si>
  <si>
    <t>02021</t>
  </si>
  <si>
    <t>63022</t>
  </si>
  <si>
    <t>AST</t>
  </si>
  <si>
    <t>81357</t>
  </si>
  <si>
    <t>ALT</t>
  </si>
  <si>
    <t>81337</t>
  </si>
  <si>
    <t>GMT</t>
  </si>
  <si>
    <t>81435</t>
  </si>
  <si>
    <t>BILIRUBIN CELKOVÝ</t>
  </si>
  <si>
    <t>81361</t>
  </si>
  <si>
    <t>82075</t>
  </si>
  <si>
    <t>82119</t>
  </si>
  <si>
    <t>82111</t>
  </si>
  <si>
    <t>ANALÝZA MOČI CHEMICKY A MIKROSKOPICKY</t>
  </si>
  <si>
    <t>81347</t>
  </si>
  <si>
    <t>63417</t>
  </si>
  <si>
    <t>09133</t>
  </si>
  <si>
    <t>UREA</t>
  </si>
  <si>
    <t>81621</t>
  </si>
  <si>
    <t>KREATININ</t>
  </si>
  <si>
    <t>81499</t>
  </si>
  <si>
    <t>KYSELINA MOČOVÁ</t>
  </si>
  <si>
    <t>81523</t>
  </si>
  <si>
    <t>GLYKOVANÝ HEMOGLOBIN</t>
  </si>
  <si>
    <t>81449</t>
  </si>
  <si>
    <t>81471</t>
  </si>
  <si>
    <t>81473</t>
  </si>
  <si>
    <t>81527</t>
  </si>
  <si>
    <t>81611</t>
  </si>
  <si>
    <t>TYREOTROPIN (TSH)</t>
  </si>
  <si>
    <t>93195</t>
  </si>
  <si>
    <t>PROSTATICKÝ SPECIFICKÝ ANTIGEN (PSA) - VOLNÝ</t>
  </si>
  <si>
    <t>81227</t>
  </si>
  <si>
    <t>81561</t>
  </si>
  <si>
    <t>UZ VYŠETŘENÍ HORNÍ POLOVINY BŘICHA</t>
  </si>
  <si>
    <t>89513</t>
  </si>
  <si>
    <t>UZ VYŠETŘENÍ DOLNÍ POLOVINY BŘICHA</t>
  </si>
  <si>
    <t>89514</t>
  </si>
  <si>
    <t>UZ PRSŮ VČETNĚ SPÁDOVÝCH UZLIN</t>
  </si>
  <si>
    <t>89512</t>
  </si>
  <si>
    <t>CÍLENÉ VYŠETŘENÍ GYNEKOLOGEM</t>
  </si>
  <si>
    <t>00909</t>
  </si>
  <si>
    <t>CÍLENÉ VYŠETŘENÍ OFTALMOLOGEM</t>
  </si>
  <si>
    <t>STANOVENÍ CRP LATEXOVOU AGLUTINACÍ (RAPID TEST)</t>
  </si>
  <si>
    <t>91331</t>
  </si>
  <si>
    <t>KREVNÍ OBRAZ S PĚTI POPULAČNÍM DIFERENCIÁLNÍM POČTEM LEUKOCYTŮ</t>
  </si>
  <si>
    <t>96167</t>
  </si>
  <si>
    <t>minerály (Na, K, Cl, Ca)</t>
  </si>
  <si>
    <t>AMYLÁZA</t>
  </si>
  <si>
    <t>81345</t>
  </si>
  <si>
    <t>CHOLESTEROL CELKOVÝ</t>
  </si>
  <si>
    <t>CHOLESTEROL HDL</t>
  </si>
  <si>
    <t>TRIACYLGLYCEROLY</t>
  </si>
  <si>
    <t>CHOLESTEROL LDL</t>
  </si>
  <si>
    <t>82077</t>
  </si>
  <si>
    <t>STANOVENÍ PROTILÁTEK IgG (NEBO CELKOVÝCH) PROTI ANTIGENŮM HIV</t>
  </si>
  <si>
    <t>82079</t>
  </si>
  <si>
    <t>STANOVENÍ PROTILÁTEK (syfilis)</t>
  </si>
  <si>
    <t>STANOVENÍ PROTILÁTEK (HCV)</t>
  </si>
  <si>
    <t>STANOVENÍ PROTILÁTEK IgG (NEBO CELKOVÝCH) PROTI ANTIGENŮM HB (HEPATITIDY B)</t>
  </si>
  <si>
    <t>MIKROSKOPICKÉ STANOVENÍ MIKROBIÁLNÍHO OBRAZU POŠEVNÍHO (MOP)</t>
  </si>
  <si>
    <t>82056</t>
  </si>
  <si>
    <t>CERVIKOVAGINÁLNÍ CYTOLOGIE - SCREENING KARCINOMU DĚLOŽNÍHO HRDLA</t>
  </si>
  <si>
    <t>95198</t>
  </si>
  <si>
    <t>RTG HRUDNÍKU</t>
  </si>
  <si>
    <t>89131</t>
  </si>
  <si>
    <t>muži nad 40 let</t>
  </si>
  <si>
    <t>PRŮKAZ OKULTNÍHO KRVÁCENÍ</t>
  </si>
  <si>
    <t>KOMPLEXNÍ VYŠETŘENÍ PRAKTICKÝM LÉKAŘEM PRO DĚTI A DOROST</t>
  </si>
  <si>
    <t>FW</t>
  </si>
  <si>
    <t>děti do 15 let</t>
  </si>
  <si>
    <t>PRŮKAZY ANTIGENŮ VIRŮ HEPATITID (ELISA) - HBsAg</t>
  </si>
  <si>
    <t>PRŮKAZ PROTILÁTEK NEPŘÍMOU HEMAGLUTINACÍ NA NOSIČÍCH (syfilis)</t>
  </si>
  <si>
    <t>ženy 15 let až 25 let (negravidní)</t>
  </si>
  <si>
    <t>75022</t>
  </si>
  <si>
    <t>ženy 25 let až 40 let (negravidní)</t>
  </si>
  <si>
    <t>ženy nad 40 let (negravidní)</t>
  </si>
  <si>
    <t>muži 15 let až 40 let</t>
  </si>
  <si>
    <t>počet bodů (návrh VZP) a.s.*</t>
  </si>
  <si>
    <t>Věstník  MZ ČR max.ceny</t>
  </si>
  <si>
    <t>CELKEM</t>
  </si>
  <si>
    <t>81469</t>
  </si>
  <si>
    <t>81593</t>
  </si>
  <si>
    <t>81393</t>
  </si>
  <si>
    <t>81625</t>
  </si>
  <si>
    <t>chloridy</t>
  </si>
  <si>
    <t>sodík</t>
  </si>
  <si>
    <t>draslík</t>
  </si>
  <si>
    <t>vápník celkový</t>
  </si>
  <si>
    <t>KLINICKÉ STOMATOLOGICKÉ VYŠETŘENÍ (v Kč)</t>
  </si>
  <si>
    <t>minerály (Na, K, Cl, Ca):</t>
  </si>
  <si>
    <t>KOMPLEXNÍ VYŠETŘENÍ PRACOVNÍM LÉKAŘEM</t>
  </si>
  <si>
    <t>41021</t>
  </si>
  <si>
    <t xml:space="preserve">EKG VYŠETŘENÍ </t>
  </si>
  <si>
    <t>09127</t>
  </si>
  <si>
    <t>SEPARACE SÉRA NEBO PLAZMY</t>
  </si>
  <si>
    <t>97111</t>
  </si>
  <si>
    <t>89223</t>
  </si>
  <si>
    <t>SCREENINGOVÁ MAMOGRAFIE DIGITÁLNÍ (OBĚ STRANY)</t>
  </si>
  <si>
    <t>počet bodů (pl.ceník VZP od 1.1.2015)*</t>
  </si>
  <si>
    <t>cena bez DPH (1,20Kč/1bod)</t>
  </si>
  <si>
    <t>ADMINISTRATIVNÍ POPLATEK</t>
  </si>
  <si>
    <t>Jméno zájemce o pojištění:</t>
  </si>
  <si>
    <t>Datum narození:</t>
  </si>
  <si>
    <t>Datum vyšetření:</t>
  </si>
  <si>
    <t>Způsob platby:  pokladnou - složenkou - bank.převodem   (výrazně vyznačit)</t>
  </si>
  <si>
    <t>KLINIKA PRACOVNÍHO LÉKAŘSTVÍ</t>
  </si>
  <si>
    <t xml:space="preserve">LABORATOŘE </t>
  </si>
  <si>
    <t>RADIOLOGICKÁ KLINIKA</t>
  </si>
  <si>
    <t>PORODNICKO-GYNEKOLOGICKÁ KLINIKA</t>
  </si>
  <si>
    <t>OČNÍ KLINIKA</t>
  </si>
  <si>
    <t>KLINIKA ZUBNÍHO LÉKAŘSTVÍ</t>
  </si>
  <si>
    <t>ZÁLOHA NA SLUŽBY TLUMOČNÍKA  - ANO/NE</t>
  </si>
  <si>
    <t>cena celkem vč.  DPH</t>
  </si>
  <si>
    <t>kód výkonu</t>
  </si>
  <si>
    <t>ULTRASONOGRAFICKÉ VYŠETŘ.PÁNVE U GYNEK.ONEMOCNĚNÍ V PORODN. A ŠEST.</t>
  </si>
  <si>
    <t>gravidní ženy 15 let až 25 let</t>
  </si>
  <si>
    <t>celkem</t>
  </si>
  <si>
    <t>gravidní ženy 25 let až 40 let</t>
  </si>
  <si>
    <t>gravidní ženy nad 40 let</t>
  </si>
  <si>
    <t>Příloha č. 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</si>
</sst>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.5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.5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Fill="1" applyBorder="1"/>
    <xf numFmtId="0" fontId="7" fillId="0" borderId="0" xfId="0" applyFont="1" applyFill="1" applyBorder="1"/>
    <xf numFmtId="0" fontId="1" fillId="0" borderId="0" xfId="0" applyFont="1" applyBorder="1"/>
    <xf numFmtId="0" fontId="0" fillId="0" borderId="0" xfId="0" applyBorder="1" applyAlignment="1"/>
    <xf numFmtId="0" fontId="10" fillId="0" borderId="0" xfId="0" applyFont="1"/>
    <xf numFmtId="0" fontId="9" fillId="0" borderId="0" xfId="0" applyFont="1"/>
    <xf numFmtId="0" fontId="12" fillId="0" borderId="1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Protection="1">
      <protection locked="0"/>
    </xf>
    <xf numFmtId="0" fontId="12" fillId="0" borderId="2" xfId="0" applyFont="1" applyFill="1" applyBorder="1"/>
    <xf numFmtId="4" fontId="12" fillId="0" borderId="2" xfId="0" applyNumberFormat="1" applyFont="1" applyFill="1" applyBorder="1"/>
    <xf numFmtId="4" fontId="12" fillId="0" borderId="4" xfId="0" applyNumberFormat="1" applyFont="1" applyFill="1" applyBorder="1"/>
    <xf numFmtId="0" fontId="12" fillId="0" borderId="5" xfId="0" applyFont="1" applyFill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Border="1" applyProtection="1">
      <protection locked="0"/>
    </xf>
    <xf numFmtId="0" fontId="12" fillId="0" borderId="6" xfId="0" applyFont="1" applyBorder="1"/>
    <xf numFmtId="4" fontId="12" fillId="0" borderId="6" xfId="0" applyNumberFormat="1" applyFont="1" applyBorder="1"/>
    <xf numFmtId="4" fontId="12" fillId="0" borderId="8" xfId="0" applyNumberFormat="1" applyFont="1" applyBorder="1"/>
    <xf numFmtId="0" fontId="12" fillId="0" borderId="9" xfId="0" applyFont="1" applyFill="1" applyBorder="1" applyAlignment="1">
      <alignment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/>
    <xf numFmtId="0" fontId="12" fillId="0" borderId="10" xfId="0" applyFont="1" applyFill="1" applyBorder="1"/>
    <xf numFmtId="4" fontId="12" fillId="0" borderId="10" xfId="0" applyNumberFormat="1" applyFont="1" applyFill="1" applyBorder="1"/>
    <xf numFmtId="4" fontId="12" fillId="0" borderId="12" xfId="0" applyNumberFormat="1" applyFont="1" applyFill="1" applyBorder="1"/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Border="1" applyProtection="1">
      <protection locked="0"/>
    </xf>
    <xf numFmtId="0" fontId="12" fillId="0" borderId="2" xfId="0" applyFont="1" applyBorder="1"/>
    <xf numFmtId="4" fontId="12" fillId="0" borderId="2" xfId="0" applyNumberFormat="1" applyFont="1" applyBorder="1"/>
    <xf numFmtId="4" fontId="12" fillId="0" borderId="4" xfId="0" applyNumberFormat="1" applyFont="1" applyBorder="1"/>
    <xf numFmtId="0" fontId="12" fillId="0" borderId="13" xfId="0" applyFont="1" applyFill="1" applyBorder="1" applyAlignment="1">
      <alignment vertical="center" wrapText="1"/>
    </xf>
    <xf numFmtId="49" fontId="12" fillId="0" borderId="14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3" xfId="0" applyFont="1" applyBorder="1" applyProtection="1">
      <protection locked="0"/>
    </xf>
    <xf numFmtId="0" fontId="12" fillId="0" borderId="14" xfId="0" applyFont="1" applyBorder="1"/>
    <xf numFmtId="4" fontId="12" fillId="0" borderId="14" xfId="0" applyNumberFormat="1" applyFont="1" applyBorder="1"/>
    <xf numFmtId="4" fontId="12" fillId="0" borderId="16" xfId="0" applyNumberFormat="1" applyFont="1" applyBorder="1"/>
    <xf numFmtId="0" fontId="12" fillId="0" borderId="17" xfId="0" applyFont="1" applyFill="1" applyBorder="1" applyAlignment="1">
      <alignment vertical="center" wrapText="1"/>
    </xf>
    <xf numFmtId="49" fontId="12" fillId="0" borderId="18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Protection="1">
      <protection locked="0"/>
    </xf>
    <xf numFmtId="0" fontId="12" fillId="0" borderId="18" xfId="0" applyFont="1" applyFill="1" applyBorder="1"/>
    <xf numFmtId="4" fontId="12" fillId="0" borderId="18" xfId="0" applyNumberFormat="1" applyFont="1" applyFill="1" applyBorder="1"/>
    <xf numFmtId="4" fontId="12" fillId="0" borderId="19" xfId="0" applyNumberFormat="1" applyFont="1" applyFill="1" applyBorder="1"/>
    <xf numFmtId="0" fontId="12" fillId="0" borderId="5" xfId="0" applyFont="1" applyFill="1" applyBorder="1" applyProtection="1">
      <protection locked="0"/>
    </xf>
    <xf numFmtId="0" fontId="12" fillId="0" borderId="6" xfId="0" applyFont="1" applyFill="1" applyBorder="1"/>
    <xf numFmtId="4" fontId="12" fillId="0" borderId="6" xfId="0" applyNumberFormat="1" applyFont="1" applyFill="1" applyBorder="1"/>
    <xf numFmtId="4" fontId="12" fillId="0" borderId="8" xfId="0" applyNumberFormat="1" applyFont="1" applyFill="1" applyBorder="1"/>
    <xf numFmtId="0" fontId="12" fillId="0" borderId="5" xfId="0" applyFont="1" applyFill="1" applyBorder="1" applyAlignment="1">
      <alignment vertical="center"/>
    </xf>
    <xf numFmtId="0" fontId="12" fillId="0" borderId="9" xfId="0" applyFont="1" applyBorder="1" applyProtection="1">
      <protection locked="0"/>
    </xf>
    <xf numFmtId="0" fontId="12" fillId="0" borderId="10" xfId="0" applyFont="1" applyBorder="1"/>
    <xf numFmtId="4" fontId="12" fillId="0" borderId="10" xfId="0" applyNumberFormat="1" applyFont="1" applyBorder="1"/>
    <xf numFmtId="4" fontId="12" fillId="0" borderId="12" xfId="0" applyNumberFormat="1" applyFont="1" applyBorder="1"/>
    <xf numFmtId="0" fontId="12" fillId="0" borderId="1" xfId="0" applyFont="1" applyFill="1" applyBorder="1"/>
    <xf numFmtId="0" fontId="13" fillId="2" borderId="23" xfId="0" applyFont="1" applyFill="1" applyBorder="1"/>
    <xf numFmtId="0" fontId="13" fillId="2" borderId="24" xfId="0" applyFont="1" applyFill="1" applyBorder="1" applyAlignment="1">
      <alignment horizontal="right" vertical="center"/>
    </xf>
    <xf numFmtId="3" fontId="13" fillId="2" borderId="25" xfId="0" applyNumberFormat="1" applyFont="1" applyFill="1" applyBorder="1"/>
    <xf numFmtId="0" fontId="13" fillId="2" borderId="24" xfId="0" applyFont="1" applyFill="1" applyBorder="1"/>
    <xf numFmtId="4" fontId="13" fillId="2" borderId="24" xfId="0" applyNumberFormat="1" applyFont="1" applyFill="1" applyBorder="1"/>
    <xf numFmtId="3" fontId="13" fillId="2" borderId="26" xfId="0" applyNumberFormat="1" applyFont="1" applyFill="1" applyBorder="1"/>
    <xf numFmtId="0" fontId="12" fillId="0" borderId="27" xfId="0" applyFont="1" applyFill="1" applyBorder="1"/>
    <xf numFmtId="0" fontId="12" fillId="0" borderId="28" xfId="0" applyFont="1" applyFill="1" applyBorder="1" applyAlignment="1">
      <alignment horizontal="right" vertical="center"/>
    </xf>
    <xf numFmtId="0" fontId="12" fillId="0" borderId="28" xfId="0" applyFont="1" applyFill="1" applyBorder="1"/>
    <xf numFmtId="0" fontId="12" fillId="0" borderId="28" xfId="0" applyFont="1" applyBorder="1"/>
    <xf numFmtId="0" fontId="12" fillId="0" borderId="29" xfId="0" applyFont="1" applyBorder="1"/>
    <xf numFmtId="4" fontId="12" fillId="0" borderId="30" xfId="0" applyNumberFormat="1" applyFont="1" applyBorder="1"/>
    <xf numFmtId="0" fontId="7" fillId="0" borderId="0" xfId="0" applyFont="1" applyBorder="1"/>
    <xf numFmtId="0" fontId="12" fillId="0" borderId="5" xfId="0" applyFont="1" applyBorder="1"/>
    <xf numFmtId="0" fontId="12" fillId="0" borderId="5" xfId="0" applyFont="1" applyFill="1" applyBorder="1"/>
    <xf numFmtId="4" fontId="13" fillId="2" borderId="26" xfId="0" applyNumberFormat="1" applyFont="1" applyFill="1" applyBorder="1"/>
    <xf numFmtId="0" fontId="13" fillId="2" borderId="33" xfId="0" applyFont="1" applyFill="1" applyBorder="1"/>
    <xf numFmtId="0" fontId="13" fillId="2" borderId="34" xfId="0" applyFont="1" applyFill="1" applyBorder="1" applyAlignment="1">
      <alignment horizontal="right" vertical="center"/>
    </xf>
    <xf numFmtId="3" fontId="13" fillId="2" borderId="34" xfId="0" applyNumberFormat="1" applyFont="1" applyFill="1" applyBorder="1"/>
    <xf numFmtId="0" fontId="13" fillId="2" borderId="34" xfId="0" applyFont="1" applyFill="1" applyBorder="1"/>
    <xf numFmtId="4" fontId="13" fillId="2" borderId="31" xfId="0" applyNumberFormat="1" applyFont="1" applyFill="1" applyBorder="1"/>
    <xf numFmtId="4" fontId="13" fillId="2" borderId="35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Protection="1">
      <protection locked="0"/>
    </xf>
    <xf numFmtId="4" fontId="13" fillId="0" borderId="12" xfId="0" applyNumberFormat="1" applyFont="1" applyFill="1" applyBorder="1"/>
    <xf numFmtId="0" fontId="12" fillId="0" borderId="36" xfId="0" applyFont="1" applyFill="1" applyBorder="1" applyAlignment="1">
      <alignment vertical="center" wrapText="1"/>
    </xf>
    <xf numFmtId="49" fontId="12" fillId="0" borderId="37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13" xfId="0" applyFont="1" applyBorder="1"/>
    <xf numFmtId="0" fontId="12" fillId="0" borderId="16" xfId="0" applyFont="1" applyBorder="1"/>
    <xf numFmtId="0" fontId="13" fillId="0" borderId="22" xfId="0" applyFont="1" applyFill="1" applyBorder="1" applyAlignment="1">
      <alignment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22" xfId="0" applyFont="1" applyBorder="1"/>
    <xf numFmtId="0" fontId="13" fillId="0" borderId="38" xfId="0" applyFont="1" applyBorder="1"/>
    <xf numFmtId="0" fontId="13" fillId="0" borderId="41" xfId="0" applyFont="1" applyBorder="1"/>
    <xf numFmtId="0" fontId="11" fillId="0" borderId="0" xfId="0" applyFont="1" applyBorder="1" applyAlignment="1">
      <alignment horizontal="right"/>
    </xf>
    <xf numFmtId="0" fontId="14" fillId="0" borderId="5" xfId="0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Protection="1">
      <protection locked="0"/>
    </xf>
    <xf numFmtId="0" fontId="14" fillId="0" borderId="6" xfId="0" applyFont="1" applyFill="1" applyBorder="1"/>
    <xf numFmtId="4" fontId="14" fillId="0" borderId="6" xfId="0" applyNumberFormat="1" applyFont="1" applyFill="1" applyBorder="1"/>
    <xf numFmtId="4" fontId="14" fillId="0" borderId="8" xfId="0" applyNumberFormat="1" applyFont="1" applyFill="1" applyBorder="1"/>
    <xf numFmtId="0" fontId="14" fillId="0" borderId="5" xfId="0" applyFont="1" applyBorder="1" applyProtection="1">
      <protection locked="0"/>
    </xf>
    <xf numFmtId="4" fontId="14" fillId="0" borderId="6" xfId="0" applyNumberFormat="1" applyFont="1" applyBorder="1"/>
    <xf numFmtId="4" fontId="14" fillId="0" borderId="8" xfId="0" applyNumberFormat="1" applyFont="1" applyBorder="1"/>
    <xf numFmtId="0" fontId="14" fillId="0" borderId="13" xfId="0" applyFont="1" applyFill="1" applyBorder="1" applyAlignment="1">
      <alignment vertical="center" wrapText="1"/>
    </xf>
    <xf numFmtId="49" fontId="14" fillId="0" borderId="14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3" xfId="0" applyFont="1" applyBorder="1" applyProtection="1">
      <protection locked="0"/>
    </xf>
    <xf numFmtId="4" fontId="14" fillId="0" borderId="14" xfId="0" applyNumberFormat="1" applyFont="1" applyBorder="1"/>
    <xf numFmtId="4" fontId="14" fillId="0" borderId="16" xfId="0" applyNumberFormat="1" applyFont="1" applyBorder="1"/>
    <xf numFmtId="0" fontId="14" fillId="0" borderId="6" xfId="0" applyFont="1" applyBorder="1"/>
    <xf numFmtId="0" fontId="14" fillId="0" borderId="13" xfId="0" applyFont="1" applyFill="1" applyBorder="1" applyAlignment="1">
      <alignment vertical="center"/>
    </xf>
    <xf numFmtId="0" fontId="14" fillId="0" borderId="14" xfId="0" applyFont="1" applyBorder="1"/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/>
    </xf>
    <xf numFmtId="0" fontId="12" fillId="2" borderId="35" xfId="0" applyFont="1" applyFill="1" applyBorder="1" applyAlignment="1">
      <alignment horizontal="left"/>
    </xf>
    <xf numFmtId="0" fontId="12" fillId="2" borderId="33" xfId="0" applyFont="1" applyFill="1" applyBorder="1" applyAlignment="1">
      <alignment vertical="center"/>
    </xf>
    <xf numFmtId="0" fontId="12" fillId="2" borderId="34" xfId="0" applyFont="1" applyFill="1" applyBorder="1" applyAlignment="1"/>
    <xf numFmtId="0" fontId="12" fillId="2" borderId="35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2" fillId="0" borderId="34" xfId="0" applyFont="1" applyBorder="1" applyAlignment="1"/>
    <xf numFmtId="0" fontId="12" fillId="0" borderId="35" xfId="0" applyFont="1" applyBorder="1" applyAlignment="1"/>
    <xf numFmtId="0" fontId="13" fillId="2" borderId="33" xfId="0" applyFont="1" applyFill="1" applyBorder="1" applyAlignment="1"/>
    <xf numFmtId="0" fontId="0" fillId="0" borderId="31" xfId="0" applyBorder="1" applyAlignment="1"/>
    <xf numFmtId="0" fontId="2" fillId="0" borderId="3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vertical="center"/>
    </xf>
    <xf numFmtId="0" fontId="12" fillId="2" borderId="3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102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204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307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4097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512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614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716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819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7</xdr:col>
      <xdr:colOff>171450</xdr:colOff>
      <xdr:row>2</xdr:row>
      <xdr:rowOff>0</xdr:rowOff>
    </xdr:to>
    <xdr:pic>
      <xdr:nvPicPr>
        <xdr:cNvPr id="9217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38100"/>
          <a:ext cx="1085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8"/>
  <sheetViews>
    <sheetView showGridLines="0" zoomScaleNormal="100" workbookViewId="0">
      <selection activeCell="H51" sqref="H51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255" ht="14.25" customHeight="1">
      <c r="A1" s="10"/>
    </row>
    <row r="2" spans="1:255" ht="14.25" customHeight="1">
      <c r="A2" s="10" t="s">
        <v>103</v>
      </c>
    </row>
    <row r="3" spans="1:255" ht="14.25" customHeight="1">
      <c r="A3" s="10" t="s">
        <v>104</v>
      </c>
      <c r="D3" s="16"/>
      <c r="E3" s="16"/>
      <c r="F3" s="16"/>
      <c r="G3" s="16"/>
      <c r="H3" s="16"/>
    </row>
    <row r="4" spans="1:255" ht="14.25" customHeight="1">
      <c r="A4" s="10" t="s">
        <v>105</v>
      </c>
      <c r="D4" s="16"/>
      <c r="E4" s="16"/>
      <c r="F4" s="16"/>
      <c r="G4" s="16"/>
      <c r="H4" s="16"/>
    </row>
    <row r="5" spans="1:255" ht="14.25" customHeight="1">
      <c r="A5" s="18" t="s">
        <v>106</v>
      </c>
      <c r="D5" s="16"/>
      <c r="E5" s="16"/>
      <c r="F5" s="16"/>
      <c r="G5" s="16"/>
      <c r="H5" s="16"/>
    </row>
    <row r="6" spans="1:255" ht="13.5" customHeight="1" thickBot="1">
      <c r="B6" s="17"/>
      <c r="C6" s="17"/>
      <c r="D6" s="17"/>
      <c r="E6" s="17"/>
      <c r="F6" s="16"/>
      <c r="G6" s="105" t="s">
        <v>121</v>
      </c>
      <c r="H6" s="16"/>
    </row>
    <row r="7" spans="1:255" ht="14.25" customHeight="1" thickBot="1">
      <c r="A7" s="134" t="s">
        <v>74</v>
      </c>
      <c r="B7" s="135"/>
      <c r="C7" s="135"/>
      <c r="D7" s="135"/>
      <c r="E7" s="135"/>
      <c r="F7" s="135"/>
      <c r="G7" s="13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" customFormat="1" ht="14.25" customHeight="1">
      <c r="A8" s="155" t="s">
        <v>0</v>
      </c>
      <c r="B8" s="147" t="s">
        <v>115</v>
      </c>
      <c r="C8" s="153" t="s">
        <v>79</v>
      </c>
      <c r="D8" s="145" t="s">
        <v>100</v>
      </c>
      <c r="E8" s="132" t="s">
        <v>80</v>
      </c>
      <c r="F8" s="132" t="s">
        <v>101</v>
      </c>
      <c r="G8" s="127" t="s">
        <v>114</v>
      </c>
    </row>
    <row r="9" spans="1:255" ht="9" customHeight="1" thickBot="1">
      <c r="A9" s="155"/>
      <c r="B9" s="148"/>
      <c r="C9" s="154"/>
      <c r="D9" s="146"/>
      <c r="E9" s="133"/>
      <c r="F9" s="133"/>
      <c r="G9" s="128"/>
    </row>
    <row r="10" spans="1:255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255" s="5" customFormat="1" ht="13.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255" s="1" customFormat="1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255" s="1" customFormat="1" ht="14.25" customHeight="1">
      <c r="A13" s="26" t="s">
        <v>70</v>
      </c>
      <c r="B13" s="27" t="s">
        <v>17</v>
      </c>
      <c r="C13" s="28">
        <v>26</v>
      </c>
      <c r="D13" s="29">
        <v>27</v>
      </c>
      <c r="E13" s="30"/>
      <c r="F13" s="31">
        <f t="shared" si="0"/>
        <v>32.4</v>
      </c>
      <c r="G13" s="32">
        <f t="shared" si="1"/>
        <v>37.26</v>
      </c>
    </row>
    <row r="14" spans="1:255" s="1" customFormat="1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255" s="1" customFormat="1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255" s="1" customFormat="1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0"/>
      <c r="F16" s="31">
        <f>D16*1.2</f>
        <v>37.199999999999996</v>
      </c>
      <c r="G16" s="32">
        <f>F16*115%</f>
        <v>42.779999999999994</v>
      </c>
    </row>
    <row r="17" spans="1:8" s="1" customFormat="1" ht="14.25" customHeight="1">
      <c r="A17" s="19" t="s">
        <v>44</v>
      </c>
      <c r="B17" s="40" t="s">
        <v>45</v>
      </c>
      <c r="C17" s="21">
        <v>58</v>
      </c>
      <c r="D17" s="41">
        <v>59</v>
      </c>
      <c r="E17" s="42"/>
      <c r="F17" s="43">
        <f t="shared" si="0"/>
        <v>70.8</v>
      </c>
      <c r="G17" s="44">
        <f t="shared" si="1"/>
        <v>81.419999999999987</v>
      </c>
    </row>
    <row r="18" spans="1:8" s="1" customFormat="1" ht="14.25" customHeight="1">
      <c r="A18" s="45" t="s">
        <v>46</v>
      </c>
      <c r="B18" s="46" t="s">
        <v>47</v>
      </c>
      <c r="C18" s="47">
        <v>65</v>
      </c>
      <c r="D18" s="48">
        <v>65</v>
      </c>
      <c r="E18" s="49"/>
      <c r="F18" s="50">
        <f t="shared" si="0"/>
        <v>78</v>
      </c>
      <c r="G18" s="51">
        <f t="shared" si="1"/>
        <v>89.699999999999989</v>
      </c>
    </row>
    <row r="19" spans="1:8" s="5" customFormat="1" ht="14.25" customHeight="1">
      <c r="A19" s="52" t="s">
        <v>91</v>
      </c>
      <c r="B19" s="53"/>
      <c r="C19" s="54"/>
      <c r="D19" s="55"/>
      <c r="E19" s="56"/>
      <c r="F19" s="57"/>
      <c r="G19" s="58"/>
    </row>
    <row r="20" spans="1:8" s="1" customFormat="1" ht="14.25" customHeight="1">
      <c r="A20" s="19" t="s">
        <v>86</v>
      </c>
      <c r="B20" s="40" t="s">
        <v>82</v>
      </c>
      <c r="C20" s="21">
        <v>15</v>
      </c>
      <c r="D20" s="22">
        <v>15</v>
      </c>
      <c r="E20" s="23"/>
      <c r="F20" s="24">
        <f t="shared" ref="F20:F55" si="2">D20*1.2</f>
        <v>18</v>
      </c>
      <c r="G20" s="25">
        <f t="shared" ref="G20:G55" si="3">F20*115%</f>
        <v>20.7</v>
      </c>
      <c r="H20" s="5"/>
    </row>
    <row r="21" spans="1:8" s="1" customFormat="1" ht="14.25" customHeight="1">
      <c r="A21" s="26" t="s">
        <v>87</v>
      </c>
      <c r="B21" s="27" t="s">
        <v>83</v>
      </c>
      <c r="C21" s="28">
        <v>20</v>
      </c>
      <c r="D21" s="59">
        <v>20</v>
      </c>
      <c r="E21" s="60"/>
      <c r="F21" s="61">
        <f t="shared" si="2"/>
        <v>24</v>
      </c>
      <c r="G21" s="62">
        <f t="shared" si="3"/>
        <v>27.599999999999998</v>
      </c>
      <c r="H21" s="5"/>
    </row>
    <row r="22" spans="1:8" s="1" customFormat="1" ht="14.25" customHeight="1">
      <c r="A22" s="26" t="s">
        <v>88</v>
      </c>
      <c r="B22" s="27" t="s">
        <v>84</v>
      </c>
      <c r="C22" s="28">
        <v>22</v>
      </c>
      <c r="D22" s="59">
        <v>22</v>
      </c>
      <c r="E22" s="60"/>
      <c r="F22" s="61">
        <f t="shared" si="2"/>
        <v>26.4</v>
      </c>
      <c r="G22" s="62">
        <f t="shared" si="3"/>
        <v>30.359999999999996</v>
      </c>
      <c r="H22" s="5"/>
    </row>
    <row r="23" spans="1:8" s="1" customFormat="1" ht="14.25" customHeight="1">
      <c r="A23" s="26" t="s">
        <v>89</v>
      </c>
      <c r="B23" s="27" t="s">
        <v>85</v>
      </c>
      <c r="C23" s="28">
        <v>19</v>
      </c>
      <c r="D23" s="59">
        <v>19</v>
      </c>
      <c r="E23" s="60"/>
      <c r="F23" s="61">
        <f t="shared" si="2"/>
        <v>22.8</v>
      </c>
      <c r="G23" s="62">
        <f t="shared" si="3"/>
        <v>26.22</v>
      </c>
      <c r="H23" s="5"/>
    </row>
    <row r="24" spans="1:8" s="1" customFormat="1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0"/>
      <c r="F24" s="31">
        <f t="shared" si="2"/>
        <v>21.599999999999998</v>
      </c>
      <c r="G24" s="32">
        <f t="shared" si="3"/>
        <v>24.839999999999996</v>
      </c>
    </row>
    <row r="25" spans="1:8" s="1" customFormat="1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0"/>
      <c r="F25" s="31">
        <f t="shared" si="2"/>
        <v>20.399999999999999</v>
      </c>
      <c r="G25" s="32">
        <f t="shared" si="3"/>
        <v>23.459999999999997</v>
      </c>
    </row>
    <row r="26" spans="1:8" s="1" customFormat="1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0"/>
      <c r="F26" s="31">
        <f t="shared" si="2"/>
        <v>26.4</v>
      </c>
      <c r="G26" s="32">
        <f t="shared" si="3"/>
        <v>30.359999999999996</v>
      </c>
    </row>
    <row r="27" spans="1:8" s="1" customFormat="1" ht="14.25" customHeight="1">
      <c r="A27" s="26" t="s">
        <v>3</v>
      </c>
      <c r="B27" s="27" t="s">
        <v>4</v>
      </c>
      <c r="C27" s="28">
        <v>18</v>
      </c>
      <c r="D27" s="29">
        <v>18</v>
      </c>
      <c r="E27" s="30"/>
      <c r="F27" s="31">
        <f t="shared" si="2"/>
        <v>21.599999999999998</v>
      </c>
      <c r="G27" s="32">
        <f t="shared" si="3"/>
        <v>24.839999999999996</v>
      </c>
    </row>
    <row r="28" spans="1:8" s="1" customFormat="1" ht="14.25" customHeight="1">
      <c r="A28" s="26" t="s">
        <v>5</v>
      </c>
      <c r="B28" s="27" t="s">
        <v>6</v>
      </c>
      <c r="C28" s="28">
        <v>18</v>
      </c>
      <c r="D28" s="29">
        <v>18</v>
      </c>
      <c r="E28" s="30"/>
      <c r="F28" s="31">
        <f t="shared" si="2"/>
        <v>21.599999999999998</v>
      </c>
      <c r="G28" s="32">
        <f t="shared" si="3"/>
        <v>24.839999999999996</v>
      </c>
    </row>
    <row r="29" spans="1:8" s="1" customFormat="1" ht="14.25" customHeight="1">
      <c r="A29" s="26" t="s">
        <v>7</v>
      </c>
      <c r="B29" s="27" t="s">
        <v>8</v>
      </c>
      <c r="C29" s="28">
        <v>21</v>
      </c>
      <c r="D29" s="29">
        <v>21</v>
      </c>
      <c r="E29" s="30"/>
      <c r="F29" s="31">
        <f t="shared" si="2"/>
        <v>25.2</v>
      </c>
      <c r="G29" s="32">
        <f t="shared" si="3"/>
        <v>28.979999999999997</v>
      </c>
    </row>
    <row r="30" spans="1:8" s="1" customFormat="1" ht="14.25" customHeight="1">
      <c r="A30" s="26" t="s">
        <v>9</v>
      </c>
      <c r="B30" s="27" t="s">
        <v>10</v>
      </c>
      <c r="C30" s="28">
        <v>16</v>
      </c>
      <c r="D30" s="29">
        <v>16</v>
      </c>
      <c r="E30" s="30"/>
      <c r="F30" s="31">
        <f t="shared" si="2"/>
        <v>19.2</v>
      </c>
      <c r="G30" s="32">
        <f t="shared" si="3"/>
        <v>22.08</v>
      </c>
    </row>
    <row r="31" spans="1:8" s="5" customFormat="1" ht="14.25" customHeight="1">
      <c r="A31" s="26" t="s">
        <v>49</v>
      </c>
      <c r="B31" s="27" t="s">
        <v>50</v>
      </c>
      <c r="C31" s="28">
        <v>37</v>
      </c>
      <c r="D31" s="29">
        <v>37</v>
      </c>
      <c r="E31" s="60"/>
      <c r="F31" s="31">
        <f t="shared" si="2"/>
        <v>44.4</v>
      </c>
      <c r="G31" s="32">
        <f t="shared" si="3"/>
        <v>51.059999999999995</v>
      </c>
    </row>
    <row r="32" spans="1:8" s="1" customFormat="1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0"/>
      <c r="F32" s="31">
        <f t="shared" si="2"/>
        <v>244.79999999999998</v>
      </c>
      <c r="G32" s="32">
        <f t="shared" si="3"/>
        <v>281.52</v>
      </c>
    </row>
    <row r="33" spans="1:9" s="1" customFormat="1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0"/>
      <c r="F33" s="31">
        <f t="shared" si="2"/>
        <v>27.599999999999998</v>
      </c>
      <c r="G33" s="32">
        <f t="shared" si="3"/>
        <v>31.739999999999995</v>
      </c>
    </row>
    <row r="34" spans="1:9" s="1" customFormat="1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0"/>
      <c r="F34" s="31">
        <f t="shared" si="2"/>
        <v>60</v>
      </c>
      <c r="G34" s="32">
        <f t="shared" si="3"/>
        <v>69</v>
      </c>
    </row>
    <row r="35" spans="1:9" s="1" customFormat="1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0"/>
      <c r="F35" s="31">
        <f t="shared" si="2"/>
        <v>72</v>
      </c>
      <c r="G35" s="32">
        <f t="shared" si="3"/>
        <v>82.8</v>
      </c>
    </row>
    <row r="36" spans="1:9" s="1" customFormat="1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0"/>
      <c r="F36" s="31">
        <f t="shared" si="2"/>
        <v>33.6</v>
      </c>
      <c r="G36" s="32">
        <f t="shared" si="3"/>
        <v>38.64</v>
      </c>
    </row>
    <row r="37" spans="1:9" s="1" customFormat="1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0"/>
      <c r="F37" s="31">
        <f t="shared" si="2"/>
        <v>210</v>
      </c>
      <c r="G37" s="32">
        <f t="shared" si="3"/>
        <v>241.49999999999997</v>
      </c>
    </row>
    <row r="38" spans="1:9" s="1" customFormat="1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9" s="1" customFormat="1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0"/>
      <c r="F39" s="31">
        <f t="shared" si="2"/>
        <v>340.8</v>
      </c>
      <c r="G39" s="32">
        <f t="shared" si="3"/>
        <v>391.91999999999996</v>
      </c>
    </row>
    <row r="40" spans="1:9" s="1" customFormat="1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0"/>
      <c r="F40" s="31">
        <f t="shared" si="2"/>
        <v>340.8</v>
      </c>
      <c r="G40" s="32">
        <f t="shared" si="3"/>
        <v>391.91999999999996</v>
      </c>
    </row>
    <row r="41" spans="1:9" s="1" customFormat="1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0"/>
      <c r="F41" s="31">
        <f t="shared" si="2"/>
        <v>282</v>
      </c>
      <c r="G41" s="32">
        <f t="shared" si="3"/>
        <v>324.29999999999995</v>
      </c>
    </row>
    <row r="42" spans="1:9" s="1" customFormat="1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0"/>
      <c r="F42" s="31">
        <f t="shared" si="2"/>
        <v>459.59999999999997</v>
      </c>
      <c r="G42" s="32">
        <f t="shared" si="3"/>
        <v>528.54</v>
      </c>
      <c r="I42" s="15"/>
    </row>
    <row r="43" spans="1:9" s="1" customFormat="1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0"/>
      <c r="F43" s="31">
        <f t="shared" si="2"/>
        <v>584.4</v>
      </c>
      <c r="G43" s="32">
        <f t="shared" si="3"/>
        <v>672.06</v>
      </c>
    </row>
    <row r="44" spans="1:9" s="1" customFormat="1" ht="14.25" customHeight="1" thickBot="1">
      <c r="A44" s="45" t="s">
        <v>73</v>
      </c>
      <c r="B44" s="46" t="s">
        <v>13</v>
      </c>
      <c r="C44" s="47">
        <v>41</v>
      </c>
      <c r="D44" s="48">
        <v>41</v>
      </c>
      <c r="E44" s="49"/>
      <c r="F44" s="50">
        <f t="shared" si="2"/>
        <v>49.199999999999996</v>
      </c>
      <c r="G44" s="51">
        <f t="shared" si="3"/>
        <v>56.579999999999991</v>
      </c>
    </row>
    <row r="45" spans="1:9" s="1" customFormat="1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9" s="5" customFormat="1" ht="14.25" customHeight="1">
      <c r="A46" s="19" t="s">
        <v>65</v>
      </c>
      <c r="B46" s="40" t="s">
        <v>66</v>
      </c>
      <c r="C46" s="21">
        <v>173</v>
      </c>
      <c r="D46" s="41">
        <v>175</v>
      </c>
      <c r="E46" s="23"/>
      <c r="F46" s="43">
        <f t="shared" si="2"/>
        <v>210</v>
      </c>
      <c r="G46" s="44">
        <f t="shared" si="3"/>
        <v>241.49999999999997</v>
      </c>
    </row>
    <row r="47" spans="1:9" ht="14.25" customHeight="1">
      <c r="A47" s="26" t="s">
        <v>35</v>
      </c>
      <c r="B47" s="27" t="s">
        <v>36</v>
      </c>
      <c r="C47" s="28">
        <v>334</v>
      </c>
      <c r="D47" s="29">
        <v>337</v>
      </c>
      <c r="E47" s="30"/>
      <c r="F47" s="31">
        <f t="shared" si="2"/>
        <v>404.4</v>
      </c>
      <c r="G47" s="32">
        <f t="shared" si="3"/>
        <v>465.05999999999995</v>
      </c>
    </row>
    <row r="48" spans="1:9" ht="14.25" customHeight="1" thickBot="1">
      <c r="A48" s="45" t="s">
        <v>37</v>
      </c>
      <c r="B48" s="46" t="s">
        <v>38</v>
      </c>
      <c r="C48" s="47">
        <v>334</v>
      </c>
      <c r="D48" s="48">
        <v>337</v>
      </c>
      <c r="E48" s="49"/>
      <c r="F48" s="50">
        <f t="shared" si="2"/>
        <v>404.4</v>
      </c>
      <c r="G48" s="51">
        <f t="shared" si="3"/>
        <v>465.05999999999995</v>
      </c>
    </row>
    <row r="49" spans="1:7" ht="14.25" customHeight="1" thickBot="1">
      <c r="A49" s="142" t="s">
        <v>110</v>
      </c>
      <c r="B49" s="143"/>
      <c r="C49" s="143"/>
      <c r="D49" s="143"/>
      <c r="E49" s="143"/>
      <c r="F49" s="143"/>
      <c r="G49" s="144"/>
    </row>
    <row r="50" spans="1:7" s="1" customFormat="1" ht="14.25" customHeight="1">
      <c r="A50" s="19" t="s">
        <v>41</v>
      </c>
      <c r="B50" s="40" t="s">
        <v>2</v>
      </c>
      <c r="C50" s="21">
        <v>232</v>
      </c>
      <c r="D50" s="41">
        <v>235</v>
      </c>
      <c r="E50" s="42"/>
      <c r="F50" s="43">
        <f t="shared" si="2"/>
        <v>282</v>
      </c>
      <c r="G50" s="44">
        <f t="shared" si="3"/>
        <v>324.29999999999995</v>
      </c>
    </row>
    <row r="51" spans="1:7" s="1" customFormat="1" ht="14.25" customHeight="1">
      <c r="A51" s="106" t="s">
        <v>61</v>
      </c>
      <c r="B51" s="107" t="s">
        <v>62</v>
      </c>
      <c r="C51" s="108">
        <v>63</v>
      </c>
      <c r="D51" s="109">
        <v>65</v>
      </c>
      <c r="E51" s="110"/>
      <c r="F51" s="111">
        <f t="shared" si="2"/>
        <v>78</v>
      </c>
      <c r="G51" s="112">
        <f t="shared" si="3"/>
        <v>89.699999999999989</v>
      </c>
    </row>
    <row r="52" spans="1:7" s="1" customFormat="1" ht="14.25" customHeight="1">
      <c r="A52" s="106" t="s">
        <v>63</v>
      </c>
      <c r="B52" s="107" t="s">
        <v>64</v>
      </c>
      <c r="C52" s="108">
        <v>208</v>
      </c>
      <c r="D52" s="109">
        <v>210</v>
      </c>
      <c r="E52" s="110"/>
      <c r="F52" s="111">
        <f t="shared" si="2"/>
        <v>252</v>
      </c>
      <c r="G52" s="112">
        <f t="shared" si="3"/>
        <v>289.79999999999995</v>
      </c>
    </row>
    <row r="53" spans="1:7" s="1" customFormat="1" ht="15.75" customHeight="1" thickBot="1">
      <c r="A53" s="45" t="s">
        <v>116</v>
      </c>
      <c r="B53" s="46" t="s">
        <v>16</v>
      </c>
      <c r="C53" s="47">
        <v>305</v>
      </c>
      <c r="D53" s="48">
        <v>308</v>
      </c>
      <c r="E53" s="49"/>
      <c r="F53" s="50">
        <f t="shared" si="2"/>
        <v>369.59999999999997</v>
      </c>
      <c r="G53" s="51">
        <f t="shared" si="3"/>
        <v>425.03999999999991</v>
      </c>
    </row>
    <row r="54" spans="1:7" s="1" customFormat="1" ht="14.25" customHeight="1" thickBot="1">
      <c r="A54" s="142" t="s">
        <v>111</v>
      </c>
      <c r="B54" s="143"/>
      <c r="C54" s="143"/>
      <c r="D54" s="143"/>
      <c r="E54" s="143"/>
      <c r="F54" s="143"/>
      <c r="G54" s="144"/>
    </row>
    <row r="55" spans="1:7" s="1" customFormat="1" ht="14.25" customHeight="1" thickBot="1">
      <c r="A55" s="33" t="s">
        <v>43</v>
      </c>
      <c r="B55" s="34" t="s">
        <v>75</v>
      </c>
      <c r="C55" s="35">
        <v>232</v>
      </c>
      <c r="D55" s="64">
        <v>235</v>
      </c>
      <c r="E55" s="65"/>
      <c r="F55" s="66">
        <f t="shared" si="2"/>
        <v>282</v>
      </c>
      <c r="G55" s="67">
        <f t="shared" si="3"/>
        <v>324.29999999999995</v>
      </c>
    </row>
    <row r="56" spans="1:7" s="1" customFormat="1" ht="14.25" customHeight="1" thickBot="1">
      <c r="A56" s="142" t="s">
        <v>112</v>
      </c>
      <c r="B56" s="149"/>
      <c r="C56" s="149"/>
      <c r="D56" s="149"/>
      <c r="E56" s="149"/>
      <c r="F56" s="149"/>
      <c r="G56" s="150"/>
    </row>
    <row r="57" spans="1:7" s="5" customFormat="1" ht="14.25" customHeight="1" thickBot="1">
      <c r="A57" s="19" t="s">
        <v>90</v>
      </c>
      <c r="B57" s="40" t="s">
        <v>42</v>
      </c>
      <c r="C57" s="21">
        <v>410</v>
      </c>
      <c r="D57" s="68">
        <v>410</v>
      </c>
      <c r="E57" s="23">
        <v>451</v>
      </c>
      <c r="F57" s="24">
        <v>451</v>
      </c>
      <c r="G57" s="25">
        <f>F57*115%</f>
        <v>518.65</v>
      </c>
    </row>
    <row r="58" spans="1:7" s="5" customFormat="1" ht="14.25" hidden="1" customHeight="1" thickBot="1">
      <c r="A58" s="94" t="s">
        <v>81</v>
      </c>
      <c r="B58" s="95"/>
      <c r="C58" s="35">
        <f>SUM(C11:C57)</f>
        <v>4962</v>
      </c>
      <c r="D58" s="36">
        <f>SUM(D11:D57)</f>
        <v>5773</v>
      </c>
      <c r="E58" s="37">
        <f>SUM(E11:E57)</f>
        <v>451</v>
      </c>
      <c r="F58" s="38">
        <f>SUM(F11:F57)</f>
        <v>7886.5999999999995</v>
      </c>
      <c r="G58" s="39">
        <f>SUM(G11:G57)</f>
        <v>9069.5899999999983</v>
      </c>
    </row>
    <row r="59" spans="1:7" s="11" customFormat="1" ht="14.25" customHeight="1" thickBot="1">
      <c r="A59" s="151" t="s">
        <v>81</v>
      </c>
      <c r="B59" s="152"/>
      <c r="C59" s="71"/>
      <c r="D59" s="69"/>
      <c r="E59" s="72"/>
      <c r="F59" s="73">
        <f>SUM(F11:F57)</f>
        <v>7886.5999999999995</v>
      </c>
      <c r="G59" s="74">
        <f>SUM(G11:G57)</f>
        <v>9069.5899999999983</v>
      </c>
    </row>
    <row r="60" spans="1:7" s="1" customFormat="1" ht="14.25" customHeight="1" thickBot="1">
      <c r="A60" s="75" t="s">
        <v>113</v>
      </c>
      <c r="B60" s="76"/>
      <c r="C60" s="77"/>
      <c r="D60" s="78"/>
      <c r="E60" s="78"/>
      <c r="F60" s="79"/>
      <c r="G60" s="80">
        <v>1000</v>
      </c>
    </row>
    <row r="61" spans="1:7" s="1" customFormat="1" ht="14.25" customHeight="1">
      <c r="A61" s="129"/>
      <c r="B61" s="130"/>
      <c r="C61" s="130"/>
      <c r="D61" s="131"/>
      <c r="E61" s="131"/>
      <c r="F61" s="131"/>
      <c r="G61" s="131"/>
    </row>
    <row r="62" spans="1:7" s="1" customFormat="1" ht="14.25" customHeight="1">
      <c r="A62" s="130"/>
      <c r="B62" s="130"/>
      <c r="C62" s="130"/>
      <c r="D62" s="131"/>
      <c r="E62" s="131"/>
      <c r="F62" s="131"/>
      <c r="G62" s="131"/>
    </row>
    <row r="63" spans="1:7" s="1" customFormat="1" ht="14.25" customHeight="1">
      <c r="A63" s="5"/>
      <c r="B63" s="7"/>
      <c r="C63" s="5"/>
    </row>
    <row r="64" spans="1:7" s="1" customFormat="1" ht="14.25" customHeight="1">
      <c r="A64" s="129"/>
      <c r="B64" s="130"/>
      <c r="C64" s="130"/>
    </row>
    <row r="65" spans="1:3" s="1" customFormat="1" ht="14.25" customHeight="1">
      <c r="A65" s="130"/>
      <c r="B65" s="130"/>
      <c r="C65" s="130"/>
    </row>
    <row r="66" spans="1:3" s="1" customFormat="1" ht="14.25" customHeight="1">
      <c r="A66" s="5"/>
      <c r="B66" s="7"/>
      <c r="C66" s="5"/>
    </row>
    <row r="67" spans="1:3" s="1" customFormat="1" ht="14.25" customHeight="1">
      <c r="A67" s="5"/>
      <c r="B67" s="7"/>
      <c r="C67" s="5"/>
    </row>
    <row r="68" spans="1:3" s="1" customFormat="1" ht="14.25" customHeight="1">
      <c r="A68" s="5"/>
      <c r="B68" s="7"/>
      <c r="C68" s="5"/>
    </row>
  </sheetData>
  <mergeCells count="17">
    <mergeCell ref="A64:C65"/>
    <mergeCell ref="D8:D9"/>
    <mergeCell ref="E8:E9"/>
    <mergeCell ref="B8:B9"/>
    <mergeCell ref="A56:G56"/>
    <mergeCell ref="A59:B59"/>
    <mergeCell ref="C8:C9"/>
    <mergeCell ref="A54:G54"/>
    <mergeCell ref="A49:G49"/>
    <mergeCell ref="A8:A9"/>
    <mergeCell ref="G8:G9"/>
    <mergeCell ref="A61:G62"/>
    <mergeCell ref="F8:F9"/>
    <mergeCell ref="A7:G7"/>
    <mergeCell ref="A10:G10"/>
    <mergeCell ref="A15:G15"/>
    <mergeCell ref="A45:G45"/>
  </mergeCells>
  <phoneticPr fontId="4" type="noConversion"/>
  <printOptions horizontalCentered="1" verticalCentered="1"/>
  <pageMargins left="0.43307086614173229" right="0.23622047244094491" top="0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showGridLines="0" topLeftCell="A30" zoomScaleNormal="100" workbookViewId="0">
      <selection activeCell="A62" sqref="A62:G63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4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2" customHeight="1" thickBot="1">
      <c r="B6" s="17"/>
      <c r="C6" s="17"/>
      <c r="D6" s="17"/>
      <c r="E6" s="17"/>
      <c r="F6" s="16"/>
      <c r="G6" s="105" t="s">
        <v>121</v>
      </c>
      <c r="H6" s="16"/>
    </row>
    <row r="7" spans="1:8" s="1" customFormat="1" ht="14.25" customHeight="1" thickBot="1">
      <c r="A7" s="134" t="s">
        <v>76</v>
      </c>
      <c r="B7" s="135"/>
      <c r="C7" s="135"/>
      <c r="D7" s="135"/>
      <c r="E7" s="135"/>
      <c r="F7" s="135"/>
      <c r="G7" s="136"/>
    </row>
    <row r="8" spans="1:8" s="1" customFormat="1" ht="14.25" customHeight="1">
      <c r="A8" s="156" t="s">
        <v>0</v>
      </c>
      <c r="B8" s="147" t="s">
        <v>115</v>
      </c>
      <c r="C8" s="160" t="s">
        <v>79</v>
      </c>
      <c r="D8" s="162" t="s">
        <v>100</v>
      </c>
      <c r="E8" s="158" t="s">
        <v>80</v>
      </c>
      <c r="F8" s="158" t="s">
        <v>101</v>
      </c>
      <c r="G8" s="164" t="s">
        <v>114</v>
      </c>
    </row>
    <row r="9" spans="1:8" s="1" customFormat="1" ht="4.5" customHeight="1" thickBot="1">
      <c r="A9" s="157"/>
      <c r="B9" s="148"/>
      <c r="C9" s="161"/>
      <c r="D9" s="163"/>
      <c r="E9" s="159"/>
      <c r="F9" s="159"/>
      <c r="G9" s="165"/>
    </row>
    <row r="10" spans="1:8" s="1" customFormat="1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8" s="5" customFormat="1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8" s="5" customFormat="1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s="1" customFormat="1" ht="14.25" customHeight="1">
      <c r="A13" s="26" t="s">
        <v>70</v>
      </c>
      <c r="B13" s="27" t="s">
        <v>17</v>
      </c>
      <c r="C13" s="28">
        <v>26</v>
      </c>
      <c r="D13" s="29">
        <v>27</v>
      </c>
      <c r="E13" s="61"/>
      <c r="F13" s="31">
        <f t="shared" si="0"/>
        <v>32.4</v>
      </c>
      <c r="G13" s="32">
        <f t="shared" si="1"/>
        <v>37.26</v>
      </c>
    </row>
    <row r="14" spans="1:8" s="1" customFormat="1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s="1" customFormat="1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s="1" customFormat="1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1"/>
      <c r="F16" s="31">
        <f>D16*1.2</f>
        <v>37.199999999999996</v>
      </c>
      <c r="G16" s="32">
        <f>F16*115%</f>
        <v>42.779999999999994</v>
      </c>
    </row>
    <row r="17" spans="1:7" s="1" customFormat="1" ht="14.25" customHeight="1">
      <c r="A17" s="26" t="s">
        <v>44</v>
      </c>
      <c r="B17" s="27" t="s">
        <v>45</v>
      </c>
      <c r="C17" s="28">
        <v>58</v>
      </c>
      <c r="D17" s="29">
        <v>59</v>
      </c>
      <c r="E17" s="61"/>
      <c r="F17" s="31">
        <f t="shared" si="0"/>
        <v>70.8</v>
      </c>
      <c r="G17" s="32">
        <f t="shared" si="1"/>
        <v>81.419999999999987</v>
      </c>
    </row>
    <row r="18" spans="1:7" s="1" customFormat="1" ht="14.25" customHeight="1">
      <c r="A18" s="26" t="s">
        <v>46</v>
      </c>
      <c r="B18" s="27" t="s">
        <v>47</v>
      </c>
      <c r="C18" s="28">
        <v>65</v>
      </c>
      <c r="D18" s="29">
        <v>65</v>
      </c>
      <c r="E18" s="61"/>
      <c r="F18" s="31">
        <f t="shared" si="0"/>
        <v>78</v>
      </c>
      <c r="G18" s="32">
        <f t="shared" si="1"/>
        <v>89.699999999999989</v>
      </c>
    </row>
    <row r="19" spans="1:7" s="1" customFormat="1" ht="14.25" customHeight="1">
      <c r="A19" s="26" t="s">
        <v>48</v>
      </c>
      <c r="B19" s="27"/>
      <c r="C19" s="28"/>
      <c r="D19" s="82"/>
      <c r="E19" s="31"/>
      <c r="F19" s="31"/>
      <c r="G19" s="32"/>
    </row>
    <row r="20" spans="1:7" s="1" customFormat="1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1">
        <f t="shared" ref="F20:F56" si="2">D20*1.2</f>
        <v>18</v>
      </c>
      <c r="G20" s="32">
        <f t="shared" ref="G20:G58" si="3">F20*115%</f>
        <v>20.7</v>
      </c>
    </row>
    <row r="21" spans="1:7" s="1" customFormat="1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1">
        <f t="shared" si="2"/>
        <v>24</v>
      </c>
      <c r="G21" s="32">
        <f t="shared" si="3"/>
        <v>27.599999999999998</v>
      </c>
    </row>
    <row r="22" spans="1:7" s="1" customFormat="1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1">
        <f t="shared" si="2"/>
        <v>26.4</v>
      </c>
      <c r="G22" s="32">
        <f t="shared" si="3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1">
        <f t="shared" si="2"/>
        <v>22.8</v>
      </c>
      <c r="G23" s="32">
        <f t="shared" si="3"/>
        <v>26.22</v>
      </c>
    </row>
    <row r="24" spans="1:7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1"/>
      <c r="F24" s="31">
        <f t="shared" si="2"/>
        <v>21.599999999999998</v>
      </c>
      <c r="G24" s="32">
        <f t="shared" si="3"/>
        <v>24.839999999999996</v>
      </c>
    </row>
    <row r="25" spans="1:7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1"/>
      <c r="F25" s="31">
        <f t="shared" si="2"/>
        <v>20.399999999999999</v>
      </c>
      <c r="G25" s="32">
        <f t="shared" si="3"/>
        <v>23.459999999999997</v>
      </c>
    </row>
    <row r="26" spans="1:7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1"/>
      <c r="F26" s="31">
        <f t="shared" si="2"/>
        <v>26.4</v>
      </c>
      <c r="G26" s="32">
        <f t="shared" si="3"/>
        <v>30.359999999999996</v>
      </c>
    </row>
    <row r="27" spans="1:7" ht="14.25" customHeight="1">
      <c r="A27" s="26" t="s">
        <v>3</v>
      </c>
      <c r="B27" s="27" t="s">
        <v>4</v>
      </c>
      <c r="C27" s="28">
        <v>18</v>
      </c>
      <c r="D27" s="29">
        <v>18</v>
      </c>
      <c r="E27" s="31"/>
      <c r="F27" s="31">
        <f t="shared" si="2"/>
        <v>21.599999999999998</v>
      </c>
      <c r="G27" s="32">
        <f t="shared" si="3"/>
        <v>24.839999999999996</v>
      </c>
    </row>
    <row r="28" spans="1:7" ht="14.25" customHeight="1">
      <c r="A28" s="26" t="s">
        <v>5</v>
      </c>
      <c r="B28" s="27" t="s">
        <v>6</v>
      </c>
      <c r="C28" s="28">
        <v>18</v>
      </c>
      <c r="D28" s="29">
        <v>18</v>
      </c>
      <c r="E28" s="31"/>
      <c r="F28" s="31">
        <f t="shared" si="2"/>
        <v>21.599999999999998</v>
      </c>
      <c r="G28" s="32">
        <f t="shared" si="3"/>
        <v>24.839999999999996</v>
      </c>
    </row>
    <row r="29" spans="1:7" ht="14.25" customHeight="1">
      <c r="A29" s="26" t="s">
        <v>7</v>
      </c>
      <c r="B29" s="27" t="s">
        <v>8</v>
      </c>
      <c r="C29" s="28">
        <v>21</v>
      </c>
      <c r="D29" s="29">
        <v>21</v>
      </c>
      <c r="E29" s="31"/>
      <c r="F29" s="31">
        <f t="shared" si="2"/>
        <v>25.2</v>
      </c>
      <c r="G29" s="32">
        <f t="shared" si="3"/>
        <v>28.979999999999997</v>
      </c>
    </row>
    <row r="30" spans="1:7" ht="14.25" customHeight="1">
      <c r="A30" s="26" t="s">
        <v>9</v>
      </c>
      <c r="B30" s="27" t="s">
        <v>10</v>
      </c>
      <c r="C30" s="28">
        <v>16</v>
      </c>
      <c r="D30" s="29">
        <v>16</v>
      </c>
      <c r="E30" s="31"/>
      <c r="F30" s="31">
        <f t="shared" si="2"/>
        <v>19.2</v>
      </c>
      <c r="G30" s="32">
        <f t="shared" si="3"/>
        <v>22.08</v>
      </c>
    </row>
    <row r="31" spans="1:7" ht="14.25" customHeight="1">
      <c r="A31" s="26" t="s">
        <v>49</v>
      </c>
      <c r="B31" s="27" t="s">
        <v>50</v>
      </c>
      <c r="C31" s="28">
        <v>37</v>
      </c>
      <c r="D31" s="29">
        <v>37</v>
      </c>
      <c r="E31" s="31"/>
      <c r="F31" s="31">
        <f t="shared" si="2"/>
        <v>44.4</v>
      </c>
      <c r="G31" s="32">
        <f t="shared" si="3"/>
        <v>51.059999999999995</v>
      </c>
    </row>
    <row r="32" spans="1:7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1"/>
      <c r="F32" s="31">
        <f t="shared" si="2"/>
        <v>244.79999999999998</v>
      </c>
      <c r="G32" s="32">
        <f t="shared" si="3"/>
        <v>281.52</v>
      </c>
    </row>
    <row r="33" spans="1:7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1"/>
      <c r="F33" s="31">
        <f t="shared" si="2"/>
        <v>27.599999999999998</v>
      </c>
      <c r="G33" s="32">
        <f t="shared" si="3"/>
        <v>31.739999999999995</v>
      </c>
    </row>
    <row r="34" spans="1:7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1"/>
      <c r="F34" s="31">
        <f t="shared" si="2"/>
        <v>60</v>
      </c>
      <c r="G34" s="32">
        <f t="shared" si="3"/>
        <v>69</v>
      </c>
    </row>
    <row r="35" spans="1:7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1"/>
      <c r="F35" s="31">
        <f t="shared" si="2"/>
        <v>72</v>
      </c>
      <c r="G35" s="32">
        <f t="shared" si="3"/>
        <v>82.8</v>
      </c>
    </row>
    <row r="36" spans="1:7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1"/>
      <c r="F36" s="31">
        <f t="shared" si="2"/>
        <v>33.6</v>
      </c>
      <c r="G36" s="32">
        <f t="shared" si="3"/>
        <v>38.64</v>
      </c>
    </row>
    <row r="37" spans="1:7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1"/>
      <c r="F37" s="31">
        <f t="shared" si="2"/>
        <v>210</v>
      </c>
      <c r="G37" s="32">
        <f t="shared" si="3"/>
        <v>241.49999999999997</v>
      </c>
    </row>
    <row r="38" spans="1:7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7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1"/>
      <c r="F39" s="31">
        <f t="shared" si="2"/>
        <v>340.8</v>
      </c>
      <c r="G39" s="32">
        <f t="shared" si="3"/>
        <v>391.91999999999996</v>
      </c>
    </row>
    <row r="40" spans="1:7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1"/>
      <c r="F40" s="31">
        <f t="shared" si="2"/>
        <v>340.8</v>
      </c>
      <c r="G40" s="32">
        <f t="shared" si="3"/>
        <v>391.91999999999996</v>
      </c>
    </row>
    <row r="41" spans="1:7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1"/>
      <c r="F41" s="31">
        <f t="shared" si="2"/>
        <v>282</v>
      </c>
      <c r="G41" s="32">
        <f t="shared" si="3"/>
        <v>324.29999999999995</v>
      </c>
    </row>
    <row r="42" spans="1:7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1"/>
      <c r="F42" s="31">
        <f t="shared" si="2"/>
        <v>459.59999999999997</v>
      </c>
      <c r="G42" s="32">
        <f t="shared" si="3"/>
        <v>528.54</v>
      </c>
    </row>
    <row r="43" spans="1:7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1"/>
      <c r="F43" s="31">
        <f t="shared" si="2"/>
        <v>584.4</v>
      </c>
      <c r="G43" s="32">
        <f t="shared" si="3"/>
        <v>672.06</v>
      </c>
    </row>
    <row r="44" spans="1:7" ht="14.25" customHeight="1" thickBot="1">
      <c r="A44" s="26" t="s">
        <v>73</v>
      </c>
      <c r="B44" s="27" t="s">
        <v>13</v>
      </c>
      <c r="C44" s="28">
        <v>41</v>
      </c>
      <c r="D44" s="29">
        <v>41</v>
      </c>
      <c r="E44" s="31"/>
      <c r="F44" s="31">
        <f t="shared" si="2"/>
        <v>49.199999999999996</v>
      </c>
      <c r="G44" s="32">
        <f t="shared" si="3"/>
        <v>56.579999999999991</v>
      </c>
    </row>
    <row r="45" spans="1:7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7" ht="14.25" customHeight="1">
      <c r="A46" s="26" t="s">
        <v>65</v>
      </c>
      <c r="B46" s="27" t="s">
        <v>66</v>
      </c>
      <c r="C46" s="28">
        <v>173</v>
      </c>
      <c r="D46" s="29">
        <v>175</v>
      </c>
      <c r="E46" s="31"/>
      <c r="F46" s="31">
        <f t="shared" si="2"/>
        <v>210</v>
      </c>
      <c r="G46" s="32">
        <f t="shared" si="3"/>
        <v>241.49999999999997</v>
      </c>
    </row>
    <row r="47" spans="1:7" ht="14.25" customHeight="1">
      <c r="A47" s="26" t="s">
        <v>35</v>
      </c>
      <c r="B47" s="27" t="s">
        <v>36</v>
      </c>
      <c r="C47" s="28">
        <v>334</v>
      </c>
      <c r="D47" s="29">
        <v>337</v>
      </c>
      <c r="E47" s="31"/>
      <c r="F47" s="31">
        <f t="shared" si="2"/>
        <v>404.4</v>
      </c>
      <c r="G47" s="32">
        <f t="shared" si="3"/>
        <v>465.05999999999995</v>
      </c>
    </row>
    <row r="48" spans="1:7" ht="14.25" customHeight="1">
      <c r="A48" s="26" t="s">
        <v>37</v>
      </c>
      <c r="B48" s="27" t="s">
        <v>38</v>
      </c>
      <c r="C48" s="28">
        <v>334</v>
      </c>
      <c r="D48" s="29">
        <v>337</v>
      </c>
      <c r="E48" s="31"/>
      <c r="F48" s="31">
        <f t="shared" si="2"/>
        <v>404.4</v>
      </c>
      <c r="G48" s="32">
        <f t="shared" si="3"/>
        <v>465.05999999999995</v>
      </c>
    </row>
    <row r="49" spans="1:8" ht="14.25" customHeight="1" thickBot="1">
      <c r="A49" s="116" t="s">
        <v>39</v>
      </c>
      <c r="B49" s="117" t="s">
        <v>40</v>
      </c>
      <c r="C49" s="118">
        <v>244</v>
      </c>
      <c r="D49" s="119">
        <v>246</v>
      </c>
      <c r="E49" s="120"/>
      <c r="F49" s="120">
        <f>D49*1.2</f>
        <v>295.2</v>
      </c>
      <c r="G49" s="121">
        <f>F49*115%</f>
        <v>339.47999999999996</v>
      </c>
    </row>
    <row r="50" spans="1:8" ht="14.25" customHeight="1" thickBot="1">
      <c r="A50" s="142" t="s">
        <v>110</v>
      </c>
      <c r="B50" s="143"/>
      <c r="C50" s="143"/>
      <c r="D50" s="143"/>
      <c r="E50" s="143"/>
      <c r="F50" s="143"/>
      <c r="G50" s="144"/>
    </row>
    <row r="51" spans="1:8" ht="14.25" customHeight="1">
      <c r="A51" s="26" t="s">
        <v>41</v>
      </c>
      <c r="B51" s="27" t="s">
        <v>2</v>
      </c>
      <c r="C51" s="28">
        <v>232</v>
      </c>
      <c r="D51" s="29">
        <v>235</v>
      </c>
      <c r="E51" s="31"/>
      <c r="F51" s="31">
        <f t="shared" si="2"/>
        <v>282</v>
      </c>
      <c r="G51" s="32">
        <f t="shared" si="3"/>
        <v>324.29999999999995</v>
      </c>
    </row>
    <row r="52" spans="1:8" ht="14.25" customHeight="1">
      <c r="A52" s="106" t="s">
        <v>61</v>
      </c>
      <c r="B52" s="107" t="s">
        <v>62</v>
      </c>
      <c r="C52" s="108">
        <v>63</v>
      </c>
      <c r="D52" s="113">
        <v>65</v>
      </c>
      <c r="E52" s="114"/>
      <c r="F52" s="114">
        <f t="shared" si="2"/>
        <v>78</v>
      </c>
      <c r="G52" s="115">
        <f t="shared" si="3"/>
        <v>89.699999999999989</v>
      </c>
      <c r="H52" s="81"/>
    </row>
    <row r="53" spans="1:8" s="13" customFormat="1" ht="14.25" customHeight="1">
      <c r="A53" s="106" t="s">
        <v>63</v>
      </c>
      <c r="B53" s="107" t="s">
        <v>64</v>
      </c>
      <c r="C53" s="108">
        <v>208</v>
      </c>
      <c r="D53" s="113">
        <v>210</v>
      </c>
      <c r="E53" s="114"/>
      <c r="F53" s="114">
        <f t="shared" si="2"/>
        <v>252</v>
      </c>
      <c r="G53" s="115">
        <f t="shared" si="3"/>
        <v>289.79999999999995</v>
      </c>
    </row>
    <row r="54" spans="1:8" s="13" customFormat="1" ht="14.25" customHeight="1" thickBot="1">
      <c r="A54" s="45" t="s">
        <v>116</v>
      </c>
      <c r="B54" s="27" t="s">
        <v>16</v>
      </c>
      <c r="C54" s="28">
        <v>305</v>
      </c>
      <c r="D54" s="29">
        <v>308</v>
      </c>
      <c r="E54" s="31"/>
      <c r="F54" s="31">
        <f t="shared" si="2"/>
        <v>369.59999999999997</v>
      </c>
      <c r="G54" s="32">
        <f t="shared" si="3"/>
        <v>425.03999999999991</v>
      </c>
    </row>
    <row r="55" spans="1:8" s="13" customFormat="1" ht="14.25" customHeight="1" thickBot="1">
      <c r="A55" s="142" t="s">
        <v>111</v>
      </c>
      <c r="B55" s="143"/>
      <c r="C55" s="143"/>
      <c r="D55" s="143"/>
      <c r="E55" s="143"/>
      <c r="F55" s="143"/>
      <c r="G55" s="144"/>
    </row>
    <row r="56" spans="1:8" s="12" customFormat="1" ht="14.25" customHeight="1" thickBot="1">
      <c r="A56" s="26" t="s">
        <v>43</v>
      </c>
      <c r="B56" s="27" t="s">
        <v>75</v>
      </c>
      <c r="C56" s="28">
        <v>232</v>
      </c>
      <c r="D56" s="29">
        <v>235</v>
      </c>
      <c r="E56" s="31"/>
      <c r="F56" s="31">
        <f t="shared" si="2"/>
        <v>282</v>
      </c>
      <c r="G56" s="32">
        <f t="shared" si="3"/>
        <v>324.29999999999995</v>
      </c>
    </row>
    <row r="57" spans="1:8" s="12" customFormat="1" ht="14.25" customHeight="1" thickBot="1">
      <c r="A57" s="142" t="s">
        <v>112</v>
      </c>
      <c r="B57" s="149"/>
      <c r="C57" s="149"/>
      <c r="D57" s="149"/>
      <c r="E57" s="149"/>
      <c r="F57" s="149"/>
      <c r="G57" s="150"/>
    </row>
    <row r="58" spans="1:8" ht="14.25" customHeight="1" thickBot="1">
      <c r="A58" s="26" t="s">
        <v>90</v>
      </c>
      <c r="B58" s="27" t="s">
        <v>42</v>
      </c>
      <c r="C58" s="28">
        <v>410</v>
      </c>
      <c r="D58" s="83">
        <v>410</v>
      </c>
      <c r="E58" s="61">
        <v>451</v>
      </c>
      <c r="F58" s="61">
        <v>451</v>
      </c>
      <c r="G58" s="62">
        <f t="shared" si="3"/>
        <v>518.65</v>
      </c>
    </row>
    <row r="59" spans="1:8" ht="14.25" hidden="1" customHeight="1" thickBot="1">
      <c r="A59" s="33" t="s">
        <v>81</v>
      </c>
      <c r="B59" s="34"/>
      <c r="C59" s="35">
        <f>SUM(C11:C58)</f>
        <v>5206</v>
      </c>
      <c r="D59" s="36">
        <f>SUM(D11:D58)</f>
        <v>6019</v>
      </c>
      <c r="E59" s="38">
        <f>SUM(E11:E58)</f>
        <v>451</v>
      </c>
      <c r="F59" s="38">
        <f>SUM(F11:F58)</f>
        <v>8181.7999999999993</v>
      </c>
      <c r="G59" s="39">
        <f>SUM(G11:G58)</f>
        <v>9409.0699999999979</v>
      </c>
    </row>
    <row r="60" spans="1:8" ht="14.25" customHeight="1" thickBot="1">
      <c r="A60" s="69" t="s">
        <v>81</v>
      </c>
      <c r="B60" s="70"/>
      <c r="C60" s="71"/>
      <c r="D60" s="69"/>
      <c r="E60" s="72"/>
      <c r="F60" s="73">
        <f>SUM(F11:F58)</f>
        <v>8181.7999999999993</v>
      </c>
      <c r="G60" s="74">
        <v>9410</v>
      </c>
    </row>
    <row r="61" spans="1:8" ht="14.25" customHeight="1" thickBot="1">
      <c r="A61" s="75" t="s">
        <v>113</v>
      </c>
      <c r="B61" s="76"/>
      <c r="C61" s="77"/>
      <c r="D61" s="78"/>
      <c r="E61" s="78"/>
      <c r="F61" s="79"/>
      <c r="G61" s="80">
        <v>1000</v>
      </c>
    </row>
    <row r="62" spans="1:8" ht="14.25" customHeight="1">
      <c r="A62" s="129"/>
      <c r="B62" s="130"/>
      <c r="C62" s="130"/>
      <c r="D62" s="131"/>
      <c r="E62" s="131"/>
      <c r="F62" s="131"/>
      <c r="G62" s="131"/>
    </row>
    <row r="63" spans="1:8" ht="14.25" customHeight="1">
      <c r="A63" s="130"/>
      <c r="B63" s="130"/>
      <c r="C63" s="130"/>
      <c r="D63" s="131"/>
      <c r="E63" s="131"/>
      <c r="F63" s="131"/>
      <c r="G63" s="131"/>
    </row>
    <row r="64" spans="1:8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14.25" customHeight="1">
      <c r="A68" s="5"/>
      <c r="B68" s="7"/>
      <c r="C68" s="5"/>
    </row>
    <row r="69" spans="1:3" ht="30.75" customHeight="1">
      <c r="A69" s="5"/>
      <c r="B69" s="7"/>
      <c r="C69" s="5"/>
    </row>
    <row r="70" spans="1:3" ht="14.25" customHeight="1">
      <c r="A70" s="5"/>
      <c r="B70" s="7"/>
      <c r="C70" s="5"/>
    </row>
  </sheetData>
  <mergeCells count="15">
    <mergeCell ref="A7:G7"/>
    <mergeCell ref="A10:G10"/>
    <mergeCell ref="A8:A9"/>
    <mergeCell ref="B8:B9"/>
    <mergeCell ref="E8:E9"/>
    <mergeCell ref="F8:F9"/>
    <mergeCell ref="C8:C9"/>
    <mergeCell ref="D8:D9"/>
    <mergeCell ref="G8:G9"/>
    <mergeCell ref="A50:G50"/>
    <mergeCell ref="A55:G55"/>
    <mergeCell ref="A62:G63"/>
    <mergeCell ref="A15:G15"/>
    <mergeCell ref="A45:G45"/>
    <mergeCell ref="A57:G57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topLeftCell="A7" zoomScaleNormal="100" workbookViewId="0">
      <selection activeCell="K52" sqref="K52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 thickBot="1">
      <c r="A5" s="18" t="s">
        <v>106</v>
      </c>
      <c r="D5" s="16"/>
      <c r="E5" s="16"/>
      <c r="F5" s="16"/>
      <c r="G5" s="105" t="s">
        <v>121</v>
      </c>
      <c r="H5" s="16"/>
    </row>
    <row r="6" spans="1:8" ht="14.25" customHeight="1" thickBot="1">
      <c r="A6" s="134" t="s">
        <v>77</v>
      </c>
      <c r="B6" s="135"/>
      <c r="C6" s="135"/>
      <c r="D6" s="135"/>
      <c r="E6" s="135"/>
      <c r="F6" s="135"/>
      <c r="G6" s="136"/>
    </row>
    <row r="7" spans="1:8" ht="6.75" customHeight="1">
      <c r="A7" s="155" t="s">
        <v>0</v>
      </c>
      <c r="B7" s="147" t="s">
        <v>115</v>
      </c>
      <c r="C7" s="153" t="s">
        <v>79</v>
      </c>
      <c r="D7" s="145" t="s">
        <v>100</v>
      </c>
      <c r="E7" s="132" t="s">
        <v>80</v>
      </c>
      <c r="F7" s="132" t="s">
        <v>101</v>
      </c>
      <c r="G7" s="127" t="s">
        <v>114</v>
      </c>
    </row>
    <row r="8" spans="1:8" ht="12" customHeight="1" thickBot="1">
      <c r="A8" s="155"/>
      <c r="B8" s="148"/>
      <c r="C8" s="154"/>
      <c r="D8" s="146"/>
      <c r="E8" s="133"/>
      <c r="F8" s="133"/>
      <c r="G8" s="128"/>
    </row>
    <row r="9" spans="1:8" ht="13.5" customHeight="1" thickBot="1">
      <c r="A9" s="137" t="s">
        <v>107</v>
      </c>
      <c r="B9" s="138"/>
      <c r="C9" s="138"/>
      <c r="D9" s="138"/>
      <c r="E9" s="138"/>
      <c r="F9" s="138"/>
      <c r="G9" s="139"/>
    </row>
    <row r="10" spans="1:8" ht="14.25" customHeight="1">
      <c r="A10" s="19" t="s">
        <v>92</v>
      </c>
      <c r="B10" s="20" t="s">
        <v>93</v>
      </c>
      <c r="C10" s="21"/>
      <c r="D10" s="22">
        <v>653</v>
      </c>
      <c r="E10" s="23"/>
      <c r="F10" s="24">
        <f t="shared" ref="F10:F56" si="0">D10*1.2</f>
        <v>783.6</v>
      </c>
      <c r="G10" s="25">
        <f t="shared" ref="G10:G58" si="1">F10*115%</f>
        <v>901.14</v>
      </c>
    </row>
    <row r="11" spans="1:8" ht="14.25" customHeight="1">
      <c r="A11" s="26" t="s">
        <v>94</v>
      </c>
      <c r="B11" s="27" t="s">
        <v>95</v>
      </c>
      <c r="C11" s="28"/>
      <c r="D11" s="29">
        <v>113</v>
      </c>
      <c r="E11" s="30"/>
      <c r="F11" s="31">
        <f t="shared" si="0"/>
        <v>135.6</v>
      </c>
      <c r="G11" s="32">
        <f t="shared" si="1"/>
        <v>155.93999999999997</v>
      </c>
    </row>
    <row r="12" spans="1:8" ht="14.25" customHeight="1">
      <c r="A12" s="26" t="s">
        <v>70</v>
      </c>
      <c r="B12" s="27" t="s">
        <v>17</v>
      </c>
      <c r="C12" s="28">
        <v>26</v>
      </c>
      <c r="D12" s="29">
        <v>27</v>
      </c>
      <c r="E12" s="30"/>
      <c r="F12" s="31">
        <f t="shared" si="0"/>
        <v>32.4</v>
      </c>
      <c r="G12" s="32">
        <f t="shared" si="1"/>
        <v>37.26</v>
      </c>
    </row>
    <row r="13" spans="1:8" ht="14.25" customHeight="1" thickBot="1">
      <c r="A13" s="33" t="s">
        <v>102</v>
      </c>
      <c r="B13" s="34"/>
      <c r="C13" s="35"/>
      <c r="D13" s="36"/>
      <c r="E13" s="37"/>
      <c r="F13" s="38">
        <v>1000</v>
      </c>
      <c r="G13" s="39">
        <f>F13*115%</f>
        <v>1150</v>
      </c>
    </row>
    <row r="14" spans="1:8" ht="14.25" customHeight="1" thickBot="1">
      <c r="A14" s="137" t="s">
        <v>108</v>
      </c>
      <c r="B14" s="140"/>
      <c r="C14" s="140"/>
      <c r="D14" s="140"/>
      <c r="E14" s="140"/>
      <c r="F14" s="140"/>
      <c r="G14" s="141"/>
    </row>
    <row r="15" spans="1:8" ht="14.25" customHeight="1">
      <c r="A15" s="26" t="s">
        <v>14</v>
      </c>
      <c r="B15" s="27" t="s">
        <v>15</v>
      </c>
      <c r="C15" s="28">
        <v>31</v>
      </c>
      <c r="D15" s="29">
        <v>31</v>
      </c>
      <c r="E15" s="30"/>
      <c r="F15" s="31">
        <f>D15*1.2</f>
        <v>37.199999999999996</v>
      </c>
      <c r="G15" s="32">
        <f>F15*115%</f>
        <v>42.779999999999994</v>
      </c>
    </row>
    <row r="16" spans="1:8" ht="14.25" customHeight="1">
      <c r="A16" s="26" t="s">
        <v>44</v>
      </c>
      <c r="B16" s="27" t="s">
        <v>45</v>
      </c>
      <c r="C16" s="28">
        <v>58</v>
      </c>
      <c r="D16" s="29">
        <v>59</v>
      </c>
      <c r="E16" s="30"/>
      <c r="F16" s="31">
        <f t="shared" si="0"/>
        <v>70.8</v>
      </c>
      <c r="G16" s="32">
        <f t="shared" si="1"/>
        <v>81.419999999999987</v>
      </c>
    </row>
    <row r="17" spans="1:7" ht="14.25" customHeight="1">
      <c r="A17" s="26" t="s">
        <v>46</v>
      </c>
      <c r="B17" s="27" t="s">
        <v>47</v>
      </c>
      <c r="C17" s="28">
        <v>65</v>
      </c>
      <c r="D17" s="29">
        <v>65</v>
      </c>
      <c r="E17" s="30"/>
      <c r="F17" s="31">
        <f t="shared" si="0"/>
        <v>78</v>
      </c>
      <c r="G17" s="32">
        <f t="shared" si="1"/>
        <v>89.699999999999989</v>
      </c>
    </row>
    <row r="18" spans="1:7" ht="14.25" customHeight="1">
      <c r="A18" s="26" t="s">
        <v>48</v>
      </c>
      <c r="B18" s="27"/>
      <c r="C18" s="28"/>
      <c r="D18" s="82"/>
      <c r="E18" s="30"/>
      <c r="F18" s="31">
        <f t="shared" si="0"/>
        <v>0</v>
      </c>
      <c r="G18" s="32"/>
    </row>
    <row r="19" spans="1:7" ht="14.25" customHeight="1">
      <c r="A19" s="26" t="s">
        <v>86</v>
      </c>
      <c r="B19" s="27" t="s">
        <v>82</v>
      </c>
      <c r="C19" s="28">
        <v>15</v>
      </c>
      <c r="D19" s="59">
        <v>15</v>
      </c>
      <c r="E19" s="31"/>
      <c r="F19" s="31">
        <f t="shared" si="0"/>
        <v>18</v>
      </c>
      <c r="G19" s="32">
        <f t="shared" si="1"/>
        <v>20.7</v>
      </c>
    </row>
    <row r="20" spans="1:7" ht="14.25" customHeight="1">
      <c r="A20" s="26" t="s">
        <v>87</v>
      </c>
      <c r="B20" s="27" t="s">
        <v>83</v>
      </c>
      <c r="C20" s="28">
        <v>20</v>
      </c>
      <c r="D20" s="59">
        <v>20</v>
      </c>
      <c r="E20" s="31"/>
      <c r="F20" s="31">
        <f t="shared" si="0"/>
        <v>24</v>
      </c>
      <c r="G20" s="32">
        <f t="shared" si="1"/>
        <v>27.599999999999998</v>
      </c>
    </row>
    <row r="21" spans="1:7" ht="14.25" customHeight="1">
      <c r="A21" s="26" t="s">
        <v>88</v>
      </c>
      <c r="B21" s="27" t="s">
        <v>84</v>
      </c>
      <c r="C21" s="28">
        <v>22</v>
      </c>
      <c r="D21" s="59">
        <v>22</v>
      </c>
      <c r="E21" s="31"/>
      <c r="F21" s="31">
        <f t="shared" si="0"/>
        <v>26.4</v>
      </c>
      <c r="G21" s="32">
        <f t="shared" si="1"/>
        <v>30.359999999999996</v>
      </c>
    </row>
    <row r="22" spans="1:7" ht="14.25" customHeight="1">
      <c r="A22" s="26" t="s">
        <v>89</v>
      </c>
      <c r="B22" s="27" t="s">
        <v>85</v>
      </c>
      <c r="C22" s="28">
        <v>19</v>
      </c>
      <c r="D22" s="59">
        <v>19</v>
      </c>
      <c r="E22" s="31"/>
      <c r="F22" s="31">
        <f t="shared" si="0"/>
        <v>22.8</v>
      </c>
      <c r="G22" s="32">
        <f t="shared" si="1"/>
        <v>26.22</v>
      </c>
    </row>
    <row r="23" spans="1:7" ht="14.25" customHeight="1">
      <c r="A23" s="26" t="s">
        <v>18</v>
      </c>
      <c r="B23" s="27" t="s">
        <v>19</v>
      </c>
      <c r="C23" s="28">
        <v>18</v>
      </c>
      <c r="D23" s="29">
        <v>18</v>
      </c>
      <c r="E23" s="30"/>
      <c r="F23" s="31">
        <f t="shared" si="0"/>
        <v>21.599999999999998</v>
      </c>
      <c r="G23" s="32">
        <f t="shared" si="1"/>
        <v>24.839999999999996</v>
      </c>
    </row>
    <row r="24" spans="1:7" ht="14.25" customHeight="1">
      <c r="A24" s="26" t="s">
        <v>20</v>
      </c>
      <c r="B24" s="27" t="s">
        <v>21</v>
      </c>
      <c r="C24" s="28">
        <v>17</v>
      </c>
      <c r="D24" s="29">
        <v>17</v>
      </c>
      <c r="E24" s="30"/>
      <c r="F24" s="31">
        <f t="shared" si="0"/>
        <v>20.399999999999999</v>
      </c>
      <c r="G24" s="32">
        <f t="shared" si="1"/>
        <v>23.459999999999997</v>
      </c>
    </row>
    <row r="25" spans="1:7" ht="14.25" customHeight="1">
      <c r="A25" s="26" t="s">
        <v>22</v>
      </c>
      <c r="B25" s="27" t="s">
        <v>23</v>
      </c>
      <c r="C25" s="28">
        <v>22</v>
      </c>
      <c r="D25" s="29">
        <v>22</v>
      </c>
      <c r="E25" s="30"/>
      <c r="F25" s="31">
        <f t="shared" si="0"/>
        <v>26.4</v>
      </c>
      <c r="G25" s="32">
        <f t="shared" si="1"/>
        <v>30.359999999999996</v>
      </c>
    </row>
    <row r="26" spans="1:7" ht="14.25" customHeight="1">
      <c r="A26" s="26" t="s">
        <v>3</v>
      </c>
      <c r="B26" s="27" t="s">
        <v>4</v>
      </c>
      <c r="C26" s="28">
        <v>18</v>
      </c>
      <c r="D26" s="29">
        <v>18</v>
      </c>
      <c r="E26" s="30"/>
      <c r="F26" s="31">
        <f t="shared" si="0"/>
        <v>21.599999999999998</v>
      </c>
      <c r="G26" s="32">
        <f t="shared" si="1"/>
        <v>24.839999999999996</v>
      </c>
    </row>
    <row r="27" spans="1:7" ht="14.25" customHeight="1">
      <c r="A27" s="26" t="s">
        <v>5</v>
      </c>
      <c r="B27" s="27" t="s">
        <v>6</v>
      </c>
      <c r="C27" s="28">
        <v>18</v>
      </c>
      <c r="D27" s="29">
        <v>18</v>
      </c>
      <c r="E27" s="30"/>
      <c r="F27" s="31">
        <f t="shared" si="0"/>
        <v>21.599999999999998</v>
      </c>
      <c r="G27" s="32">
        <f t="shared" si="1"/>
        <v>24.839999999999996</v>
      </c>
    </row>
    <row r="28" spans="1:7" ht="14.25" customHeight="1">
      <c r="A28" s="26" t="s">
        <v>7</v>
      </c>
      <c r="B28" s="27" t="s">
        <v>8</v>
      </c>
      <c r="C28" s="28">
        <v>21</v>
      </c>
      <c r="D28" s="29">
        <v>21</v>
      </c>
      <c r="E28" s="30"/>
      <c r="F28" s="31">
        <f t="shared" si="0"/>
        <v>25.2</v>
      </c>
      <c r="G28" s="32">
        <f t="shared" si="1"/>
        <v>28.979999999999997</v>
      </c>
    </row>
    <row r="29" spans="1:7" ht="14.25" customHeight="1">
      <c r="A29" s="26" t="s">
        <v>9</v>
      </c>
      <c r="B29" s="27" t="s">
        <v>10</v>
      </c>
      <c r="C29" s="28">
        <v>16</v>
      </c>
      <c r="D29" s="29">
        <v>16</v>
      </c>
      <c r="E29" s="30"/>
      <c r="F29" s="31">
        <f t="shared" si="0"/>
        <v>19.2</v>
      </c>
      <c r="G29" s="32">
        <f t="shared" si="1"/>
        <v>22.08</v>
      </c>
    </row>
    <row r="30" spans="1:7" ht="14.25" customHeight="1">
      <c r="A30" s="26" t="s">
        <v>49</v>
      </c>
      <c r="B30" s="27" t="s">
        <v>50</v>
      </c>
      <c r="C30" s="28">
        <v>37</v>
      </c>
      <c r="D30" s="29">
        <v>37</v>
      </c>
      <c r="E30" s="30"/>
      <c r="F30" s="31">
        <f t="shared" si="0"/>
        <v>44.4</v>
      </c>
      <c r="G30" s="32">
        <f t="shared" si="1"/>
        <v>51.059999999999995</v>
      </c>
    </row>
    <row r="31" spans="1:7" ht="14.25" customHeight="1">
      <c r="A31" s="26" t="s">
        <v>24</v>
      </c>
      <c r="B31" s="27" t="s">
        <v>25</v>
      </c>
      <c r="C31" s="28">
        <v>204</v>
      </c>
      <c r="D31" s="29">
        <v>204</v>
      </c>
      <c r="E31" s="30"/>
      <c r="F31" s="31">
        <f t="shared" si="0"/>
        <v>244.79999999999998</v>
      </c>
      <c r="G31" s="32">
        <f t="shared" si="1"/>
        <v>281.52</v>
      </c>
    </row>
    <row r="32" spans="1:7" ht="14.25" customHeight="1">
      <c r="A32" s="26" t="s">
        <v>51</v>
      </c>
      <c r="B32" s="27" t="s">
        <v>26</v>
      </c>
      <c r="C32" s="28">
        <v>23</v>
      </c>
      <c r="D32" s="29">
        <v>23</v>
      </c>
      <c r="E32" s="30"/>
      <c r="F32" s="31">
        <f t="shared" si="0"/>
        <v>27.599999999999998</v>
      </c>
      <c r="G32" s="32">
        <f t="shared" si="1"/>
        <v>31.739999999999995</v>
      </c>
    </row>
    <row r="33" spans="1:7" ht="14.25" customHeight="1">
      <c r="A33" s="26" t="s">
        <v>52</v>
      </c>
      <c r="B33" s="27" t="s">
        <v>27</v>
      </c>
      <c r="C33" s="28">
        <v>50</v>
      </c>
      <c r="D33" s="29">
        <v>50</v>
      </c>
      <c r="E33" s="30"/>
      <c r="F33" s="31">
        <f t="shared" si="0"/>
        <v>60</v>
      </c>
      <c r="G33" s="32">
        <f t="shared" si="1"/>
        <v>69</v>
      </c>
    </row>
    <row r="34" spans="1:7" ht="14.25" customHeight="1">
      <c r="A34" s="26" t="s">
        <v>54</v>
      </c>
      <c r="B34" s="27" t="s">
        <v>28</v>
      </c>
      <c r="C34" s="28">
        <v>60</v>
      </c>
      <c r="D34" s="29">
        <v>60</v>
      </c>
      <c r="E34" s="30"/>
      <c r="F34" s="31">
        <f t="shared" si="0"/>
        <v>72</v>
      </c>
      <c r="G34" s="32">
        <f t="shared" si="1"/>
        <v>82.8</v>
      </c>
    </row>
    <row r="35" spans="1:7" ht="14.25" customHeight="1">
      <c r="A35" s="26" t="s">
        <v>53</v>
      </c>
      <c r="B35" s="27" t="s">
        <v>29</v>
      </c>
      <c r="C35" s="28">
        <v>28</v>
      </c>
      <c r="D35" s="29">
        <v>28</v>
      </c>
      <c r="E35" s="30"/>
      <c r="F35" s="31">
        <f t="shared" si="0"/>
        <v>33.6</v>
      </c>
      <c r="G35" s="32">
        <f t="shared" si="1"/>
        <v>38.64</v>
      </c>
    </row>
    <row r="36" spans="1:7" ht="14.25" customHeight="1">
      <c r="A36" s="26" t="s">
        <v>30</v>
      </c>
      <c r="B36" s="27" t="s">
        <v>31</v>
      </c>
      <c r="C36" s="28">
        <v>174</v>
      </c>
      <c r="D36" s="29">
        <v>175</v>
      </c>
      <c r="E36" s="30"/>
      <c r="F36" s="31">
        <f t="shared" si="0"/>
        <v>210</v>
      </c>
      <c r="G36" s="32">
        <f t="shared" si="1"/>
        <v>241.49999999999997</v>
      </c>
    </row>
    <row r="37" spans="1:7" ht="14.25" customHeight="1">
      <c r="A37" s="26" t="s">
        <v>96</v>
      </c>
      <c r="B37" s="27" t="s">
        <v>97</v>
      </c>
      <c r="C37" s="28"/>
      <c r="D37" s="29">
        <v>16</v>
      </c>
      <c r="E37" s="30"/>
      <c r="F37" s="31">
        <f t="shared" si="0"/>
        <v>19.2</v>
      </c>
      <c r="G37" s="32">
        <f t="shared" si="1"/>
        <v>22.08</v>
      </c>
    </row>
    <row r="38" spans="1:7" ht="14.25" customHeight="1">
      <c r="A38" s="26" t="s">
        <v>56</v>
      </c>
      <c r="B38" s="27" t="s">
        <v>11</v>
      </c>
      <c r="C38" s="28">
        <v>283</v>
      </c>
      <c r="D38" s="29">
        <v>284</v>
      </c>
      <c r="E38" s="30"/>
      <c r="F38" s="31">
        <f t="shared" si="0"/>
        <v>340.8</v>
      </c>
      <c r="G38" s="32">
        <f t="shared" si="1"/>
        <v>391.91999999999996</v>
      </c>
    </row>
    <row r="39" spans="1:7" ht="14.25" customHeight="1">
      <c r="A39" s="63" t="s">
        <v>60</v>
      </c>
      <c r="B39" s="27" t="s">
        <v>11</v>
      </c>
      <c r="C39" s="28">
        <v>283</v>
      </c>
      <c r="D39" s="29">
        <v>284</v>
      </c>
      <c r="E39" s="30"/>
      <c r="F39" s="31">
        <f t="shared" si="0"/>
        <v>340.8</v>
      </c>
      <c r="G39" s="32">
        <f t="shared" si="1"/>
        <v>391.91999999999996</v>
      </c>
    </row>
    <row r="40" spans="1:7" ht="14.25" customHeight="1">
      <c r="A40" s="63" t="s">
        <v>72</v>
      </c>
      <c r="B40" s="27" t="s">
        <v>12</v>
      </c>
      <c r="C40" s="28">
        <v>234</v>
      </c>
      <c r="D40" s="29">
        <v>235</v>
      </c>
      <c r="E40" s="30"/>
      <c r="F40" s="31">
        <f t="shared" si="0"/>
        <v>282</v>
      </c>
      <c r="G40" s="32">
        <f t="shared" si="1"/>
        <v>324.29999999999995</v>
      </c>
    </row>
    <row r="41" spans="1:7" ht="14.25" customHeight="1">
      <c r="A41" s="26" t="s">
        <v>59</v>
      </c>
      <c r="B41" s="27" t="s">
        <v>55</v>
      </c>
      <c r="C41" s="28">
        <v>382</v>
      </c>
      <c r="D41" s="29">
        <v>383</v>
      </c>
      <c r="E41" s="30"/>
      <c r="F41" s="31">
        <f t="shared" si="0"/>
        <v>459.59999999999997</v>
      </c>
      <c r="G41" s="32">
        <f t="shared" si="1"/>
        <v>528.54</v>
      </c>
    </row>
    <row r="42" spans="1:7" ht="14.25" customHeight="1">
      <c r="A42" s="26" t="s">
        <v>58</v>
      </c>
      <c r="B42" s="27" t="s">
        <v>57</v>
      </c>
      <c r="C42" s="28">
        <v>486</v>
      </c>
      <c r="D42" s="29">
        <v>487</v>
      </c>
      <c r="E42" s="30"/>
      <c r="F42" s="31">
        <f t="shared" si="0"/>
        <v>584.4</v>
      </c>
      <c r="G42" s="32">
        <f t="shared" si="1"/>
        <v>672.06</v>
      </c>
    </row>
    <row r="43" spans="1:7" ht="14.25" customHeight="1">
      <c r="A43" s="26" t="s">
        <v>73</v>
      </c>
      <c r="B43" s="27" t="s">
        <v>13</v>
      </c>
      <c r="C43" s="28">
        <v>41</v>
      </c>
      <c r="D43" s="29">
        <v>41</v>
      </c>
      <c r="E43" s="30"/>
      <c r="F43" s="31">
        <f t="shared" si="0"/>
        <v>49.199999999999996</v>
      </c>
      <c r="G43" s="32">
        <f t="shared" si="1"/>
        <v>56.579999999999991</v>
      </c>
    </row>
    <row r="44" spans="1:7" ht="14.25" customHeight="1" thickBot="1">
      <c r="A44" s="106" t="s">
        <v>68</v>
      </c>
      <c r="B44" s="107" t="s">
        <v>34</v>
      </c>
      <c r="C44" s="108">
        <v>61</v>
      </c>
      <c r="D44" s="113">
        <v>61</v>
      </c>
      <c r="E44" s="122"/>
      <c r="F44" s="114">
        <f>D44*1.2</f>
        <v>73.2</v>
      </c>
      <c r="G44" s="115">
        <f>F44*115%</f>
        <v>84.179999999999993</v>
      </c>
    </row>
    <row r="45" spans="1:7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7" ht="14.25" customHeight="1">
      <c r="A46" s="26" t="s">
        <v>65</v>
      </c>
      <c r="B46" s="27" t="s">
        <v>66</v>
      </c>
      <c r="C46" s="28">
        <v>173</v>
      </c>
      <c r="D46" s="29">
        <v>175</v>
      </c>
      <c r="E46" s="30"/>
      <c r="F46" s="31">
        <f t="shared" si="0"/>
        <v>210</v>
      </c>
      <c r="G46" s="32">
        <f t="shared" si="1"/>
        <v>241.49999999999997</v>
      </c>
    </row>
    <row r="47" spans="1:7" ht="14.25" customHeight="1">
      <c r="A47" s="26" t="s">
        <v>35</v>
      </c>
      <c r="B47" s="27" t="s">
        <v>36</v>
      </c>
      <c r="C47" s="28">
        <v>334</v>
      </c>
      <c r="D47" s="29">
        <v>337</v>
      </c>
      <c r="E47" s="30"/>
      <c r="F47" s="31">
        <f t="shared" si="0"/>
        <v>404.4</v>
      </c>
      <c r="G47" s="32">
        <f t="shared" si="1"/>
        <v>465.05999999999995</v>
      </c>
    </row>
    <row r="48" spans="1:7" ht="14.25" customHeight="1">
      <c r="A48" s="26" t="s">
        <v>37</v>
      </c>
      <c r="B48" s="27" t="s">
        <v>38</v>
      </c>
      <c r="C48" s="28">
        <v>334</v>
      </c>
      <c r="D48" s="29">
        <v>337</v>
      </c>
      <c r="E48" s="30"/>
      <c r="F48" s="31">
        <f t="shared" si="0"/>
        <v>404.4</v>
      </c>
      <c r="G48" s="32">
        <f t="shared" si="1"/>
        <v>465.05999999999995</v>
      </c>
    </row>
    <row r="49" spans="1:7" ht="14.25" customHeight="1" thickBot="1">
      <c r="A49" s="123" t="s">
        <v>99</v>
      </c>
      <c r="B49" s="117" t="s">
        <v>98</v>
      </c>
      <c r="C49" s="118">
        <v>650</v>
      </c>
      <c r="D49" s="119">
        <v>725</v>
      </c>
      <c r="E49" s="124"/>
      <c r="F49" s="120">
        <f>D49*1.2</f>
        <v>870</v>
      </c>
      <c r="G49" s="121">
        <f>F49*115%</f>
        <v>1000.4999999999999</v>
      </c>
    </row>
    <row r="50" spans="1:7" ht="14.25" customHeight="1" thickBot="1">
      <c r="A50" s="142" t="s">
        <v>110</v>
      </c>
      <c r="B50" s="143"/>
      <c r="C50" s="143"/>
      <c r="D50" s="143"/>
      <c r="E50" s="143"/>
      <c r="F50" s="143"/>
      <c r="G50" s="144"/>
    </row>
    <row r="51" spans="1:7" ht="14.25" customHeight="1">
      <c r="A51" s="26" t="s">
        <v>41</v>
      </c>
      <c r="B51" s="27" t="s">
        <v>2</v>
      </c>
      <c r="C51" s="28">
        <v>232</v>
      </c>
      <c r="D51" s="29">
        <v>235</v>
      </c>
      <c r="E51" s="30"/>
      <c r="F51" s="31">
        <f t="shared" si="0"/>
        <v>282</v>
      </c>
      <c r="G51" s="32">
        <f t="shared" si="1"/>
        <v>324.29999999999995</v>
      </c>
    </row>
    <row r="52" spans="1:7" ht="14.25" customHeight="1">
      <c r="A52" s="106" t="s">
        <v>61</v>
      </c>
      <c r="B52" s="107" t="s">
        <v>62</v>
      </c>
      <c r="C52" s="108">
        <v>63</v>
      </c>
      <c r="D52" s="113">
        <v>65</v>
      </c>
      <c r="E52" s="122"/>
      <c r="F52" s="114">
        <f t="shared" si="0"/>
        <v>78</v>
      </c>
      <c r="G52" s="115">
        <f t="shared" si="1"/>
        <v>89.699999999999989</v>
      </c>
    </row>
    <row r="53" spans="1:7" ht="14.25" customHeight="1">
      <c r="A53" s="106" t="s">
        <v>63</v>
      </c>
      <c r="B53" s="107" t="s">
        <v>64</v>
      </c>
      <c r="C53" s="108">
        <v>208</v>
      </c>
      <c r="D53" s="113">
        <v>210</v>
      </c>
      <c r="E53" s="122"/>
      <c r="F53" s="114">
        <f t="shared" si="0"/>
        <v>252</v>
      </c>
      <c r="G53" s="115">
        <f t="shared" si="1"/>
        <v>289.79999999999995</v>
      </c>
    </row>
    <row r="54" spans="1:7" s="13" customFormat="1" ht="14.25" customHeight="1" thickBot="1">
      <c r="A54" s="45" t="s">
        <v>116</v>
      </c>
      <c r="B54" s="27" t="s">
        <v>16</v>
      </c>
      <c r="C54" s="28">
        <v>305</v>
      </c>
      <c r="D54" s="29">
        <v>308</v>
      </c>
      <c r="E54" s="30"/>
      <c r="F54" s="31">
        <f t="shared" si="0"/>
        <v>369.59999999999997</v>
      </c>
      <c r="G54" s="32">
        <f t="shared" si="1"/>
        <v>425.03999999999991</v>
      </c>
    </row>
    <row r="55" spans="1:7" s="13" customFormat="1" ht="14.25" customHeight="1" thickBot="1">
      <c r="A55" s="142" t="s">
        <v>111</v>
      </c>
      <c r="B55" s="143"/>
      <c r="C55" s="143"/>
      <c r="D55" s="143"/>
      <c r="E55" s="143"/>
      <c r="F55" s="143"/>
      <c r="G55" s="144"/>
    </row>
    <row r="56" spans="1:7" s="13" customFormat="1" ht="14.25" customHeight="1" thickBot="1">
      <c r="A56" s="26" t="s">
        <v>43</v>
      </c>
      <c r="B56" s="27" t="s">
        <v>75</v>
      </c>
      <c r="C56" s="28">
        <v>232</v>
      </c>
      <c r="D56" s="29">
        <v>235</v>
      </c>
      <c r="E56" s="30"/>
      <c r="F56" s="31">
        <f t="shared" si="0"/>
        <v>282</v>
      </c>
      <c r="G56" s="32">
        <f t="shared" si="1"/>
        <v>324.29999999999995</v>
      </c>
    </row>
    <row r="57" spans="1:7" s="12" customFormat="1" ht="14.25" customHeight="1" thickBot="1">
      <c r="A57" s="142" t="s">
        <v>112</v>
      </c>
      <c r="B57" s="166"/>
      <c r="C57" s="166"/>
      <c r="D57" s="166"/>
      <c r="E57" s="166"/>
      <c r="F57" s="166"/>
      <c r="G57" s="167"/>
    </row>
    <row r="58" spans="1:7" ht="14.25" customHeight="1" thickBot="1">
      <c r="A58" s="26" t="s">
        <v>90</v>
      </c>
      <c r="B58" s="27" t="s">
        <v>42</v>
      </c>
      <c r="C58" s="28">
        <v>410</v>
      </c>
      <c r="D58" s="83">
        <v>410</v>
      </c>
      <c r="E58" s="61">
        <v>451</v>
      </c>
      <c r="F58" s="61">
        <v>451</v>
      </c>
      <c r="G58" s="62">
        <f t="shared" si="1"/>
        <v>518.65</v>
      </c>
    </row>
    <row r="59" spans="1:7" ht="14.25" hidden="1" customHeight="1" thickBot="1">
      <c r="A59" s="33" t="s">
        <v>118</v>
      </c>
      <c r="B59" s="34"/>
      <c r="C59" s="35">
        <f>SUM(C10:C58)</f>
        <v>5673</v>
      </c>
      <c r="D59" s="36">
        <f>SUM(D10:D58)</f>
        <v>6559</v>
      </c>
      <c r="E59" s="38">
        <f>SUM(E10:E58)</f>
        <v>451</v>
      </c>
      <c r="F59" s="38">
        <f>SUM(F10:F58)</f>
        <v>8829.7999999999993</v>
      </c>
      <c r="G59" s="93">
        <f>SUM(G10:G58)</f>
        <v>10154.269999999997</v>
      </c>
    </row>
    <row r="60" spans="1:7" ht="14.25" customHeight="1" thickBot="1">
      <c r="A60" s="69" t="s">
        <v>81</v>
      </c>
      <c r="B60" s="70"/>
      <c r="C60" s="71"/>
      <c r="D60" s="69"/>
      <c r="E60" s="72"/>
      <c r="F60" s="73">
        <f>SUM(F10:F58)</f>
        <v>8829.7999999999993</v>
      </c>
      <c r="G60" s="74">
        <v>10150</v>
      </c>
    </row>
    <row r="61" spans="1:7" ht="14.25" customHeight="1" thickBot="1">
      <c r="A61" s="75" t="s">
        <v>113</v>
      </c>
      <c r="B61" s="76"/>
      <c r="C61" s="77"/>
      <c r="D61" s="78"/>
      <c r="E61" s="78"/>
      <c r="F61" s="79"/>
      <c r="G61" s="80">
        <v>1000</v>
      </c>
    </row>
    <row r="62" spans="1:7" ht="14.25" customHeight="1">
      <c r="A62" s="129"/>
      <c r="B62" s="130"/>
      <c r="C62" s="130"/>
      <c r="D62" s="131"/>
      <c r="E62" s="131"/>
      <c r="F62" s="131"/>
      <c r="G62" s="131"/>
    </row>
    <row r="63" spans="1:7" ht="14.25" customHeight="1">
      <c r="A63" s="130"/>
      <c r="B63" s="130"/>
      <c r="C63" s="130"/>
      <c r="D63" s="131"/>
      <c r="E63" s="131"/>
      <c r="F63" s="131"/>
      <c r="G63" s="131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28.5" customHeight="1">
      <c r="A68" s="5"/>
      <c r="B68" s="7"/>
      <c r="C68" s="5"/>
    </row>
    <row r="69" spans="1:3" ht="14.25" customHeight="1">
      <c r="A69" s="5"/>
      <c r="B69" s="7"/>
      <c r="C69" s="5"/>
    </row>
  </sheetData>
  <mergeCells count="15">
    <mergeCell ref="A6:G6"/>
    <mergeCell ref="A7:A8"/>
    <mergeCell ref="F7:F8"/>
    <mergeCell ref="G7:G8"/>
    <mergeCell ref="A14:G14"/>
    <mergeCell ref="A62:G63"/>
    <mergeCell ref="A45:G45"/>
    <mergeCell ref="A50:G50"/>
    <mergeCell ref="A55:G55"/>
    <mergeCell ref="A57:G57"/>
    <mergeCell ref="B7:B8"/>
    <mergeCell ref="C7:C8"/>
    <mergeCell ref="D7:D8"/>
    <mergeCell ref="E7:E8"/>
    <mergeCell ref="A9:G9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0"/>
  <sheetViews>
    <sheetView showGridLines="0" zoomScaleNormal="100" workbookViewId="0">
      <selection activeCell="A47" sqref="A47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4.25" customHeight="1" thickBot="1">
      <c r="A6" s="18"/>
      <c r="D6" s="16"/>
      <c r="E6" s="16"/>
      <c r="F6" s="16"/>
      <c r="G6" s="105" t="s">
        <v>121</v>
      </c>
      <c r="H6" s="16"/>
    </row>
    <row r="7" spans="1:8" ht="14.25" customHeight="1" thickBot="1">
      <c r="A7" s="134" t="s">
        <v>117</v>
      </c>
      <c r="B7" s="135"/>
      <c r="C7" s="135"/>
      <c r="D7" s="135"/>
      <c r="E7" s="135"/>
      <c r="F7" s="135"/>
      <c r="G7" s="136"/>
      <c r="H7" s="16"/>
    </row>
    <row r="8" spans="1:8" ht="14.25" customHeight="1">
      <c r="A8" s="155" t="s">
        <v>0</v>
      </c>
      <c r="B8" s="147" t="s">
        <v>115</v>
      </c>
      <c r="C8" s="153" t="s">
        <v>79</v>
      </c>
      <c r="D8" s="145" t="s">
        <v>100</v>
      </c>
      <c r="E8" s="132" t="s">
        <v>80</v>
      </c>
      <c r="F8" s="132" t="s">
        <v>101</v>
      </c>
      <c r="G8" s="127" t="s">
        <v>114</v>
      </c>
      <c r="H8" s="16"/>
    </row>
    <row r="9" spans="1:8" ht="6.75" customHeight="1" thickBot="1">
      <c r="A9" s="155"/>
      <c r="B9" s="148"/>
      <c r="C9" s="154"/>
      <c r="D9" s="146"/>
      <c r="E9" s="133"/>
      <c r="F9" s="133"/>
      <c r="G9" s="128"/>
      <c r="H9" s="16"/>
    </row>
    <row r="10" spans="1:8" ht="14.25" customHeight="1" thickBot="1">
      <c r="A10" s="137" t="s">
        <v>107</v>
      </c>
      <c r="B10" s="138"/>
      <c r="C10" s="138"/>
      <c r="D10" s="138"/>
      <c r="E10" s="138"/>
      <c r="F10" s="138"/>
      <c r="G10" s="139"/>
      <c r="H10" s="16"/>
    </row>
    <row r="11" spans="1:8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8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ht="14.25" customHeight="1">
      <c r="A13" s="26" t="s">
        <v>70</v>
      </c>
      <c r="B13" s="27" t="s">
        <v>17</v>
      </c>
      <c r="C13" s="91">
        <v>26</v>
      </c>
      <c r="D13" s="29">
        <v>27</v>
      </c>
      <c r="E13" s="30"/>
      <c r="F13" s="31">
        <f t="shared" si="0"/>
        <v>32.4</v>
      </c>
      <c r="G13" s="32">
        <f t="shared" si="1"/>
        <v>37.26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ht="14.25" customHeight="1">
      <c r="A16" s="26" t="s">
        <v>14</v>
      </c>
      <c r="B16" s="27" t="s">
        <v>15</v>
      </c>
      <c r="C16" s="91">
        <v>31</v>
      </c>
      <c r="D16" s="29">
        <v>31</v>
      </c>
      <c r="E16" s="30"/>
      <c r="F16" s="31">
        <f>D16*1.2</f>
        <v>37.199999999999996</v>
      </c>
      <c r="G16" s="32">
        <f>F16*115%</f>
        <v>42.779999999999994</v>
      </c>
    </row>
    <row r="17" spans="1:7" ht="14.25" customHeight="1">
      <c r="A17" s="26" t="s">
        <v>44</v>
      </c>
      <c r="B17" s="27" t="s">
        <v>45</v>
      </c>
      <c r="C17" s="91">
        <v>58</v>
      </c>
      <c r="D17" s="29">
        <v>59</v>
      </c>
      <c r="E17" s="30"/>
      <c r="F17" s="31">
        <f t="shared" si="0"/>
        <v>70.8</v>
      </c>
      <c r="G17" s="32">
        <f t="shared" si="1"/>
        <v>81.419999999999987</v>
      </c>
    </row>
    <row r="18" spans="1:7" ht="14.25" customHeight="1">
      <c r="A18" s="26" t="s">
        <v>46</v>
      </c>
      <c r="B18" s="27" t="s">
        <v>47</v>
      </c>
      <c r="C18" s="91">
        <v>65</v>
      </c>
      <c r="D18" s="29">
        <v>65</v>
      </c>
      <c r="E18" s="30"/>
      <c r="F18" s="31">
        <f t="shared" si="0"/>
        <v>78</v>
      </c>
      <c r="G18" s="32">
        <f t="shared" si="1"/>
        <v>89.699999999999989</v>
      </c>
    </row>
    <row r="19" spans="1:7" ht="14.25" customHeight="1">
      <c r="A19" s="26" t="s">
        <v>48</v>
      </c>
      <c r="B19" s="27"/>
      <c r="C19" s="91"/>
      <c r="D19" s="82"/>
      <c r="E19" s="30"/>
      <c r="F19" s="31"/>
      <c r="G19" s="32"/>
    </row>
    <row r="20" spans="1:7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1">
        <f t="shared" ref="F20:F46" si="2">D20*1.2</f>
        <v>18</v>
      </c>
      <c r="G20" s="32">
        <f t="shared" ref="G20:G56" si="3">F20*115%</f>
        <v>20.7</v>
      </c>
    </row>
    <row r="21" spans="1:7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1">
        <f t="shared" si="2"/>
        <v>24</v>
      </c>
      <c r="G21" s="32">
        <f t="shared" si="3"/>
        <v>27.599999999999998</v>
      </c>
    </row>
    <row r="22" spans="1:7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1">
        <f t="shared" si="2"/>
        <v>26.4</v>
      </c>
      <c r="G22" s="32">
        <f t="shared" si="3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1">
        <f t="shared" si="2"/>
        <v>22.8</v>
      </c>
      <c r="G23" s="32">
        <f t="shared" si="3"/>
        <v>26.22</v>
      </c>
    </row>
    <row r="24" spans="1:7" ht="14.25" customHeight="1">
      <c r="A24" s="26" t="s">
        <v>18</v>
      </c>
      <c r="B24" s="27" t="s">
        <v>19</v>
      </c>
      <c r="C24" s="91">
        <v>18</v>
      </c>
      <c r="D24" s="29">
        <v>18</v>
      </c>
      <c r="E24" s="30"/>
      <c r="F24" s="31">
        <f t="shared" si="2"/>
        <v>21.599999999999998</v>
      </c>
      <c r="G24" s="32">
        <f t="shared" si="3"/>
        <v>24.839999999999996</v>
      </c>
    </row>
    <row r="25" spans="1:7" ht="14.25" customHeight="1">
      <c r="A25" s="26" t="s">
        <v>20</v>
      </c>
      <c r="B25" s="27" t="s">
        <v>21</v>
      </c>
      <c r="C25" s="91">
        <v>17</v>
      </c>
      <c r="D25" s="29">
        <v>17</v>
      </c>
      <c r="E25" s="30"/>
      <c r="F25" s="31">
        <f t="shared" si="2"/>
        <v>20.399999999999999</v>
      </c>
      <c r="G25" s="32">
        <f t="shared" si="3"/>
        <v>23.459999999999997</v>
      </c>
    </row>
    <row r="26" spans="1:7" ht="14.25" customHeight="1">
      <c r="A26" s="26" t="s">
        <v>22</v>
      </c>
      <c r="B26" s="27" t="s">
        <v>23</v>
      </c>
      <c r="C26" s="91">
        <v>22</v>
      </c>
      <c r="D26" s="29">
        <v>22</v>
      </c>
      <c r="E26" s="30"/>
      <c r="F26" s="31">
        <f t="shared" si="2"/>
        <v>26.4</v>
      </c>
      <c r="G26" s="32">
        <f t="shared" si="3"/>
        <v>30.359999999999996</v>
      </c>
    </row>
    <row r="27" spans="1:7" ht="14.25" customHeight="1">
      <c r="A27" s="26" t="s">
        <v>3</v>
      </c>
      <c r="B27" s="27" t="s">
        <v>4</v>
      </c>
      <c r="C27" s="91">
        <v>18</v>
      </c>
      <c r="D27" s="29">
        <v>18</v>
      </c>
      <c r="E27" s="30"/>
      <c r="F27" s="31">
        <f t="shared" si="2"/>
        <v>21.599999999999998</v>
      </c>
      <c r="G27" s="32">
        <f t="shared" si="3"/>
        <v>24.839999999999996</v>
      </c>
    </row>
    <row r="28" spans="1:7" ht="14.25" customHeight="1">
      <c r="A28" s="26" t="s">
        <v>5</v>
      </c>
      <c r="B28" s="27" t="s">
        <v>6</v>
      </c>
      <c r="C28" s="91">
        <v>18</v>
      </c>
      <c r="D28" s="29">
        <v>18</v>
      </c>
      <c r="E28" s="30"/>
      <c r="F28" s="31">
        <f t="shared" si="2"/>
        <v>21.599999999999998</v>
      </c>
      <c r="G28" s="32">
        <f t="shared" si="3"/>
        <v>24.839999999999996</v>
      </c>
    </row>
    <row r="29" spans="1:7" ht="14.25" customHeight="1">
      <c r="A29" s="26" t="s">
        <v>7</v>
      </c>
      <c r="B29" s="27" t="s">
        <v>8</v>
      </c>
      <c r="C29" s="91">
        <v>21</v>
      </c>
      <c r="D29" s="29">
        <v>21</v>
      </c>
      <c r="E29" s="30"/>
      <c r="F29" s="31">
        <f t="shared" si="2"/>
        <v>25.2</v>
      </c>
      <c r="G29" s="32">
        <f t="shared" si="3"/>
        <v>28.979999999999997</v>
      </c>
    </row>
    <row r="30" spans="1:7" ht="14.25" customHeight="1">
      <c r="A30" s="26" t="s">
        <v>9</v>
      </c>
      <c r="B30" s="27" t="s">
        <v>10</v>
      </c>
      <c r="C30" s="91">
        <v>16</v>
      </c>
      <c r="D30" s="29">
        <v>16</v>
      </c>
      <c r="E30" s="30"/>
      <c r="F30" s="31">
        <f t="shared" si="2"/>
        <v>19.2</v>
      </c>
      <c r="G30" s="32">
        <f t="shared" si="3"/>
        <v>22.08</v>
      </c>
    </row>
    <row r="31" spans="1:7" ht="14.25" customHeight="1">
      <c r="A31" s="26" t="s">
        <v>49</v>
      </c>
      <c r="B31" s="27" t="s">
        <v>50</v>
      </c>
      <c r="C31" s="91">
        <v>37</v>
      </c>
      <c r="D31" s="29">
        <v>37</v>
      </c>
      <c r="E31" s="30"/>
      <c r="F31" s="31">
        <f t="shared" si="2"/>
        <v>44.4</v>
      </c>
      <c r="G31" s="32">
        <f t="shared" si="3"/>
        <v>51.059999999999995</v>
      </c>
    </row>
    <row r="32" spans="1:7" ht="14.25" customHeight="1">
      <c r="A32" s="26" t="s">
        <v>24</v>
      </c>
      <c r="B32" s="27" t="s">
        <v>25</v>
      </c>
      <c r="C32" s="91">
        <v>204</v>
      </c>
      <c r="D32" s="29">
        <v>204</v>
      </c>
      <c r="E32" s="30"/>
      <c r="F32" s="31">
        <f t="shared" si="2"/>
        <v>244.79999999999998</v>
      </c>
      <c r="G32" s="32">
        <f t="shared" si="3"/>
        <v>281.52</v>
      </c>
    </row>
    <row r="33" spans="1:7" ht="14.25" customHeight="1">
      <c r="A33" s="26" t="s">
        <v>51</v>
      </c>
      <c r="B33" s="27" t="s">
        <v>26</v>
      </c>
      <c r="C33" s="91">
        <v>23</v>
      </c>
      <c r="D33" s="29">
        <v>23</v>
      </c>
      <c r="E33" s="30"/>
      <c r="F33" s="31">
        <f t="shared" si="2"/>
        <v>27.599999999999998</v>
      </c>
      <c r="G33" s="32">
        <f t="shared" si="3"/>
        <v>31.739999999999995</v>
      </c>
    </row>
    <row r="34" spans="1:7" ht="14.25" customHeight="1">
      <c r="A34" s="26" t="s">
        <v>52</v>
      </c>
      <c r="B34" s="27" t="s">
        <v>27</v>
      </c>
      <c r="C34" s="91">
        <v>50</v>
      </c>
      <c r="D34" s="29">
        <v>50</v>
      </c>
      <c r="E34" s="30"/>
      <c r="F34" s="31">
        <f t="shared" si="2"/>
        <v>60</v>
      </c>
      <c r="G34" s="32">
        <f t="shared" si="3"/>
        <v>69</v>
      </c>
    </row>
    <row r="35" spans="1:7" ht="14.25" customHeight="1">
      <c r="A35" s="26" t="s">
        <v>54</v>
      </c>
      <c r="B35" s="27" t="s">
        <v>28</v>
      </c>
      <c r="C35" s="91">
        <v>60</v>
      </c>
      <c r="D35" s="29">
        <v>60</v>
      </c>
      <c r="E35" s="30"/>
      <c r="F35" s="31">
        <f t="shared" si="2"/>
        <v>72</v>
      </c>
      <c r="G35" s="32">
        <f t="shared" si="3"/>
        <v>82.8</v>
      </c>
    </row>
    <row r="36" spans="1:7" ht="14.25" customHeight="1">
      <c r="A36" s="26" t="s">
        <v>53</v>
      </c>
      <c r="B36" s="27" t="s">
        <v>29</v>
      </c>
      <c r="C36" s="91">
        <v>28</v>
      </c>
      <c r="D36" s="29">
        <v>28</v>
      </c>
      <c r="E36" s="30"/>
      <c r="F36" s="31">
        <f t="shared" si="2"/>
        <v>33.6</v>
      </c>
      <c r="G36" s="32">
        <f t="shared" si="3"/>
        <v>38.64</v>
      </c>
    </row>
    <row r="37" spans="1:7" ht="14.25" customHeight="1">
      <c r="A37" s="26" t="s">
        <v>30</v>
      </c>
      <c r="B37" s="27" t="s">
        <v>31</v>
      </c>
      <c r="C37" s="91">
        <v>174</v>
      </c>
      <c r="D37" s="29">
        <v>175</v>
      </c>
      <c r="E37" s="30"/>
      <c r="F37" s="31">
        <f t="shared" si="2"/>
        <v>210</v>
      </c>
      <c r="G37" s="32">
        <f t="shared" si="3"/>
        <v>241.49999999999997</v>
      </c>
    </row>
    <row r="38" spans="1:7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7" ht="14.25" customHeight="1">
      <c r="A39" s="26" t="s">
        <v>56</v>
      </c>
      <c r="B39" s="27" t="s">
        <v>11</v>
      </c>
      <c r="C39" s="91">
        <v>283</v>
      </c>
      <c r="D39" s="29">
        <v>284</v>
      </c>
      <c r="E39" s="30"/>
      <c r="F39" s="31">
        <f t="shared" si="2"/>
        <v>340.8</v>
      </c>
      <c r="G39" s="32">
        <f t="shared" si="3"/>
        <v>391.91999999999996</v>
      </c>
    </row>
    <row r="40" spans="1:7" ht="14.25" customHeight="1">
      <c r="A40" s="63" t="s">
        <v>60</v>
      </c>
      <c r="B40" s="27" t="s">
        <v>11</v>
      </c>
      <c r="C40" s="91">
        <v>283</v>
      </c>
      <c r="D40" s="29">
        <v>284</v>
      </c>
      <c r="E40" s="30"/>
      <c r="F40" s="31">
        <f t="shared" si="2"/>
        <v>340.8</v>
      </c>
      <c r="G40" s="32">
        <f t="shared" si="3"/>
        <v>391.91999999999996</v>
      </c>
    </row>
    <row r="41" spans="1:7" ht="14.25" customHeight="1">
      <c r="A41" s="63" t="s">
        <v>72</v>
      </c>
      <c r="B41" s="27" t="s">
        <v>12</v>
      </c>
      <c r="C41" s="91">
        <v>234</v>
      </c>
      <c r="D41" s="29">
        <v>235</v>
      </c>
      <c r="E41" s="30"/>
      <c r="F41" s="31">
        <f t="shared" si="2"/>
        <v>282</v>
      </c>
      <c r="G41" s="32">
        <f t="shared" si="3"/>
        <v>324.29999999999995</v>
      </c>
    </row>
    <row r="42" spans="1:7" ht="14.25" customHeight="1">
      <c r="A42" s="26" t="s">
        <v>59</v>
      </c>
      <c r="B42" s="27" t="s">
        <v>55</v>
      </c>
      <c r="C42" s="91">
        <v>382</v>
      </c>
      <c r="D42" s="29">
        <v>383</v>
      </c>
      <c r="E42" s="30"/>
      <c r="F42" s="31">
        <f t="shared" si="2"/>
        <v>459.59999999999997</v>
      </c>
      <c r="G42" s="32">
        <f t="shared" si="3"/>
        <v>528.54</v>
      </c>
    </row>
    <row r="43" spans="1:7" ht="14.25" customHeight="1">
      <c r="A43" s="26" t="s">
        <v>58</v>
      </c>
      <c r="B43" s="27" t="s">
        <v>57</v>
      </c>
      <c r="C43" s="91">
        <v>486</v>
      </c>
      <c r="D43" s="29">
        <v>487</v>
      </c>
      <c r="E43" s="30"/>
      <c r="F43" s="31">
        <f t="shared" si="2"/>
        <v>584.4</v>
      </c>
      <c r="G43" s="32">
        <f t="shared" si="3"/>
        <v>672.06</v>
      </c>
    </row>
    <row r="44" spans="1:7" ht="14.25" customHeight="1" thickBot="1">
      <c r="A44" s="26" t="s">
        <v>73</v>
      </c>
      <c r="B44" s="27" t="s">
        <v>13</v>
      </c>
      <c r="C44" s="91">
        <v>41</v>
      </c>
      <c r="D44" s="29">
        <v>41</v>
      </c>
      <c r="E44" s="30"/>
      <c r="F44" s="31">
        <f t="shared" si="2"/>
        <v>49.199999999999996</v>
      </c>
      <c r="G44" s="32">
        <f t="shared" si="3"/>
        <v>56.579999999999991</v>
      </c>
    </row>
    <row r="45" spans="1:7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7" ht="14.25" customHeight="1">
      <c r="A46" s="26" t="s">
        <v>35</v>
      </c>
      <c r="B46" s="27" t="s">
        <v>36</v>
      </c>
      <c r="C46" s="91">
        <v>334</v>
      </c>
      <c r="D46" s="29">
        <v>337</v>
      </c>
      <c r="E46" s="30"/>
      <c r="F46" s="31">
        <f t="shared" si="2"/>
        <v>404.4</v>
      </c>
      <c r="G46" s="32">
        <f t="shared" si="3"/>
        <v>465.05999999999995</v>
      </c>
    </row>
    <row r="47" spans="1:7" ht="14.25" customHeight="1" thickBot="1">
      <c r="A47" s="26" t="s">
        <v>37</v>
      </c>
      <c r="B47" s="27" t="s">
        <v>38</v>
      </c>
      <c r="C47" s="91">
        <v>334</v>
      </c>
      <c r="D47" s="29">
        <v>337</v>
      </c>
      <c r="E47" s="30"/>
      <c r="F47" s="31">
        <f>D46*1.2</f>
        <v>404.4</v>
      </c>
      <c r="G47" s="32">
        <f t="shared" si="3"/>
        <v>465.05999999999995</v>
      </c>
    </row>
    <row r="48" spans="1:7" ht="14.25" customHeight="1" thickBot="1">
      <c r="A48" s="142" t="s">
        <v>110</v>
      </c>
      <c r="B48" s="143"/>
      <c r="C48" s="143"/>
      <c r="D48" s="143"/>
      <c r="E48" s="143"/>
      <c r="F48" s="143"/>
      <c r="G48" s="144"/>
    </row>
    <row r="49" spans="1:7" ht="14.25" customHeight="1">
      <c r="A49" s="26" t="s">
        <v>41</v>
      </c>
      <c r="B49" s="27" t="s">
        <v>2</v>
      </c>
      <c r="C49" s="91">
        <v>232</v>
      </c>
      <c r="D49" s="29">
        <v>235</v>
      </c>
      <c r="E49" s="30"/>
      <c r="F49" s="31">
        <f>D49*1.2</f>
        <v>282</v>
      </c>
      <c r="G49" s="32">
        <f t="shared" si="3"/>
        <v>324.29999999999995</v>
      </c>
    </row>
    <row r="50" spans="1:7" s="13" customFormat="1" ht="14.25" customHeight="1">
      <c r="A50" s="106" t="s">
        <v>61</v>
      </c>
      <c r="B50" s="107" t="s">
        <v>62</v>
      </c>
      <c r="C50" s="125">
        <v>63</v>
      </c>
      <c r="D50" s="113">
        <v>65</v>
      </c>
      <c r="E50" s="122"/>
      <c r="F50" s="114">
        <f>D49*1.2</f>
        <v>282</v>
      </c>
      <c r="G50" s="115">
        <f t="shared" si="3"/>
        <v>324.29999999999995</v>
      </c>
    </row>
    <row r="51" spans="1:7" s="13" customFormat="1" ht="14.25" customHeight="1">
      <c r="A51" s="106" t="s">
        <v>63</v>
      </c>
      <c r="B51" s="107" t="s">
        <v>64</v>
      </c>
      <c r="C51" s="125">
        <v>208</v>
      </c>
      <c r="D51" s="113">
        <v>210</v>
      </c>
      <c r="E51" s="122"/>
      <c r="F51" s="114">
        <f>D50*1.2</f>
        <v>78</v>
      </c>
      <c r="G51" s="115">
        <f t="shared" si="3"/>
        <v>89.699999999999989</v>
      </c>
    </row>
    <row r="52" spans="1:7" s="12" customFormat="1" ht="14.25" customHeight="1" thickBot="1">
      <c r="A52" s="45" t="s">
        <v>116</v>
      </c>
      <c r="B52" s="27" t="s">
        <v>16</v>
      </c>
      <c r="C52" s="91">
        <v>305</v>
      </c>
      <c r="D52" s="29">
        <v>308</v>
      </c>
      <c r="E52" s="30"/>
      <c r="F52" s="31">
        <f>D51*1.2</f>
        <v>252</v>
      </c>
      <c r="G52" s="32">
        <f t="shared" si="3"/>
        <v>289.79999999999995</v>
      </c>
    </row>
    <row r="53" spans="1:7" s="12" customFormat="1" ht="14.25" customHeight="1" thickBot="1">
      <c r="A53" s="142" t="s">
        <v>111</v>
      </c>
      <c r="B53" s="143"/>
      <c r="C53" s="143"/>
      <c r="D53" s="143"/>
      <c r="E53" s="143"/>
      <c r="F53" s="143"/>
      <c r="G53" s="144"/>
    </row>
    <row r="54" spans="1:7" s="12" customFormat="1" ht="14.25" customHeight="1" thickBot="1">
      <c r="A54" s="26" t="s">
        <v>43</v>
      </c>
      <c r="B54" s="27" t="s">
        <v>75</v>
      </c>
      <c r="C54" s="91">
        <v>232</v>
      </c>
      <c r="D54" s="92">
        <v>235</v>
      </c>
      <c r="E54" s="30"/>
      <c r="F54" s="31">
        <f>D52*1.2</f>
        <v>369.59999999999997</v>
      </c>
      <c r="G54" s="32">
        <f t="shared" si="3"/>
        <v>425.03999999999991</v>
      </c>
    </row>
    <row r="55" spans="1:7" s="12" customFormat="1" ht="14.25" customHeight="1" thickBot="1">
      <c r="A55" s="142" t="s">
        <v>112</v>
      </c>
      <c r="B55" s="149"/>
      <c r="C55" s="149"/>
      <c r="D55" s="149"/>
      <c r="E55" s="149"/>
      <c r="F55" s="149"/>
      <c r="G55" s="150"/>
    </row>
    <row r="56" spans="1:7" ht="14.25" customHeight="1" thickBot="1">
      <c r="A56" s="26" t="s">
        <v>90</v>
      </c>
      <c r="B56" s="27" t="s">
        <v>42</v>
      </c>
      <c r="C56" s="28">
        <v>410</v>
      </c>
      <c r="D56" s="83">
        <v>410</v>
      </c>
      <c r="E56" s="61">
        <v>451</v>
      </c>
      <c r="F56" s="61">
        <v>451</v>
      </c>
      <c r="G56" s="62">
        <f t="shared" si="3"/>
        <v>518.65</v>
      </c>
    </row>
    <row r="57" spans="1:7" ht="14.25" hidden="1" customHeight="1" thickBot="1">
      <c r="A57" s="69" t="s">
        <v>81</v>
      </c>
      <c r="B57" s="70"/>
      <c r="C57" s="71"/>
      <c r="D57" s="69"/>
      <c r="E57" s="72"/>
      <c r="F57" s="73">
        <f>SUM(F11:F56)</f>
        <v>7676.5999999999995</v>
      </c>
      <c r="G57" s="84">
        <f>SUM(G11:G56)</f>
        <v>8828.0899999999983</v>
      </c>
    </row>
    <row r="58" spans="1:7" ht="14.25" customHeight="1" thickBot="1">
      <c r="A58" s="85" t="s">
        <v>81</v>
      </c>
      <c r="B58" s="86"/>
      <c r="C58" s="87"/>
      <c r="D58" s="88"/>
      <c r="E58" s="88"/>
      <c r="F58" s="89"/>
      <c r="G58" s="90">
        <v>8830</v>
      </c>
    </row>
    <row r="59" spans="1:7" ht="14.25" customHeight="1" thickBot="1">
      <c r="A59" s="75" t="s">
        <v>113</v>
      </c>
      <c r="B59" s="76"/>
      <c r="C59" s="77"/>
      <c r="D59" s="78"/>
      <c r="E59" s="78"/>
      <c r="F59" s="79"/>
      <c r="G59" s="80">
        <v>1000</v>
      </c>
    </row>
    <row r="60" spans="1:7" ht="14.25" customHeight="1">
      <c r="A60" s="129"/>
      <c r="B60" s="130"/>
      <c r="C60" s="130"/>
      <c r="D60" s="131"/>
      <c r="E60" s="131"/>
      <c r="F60" s="131"/>
      <c r="G60" s="131"/>
    </row>
    <row r="61" spans="1:7" ht="14.25" customHeight="1">
      <c r="A61" s="130"/>
      <c r="B61" s="130"/>
      <c r="C61" s="130"/>
      <c r="D61" s="131"/>
      <c r="E61" s="131"/>
      <c r="F61" s="131"/>
      <c r="G61" s="131"/>
    </row>
    <row r="62" spans="1:7" ht="14.25" customHeight="1">
      <c r="A62" s="5"/>
      <c r="B62" s="7"/>
      <c r="C62" s="5"/>
    </row>
    <row r="63" spans="1:7" ht="14.25" customHeight="1">
      <c r="A63" s="5"/>
      <c r="B63" s="7"/>
      <c r="C63" s="5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14.25" customHeight="1">
      <c r="A68" s="5"/>
      <c r="B68" s="7"/>
      <c r="C68" s="5"/>
    </row>
    <row r="69" spans="1:3" ht="29.25" customHeight="1">
      <c r="A69" s="5"/>
      <c r="B69" s="7"/>
      <c r="C69" s="5"/>
    </row>
    <row r="70" spans="1:3" ht="14.25" customHeight="1">
      <c r="A70" s="5"/>
      <c r="B70" s="7"/>
      <c r="C70" s="5"/>
    </row>
  </sheetData>
  <mergeCells count="15">
    <mergeCell ref="A60:G61"/>
    <mergeCell ref="A7:G7"/>
    <mergeCell ref="A8:A9"/>
    <mergeCell ref="A45:G45"/>
    <mergeCell ref="A48:G48"/>
    <mergeCell ref="A53:G53"/>
    <mergeCell ref="A55:G55"/>
    <mergeCell ref="F8:F9"/>
    <mergeCell ref="G8:G9"/>
    <mergeCell ref="A10:G10"/>
    <mergeCell ref="A15:G15"/>
    <mergeCell ref="B8:B9"/>
    <mergeCell ref="C8:C9"/>
    <mergeCell ref="D8:D9"/>
    <mergeCell ref="E8:E9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8"/>
  <sheetViews>
    <sheetView showGridLines="0" zoomScaleNormal="100" workbookViewId="0">
      <selection activeCell="A58" sqref="A58:IV58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5" customHeight="1" thickBot="1">
      <c r="A6" s="18"/>
      <c r="D6" s="16"/>
      <c r="E6" s="16"/>
      <c r="F6" s="16"/>
      <c r="G6" s="105" t="s">
        <v>121</v>
      </c>
      <c r="H6" s="16"/>
    </row>
    <row r="7" spans="1:8" ht="14.25" customHeight="1" thickBot="1">
      <c r="A7" s="134" t="s">
        <v>119</v>
      </c>
      <c r="B7" s="135"/>
      <c r="C7" s="135"/>
      <c r="D7" s="135"/>
      <c r="E7" s="135"/>
      <c r="F7" s="135"/>
      <c r="G7" s="136"/>
    </row>
    <row r="8" spans="1:8" ht="14.25" customHeight="1">
      <c r="A8" s="156" t="s">
        <v>0</v>
      </c>
      <c r="B8" s="147" t="s">
        <v>115</v>
      </c>
      <c r="C8" s="160" t="s">
        <v>79</v>
      </c>
      <c r="D8" s="162" t="s">
        <v>100</v>
      </c>
      <c r="E8" s="158" t="s">
        <v>80</v>
      </c>
      <c r="F8" s="158" t="s">
        <v>101</v>
      </c>
      <c r="G8" s="164" t="s">
        <v>114</v>
      </c>
    </row>
    <row r="9" spans="1:8" ht="7.5" customHeight="1" thickBot="1">
      <c r="A9" s="157"/>
      <c r="B9" s="148"/>
      <c r="C9" s="161"/>
      <c r="D9" s="163"/>
      <c r="E9" s="159"/>
      <c r="F9" s="159"/>
      <c r="G9" s="165"/>
    </row>
    <row r="10" spans="1:8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8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55" si="0">D11*1.2</f>
        <v>783.6</v>
      </c>
      <c r="G11" s="25">
        <f t="shared" ref="G11:G57" si="1">F11*115%</f>
        <v>901.14</v>
      </c>
    </row>
    <row r="12" spans="1:8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ht="14.25" customHeight="1">
      <c r="A13" s="26" t="s">
        <v>70</v>
      </c>
      <c r="B13" s="27" t="s">
        <v>17</v>
      </c>
      <c r="C13" s="28">
        <v>26</v>
      </c>
      <c r="D13" s="29">
        <v>27</v>
      </c>
      <c r="E13" s="31"/>
      <c r="F13" s="31">
        <f t="shared" si="0"/>
        <v>32.4</v>
      </c>
      <c r="G13" s="32">
        <f t="shared" si="1"/>
        <v>37.26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1"/>
      <c r="F16" s="31">
        <f>D16*1.2</f>
        <v>37.199999999999996</v>
      </c>
      <c r="G16" s="32">
        <f>F16*115%</f>
        <v>42.779999999999994</v>
      </c>
    </row>
    <row r="17" spans="1:7" ht="14.25" customHeight="1">
      <c r="A17" s="26" t="s">
        <v>44</v>
      </c>
      <c r="B17" s="27" t="s">
        <v>45</v>
      </c>
      <c r="C17" s="28">
        <v>58</v>
      </c>
      <c r="D17" s="29">
        <v>59</v>
      </c>
      <c r="E17" s="31"/>
      <c r="F17" s="31">
        <f t="shared" si="0"/>
        <v>70.8</v>
      </c>
      <c r="G17" s="32">
        <f t="shared" si="1"/>
        <v>81.419999999999987</v>
      </c>
    </row>
    <row r="18" spans="1:7" ht="14.25" customHeight="1">
      <c r="A18" s="26" t="s">
        <v>46</v>
      </c>
      <c r="B18" s="27" t="s">
        <v>47</v>
      </c>
      <c r="C18" s="28">
        <v>65</v>
      </c>
      <c r="D18" s="29">
        <v>65</v>
      </c>
      <c r="E18" s="31"/>
      <c r="F18" s="31">
        <f t="shared" si="0"/>
        <v>78</v>
      </c>
      <c r="G18" s="32">
        <f t="shared" si="1"/>
        <v>89.699999999999989</v>
      </c>
    </row>
    <row r="19" spans="1:7" ht="14.25" customHeight="1">
      <c r="A19" s="26" t="s">
        <v>48</v>
      </c>
      <c r="B19" s="27"/>
      <c r="C19" s="28"/>
      <c r="D19" s="82"/>
      <c r="E19" s="31"/>
      <c r="F19" s="31">
        <f t="shared" si="0"/>
        <v>0</v>
      </c>
      <c r="G19" s="32"/>
    </row>
    <row r="20" spans="1:7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1">
        <f t="shared" si="0"/>
        <v>18</v>
      </c>
      <c r="G20" s="32">
        <f t="shared" si="1"/>
        <v>20.7</v>
      </c>
    </row>
    <row r="21" spans="1:7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1">
        <f t="shared" si="0"/>
        <v>24</v>
      </c>
      <c r="G21" s="32">
        <f t="shared" si="1"/>
        <v>27.599999999999998</v>
      </c>
    </row>
    <row r="22" spans="1:7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1">
        <f t="shared" si="0"/>
        <v>26.4</v>
      </c>
      <c r="G22" s="32">
        <f t="shared" si="1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1">
        <f t="shared" si="0"/>
        <v>22.8</v>
      </c>
      <c r="G23" s="32">
        <f t="shared" si="1"/>
        <v>26.22</v>
      </c>
    </row>
    <row r="24" spans="1:7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1"/>
      <c r="F24" s="31">
        <f t="shared" si="0"/>
        <v>21.599999999999998</v>
      </c>
      <c r="G24" s="32">
        <f t="shared" si="1"/>
        <v>24.839999999999996</v>
      </c>
    </row>
    <row r="25" spans="1:7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1"/>
      <c r="F25" s="31">
        <f t="shared" si="0"/>
        <v>20.399999999999999</v>
      </c>
      <c r="G25" s="32">
        <f t="shared" si="1"/>
        <v>23.459999999999997</v>
      </c>
    </row>
    <row r="26" spans="1:7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1"/>
      <c r="F26" s="31">
        <f t="shared" si="0"/>
        <v>26.4</v>
      </c>
      <c r="G26" s="32">
        <f t="shared" si="1"/>
        <v>30.359999999999996</v>
      </c>
    </row>
    <row r="27" spans="1:7" ht="14.25" customHeight="1">
      <c r="A27" s="26" t="s">
        <v>3</v>
      </c>
      <c r="B27" s="27" t="s">
        <v>4</v>
      </c>
      <c r="C27" s="28">
        <v>18</v>
      </c>
      <c r="D27" s="29">
        <v>18</v>
      </c>
      <c r="E27" s="31"/>
      <c r="F27" s="31">
        <f t="shared" si="0"/>
        <v>21.599999999999998</v>
      </c>
      <c r="G27" s="32">
        <f t="shared" si="1"/>
        <v>24.839999999999996</v>
      </c>
    </row>
    <row r="28" spans="1:7" ht="14.25" customHeight="1">
      <c r="A28" s="26" t="s">
        <v>5</v>
      </c>
      <c r="B28" s="27" t="s">
        <v>6</v>
      </c>
      <c r="C28" s="28">
        <v>18</v>
      </c>
      <c r="D28" s="29">
        <v>18</v>
      </c>
      <c r="E28" s="31"/>
      <c r="F28" s="31">
        <f t="shared" si="0"/>
        <v>21.599999999999998</v>
      </c>
      <c r="G28" s="32">
        <f t="shared" si="1"/>
        <v>24.839999999999996</v>
      </c>
    </row>
    <row r="29" spans="1:7" ht="14.25" customHeight="1">
      <c r="A29" s="26" t="s">
        <v>7</v>
      </c>
      <c r="B29" s="27" t="s">
        <v>8</v>
      </c>
      <c r="C29" s="28">
        <v>21</v>
      </c>
      <c r="D29" s="29">
        <v>21</v>
      </c>
      <c r="E29" s="31"/>
      <c r="F29" s="31">
        <f t="shared" si="0"/>
        <v>25.2</v>
      </c>
      <c r="G29" s="32">
        <f t="shared" si="1"/>
        <v>28.979999999999997</v>
      </c>
    </row>
    <row r="30" spans="1:7" ht="14.25" customHeight="1">
      <c r="A30" s="26" t="s">
        <v>9</v>
      </c>
      <c r="B30" s="27" t="s">
        <v>10</v>
      </c>
      <c r="C30" s="28">
        <v>16</v>
      </c>
      <c r="D30" s="29">
        <v>16</v>
      </c>
      <c r="E30" s="31"/>
      <c r="F30" s="31">
        <f t="shared" si="0"/>
        <v>19.2</v>
      </c>
      <c r="G30" s="32">
        <f t="shared" si="1"/>
        <v>22.08</v>
      </c>
    </row>
    <row r="31" spans="1:7" ht="14.25" customHeight="1">
      <c r="A31" s="26" t="s">
        <v>49</v>
      </c>
      <c r="B31" s="27" t="s">
        <v>50</v>
      </c>
      <c r="C31" s="28">
        <v>37</v>
      </c>
      <c r="D31" s="29">
        <v>37</v>
      </c>
      <c r="E31" s="31"/>
      <c r="F31" s="31">
        <f t="shared" si="0"/>
        <v>44.4</v>
      </c>
      <c r="G31" s="32">
        <f t="shared" si="1"/>
        <v>51.059999999999995</v>
      </c>
    </row>
    <row r="32" spans="1:7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1"/>
      <c r="F32" s="31">
        <f t="shared" si="0"/>
        <v>244.79999999999998</v>
      </c>
      <c r="G32" s="32">
        <f t="shared" si="1"/>
        <v>281.52</v>
      </c>
    </row>
    <row r="33" spans="1:8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1"/>
      <c r="F33" s="31">
        <f t="shared" si="0"/>
        <v>27.599999999999998</v>
      </c>
      <c r="G33" s="32">
        <f t="shared" si="1"/>
        <v>31.739999999999995</v>
      </c>
    </row>
    <row r="34" spans="1:8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1"/>
      <c r="F34" s="31">
        <f t="shared" si="0"/>
        <v>60</v>
      </c>
      <c r="G34" s="32">
        <f t="shared" si="1"/>
        <v>69</v>
      </c>
    </row>
    <row r="35" spans="1:8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1"/>
      <c r="F35" s="31">
        <f t="shared" si="0"/>
        <v>72</v>
      </c>
      <c r="G35" s="32">
        <f t="shared" si="1"/>
        <v>82.8</v>
      </c>
    </row>
    <row r="36" spans="1:8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1"/>
      <c r="F36" s="31">
        <f t="shared" si="0"/>
        <v>33.6</v>
      </c>
      <c r="G36" s="32">
        <f t="shared" si="1"/>
        <v>38.64</v>
      </c>
    </row>
    <row r="37" spans="1:8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1"/>
      <c r="F37" s="31">
        <f t="shared" si="0"/>
        <v>210</v>
      </c>
      <c r="G37" s="32">
        <f t="shared" si="1"/>
        <v>241.49999999999997</v>
      </c>
    </row>
    <row r="38" spans="1:8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0"/>
        <v>19.2</v>
      </c>
      <c r="G38" s="32">
        <f t="shared" si="1"/>
        <v>22.08</v>
      </c>
    </row>
    <row r="39" spans="1:8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1"/>
      <c r="F39" s="31">
        <f t="shared" si="0"/>
        <v>340.8</v>
      </c>
      <c r="G39" s="32">
        <f t="shared" si="1"/>
        <v>391.91999999999996</v>
      </c>
    </row>
    <row r="40" spans="1:8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1"/>
      <c r="F40" s="31">
        <f t="shared" si="0"/>
        <v>340.8</v>
      </c>
      <c r="G40" s="32">
        <f t="shared" si="1"/>
        <v>391.91999999999996</v>
      </c>
    </row>
    <row r="41" spans="1:8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1"/>
      <c r="F41" s="31">
        <f t="shared" si="0"/>
        <v>282</v>
      </c>
      <c r="G41" s="32">
        <f t="shared" si="1"/>
        <v>324.29999999999995</v>
      </c>
      <c r="H41" s="14"/>
    </row>
    <row r="42" spans="1:8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1"/>
      <c r="F42" s="31">
        <f t="shared" si="0"/>
        <v>459.59999999999997</v>
      </c>
      <c r="G42" s="32">
        <f t="shared" si="1"/>
        <v>528.54</v>
      </c>
    </row>
    <row r="43" spans="1:8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1"/>
      <c r="F43" s="31">
        <f t="shared" si="0"/>
        <v>584.4</v>
      </c>
      <c r="G43" s="32">
        <f t="shared" si="1"/>
        <v>672.06</v>
      </c>
    </row>
    <row r="44" spans="1:8" ht="14.25" customHeight="1" thickBot="1">
      <c r="A44" s="26" t="s">
        <v>73</v>
      </c>
      <c r="B44" s="27" t="s">
        <v>13</v>
      </c>
      <c r="C44" s="28">
        <v>41</v>
      </c>
      <c r="D44" s="29">
        <v>41</v>
      </c>
      <c r="E44" s="31"/>
      <c r="F44" s="31">
        <f t="shared" si="0"/>
        <v>49.199999999999996</v>
      </c>
      <c r="G44" s="32">
        <f t="shared" si="1"/>
        <v>56.579999999999991</v>
      </c>
    </row>
    <row r="45" spans="1:8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8" ht="14.25" customHeight="1">
      <c r="A46" s="26" t="s">
        <v>35</v>
      </c>
      <c r="B46" s="27" t="s">
        <v>36</v>
      </c>
      <c r="C46" s="28">
        <v>334</v>
      </c>
      <c r="D46" s="29">
        <v>337</v>
      </c>
      <c r="E46" s="31"/>
      <c r="F46" s="31">
        <f t="shared" si="0"/>
        <v>404.4</v>
      </c>
      <c r="G46" s="32">
        <f t="shared" si="1"/>
        <v>465.05999999999995</v>
      </c>
    </row>
    <row r="47" spans="1:8" ht="14.25" customHeight="1">
      <c r="A47" s="26" t="s">
        <v>37</v>
      </c>
      <c r="B47" s="27" t="s">
        <v>38</v>
      </c>
      <c r="C47" s="28">
        <v>334</v>
      </c>
      <c r="D47" s="29">
        <v>337</v>
      </c>
      <c r="E47" s="31"/>
      <c r="F47" s="31">
        <f t="shared" si="0"/>
        <v>404.4</v>
      </c>
      <c r="G47" s="32">
        <f t="shared" si="1"/>
        <v>465.05999999999995</v>
      </c>
    </row>
    <row r="48" spans="1:8" ht="14.25" customHeight="1" thickBot="1">
      <c r="A48" s="116" t="s">
        <v>39</v>
      </c>
      <c r="B48" s="117" t="s">
        <v>40</v>
      </c>
      <c r="C48" s="118">
        <v>244</v>
      </c>
      <c r="D48" s="119">
        <v>246</v>
      </c>
      <c r="E48" s="120"/>
      <c r="F48" s="114">
        <f>D48*1.2</f>
        <v>295.2</v>
      </c>
      <c r="G48" s="115">
        <f>F48*115%</f>
        <v>339.47999999999996</v>
      </c>
    </row>
    <row r="49" spans="1:7" ht="14.25" customHeight="1" thickBot="1">
      <c r="A49" s="142" t="s">
        <v>110</v>
      </c>
      <c r="B49" s="143"/>
      <c r="C49" s="143"/>
      <c r="D49" s="143"/>
      <c r="E49" s="143"/>
      <c r="F49" s="143"/>
      <c r="G49" s="144"/>
    </row>
    <row r="50" spans="1:7" ht="14.25" customHeight="1">
      <c r="A50" s="26" t="s">
        <v>41</v>
      </c>
      <c r="B50" s="27" t="s">
        <v>2</v>
      </c>
      <c r="C50" s="28">
        <v>232</v>
      </c>
      <c r="D50" s="29">
        <v>235</v>
      </c>
      <c r="E50" s="31"/>
      <c r="F50" s="31">
        <f t="shared" si="0"/>
        <v>282</v>
      </c>
      <c r="G50" s="32">
        <f t="shared" si="1"/>
        <v>324.29999999999995</v>
      </c>
    </row>
    <row r="51" spans="1:7" ht="14.25" customHeight="1">
      <c r="A51" s="106" t="s">
        <v>61</v>
      </c>
      <c r="B51" s="107" t="s">
        <v>62</v>
      </c>
      <c r="C51" s="108">
        <v>63</v>
      </c>
      <c r="D51" s="113">
        <v>65</v>
      </c>
      <c r="E51" s="114"/>
      <c r="F51" s="114">
        <f t="shared" si="0"/>
        <v>78</v>
      </c>
      <c r="G51" s="115">
        <f t="shared" si="1"/>
        <v>89.699999999999989</v>
      </c>
    </row>
    <row r="52" spans="1:7" s="13" customFormat="1" ht="14.25" customHeight="1">
      <c r="A52" s="106" t="s">
        <v>63</v>
      </c>
      <c r="B52" s="107" t="s">
        <v>64</v>
      </c>
      <c r="C52" s="108">
        <v>208</v>
      </c>
      <c r="D52" s="113">
        <v>210</v>
      </c>
      <c r="E52" s="114"/>
      <c r="F52" s="114">
        <f t="shared" si="0"/>
        <v>252</v>
      </c>
      <c r="G52" s="115">
        <f t="shared" si="1"/>
        <v>289.79999999999995</v>
      </c>
    </row>
    <row r="53" spans="1:7" s="13" customFormat="1" ht="14.25" customHeight="1" thickBot="1">
      <c r="A53" s="45" t="s">
        <v>116</v>
      </c>
      <c r="B53" s="27" t="s">
        <v>16</v>
      </c>
      <c r="C53" s="28">
        <v>305</v>
      </c>
      <c r="D53" s="29">
        <v>308</v>
      </c>
      <c r="E53" s="31"/>
      <c r="F53" s="31">
        <f t="shared" si="0"/>
        <v>369.59999999999997</v>
      </c>
      <c r="G53" s="32">
        <f t="shared" si="1"/>
        <v>425.03999999999991</v>
      </c>
    </row>
    <row r="54" spans="1:7" s="13" customFormat="1" ht="14.25" customHeight="1" thickBot="1">
      <c r="A54" s="142" t="s">
        <v>111</v>
      </c>
      <c r="B54" s="143"/>
      <c r="C54" s="143"/>
      <c r="D54" s="143"/>
      <c r="E54" s="143"/>
      <c r="F54" s="143"/>
      <c r="G54" s="144"/>
    </row>
    <row r="55" spans="1:7" s="12" customFormat="1" ht="14.25" customHeight="1" thickBot="1">
      <c r="A55" s="26" t="s">
        <v>43</v>
      </c>
      <c r="B55" s="27" t="s">
        <v>75</v>
      </c>
      <c r="C55" s="28">
        <v>232</v>
      </c>
      <c r="D55" s="29">
        <v>235</v>
      </c>
      <c r="E55" s="31"/>
      <c r="F55" s="31">
        <f t="shared" si="0"/>
        <v>282</v>
      </c>
      <c r="G55" s="32">
        <f t="shared" si="1"/>
        <v>324.29999999999995</v>
      </c>
    </row>
    <row r="56" spans="1:7" ht="14.25" customHeight="1" thickBot="1">
      <c r="A56" s="142" t="s">
        <v>112</v>
      </c>
      <c r="B56" s="149"/>
      <c r="C56" s="149"/>
      <c r="D56" s="149"/>
      <c r="E56" s="149"/>
      <c r="F56" s="149"/>
      <c r="G56" s="150"/>
    </row>
    <row r="57" spans="1:7" ht="14.25" customHeight="1" thickBot="1">
      <c r="A57" s="26" t="s">
        <v>90</v>
      </c>
      <c r="B57" s="27" t="s">
        <v>42</v>
      </c>
      <c r="C57" s="28">
        <v>410</v>
      </c>
      <c r="D57" s="83">
        <v>410</v>
      </c>
      <c r="E57" s="61">
        <v>451</v>
      </c>
      <c r="F57" s="61">
        <v>451</v>
      </c>
      <c r="G57" s="62">
        <f t="shared" si="1"/>
        <v>518.65</v>
      </c>
    </row>
    <row r="58" spans="1:7" ht="14.25" hidden="1" customHeight="1" thickBot="1">
      <c r="A58" s="69" t="s">
        <v>81</v>
      </c>
      <c r="B58" s="70"/>
      <c r="C58" s="71"/>
      <c r="D58" s="69"/>
      <c r="E58" s="72"/>
      <c r="F58" s="73">
        <f>SUM(F11:F57)</f>
        <v>7971.7999999999993</v>
      </c>
      <c r="G58" s="84">
        <f>SUM(G11:G57)</f>
        <v>9167.5699999999979</v>
      </c>
    </row>
    <row r="59" spans="1:7" ht="14.25" customHeight="1" thickBot="1">
      <c r="A59" s="85" t="s">
        <v>81</v>
      </c>
      <c r="B59" s="86"/>
      <c r="C59" s="87"/>
      <c r="D59" s="88"/>
      <c r="E59" s="88"/>
      <c r="F59" s="89"/>
      <c r="G59" s="90">
        <v>9170</v>
      </c>
    </row>
    <row r="60" spans="1:7" ht="14.25" customHeight="1" thickBot="1">
      <c r="A60" s="75" t="s">
        <v>113</v>
      </c>
      <c r="B60" s="76"/>
      <c r="C60" s="77"/>
      <c r="D60" s="78"/>
      <c r="E60" s="78"/>
      <c r="F60" s="79"/>
      <c r="G60" s="80">
        <v>1000</v>
      </c>
    </row>
    <row r="61" spans="1:7" ht="14.25" customHeight="1">
      <c r="A61" s="129"/>
      <c r="B61" s="130"/>
      <c r="C61" s="130"/>
      <c r="D61" s="131"/>
      <c r="E61" s="131"/>
      <c r="F61" s="131"/>
      <c r="G61" s="131"/>
    </row>
    <row r="62" spans="1:7" ht="14.25" customHeight="1">
      <c r="A62" s="130"/>
      <c r="B62" s="130"/>
      <c r="C62" s="130"/>
      <c r="D62" s="131"/>
      <c r="E62" s="131"/>
      <c r="F62" s="131"/>
      <c r="G62" s="131"/>
    </row>
    <row r="63" spans="1:7" ht="14.25" customHeight="1">
      <c r="A63" s="5"/>
      <c r="B63" s="7"/>
      <c r="C63" s="5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14.25" customHeight="1">
      <c r="A68" s="5"/>
      <c r="B68" s="7"/>
      <c r="C68" s="5"/>
    </row>
  </sheetData>
  <mergeCells count="15">
    <mergeCell ref="A61:G62"/>
    <mergeCell ref="F8:F9"/>
    <mergeCell ref="G8:G9"/>
    <mergeCell ref="A10:G10"/>
    <mergeCell ref="B8:B9"/>
    <mergeCell ref="C8:C9"/>
    <mergeCell ref="D8:D9"/>
    <mergeCell ref="E8:E9"/>
    <mergeCell ref="A45:G45"/>
    <mergeCell ref="A49:G49"/>
    <mergeCell ref="A7:G7"/>
    <mergeCell ref="A8:A9"/>
    <mergeCell ref="A15:G15"/>
    <mergeCell ref="A56:G56"/>
    <mergeCell ref="A54:G54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8"/>
  <sheetViews>
    <sheetView showGridLines="0" zoomScaleNormal="100" workbookViewId="0">
      <selection activeCell="A59" sqref="A59:IV59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8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1.25" customHeight="1" thickBot="1">
      <c r="A6" s="18"/>
      <c r="D6" s="16"/>
      <c r="E6" s="16"/>
      <c r="F6" s="16"/>
      <c r="G6" s="105" t="s">
        <v>121</v>
      </c>
      <c r="H6" s="16"/>
    </row>
    <row r="7" spans="1:8" ht="14.25" customHeight="1" thickBot="1">
      <c r="A7" s="134" t="s">
        <v>120</v>
      </c>
      <c r="B7" s="135"/>
      <c r="C7" s="135"/>
      <c r="D7" s="135"/>
      <c r="E7" s="135"/>
      <c r="F7" s="135"/>
      <c r="G7" s="136"/>
    </row>
    <row r="8" spans="1:8" ht="12.75" customHeight="1">
      <c r="A8" s="155" t="s">
        <v>0</v>
      </c>
      <c r="B8" s="147" t="s">
        <v>115</v>
      </c>
      <c r="C8" s="153" t="s">
        <v>79</v>
      </c>
      <c r="D8" s="145" t="s">
        <v>100</v>
      </c>
      <c r="E8" s="132" t="s">
        <v>80</v>
      </c>
      <c r="F8" s="132" t="s">
        <v>101</v>
      </c>
      <c r="G8" s="127" t="s">
        <v>114</v>
      </c>
    </row>
    <row r="9" spans="1:8" ht="8.25" customHeight="1" thickBot="1">
      <c r="A9" s="155"/>
      <c r="B9" s="148"/>
      <c r="C9" s="154"/>
      <c r="D9" s="146"/>
      <c r="E9" s="133"/>
      <c r="F9" s="133"/>
      <c r="G9" s="128"/>
    </row>
    <row r="10" spans="1:8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8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8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ht="14.25" customHeight="1">
      <c r="A13" s="26" t="s">
        <v>70</v>
      </c>
      <c r="B13" s="27" t="s">
        <v>17</v>
      </c>
      <c r="C13" s="28">
        <v>26</v>
      </c>
      <c r="D13" s="29">
        <v>27</v>
      </c>
      <c r="E13" s="30"/>
      <c r="F13" s="30">
        <f t="shared" si="0"/>
        <v>32.4</v>
      </c>
      <c r="G13" s="96">
        <f t="shared" si="1"/>
        <v>37.26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0"/>
      <c r="F16" s="30">
        <f>D16*1.2</f>
        <v>37.199999999999996</v>
      </c>
      <c r="G16" s="96">
        <f>F16*115%</f>
        <v>42.779999999999994</v>
      </c>
    </row>
    <row r="17" spans="1:7" ht="14.25" customHeight="1">
      <c r="A17" s="26" t="s">
        <v>44</v>
      </c>
      <c r="B17" s="27" t="s">
        <v>45</v>
      </c>
      <c r="C17" s="28">
        <v>58</v>
      </c>
      <c r="D17" s="29">
        <v>59</v>
      </c>
      <c r="E17" s="30"/>
      <c r="F17" s="30">
        <f t="shared" si="0"/>
        <v>70.8</v>
      </c>
      <c r="G17" s="96">
        <f t="shared" si="1"/>
        <v>81.419999999999987</v>
      </c>
    </row>
    <row r="18" spans="1:7" ht="14.25" customHeight="1">
      <c r="A18" s="26" t="s">
        <v>46</v>
      </c>
      <c r="B18" s="27" t="s">
        <v>47</v>
      </c>
      <c r="C18" s="28">
        <v>65</v>
      </c>
      <c r="D18" s="29">
        <v>65</v>
      </c>
      <c r="E18" s="30"/>
      <c r="F18" s="30">
        <f t="shared" si="0"/>
        <v>78</v>
      </c>
      <c r="G18" s="96">
        <f t="shared" si="1"/>
        <v>89.699999999999989</v>
      </c>
    </row>
    <row r="19" spans="1:7" ht="14.25" customHeight="1">
      <c r="A19" s="26" t="s">
        <v>48</v>
      </c>
      <c r="B19" s="27"/>
      <c r="C19" s="28"/>
      <c r="D19" s="82"/>
      <c r="E19" s="30"/>
      <c r="F19" s="30"/>
      <c r="G19" s="96"/>
    </row>
    <row r="20" spans="1:7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0">
        <f t="shared" ref="F20:F56" si="2">D20*1.2</f>
        <v>18</v>
      </c>
      <c r="G20" s="96">
        <f t="shared" ref="G20:G58" si="3">F20*115%</f>
        <v>20.7</v>
      </c>
    </row>
    <row r="21" spans="1:7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0">
        <f t="shared" si="2"/>
        <v>24</v>
      </c>
      <c r="G21" s="96">
        <f t="shared" si="3"/>
        <v>27.599999999999998</v>
      </c>
    </row>
    <row r="22" spans="1:7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0">
        <f t="shared" si="2"/>
        <v>26.4</v>
      </c>
      <c r="G22" s="96">
        <f t="shared" si="3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0">
        <f t="shared" si="2"/>
        <v>22.8</v>
      </c>
      <c r="G23" s="96">
        <f t="shared" si="3"/>
        <v>26.22</v>
      </c>
    </row>
    <row r="24" spans="1:7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0"/>
      <c r="F24" s="30">
        <f t="shared" si="2"/>
        <v>21.599999999999998</v>
      </c>
      <c r="G24" s="96">
        <f t="shared" si="3"/>
        <v>24.839999999999996</v>
      </c>
    </row>
    <row r="25" spans="1:7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0"/>
      <c r="F25" s="30">
        <f t="shared" si="2"/>
        <v>20.399999999999999</v>
      </c>
      <c r="G25" s="96">
        <f t="shared" si="3"/>
        <v>23.459999999999997</v>
      </c>
    </row>
    <row r="26" spans="1:7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0"/>
      <c r="F26" s="30">
        <f t="shared" si="2"/>
        <v>26.4</v>
      </c>
      <c r="G26" s="96">
        <f t="shared" si="3"/>
        <v>30.359999999999996</v>
      </c>
    </row>
    <row r="27" spans="1:7" ht="14.25" customHeight="1">
      <c r="A27" s="26" t="s">
        <v>3</v>
      </c>
      <c r="B27" s="27" t="s">
        <v>4</v>
      </c>
      <c r="C27" s="28">
        <v>18</v>
      </c>
      <c r="D27" s="29">
        <v>18</v>
      </c>
      <c r="E27" s="30"/>
      <c r="F27" s="30">
        <f t="shared" si="2"/>
        <v>21.599999999999998</v>
      </c>
      <c r="G27" s="96">
        <f t="shared" si="3"/>
        <v>24.839999999999996</v>
      </c>
    </row>
    <row r="28" spans="1:7" ht="14.25" customHeight="1">
      <c r="A28" s="26" t="s">
        <v>5</v>
      </c>
      <c r="B28" s="27" t="s">
        <v>6</v>
      </c>
      <c r="C28" s="28">
        <v>18</v>
      </c>
      <c r="D28" s="29">
        <v>18</v>
      </c>
      <c r="E28" s="30"/>
      <c r="F28" s="30">
        <f t="shared" si="2"/>
        <v>21.599999999999998</v>
      </c>
      <c r="G28" s="96">
        <f t="shared" si="3"/>
        <v>24.839999999999996</v>
      </c>
    </row>
    <row r="29" spans="1:7" ht="14.25" customHeight="1">
      <c r="A29" s="26" t="s">
        <v>7</v>
      </c>
      <c r="B29" s="27" t="s">
        <v>8</v>
      </c>
      <c r="C29" s="28">
        <v>21</v>
      </c>
      <c r="D29" s="29">
        <v>21</v>
      </c>
      <c r="E29" s="30"/>
      <c r="F29" s="30">
        <f t="shared" si="2"/>
        <v>25.2</v>
      </c>
      <c r="G29" s="96">
        <f t="shared" si="3"/>
        <v>28.979999999999997</v>
      </c>
    </row>
    <row r="30" spans="1:7" ht="14.25" customHeight="1">
      <c r="A30" s="26" t="s">
        <v>9</v>
      </c>
      <c r="B30" s="27" t="s">
        <v>10</v>
      </c>
      <c r="C30" s="28">
        <v>16</v>
      </c>
      <c r="D30" s="29">
        <v>16</v>
      </c>
      <c r="E30" s="30"/>
      <c r="F30" s="30">
        <f t="shared" si="2"/>
        <v>19.2</v>
      </c>
      <c r="G30" s="96">
        <f t="shared" si="3"/>
        <v>22.08</v>
      </c>
    </row>
    <row r="31" spans="1:7" ht="14.25" customHeight="1">
      <c r="A31" s="26" t="s">
        <v>49</v>
      </c>
      <c r="B31" s="27" t="s">
        <v>50</v>
      </c>
      <c r="C31" s="28">
        <v>37</v>
      </c>
      <c r="D31" s="29">
        <v>37</v>
      </c>
      <c r="E31" s="30"/>
      <c r="F31" s="30">
        <f t="shared" si="2"/>
        <v>44.4</v>
      </c>
      <c r="G31" s="96">
        <f t="shared" si="3"/>
        <v>51.059999999999995</v>
      </c>
    </row>
    <row r="32" spans="1:7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0"/>
      <c r="F32" s="30">
        <f t="shared" si="2"/>
        <v>244.79999999999998</v>
      </c>
      <c r="G32" s="96">
        <f t="shared" si="3"/>
        <v>281.52</v>
      </c>
    </row>
    <row r="33" spans="1:7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0"/>
      <c r="F33" s="30">
        <f t="shared" si="2"/>
        <v>27.599999999999998</v>
      </c>
      <c r="G33" s="96">
        <f t="shared" si="3"/>
        <v>31.739999999999995</v>
      </c>
    </row>
    <row r="34" spans="1:7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0"/>
      <c r="F34" s="30">
        <f t="shared" si="2"/>
        <v>60</v>
      </c>
      <c r="G34" s="96">
        <f t="shared" si="3"/>
        <v>69</v>
      </c>
    </row>
    <row r="35" spans="1:7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0"/>
      <c r="F35" s="30">
        <f t="shared" si="2"/>
        <v>72</v>
      </c>
      <c r="G35" s="96">
        <f t="shared" si="3"/>
        <v>82.8</v>
      </c>
    </row>
    <row r="36" spans="1:7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0"/>
      <c r="F36" s="30">
        <f t="shared" si="2"/>
        <v>33.6</v>
      </c>
      <c r="G36" s="96">
        <f t="shared" si="3"/>
        <v>38.64</v>
      </c>
    </row>
    <row r="37" spans="1:7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0"/>
      <c r="F37" s="30">
        <f t="shared" si="2"/>
        <v>210</v>
      </c>
      <c r="G37" s="96">
        <f t="shared" si="3"/>
        <v>241.49999999999997</v>
      </c>
    </row>
    <row r="38" spans="1:7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7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0"/>
      <c r="F39" s="30">
        <f t="shared" si="2"/>
        <v>340.8</v>
      </c>
      <c r="G39" s="96">
        <f t="shared" si="3"/>
        <v>391.91999999999996</v>
      </c>
    </row>
    <row r="40" spans="1:7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0"/>
      <c r="F40" s="30">
        <f t="shared" si="2"/>
        <v>340.8</v>
      </c>
      <c r="G40" s="96">
        <f t="shared" si="3"/>
        <v>391.91999999999996</v>
      </c>
    </row>
    <row r="41" spans="1:7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0"/>
      <c r="F41" s="30">
        <f t="shared" si="2"/>
        <v>282</v>
      </c>
      <c r="G41" s="96">
        <f t="shared" si="3"/>
        <v>324.29999999999995</v>
      </c>
    </row>
    <row r="42" spans="1:7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0"/>
      <c r="F42" s="30">
        <f t="shared" si="2"/>
        <v>459.59999999999997</v>
      </c>
      <c r="G42" s="96">
        <f t="shared" si="3"/>
        <v>528.54</v>
      </c>
    </row>
    <row r="43" spans="1:7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0"/>
      <c r="F43" s="30">
        <f t="shared" si="2"/>
        <v>584.4</v>
      </c>
      <c r="G43" s="96">
        <f t="shared" si="3"/>
        <v>672.06</v>
      </c>
    </row>
    <row r="44" spans="1:7" ht="14.25" customHeight="1">
      <c r="A44" s="26" t="s">
        <v>73</v>
      </c>
      <c r="B44" s="27" t="s">
        <v>13</v>
      </c>
      <c r="C44" s="28">
        <v>41</v>
      </c>
      <c r="D44" s="29">
        <v>41</v>
      </c>
      <c r="E44" s="30"/>
      <c r="F44" s="30">
        <f t="shared" si="2"/>
        <v>49.199999999999996</v>
      </c>
      <c r="G44" s="96">
        <f t="shared" si="3"/>
        <v>56.579999999999991</v>
      </c>
    </row>
    <row r="45" spans="1:7" ht="14.25" customHeight="1" thickBot="1">
      <c r="A45" s="26" t="s">
        <v>68</v>
      </c>
      <c r="B45" s="27" t="s">
        <v>34</v>
      </c>
      <c r="C45" s="28">
        <v>61</v>
      </c>
      <c r="D45" s="29">
        <v>61</v>
      </c>
      <c r="E45" s="30"/>
      <c r="F45" s="30">
        <f>D45*1.2</f>
        <v>73.2</v>
      </c>
      <c r="G45" s="96">
        <f>F45*115%</f>
        <v>84.179999999999993</v>
      </c>
    </row>
    <row r="46" spans="1:7" ht="14.25" customHeight="1" thickBot="1">
      <c r="A46" s="142" t="s">
        <v>109</v>
      </c>
      <c r="B46" s="143"/>
      <c r="C46" s="143"/>
      <c r="D46" s="143"/>
      <c r="E46" s="143"/>
      <c r="F46" s="143"/>
      <c r="G46" s="144"/>
    </row>
    <row r="47" spans="1:7" ht="14.25" customHeight="1">
      <c r="A47" s="26" t="s">
        <v>35</v>
      </c>
      <c r="B47" s="27" t="s">
        <v>36</v>
      </c>
      <c r="C47" s="28">
        <v>334</v>
      </c>
      <c r="D47" s="29">
        <v>337</v>
      </c>
      <c r="E47" s="30"/>
      <c r="F47" s="30">
        <f t="shared" si="2"/>
        <v>404.4</v>
      </c>
      <c r="G47" s="96">
        <f t="shared" si="3"/>
        <v>465.05999999999995</v>
      </c>
    </row>
    <row r="48" spans="1:7" ht="14.25" customHeight="1">
      <c r="A48" s="26" t="s">
        <v>37</v>
      </c>
      <c r="B48" s="27" t="s">
        <v>38</v>
      </c>
      <c r="C48" s="28">
        <v>334</v>
      </c>
      <c r="D48" s="29">
        <v>337</v>
      </c>
      <c r="E48" s="30"/>
      <c r="F48" s="30">
        <f t="shared" si="2"/>
        <v>404.4</v>
      </c>
      <c r="G48" s="96">
        <f t="shared" si="3"/>
        <v>465.05999999999995</v>
      </c>
    </row>
    <row r="49" spans="1:7" ht="14.25" customHeight="1" thickBot="1">
      <c r="A49" s="45" t="s">
        <v>39</v>
      </c>
      <c r="B49" s="46" t="s">
        <v>40</v>
      </c>
      <c r="C49" s="47">
        <v>244</v>
      </c>
      <c r="D49" s="48">
        <v>246</v>
      </c>
      <c r="E49" s="49"/>
      <c r="F49" s="30">
        <f>D49*1.2</f>
        <v>295.2</v>
      </c>
      <c r="G49" s="96">
        <f>F49*115%</f>
        <v>339.47999999999996</v>
      </c>
    </row>
    <row r="50" spans="1:7" ht="14.25" customHeight="1" thickBot="1">
      <c r="A50" s="142" t="s">
        <v>110</v>
      </c>
      <c r="B50" s="143"/>
      <c r="C50" s="143"/>
      <c r="D50" s="143"/>
      <c r="E50" s="143"/>
      <c r="F50" s="143"/>
      <c r="G50" s="144"/>
    </row>
    <row r="51" spans="1:7" ht="14.25" customHeight="1">
      <c r="A51" s="26" t="s">
        <v>41</v>
      </c>
      <c r="B51" s="27" t="s">
        <v>2</v>
      </c>
      <c r="C51" s="28">
        <v>232</v>
      </c>
      <c r="D51" s="29">
        <v>235</v>
      </c>
      <c r="E51" s="30"/>
      <c r="F51" s="30">
        <f t="shared" si="2"/>
        <v>282</v>
      </c>
      <c r="G51" s="96">
        <f t="shared" si="3"/>
        <v>324.29999999999995</v>
      </c>
    </row>
    <row r="52" spans="1:7" ht="14.25" customHeight="1">
      <c r="A52" s="106" t="s">
        <v>61</v>
      </c>
      <c r="B52" s="107" t="s">
        <v>62</v>
      </c>
      <c r="C52" s="108">
        <v>63</v>
      </c>
      <c r="D52" s="113">
        <v>65</v>
      </c>
      <c r="E52" s="122"/>
      <c r="F52" s="122">
        <f t="shared" si="2"/>
        <v>78</v>
      </c>
      <c r="G52" s="126">
        <f t="shared" si="3"/>
        <v>89.699999999999989</v>
      </c>
    </row>
    <row r="53" spans="1:7" ht="14.25" customHeight="1">
      <c r="A53" s="106" t="s">
        <v>63</v>
      </c>
      <c r="B53" s="107" t="s">
        <v>64</v>
      </c>
      <c r="C53" s="108">
        <v>208</v>
      </c>
      <c r="D53" s="113">
        <v>210</v>
      </c>
      <c r="E53" s="122"/>
      <c r="F53" s="122">
        <f t="shared" si="2"/>
        <v>252</v>
      </c>
      <c r="G53" s="126">
        <f t="shared" si="3"/>
        <v>289.79999999999995</v>
      </c>
    </row>
    <row r="54" spans="1:7" s="13" customFormat="1" ht="14.25" customHeight="1" thickBot="1">
      <c r="A54" s="45" t="s">
        <v>116</v>
      </c>
      <c r="B54" s="27" t="s">
        <v>16</v>
      </c>
      <c r="C54" s="28">
        <v>305</v>
      </c>
      <c r="D54" s="29">
        <v>308</v>
      </c>
      <c r="E54" s="30"/>
      <c r="F54" s="30">
        <f t="shared" si="2"/>
        <v>369.59999999999997</v>
      </c>
      <c r="G54" s="96">
        <f t="shared" si="3"/>
        <v>425.03999999999991</v>
      </c>
    </row>
    <row r="55" spans="1:7" s="13" customFormat="1" ht="14.25" customHeight="1" thickBot="1">
      <c r="A55" s="142" t="s">
        <v>111</v>
      </c>
      <c r="B55" s="143"/>
      <c r="C55" s="143"/>
      <c r="D55" s="143"/>
      <c r="E55" s="143"/>
      <c r="F55" s="143"/>
      <c r="G55" s="144"/>
    </row>
    <row r="56" spans="1:7" s="13" customFormat="1" ht="14.25" customHeight="1" thickBot="1">
      <c r="A56" s="26" t="s">
        <v>43</v>
      </c>
      <c r="B56" s="27" t="s">
        <v>75</v>
      </c>
      <c r="C56" s="28">
        <v>232</v>
      </c>
      <c r="D56" s="29">
        <v>235</v>
      </c>
      <c r="E56" s="30"/>
      <c r="F56" s="30">
        <f t="shared" si="2"/>
        <v>282</v>
      </c>
      <c r="G56" s="96">
        <f t="shared" si="3"/>
        <v>324.29999999999995</v>
      </c>
    </row>
    <row r="57" spans="1:7" ht="13.5" customHeight="1" thickBot="1">
      <c r="A57" s="142" t="s">
        <v>112</v>
      </c>
      <c r="B57" s="149"/>
      <c r="C57" s="149"/>
      <c r="D57" s="149"/>
      <c r="E57" s="149"/>
      <c r="F57" s="149"/>
      <c r="G57" s="150"/>
    </row>
    <row r="58" spans="1:7" ht="14.25" customHeight="1" thickBot="1">
      <c r="A58" s="26" t="s">
        <v>90</v>
      </c>
      <c r="B58" s="27" t="s">
        <v>42</v>
      </c>
      <c r="C58" s="28">
        <v>410</v>
      </c>
      <c r="D58" s="83">
        <v>410</v>
      </c>
      <c r="E58" s="61">
        <v>451</v>
      </c>
      <c r="F58" s="61">
        <v>451</v>
      </c>
      <c r="G58" s="62">
        <f t="shared" si="3"/>
        <v>518.65</v>
      </c>
    </row>
    <row r="59" spans="1:7" ht="14.25" hidden="1" customHeight="1" thickBot="1">
      <c r="A59" s="69" t="s">
        <v>81</v>
      </c>
      <c r="B59" s="70"/>
      <c r="C59" s="71"/>
      <c r="D59" s="69"/>
      <c r="E59" s="72"/>
      <c r="F59" s="73">
        <f>SUM(F11:F58)</f>
        <v>8044.9999999999991</v>
      </c>
      <c r="G59" s="84">
        <f>SUM(G11:G58)</f>
        <v>9251.7499999999982</v>
      </c>
    </row>
    <row r="60" spans="1:7" ht="14.25" customHeight="1" thickBot="1">
      <c r="A60" s="85" t="s">
        <v>81</v>
      </c>
      <c r="B60" s="86"/>
      <c r="C60" s="87"/>
      <c r="D60" s="88"/>
      <c r="E60" s="88"/>
      <c r="F60" s="89"/>
      <c r="G60" s="90">
        <v>9250</v>
      </c>
    </row>
    <row r="61" spans="1:7" ht="14.25" customHeight="1" thickBot="1">
      <c r="A61" s="75" t="s">
        <v>113</v>
      </c>
      <c r="B61" s="76"/>
      <c r="C61" s="77"/>
      <c r="D61" s="78"/>
      <c r="E61" s="78"/>
      <c r="F61" s="79"/>
      <c r="G61" s="80">
        <v>1000</v>
      </c>
    </row>
    <row r="62" spans="1:7" ht="14.25" customHeight="1">
      <c r="A62" s="129"/>
      <c r="B62" s="130"/>
      <c r="C62" s="130"/>
      <c r="D62" s="131"/>
      <c r="E62" s="131"/>
      <c r="F62" s="131"/>
      <c r="G62" s="131"/>
    </row>
    <row r="63" spans="1:7" ht="14.25" customHeight="1">
      <c r="A63" s="130"/>
      <c r="B63" s="130"/>
      <c r="C63" s="130"/>
      <c r="D63" s="131"/>
      <c r="E63" s="131"/>
      <c r="F63" s="131"/>
      <c r="G63" s="131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14.25" customHeight="1">
      <c r="A68" s="5"/>
      <c r="B68" s="7"/>
      <c r="C68" s="5"/>
    </row>
  </sheetData>
  <mergeCells count="15">
    <mergeCell ref="A62:G63"/>
    <mergeCell ref="A15:G15"/>
    <mergeCell ref="A55:G55"/>
    <mergeCell ref="A57:G57"/>
    <mergeCell ref="A7:G7"/>
    <mergeCell ref="A8:A9"/>
    <mergeCell ref="A46:G46"/>
    <mergeCell ref="A50:G50"/>
    <mergeCell ref="F8:F9"/>
    <mergeCell ref="G8:G9"/>
    <mergeCell ref="A10:G10"/>
    <mergeCell ref="B8:B9"/>
    <mergeCell ref="C8:C9"/>
    <mergeCell ref="D8:D9"/>
    <mergeCell ref="E8:E9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8"/>
  <sheetViews>
    <sheetView showGridLines="0" topLeftCell="A25" workbookViewId="0">
      <selection activeCell="G6" sqref="G6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8.75" customHeight="1" thickBot="1">
      <c r="A6" s="18"/>
      <c r="D6" s="16"/>
      <c r="E6" s="16"/>
      <c r="F6" s="16"/>
      <c r="G6" s="105" t="s">
        <v>121</v>
      </c>
      <c r="H6" s="16"/>
    </row>
    <row r="7" spans="1:8" ht="14.25" customHeight="1" thickBot="1">
      <c r="A7" s="134" t="s">
        <v>78</v>
      </c>
      <c r="B7" s="135"/>
      <c r="C7" s="135"/>
      <c r="D7" s="135"/>
      <c r="E7" s="135"/>
      <c r="F7" s="135"/>
      <c r="G7" s="136"/>
    </row>
    <row r="8" spans="1:8" ht="14.25" customHeight="1">
      <c r="A8" s="155" t="s">
        <v>0</v>
      </c>
      <c r="B8" s="147" t="s">
        <v>115</v>
      </c>
      <c r="C8" s="153" t="s">
        <v>79</v>
      </c>
      <c r="D8" s="145" t="s">
        <v>100</v>
      </c>
      <c r="E8" s="132" t="s">
        <v>80</v>
      </c>
      <c r="F8" s="132" t="s">
        <v>101</v>
      </c>
      <c r="G8" s="127" t="s">
        <v>114</v>
      </c>
    </row>
    <row r="9" spans="1:8" ht="14.25" customHeight="1" thickBot="1">
      <c r="A9" s="155"/>
      <c r="B9" s="148"/>
      <c r="C9" s="154"/>
      <c r="D9" s="146"/>
      <c r="E9" s="133"/>
      <c r="F9" s="133"/>
      <c r="G9" s="128"/>
    </row>
    <row r="10" spans="1:8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8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8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ht="14.25" customHeight="1">
      <c r="A13" s="26" t="s">
        <v>70</v>
      </c>
      <c r="B13" s="27" t="s">
        <v>17</v>
      </c>
      <c r="C13" s="28">
        <v>26</v>
      </c>
      <c r="D13" s="29">
        <v>27</v>
      </c>
      <c r="E13" s="31"/>
      <c r="F13" s="31">
        <f t="shared" si="0"/>
        <v>32.4</v>
      </c>
      <c r="G13" s="32">
        <f t="shared" si="1"/>
        <v>37.26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1"/>
      <c r="F16" s="31">
        <f>D16*1.2</f>
        <v>37.199999999999996</v>
      </c>
      <c r="G16" s="32">
        <f>F16*115%</f>
        <v>42.779999999999994</v>
      </c>
    </row>
    <row r="17" spans="1:7" ht="14.25" customHeight="1">
      <c r="A17" s="26" t="s">
        <v>44</v>
      </c>
      <c r="B17" s="27" t="s">
        <v>45</v>
      </c>
      <c r="C17" s="28">
        <v>58</v>
      </c>
      <c r="D17" s="29">
        <v>59</v>
      </c>
      <c r="E17" s="31"/>
      <c r="F17" s="31">
        <f t="shared" si="0"/>
        <v>70.8</v>
      </c>
      <c r="G17" s="32">
        <f t="shared" si="1"/>
        <v>81.419999999999987</v>
      </c>
    </row>
    <row r="18" spans="1:7" ht="14.25" customHeight="1">
      <c r="A18" s="26" t="s">
        <v>46</v>
      </c>
      <c r="B18" s="27" t="s">
        <v>47</v>
      </c>
      <c r="C18" s="28">
        <v>65</v>
      </c>
      <c r="D18" s="29">
        <v>65</v>
      </c>
      <c r="E18" s="31"/>
      <c r="F18" s="31">
        <f t="shared" si="0"/>
        <v>78</v>
      </c>
      <c r="G18" s="32">
        <f t="shared" si="1"/>
        <v>89.699999999999989</v>
      </c>
    </row>
    <row r="19" spans="1:7" ht="14.25" customHeight="1">
      <c r="A19" s="26" t="s">
        <v>48</v>
      </c>
      <c r="B19" s="27"/>
      <c r="C19" s="28"/>
      <c r="D19" s="82"/>
      <c r="E19" s="31"/>
      <c r="F19" s="31"/>
      <c r="G19" s="32"/>
    </row>
    <row r="20" spans="1:7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1">
        <f t="shared" ref="F20:F50" si="2">D20*1.2</f>
        <v>18</v>
      </c>
      <c r="G20" s="32">
        <f t="shared" ref="G20:G52" si="3">F20*115%</f>
        <v>20.7</v>
      </c>
    </row>
    <row r="21" spans="1:7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1">
        <f t="shared" si="2"/>
        <v>24</v>
      </c>
      <c r="G21" s="32">
        <f t="shared" si="3"/>
        <v>27.599999999999998</v>
      </c>
    </row>
    <row r="22" spans="1:7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1">
        <f t="shared" si="2"/>
        <v>26.4</v>
      </c>
      <c r="G22" s="32">
        <f t="shared" si="3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1">
        <f t="shared" si="2"/>
        <v>22.8</v>
      </c>
      <c r="G23" s="32">
        <f t="shared" si="3"/>
        <v>26.22</v>
      </c>
    </row>
    <row r="24" spans="1:7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1"/>
      <c r="F24" s="31">
        <f t="shared" si="2"/>
        <v>21.599999999999998</v>
      </c>
      <c r="G24" s="32">
        <f t="shared" si="3"/>
        <v>24.839999999999996</v>
      </c>
    </row>
    <row r="25" spans="1:7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1"/>
      <c r="F25" s="31">
        <f t="shared" si="2"/>
        <v>20.399999999999999</v>
      </c>
      <c r="G25" s="32">
        <f t="shared" si="3"/>
        <v>23.459999999999997</v>
      </c>
    </row>
    <row r="26" spans="1:7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1"/>
      <c r="F26" s="31">
        <f t="shared" si="2"/>
        <v>26.4</v>
      </c>
      <c r="G26" s="32">
        <f t="shared" si="3"/>
        <v>30.359999999999996</v>
      </c>
    </row>
    <row r="27" spans="1:7" ht="14.25" customHeight="1">
      <c r="A27" s="26" t="s">
        <v>3</v>
      </c>
      <c r="B27" s="27" t="s">
        <v>4</v>
      </c>
      <c r="C27" s="28">
        <v>18</v>
      </c>
      <c r="D27" s="29">
        <v>18</v>
      </c>
      <c r="E27" s="31"/>
      <c r="F27" s="31">
        <f t="shared" si="2"/>
        <v>21.599999999999998</v>
      </c>
      <c r="G27" s="32">
        <f t="shared" si="3"/>
        <v>24.839999999999996</v>
      </c>
    </row>
    <row r="28" spans="1:7" ht="14.25" customHeight="1">
      <c r="A28" s="26" t="s">
        <v>5</v>
      </c>
      <c r="B28" s="27" t="s">
        <v>6</v>
      </c>
      <c r="C28" s="28">
        <v>18</v>
      </c>
      <c r="D28" s="29">
        <v>18</v>
      </c>
      <c r="E28" s="31"/>
      <c r="F28" s="31">
        <f t="shared" si="2"/>
        <v>21.599999999999998</v>
      </c>
      <c r="G28" s="32">
        <f t="shared" si="3"/>
        <v>24.839999999999996</v>
      </c>
    </row>
    <row r="29" spans="1:7" ht="14.25" customHeight="1">
      <c r="A29" s="26" t="s">
        <v>7</v>
      </c>
      <c r="B29" s="27" t="s">
        <v>8</v>
      </c>
      <c r="C29" s="28">
        <v>21</v>
      </c>
      <c r="D29" s="29">
        <v>21</v>
      </c>
      <c r="E29" s="31"/>
      <c r="F29" s="31">
        <f t="shared" si="2"/>
        <v>25.2</v>
      </c>
      <c r="G29" s="32">
        <f t="shared" si="3"/>
        <v>28.979999999999997</v>
      </c>
    </row>
    <row r="30" spans="1:7" ht="14.25" customHeight="1">
      <c r="A30" s="26" t="s">
        <v>9</v>
      </c>
      <c r="B30" s="27" t="s">
        <v>10</v>
      </c>
      <c r="C30" s="28">
        <v>16</v>
      </c>
      <c r="D30" s="29">
        <v>16</v>
      </c>
      <c r="E30" s="31"/>
      <c r="F30" s="31">
        <f t="shared" si="2"/>
        <v>19.2</v>
      </c>
      <c r="G30" s="32">
        <f t="shared" si="3"/>
        <v>22.08</v>
      </c>
    </row>
    <row r="31" spans="1:7" ht="14.25" customHeight="1">
      <c r="A31" s="26" t="s">
        <v>49</v>
      </c>
      <c r="B31" s="27" t="s">
        <v>50</v>
      </c>
      <c r="C31" s="28">
        <v>37</v>
      </c>
      <c r="D31" s="29">
        <v>37</v>
      </c>
      <c r="E31" s="31"/>
      <c r="F31" s="31">
        <f t="shared" si="2"/>
        <v>44.4</v>
      </c>
      <c r="G31" s="32">
        <f t="shared" si="3"/>
        <v>51.059999999999995</v>
      </c>
    </row>
    <row r="32" spans="1:7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1"/>
      <c r="F32" s="31">
        <f t="shared" si="2"/>
        <v>244.79999999999998</v>
      </c>
      <c r="G32" s="32">
        <f t="shared" si="3"/>
        <v>281.52</v>
      </c>
    </row>
    <row r="33" spans="1:7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1"/>
      <c r="F33" s="31">
        <f t="shared" si="2"/>
        <v>27.599999999999998</v>
      </c>
      <c r="G33" s="32">
        <f t="shared" si="3"/>
        <v>31.739999999999995</v>
      </c>
    </row>
    <row r="34" spans="1:7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1"/>
      <c r="F34" s="31">
        <f t="shared" si="2"/>
        <v>60</v>
      </c>
      <c r="G34" s="32">
        <f t="shared" si="3"/>
        <v>69</v>
      </c>
    </row>
    <row r="35" spans="1:7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1"/>
      <c r="F35" s="31">
        <f t="shared" si="2"/>
        <v>72</v>
      </c>
      <c r="G35" s="32">
        <f t="shared" si="3"/>
        <v>82.8</v>
      </c>
    </row>
    <row r="36" spans="1:7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1"/>
      <c r="F36" s="31">
        <f t="shared" si="2"/>
        <v>33.6</v>
      </c>
      <c r="G36" s="32">
        <f t="shared" si="3"/>
        <v>38.64</v>
      </c>
    </row>
    <row r="37" spans="1:7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1"/>
      <c r="F37" s="31">
        <f t="shared" si="2"/>
        <v>210</v>
      </c>
      <c r="G37" s="32">
        <f t="shared" si="3"/>
        <v>241.49999999999997</v>
      </c>
    </row>
    <row r="38" spans="1:7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7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1"/>
      <c r="F39" s="31">
        <f t="shared" si="2"/>
        <v>340.8</v>
      </c>
      <c r="G39" s="32">
        <f t="shared" si="3"/>
        <v>391.91999999999996</v>
      </c>
    </row>
    <row r="40" spans="1:7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1"/>
      <c r="F40" s="31">
        <f t="shared" si="2"/>
        <v>340.8</v>
      </c>
      <c r="G40" s="32">
        <f t="shared" si="3"/>
        <v>391.91999999999996</v>
      </c>
    </row>
    <row r="41" spans="1:7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1"/>
      <c r="F41" s="31">
        <f t="shared" si="2"/>
        <v>282</v>
      </c>
      <c r="G41" s="32">
        <f t="shared" si="3"/>
        <v>324.29999999999995</v>
      </c>
    </row>
    <row r="42" spans="1:7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1"/>
      <c r="F42" s="31">
        <f t="shared" si="2"/>
        <v>459.59999999999997</v>
      </c>
      <c r="G42" s="32">
        <f t="shared" si="3"/>
        <v>528.54</v>
      </c>
    </row>
    <row r="43" spans="1:7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1"/>
      <c r="F43" s="31">
        <f t="shared" si="2"/>
        <v>584.4</v>
      </c>
      <c r="G43" s="32">
        <f t="shared" si="3"/>
        <v>672.06</v>
      </c>
    </row>
    <row r="44" spans="1:7" ht="14.25" customHeight="1" thickBot="1">
      <c r="A44" s="26" t="s">
        <v>73</v>
      </c>
      <c r="B44" s="27" t="s">
        <v>13</v>
      </c>
      <c r="C44" s="28">
        <v>41</v>
      </c>
      <c r="D44" s="29">
        <v>41</v>
      </c>
      <c r="E44" s="31"/>
      <c r="F44" s="31">
        <f t="shared" si="2"/>
        <v>49.199999999999996</v>
      </c>
      <c r="G44" s="32">
        <f t="shared" si="3"/>
        <v>56.579999999999991</v>
      </c>
    </row>
    <row r="45" spans="1:7" ht="14.25" customHeight="1" thickBot="1">
      <c r="A45" s="142" t="s">
        <v>109</v>
      </c>
      <c r="B45" s="143"/>
      <c r="C45" s="143"/>
      <c r="D45" s="143"/>
      <c r="E45" s="143"/>
      <c r="F45" s="143"/>
      <c r="G45" s="144"/>
    </row>
    <row r="46" spans="1:7" s="13" customFormat="1" ht="14.25" customHeight="1">
      <c r="A46" s="26" t="s">
        <v>65</v>
      </c>
      <c r="B46" s="27" t="s">
        <v>66</v>
      </c>
      <c r="C46" s="28">
        <v>173</v>
      </c>
      <c r="D46" s="82">
        <v>175</v>
      </c>
      <c r="E46" s="31"/>
      <c r="F46" s="31">
        <f t="shared" si="2"/>
        <v>210</v>
      </c>
      <c r="G46" s="32">
        <f t="shared" si="3"/>
        <v>241.49999999999997</v>
      </c>
    </row>
    <row r="47" spans="1:7" s="13" customFormat="1" ht="14.25" customHeight="1">
      <c r="A47" s="26" t="s">
        <v>35</v>
      </c>
      <c r="B47" s="27" t="s">
        <v>36</v>
      </c>
      <c r="C47" s="28">
        <v>334</v>
      </c>
      <c r="D47" s="82">
        <v>337</v>
      </c>
      <c r="E47" s="31"/>
      <c r="F47" s="31">
        <f t="shared" si="2"/>
        <v>404.4</v>
      </c>
      <c r="G47" s="32">
        <f t="shared" si="3"/>
        <v>465.05999999999995</v>
      </c>
    </row>
    <row r="48" spans="1:7" s="12" customFormat="1" ht="14.25" customHeight="1" thickBot="1">
      <c r="A48" s="26" t="s">
        <v>37</v>
      </c>
      <c r="B48" s="27" t="s">
        <v>38</v>
      </c>
      <c r="C48" s="28">
        <v>334</v>
      </c>
      <c r="D48" s="82">
        <v>337</v>
      </c>
      <c r="E48" s="31"/>
      <c r="F48" s="31">
        <f t="shared" si="2"/>
        <v>404.4</v>
      </c>
      <c r="G48" s="32">
        <f t="shared" si="3"/>
        <v>465.05999999999995</v>
      </c>
    </row>
    <row r="49" spans="1:7" s="12" customFormat="1" ht="14.25" customHeight="1" thickBot="1">
      <c r="A49" s="142" t="s">
        <v>111</v>
      </c>
      <c r="B49" s="143"/>
      <c r="C49" s="143"/>
      <c r="D49" s="143"/>
      <c r="E49" s="143"/>
      <c r="F49" s="143"/>
      <c r="G49" s="144"/>
    </row>
    <row r="50" spans="1:7" ht="14.25" customHeight="1" thickBot="1">
      <c r="A50" s="26" t="s">
        <v>43</v>
      </c>
      <c r="B50" s="27" t="s">
        <v>75</v>
      </c>
      <c r="C50" s="28">
        <v>232</v>
      </c>
      <c r="D50" s="82">
        <v>235</v>
      </c>
      <c r="E50" s="31"/>
      <c r="F50" s="31">
        <f t="shared" si="2"/>
        <v>282</v>
      </c>
      <c r="G50" s="32">
        <f t="shared" si="3"/>
        <v>324.29999999999995</v>
      </c>
    </row>
    <row r="51" spans="1:7" ht="14.25" customHeight="1" thickBot="1">
      <c r="A51" s="142" t="s">
        <v>112</v>
      </c>
      <c r="B51" s="149"/>
      <c r="C51" s="149"/>
      <c r="D51" s="149"/>
      <c r="E51" s="149"/>
      <c r="F51" s="149"/>
      <c r="G51" s="150"/>
    </row>
    <row r="52" spans="1:7" ht="14.25" customHeight="1" thickBot="1">
      <c r="A52" s="26" t="s">
        <v>90</v>
      </c>
      <c r="B52" s="27" t="s">
        <v>42</v>
      </c>
      <c r="C52" s="28">
        <v>410</v>
      </c>
      <c r="D52" s="83">
        <v>410</v>
      </c>
      <c r="E52" s="61">
        <v>451</v>
      </c>
      <c r="F52" s="61">
        <v>451</v>
      </c>
      <c r="G52" s="62">
        <f t="shared" si="3"/>
        <v>518.65</v>
      </c>
    </row>
    <row r="53" spans="1:7" ht="14.25" hidden="1" customHeight="1" thickBot="1">
      <c r="A53" s="69" t="s">
        <v>81</v>
      </c>
      <c r="B53" s="70"/>
      <c r="C53" s="71"/>
      <c r="D53" s="69"/>
      <c r="E53" s="72"/>
      <c r="F53" s="73">
        <f>SUM(F11:F52)</f>
        <v>6904.9999999999991</v>
      </c>
      <c r="G53" s="84">
        <f>SUM(G11:G52)</f>
        <v>7940.7499999999991</v>
      </c>
    </row>
    <row r="54" spans="1:7" ht="14.25" customHeight="1" thickBot="1">
      <c r="A54" s="85" t="s">
        <v>81</v>
      </c>
      <c r="B54" s="86"/>
      <c r="C54" s="87"/>
      <c r="D54" s="88"/>
      <c r="E54" s="88"/>
      <c r="F54" s="89"/>
      <c r="G54" s="90">
        <v>7940</v>
      </c>
    </row>
    <row r="55" spans="1:7" ht="14.25" customHeight="1" thickBot="1">
      <c r="A55" s="75" t="s">
        <v>113</v>
      </c>
      <c r="B55" s="76"/>
      <c r="C55" s="77"/>
      <c r="D55" s="78"/>
      <c r="E55" s="78"/>
      <c r="F55" s="79"/>
      <c r="G55" s="80">
        <v>1000</v>
      </c>
    </row>
    <row r="56" spans="1:7" ht="14.25" customHeight="1">
      <c r="A56" s="129"/>
      <c r="B56" s="130"/>
      <c r="C56" s="130"/>
      <c r="D56" s="131"/>
      <c r="E56" s="131"/>
      <c r="F56" s="131"/>
      <c r="G56" s="131"/>
    </row>
    <row r="57" spans="1:7" ht="14.25" customHeight="1">
      <c r="A57" s="130"/>
      <c r="B57" s="130"/>
      <c r="C57" s="130"/>
      <c r="D57" s="131"/>
      <c r="E57" s="131"/>
      <c r="F57" s="131"/>
      <c r="G57" s="131"/>
    </row>
    <row r="58" spans="1:7" ht="14.25" customHeight="1">
      <c r="A58" s="5"/>
      <c r="B58" s="7"/>
      <c r="C58" s="5"/>
    </row>
    <row r="59" spans="1:7" ht="14.25" customHeight="1">
      <c r="A59" s="5"/>
      <c r="B59" s="7"/>
      <c r="C59" s="5"/>
    </row>
    <row r="60" spans="1:7" ht="14.25" customHeight="1">
      <c r="A60" s="5"/>
      <c r="B60" s="7"/>
      <c r="C60" s="5"/>
    </row>
    <row r="61" spans="1:7" ht="14.25" customHeight="1">
      <c r="A61" s="5"/>
      <c r="B61" s="7"/>
      <c r="C61" s="5"/>
    </row>
    <row r="62" spans="1:7" ht="14.25" customHeight="1">
      <c r="A62" s="5"/>
      <c r="B62" s="7"/>
      <c r="C62" s="5"/>
    </row>
    <row r="63" spans="1:7" ht="14.25" customHeight="1">
      <c r="A63" s="5"/>
      <c r="B63" s="7"/>
      <c r="C63" s="5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  <row r="68" spans="1:3" ht="29.25" customHeight="1">
      <c r="A68" s="5"/>
      <c r="B68" s="7"/>
      <c r="C68" s="5"/>
    </row>
  </sheetData>
  <mergeCells count="14">
    <mergeCell ref="A56:G57"/>
    <mergeCell ref="F8:F9"/>
    <mergeCell ref="G8:G9"/>
    <mergeCell ref="A10:G10"/>
    <mergeCell ref="B8:B9"/>
    <mergeCell ref="C8:C9"/>
    <mergeCell ref="D8:D9"/>
    <mergeCell ref="E8:E9"/>
    <mergeCell ref="A51:G51"/>
    <mergeCell ref="A7:G7"/>
    <mergeCell ref="A8:A9"/>
    <mergeCell ref="A15:G15"/>
    <mergeCell ref="A45:G45"/>
    <mergeCell ref="A49:G49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7"/>
  <sheetViews>
    <sheetView showGridLines="0" workbookViewId="0">
      <selection activeCell="G6" sqref="G6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5.75" customHeight="1" thickBot="1">
      <c r="A6" s="18"/>
      <c r="D6" s="16"/>
      <c r="E6" s="16"/>
      <c r="F6" s="16"/>
      <c r="G6" s="105" t="s">
        <v>121</v>
      </c>
      <c r="H6" s="16"/>
    </row>
    <row r="7" spans="1:8" ht="14.25" customHeight="1" thickBot="1">
      <c r="A7" s="134" t="s">
        <v>67</v>
      </c>
      <c r="B7" s="135"/>
      <c r="C7" s="135"/>
      <c r="D7" s="135"/>
      <c r="E7" s="135"/>
      <c r="F7" s="135"/>
      <c r="G7" s="136"/>
    </row>
    <row r="8" spans="1:8" ht="14.25" customHeight="1">
      <c r="A8" s="155" t="s">
        <v>0</v>
      </c>
      <c r="B8" s="147" t="s">
        <v>115</v>
      </c>
      <c r="C8" s="153" t="s">
        <v>79</v>
      </c>
      <c r="D8" s="145" t="s">
        <v>100</v>
      </c>
      <c r="E8" s="132" t="s">
        <v>80</v>
      </c>
      <c r="F8" s="132" t="s">
        <v>101</v>
      </c>
      <c r="G8" s="127" t="s">
        <v>114</v>
      </c>
    </row>
    <row r="9" spans="1:8" ht="14.25" customHeight="1" thickBot="1">
      <c r="A9" s="155"/>
      <c r="B9" s="148"/>
      <c r="C9" s="154"/>
      <c r="D9" s="146"/>
      <c r="E9" s="133"/>
      <c r="F9" s="133"/>
      <c r="G9" s="128"/>
    </row>
    <row r="10" spans="1:8" ht="14.25" customHeight="1" thickBot="1">
      <c r="A10" s="137" t="s">
        <v>107</v>
      </c>
      <c r="B10" s="138"/>
      <c r="C10" s="138"/>
      <c r="D10" s="138"/>
      <c r="E10" s="138"/>
      <c r="F10" s="138"/>
      <c r="G10" s="139"/>
    </row>
    <row r="11" spans="1:8" ht="14.25" customHeight="1">
      <c r="A11" s="19" t="s">
        <v>92</v>
      </c>
      <c r="B11" s="20" t="s">
        <v>93</v>
      </c>
      <c r="C11" s="21"/>
      <c r="D11" s="22">
        <v>653</v>
      </c>
      <c r="E11" s="23"/>
      <c r="F11" s="24">
        <f t="shared" ref="F11:F18" si="0">D11*1.2</f>
        <v>783.6</v>
      </c>
      <c r="G11" s="25">
        <f t="shared" ref="G11:G18" si="1">F11*115%</f>
        <v>901.14</v>
      </c>
    </row>
    <row r="12" spans="1:8" ht="14.25" customHeight="1">
      <c r="A12" s="26" t="s">
        <v>94</v>
      </c>
      <c r="B12" s="27" t="s">
        <v>95</v>
      </c>
      <c r="C12" s="28"/>
      <c r="D12" s="29">
        <v>113</v>
      </c>
      <c r="E12" s="30"/>
      <c r="F12" s="31">
        <f t="shared" si="0"/>
        <v>135.6</v>
      </c>
      <c r="G12" s="32">
        <f t="shared" si="1"/>
        <v>155.93999999999997</v>
      </c>
    </row>
    <row r="13" spans="1:8" ht="14.25" customHeight="1">
      <c r="A13" s="26" t="s">
        <v>70</v>
      </c>
      <c r="B13" s="27" t="s">
        <v>17</v>
      </c>
      <c r="C13" s="28">
        <v>26</v>
      </c>
      <c r="D13" s="29">
        <v>27</v>
      </c>
      <c r="E13" s="31"/>
      <c r="F13" s="31">
        <f t="shared" si="0"/>
        <v>32.4</v>
      </c>
      <c r="G13" s="32">
        <f t="shared" si="1"/>
        <v>37.26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1000</v>
      </c>
      <c r="G14" s="39">
        <f>F14*115%</f>
        <v>1150</v>
      </c>
    </row>
    <row r="15" spans="1:8" ht="14.25" customHeight="1" thickBot="1">
      <c r="A15" s="137" t="s">
        <v>108</v>
      </c>
      <c r="B15" s="140"/>
      <c r="C15" s="140"/>
      <c r="D15" s="140"/>
      <c r="E15" s="140"/>
      <c r="F15" s="140"/>
      <c r="G15" s="141"/>
    </row>
    <row r="16" spans="1:8" ht="14.25" customHeight="1">
      <c r="A16" s="26" t="s">
        <v>14</v>
      </c>
      <c r="B16" s="27" t="s">
        <v>15</v>
      </c>
      <c r="C16" s="28">
        <v>31</v>
      </c>
      <c r="D16" s="29">
        <v>31</v>
      </c>
      <c r="E16" s="31"/>
      <c r="F16" s="31">
        <f>D16*1.2</f>
        <v>37.199999999999996</v>
      </c>
      <c r="G16" s="32">
        <f>F16*115%</f>
        <v>42.779999999999994</v>
      </c>
    </row>
    <row r="17" spans="1:7" ht="14.25" customHeight="1">
      <c r="A17" s="26" t="s">
        <v>44</v>
      </c>
      <c r="B17" s="27" t="s">
        <v>45</v>
      </c>
      <c r="C17" s="28">
        <v>58</v>
      </c>
      <c r="D17" s="29">
        <v>59</v>
      </c>
      <c r="E17" s="31"/>
      <c r="F17" s="31">
        <f t="shared" si="0"/>
        <v>70.8</v>
      </c>
      <c r="G17" s="32">
        <f t="shared" si="1"/>
        <v>81.419999999999987</v>
      </c>
    </row>
    <row r="18" spans="1:7" ht="14.25" customHeight="1">
      <c r="A18" s="26" t="s">
        <v>46</v>
      </c>
      <c r="B18" s="27" t="s">
        <v>47</v>
      </c>
      <c r="C18" s="28">
        <v>65</v>
      </c>
      <c r="D18" s="29">
        <v>65</v>
      </c>
      <c r="E18" s="31"/>
      <c r="F18" s="31">
        <f t="shared" si="0"/>
        <v>78</v>
      </c>
      <c r="G18" s="32">
        <f t="shared" si="1"/>
        <v>89.699999999999989</v>
      </c>
    </row>
    <row r="19" spans="1:7" ht="14.25" customHeight="1">
      <c r="A19" s="26" t="s">
        <v>48</v>
      </c>
      <c r="B19" s="27"/>
      <c r="C19" s="28"/>
      <c r="D19" s="82"/>
      <c r="E19" s="31"/>
      <c r="F19" s="31"/>
      <c r="G19" s="32"/>
    </row>
    <row r="20" spans="1:7" ht="14.25" customHeight="1">
      <c r="A20" s="26" t="s">
        <v>86</v>
      </c>
      <c r="B20" s="27" t="s">
        <v>82</v>
      </c>
      <c r="C20" s="28">
        <v>15</v>
      </c>
      <c r="D20" s="59">
        <v>15</v>
      </c>
      <c r="E20" s="31"/>
      <c r="F20" s="31">
        <f t="shared" ref="F20:F52" si="2">D20*1.2</f>
        <v>18</v>
      </c>
      <c r="G20" s="32">
        <f t="shared" ref="G20:G54" si="3">F20*115%</f>
        <v>20.7</v>
      </c>
    </row>
    <row r="21" spans="1:7" ht="14.25" customHeight="1">
      <c r="A21" s="26" t="s">
        <v>87</v>
      </c>
      <c r="B21" s="27" t="s">
        <v>83</v>
      </c>
      <c r="C21" s="28">
        <v>20</v>
      </c>
      <c r="D21" s="59">
        <v>20</v>
      </c>
      <c r="E21" s="31"/>
      <c r="F21" s="31">
        <f t="shared" si="2"/>
        <v>24</v>
      </c>
      <c r="G21" s="32">
        <f t="shared" si="3"/>
        <v>27.599999999999998</v>
      </c>
    </row>
    <row r="22" spans="1:7" ht="14.25" customHeight="1">
      <c r="A22" s="26" t="s">
        <v>88</v>
      </c>
      <c r="B22" s="27" t="s">
        <v>84</v>
      </c>
      <c r="C22" s="28">
        <v>22</v>
      </c>
      <c r="D22" s="59">
        <v>22</v>
      </c>
      <c r="E22" s="31"/>
      <c r="F22" s="31">
        <f t="shared" si="2"/>
        <v>26.4</v>
      </c>
      <c r="G22" s="32">
        <f t="shared" si="3"/>
        <v>30.359999999999996</v>
      </c>
    </row>
    <row r="23" spans="1:7" ht="14.25" customHeight="1">
      <c r="A23" s="26" t="s">
        <v>89</v>
      </c>
      <c r="B23" s="27" t="s">
        <v>85</v>
      </c>
      <c r="C23" s="28">
        <v>19</v>
      </c>
      <c r="D23" s="59">
        <v>19</v>
      </c>
      <c r="E23" s="31"/>
      <c r="F23" s="31">
        <f t="shared" si="2"/>
        <v>22.8</v>
      </c>
      <c r="G23" s="32">
        <f t="shared" si="3"/>
        <v>26.22</v>
      </c>
    </row>
    <row r="24" spans="1:7" ht="14.25" customHeight="1">
      <c r="A24" s="26" t="s">
        <v>18</v>
      </c>
      <c r="B24" s="27" t="s">
        <v>19</v>
      </c>
      <c r="C24" s="28">
        <v>18</v>
      </c>
      <c r="D24" s="29">
        <v>18</v>
      </c>
      <c r="E24" s="31"/>
      <c r="F24" s="31">
        <f t="shared" si="2"/>
        <v>21.599999999999998</v>
      </c>
      <c r="G24" s="32">
        <f t="shared" si="3"/>
        <v>24.839999999999996</v>
      </c>
    </row>
    <row r="25" spans="1:7" ht="14.25" customHeight="1">
      <c r="A25" s="26" t="s">
        <v>20</v>
      </c>
      <c r="B25" s="27" t="s">
        <v>21</v>
      </c>
      <c r="C25" s="28">
        <v>17</v>
      </c>
      <c r="D25" s="29">
        <v>17</v>
      </c>
      <c r="E25" s="31"/>
      <c r="F25" s="31">
        <f t="shared" si="2"/>
        <v>20.399999999999999</v>
      </c>
      <c r="G25" s="32">
        <f t="shared" si="3"/>
        <v>23.459999999999997</v>
      </c>
    </row>
    <row r="26" spans="1:7" ht="14.25" customHeight="1">
      <c r="A26" s="26" t="s">
        <v>22</v>
      </c>
      <c r="B26" s="27" t="s">
        <v>23</v>
      </c>
      <c r="C26" s="28">
        <v>22</v>
      </c>
      <c r="D26" s="29">
        <v>22</v>
      </c>
      <c r="E26" s="31"/>
      <c r="F26" s="31">
        <f t="shared" si="2"/>
        <v>26.4</v>
      </c>
      <c r="G26" s="32">
        <f t="shared" si="3"/>
        <v>30.359999999999996</v>
      </c>
    </row>
    <row r="27" spans="1:7" ht="14.25" customHeight="1">
      <c r="A27" s="26" t="s">
        <v>3</v>
      </c>
      <c r="B27" s="27" t="s">
        <v>4</v>
      </c>
      <c r="C27" s="28">
        <v>18</v>
      </c>
      <c r="D27" s="29">
        <v>18</v>
      </c>
      <c r="E27" s="31"/>
      <c r="F27" s="31">
        <f t="shared" si="2"/>
        <v>21.599999999999998</v>
      </c>
      <c r="G27" s="32">
        <f t="shared" si="3"/>
        <v>24.839999999999996</v>
      </c>
    </row>
    <row r="28" spans="1:7" ht="14.25" customHeight="1">
      <c r="A28" s="26" t="s">
        <v>5</v>
      </c>
      <c r="B28" s="27" t="s">
        <v>6</v>
      </c>
      <c r="C28" s="28">
        <v>18</v>
      </c>
      <c r="D28" s="29">
        <v>18</v>
      </c>
      <c r="E28" s="31"/>
      <c r="F28" s="31">
        <f t="shared" si="2"/>
        <v>21.599999999999998</v>
      </c>
      <c r="G28" s="32">
        <f t="shared" si="3"/>
        <v>24.839999999999996</v>
      </c>
    </row>
    <row r="29" spans="1:7" ht="14.25" customHeight="1">
      <c r="A29" s="26" t="s">
        <v>7</v>
      </c>
      <c r="B29" s="27" t="s">
        <v>8</v>
      </c>
      <c r="C29" s="28">
        <v>21</v>
      </c>
      <c r="D29" s="29">
        <v>21</v>
      </c>
      <c r="E29" s="31"/>
      <c r="F29" s="31">
        <f t="shared" si="2"/>
        <v>25.2</v>
      </c>
      <c r="G29" s="32">
        <f t="shared" si="3"/>
        <v>28.979999999999997</v>
      </c>
    </row>
    <row r="30" spans="1:7" ht="14.25" customHeight="1">
      <c r="A30" s="26" t="s">
        <v>9</v>
      </c>
      <c r="B30" s="27" t="s">
        <v>10</v>
      </c>
      <c r="C30" s="28">
        <v>16</v>
      </c>
      <c r="D30" s="29">
        <v>16</v>
      </c>
      <c r="E30" s="31"/>
      <c r="F30" s="31">
        <f t="shared" si="2"/>
        <v>19.2</v>
      </c>
      <c r="G30" s="32">
        <f t="shared" si="3"/>
        <v>22.08</v>
      </c>
    </row>
    <row r="31" spans="1:7" ht="14.25" customHeight="1">
      <c r="A31" s="26" t="s">
        <v>49</v>
      </c>
      <c r="B31" s="27" t="s">
        <v>50</v>
      </c>
      <c r="C31" s="28">
        <v>37</v>
      </c>
      <c r="D31" s="29">
        <v>37</v>
      </c>
      <c r="E31" s="31"/>
      <c r="F31" s="31">
        <f t="shared" si="2"/>
        <v>44.4</v>
      </c>
      <c r="G31" s="32">
        <f t="shared" si="3"/>
        <v>51.059999999999995</v>
      </c>
    </row>
    <row r="32" spans="1:7" ht="14.25" customHeight="1">
      <c r="A32" s="26" t="s">
        <v>24</v>
      </c>
      <c r="B32" s="27" t="s">
        <v>25</v>
      </c>
      <c r="C32" s="28">
        <v>204</v>
      </c>
      <c r="D32" s="29">
        <v>204</v>
      </c>
      <c r="E32" s="31"/>
      <c r="F32" s="31">
        <f t="shared" si="2"/>
        <v>244.79999999999998</v>
      </c>
      <c r="G32" s="32">
        <f t="shared" si="3"/>
        <v>281.52</v>
      </c>
    </row>
    <row r="33" spans="1:7" ht="14.25" customHeight="1">
      <c r="A33" s="26" t="s">
        <v>51</v>
      </c>
      <c r="B33" s="27" t="s">
        <v>26</v>
      </c>
      <c r="C33" s="28">
        <v>23</v>
      </c>
      <c r="D33" s="29">
        <v>23</v>
      </c>
      <c r="E33" s="31"/>
      <c r="F33" s="31">
        <f t="shared" si="2"/>
        <v>27.599999999999998</v>
      </c>
      <c r="G33" s="32">
        <f t="shared" si="3"/>
        <v>31.739999999999995</v>
      </c>
    </row>
    <row r="34" spans="1:7" ht="14.25" customHeight="1">
      <c r="A34" s="26" t="s">
        <v>52</v>
      </c>
      <c r="B34" s="27" t="s">
        <v>27</v>
      </c>
      <c r="C34" s="28">
        <v>50</v>
      </c>
      <c r="D34" s="29">
        <v>50</v>
      </c>
      <c r="E34" s="31"/>
      <c r="F34" s="31">
        <f t="shared" si="2"/>
        <v>60</v>
      </c>
      <c r="G34" s="32">
        <f t="shared" si="3"/>
        <v>69</v>
      </c>
    </row>
    <row r="35" spans="1:7" ht="14.25" customHeight="1">
      <c r="A35" s="26" t="s">
        <v>54</v>
      </c>
      <c r="B35" s="27" t="s">
        <v>28</v>
      </c>
      <c r="C35" s="28">
        <v>60</v>
      </c>
      <c r="D35" s="29">
        <v>60</v>
      </c>
      <c r="E35" s="31"/>
      <c r="F35" s="31">
        <f t="shared" si="2"/>
        <v>72</v>
      </c>
      <c r="G35" s="32">
        <f t="shared" si="3"/>
        <v>82.8</v>
      </c>
    </row>
    <row r="36" spans="1:7" ht="14.25" customHeight="1">
      <c r="A36" s="26" t="s">
        <v>53</v>
      </c>
      <c r="B36" s="27" t="s">
        <v>29</v>
      </c>
      <c r="C36" s="28">
        <v>28</v>
      </c>
      <c r="D36" s="29">
        <v>28</v>
      </c>
      <c r="E36" s="31"/>
      <c r="F36" s="31">
        <f t="shared" si="2"/>
        <v>33.6</v>
      </c>
      <c r="G36" s="32">
        <f t="shared" si="3"/>
        <v>38.64</v>
      </c>
    </row>
    <row r="37" spans="1:7" ht="14.25" customHeight="1">
      <c r="A37" s="26" t="s">
        <v>30</v>
      </c>
      <c r="B37" s="27" t="s">
        <v>31</v>
      </c>
      <c r="C37" s="28">
        <v>174</v>
      </c>
      <c r="D37" s="29">
        <v>175</v>
      </c>
      <c r="E37" s="31"/>
      <c r="F37" s="31">
        <f t="shared" si="2"/>
        <v>210</v>
      </c>
      <c r="G37" s="32">
        <f t="shared" si="3"/>
        <v>241.49999999999997</v>
      </c>
    </row>
    <row r="38" spans="1:7" ht="14.25" customHeight="1">
      <c r="A38" s="26" t="s">
        <v>96</v>
      </c>
      <c r="B38" s="27" t="s">
        <v>97</v>
      </c>
      <c r="C38" s="28"/>
      <c r="D38" s="29">
        <v>16</v>
      </c>
      <c r="E38" s="30"/>
      <c r="F38" s="31">
        <f t="shared" si="2"/>
        <v>19.2</v>
      </c>
      <c r="G38" s="32">
        <f t="shared" si="3"/>
        <v>22.08</v>
      </c>
    </row>
    <row r="39" spans="1:7" ht="14.25" customHeight="1">
      <c r="A39" s="26" t="s">
        <v>56</v>
      </c>
      <c r="B39" s="27" t="s">
        <v>11</v>
      </c>
      <c r="C39" s="28">
        <v>283</v>
      </c>
      <c r="D39" s="29">
        <v>284</v>
      </c>
      <c r="E39" s="31"/>
      <c r="F39" s="31">
        <f t="shared" si="2"/>
        <v>340.8</v>
      </c>
      <c r="G39" s="32">
        <f t="shared" si="3"/>
        <v>391.91999999999996</v>
      </c>
    </row>
    <row r="40" spans="1:7" ht="14.25" customHeight="1">
      <c r="A40" s="63" t="s">
        <v>60</v>
      </c>
      <c r="B40" s="27" t="s">
        <v>11</v>
      </c>
      <c r="C40" s="28">
        <v>283</v>
      </c>
      <c r="D40" s="29">
        <v>284</v>
      </c>
      <c r="E40" s="31"/>
      <c r="F40" s="31">
        <f t="shared" si="2"/>
        <v>340.8</v>
      </c>
      <c r="G40" s="32">
        <f t="shared" si="3"/>
        <v>391.91999999999996</v>
      </c>
    </row>
    <row r="41" spans="1:7" ht="14.25" customHeight="1">
      <c r="A41" s="63" t="s">
        <v>72</v>
      </c>
      <c r="B41" s="27" t="s">
        <v>12</v>
      </c>
      <c r="C41" s="28">
        <v>234</v>
      </c>
      <c r="D41" s="29">
        <v>235</v>
      </c>
      <c r="E41" s="31"/>
      <c r="F41" s="31">
        <f t="shared" si="2"/>
        <v>282</v>
      </c>
      <c r="G41" s="32">
        <f t="shared" si="3"/>
        <v>324.29999999999995</v>
      </c>
    </row>
    <row r="42" spans="1:7" ht="14.25" customHeight="1">
      <c r="A42" s="26" t="s">
        <v>59</v>
      </c>
      <c r="B42" s="27" t="s">
        <v>55</v>
      </c>
      <c r="C42" s="28">
        <v>382</v>
      </c>
      <c r="D42" s="29">
        <v>383</v>
      </c>
      <c r="E42" s="31"/>
      <c r="F42" s="31">
        <f t="shared" si="2"/>
        <v>459.59999999999997</v>
      </c>
      <c r="G42" s="32">
        <f t="shared" si="3"/>
        <v>528.54</v>
      </c>
    </row>
    <row r="43" spans="1:7" ht="14.25" customHeight="1">
      <c r="A43" s="26" t="s">
        <v>58</v>
      </c>
      <c r="B43" s="27" t="s">
        <v>57</v>
      </c>
      <c r="C43" s="28">
        <v>486</v>
      </c>
      <c r="D43" s="29">
        <v>487</v>
      </c>
      <c r="E43" s="31"/>
      <c r="F43" s="31">
        <f t="shared" si="2"/>
        <v>584.4</v>
      </c>
      <c r="G43" s="32">
        <f t="shared" si="3"/>
        <v>672.06</v>
      </c>
    </row>
    <row r="44" spans="1:7" ht="14.25" customHeight="1">
      <c r="A44" s="26" t="s">
        <v>73</v>
      </c>
      <c r="B44" s="27" t="s">
        <v>13</v>
      </c>
      <c r="C44" s="28">
        <v>41</v>
      </c>
      <c r="D44" s="29">
        <v>41</v>
      </c>
      <c r="E44" s="31"/>
      <c r="F44" s="31">
        <f t="shared" si="2"/>
        <v>49.199999999999996</v>
      </c>
      <c r="G44" s="32">
        <f t="shared" si="3"/>
        <v>56.579999999999991</v>
      </c>
    </row>
    <row r="45" spans="1:7" ht="14.25" customHeight="1">
      <c r="A45" s="26" t="s">
        <v>32</v>
      </c>
      <c r="B45" s="27" t="s">
        <v>33</v>
      </c>
      <c r="C45" s="28">
        <v>394</v>
      </c>
      <c r="D45" s="82">
        <v>394</v>
      </c>
      <c r="E45" s="30"/>
      <c r="F45" s="30">
        <f>D45*1.2</f>
        <v>472.79999999999995</v>
      </c>
      <c r="G45" s="96">
        <f>F45*115%</f>
        <v>543.71999999999991</v>
      </c>
    </row>
    <row r="46" spans="1:7" ht="14.25" customHeight="1" thickBot="1">
      <c r="A46" s="45" t="s">
        <v>68</v>
      </c>
      <c r="B46" s="46" t="s">
        <v>34</v>
      </c>
      <c r="C46" s="47">
        <v>61</v>
      </c>
      <c r="D46" s="97">
        <v>61</v>
      </c>
      <c r="E46" s="49"/>
      <c r="F46" s="49">
        <f>D46*1.2</f>
        <v>73.2</v>
      </c>
      <c r="G46" s="98">
        <f>F46*115%</f>
        <v>84.179999999999993</v>
      </c>
    </row>
    <row r="47" spans="1:7" ht="14.25" customHeight="1" thickBot="1">
      <c r="A47" s="142" t="s">
        <v>109</v>
      </c>
      <c r="B47" s="143"/>
      <c r="C47" s="143"/>
      <c r="D47" s="143"/>
      <c r="E47" s="143"/>
      <c r="F47" s="143"/>
      <c r="G47" s="144"/>
    </row>
    <row r="48" spans="1:7" ht="14.25" customHeight="1">
      <c r="A48" s="26" t="s">
        <v>65</v>
      </c>
      <c r="B48" s="27" t="s">
        <v>66</v>
      </c>
      <c r="C48" s="28">
        <v>173</v>
      </c>
      <c r="D48" s="82">
        <v>175</v>
      </c>
      <c r="E48" s="31"/>
      <c r="F48" s="31">
        <f t="shared" si="2"/>
        <v>210</v>
      </c>
      <c r="G48" s="32">
        <f t="shared" si="3"/>
        <v>241.49999999999997</v>
      </c>
    </row>
    <row r="49" spans="1:7" ht="14.25" customHeight="1">
      <c r="A49" s="26" t="s">
        <v>35</v>
      </c>
      <c r="B49" s="27" t="s">
        <v>36</v>
      </c>
      <c r="C49" s="28">
        <v>334</v>
      </c>
      <c r="D49" s="82">
        <v>337</v>
      </c>
      <c r="E49" s="31"/>
      <c r="F49" s="31">
        <f t="shared" si="2"/>
        <v>404.4</v>
      </c>
      <c r="G49" s="32">
        <f t="shared" si="3"/>
        <v>465.05999999999995</v>
      </c>
    </row>
    <row r="50" spans="1:7" s="13" customFormat="1" ht="14.25" customHeight="1" thickBot="1">
      <c r="A50" s="26" t="s">
        <v>37</v>
      </c>
      <c r="B50" s="27" t="s">
        <v>38</v>
      </c>
      <c r="C50" s="28">
        <v>334</v>
      </c>
      <c r="D50" s="82">
        <v>337</v>
      </c>
      <c r="E50" s="31"/>
      <c r="F50" s="31">
        <f t="shared" si="2"/>
        <v>404.4</v>
      </c>
      <c r="G50" s="32">
        <f t="shared" si="3"/>
        <v>465.05999999999995</v>
      </c>
    </row>
    <row r="51" spans="1:7" s="13" customFormat="1" ht="14.25" customHeight="1" thickBot="1">
      <c r="A51" s="142" t="s">
        <v>111</v>
      </c>
      <c r="B51" s="143"/>
      <c r="C51" s="143"/>
      <c r="D51" s="143"/>
      <c r="E51" s="143"/>
      <c r="F51" s="143"/>
      <c r="G51" s="144"/>
    </row>
    <row r="52" spans="1:7" s="13" customFormat="1" ht="14.25" customHeight="1" thickBot="1">
      <c r="A52" s="26" t="s">
        <v>43</v>
      </c>
      <c r="B52" s="27" t="s">
        <v>75</v>
      </c>
      <c r="C52" s="28">
        <v>232</v>
      </c>
      <c r="D52" s="82">
        <v>235</v>
      </c>
      <c r="E52" s="31"/>
      <c r="F52" s="31">
        <f t="shared" si="2"/>
        <v>282</v>
      </c>
      <c r="G52" s="32">
        <f t="shared" si="3"/>
        <v>324.29999999999995</v>
      </c>
    </row>
    <row r="53" spans="1:7" s="12" customFormat="1" ht="14.25" customHeight="1" thickBot="1">
      <c r="A53" s="142" t="s">
        <v>112</v>
      </c>
      <c r="B53" s="149"/>
      <c r="C53" s="149"/>
      <c r="D53" s="149"/>
      <c r="E53" s="149"/>
      <c r="F53" s="149"/>
      <c r="G53" s="150"/>
    </row>
    <row r="54" spans="1:7" ht="14.25" customHeight="1" thickBot="1">
      <c r="A54" s="26" t="s">
        <v>90</v>
      </c>
      <c r="B54" s="27" t="s">
        <v>42</v>
      </c>
      <c r="C54" s="28">
        <v>410</v>
      </c>
      <c r="D54" s="83">
        <v>410</v>
      </c>
      <c r="E54" s="61">
        <v>451</v>
      </c>
      <c r="F54" s="61">
        <v>451</v>
      </c>
      <c r="G54" s="62">
        <f t="shared" si="3"/>
        <v>518.65</v>
      </c>
    </row>
    <row r="55" spans="1:7" ht="14.25" hidden="1" customHeight="1" thickBot="1">
      <c r="A55" s="69" t="s">
        <v>81</v>
      </c>
      <c r="B55" s="70"/>
      <c r="C55" s="71"/>
      <c r="D55" s="69"/>
      <c r="E55" s="72"/>
      <c r="F55" s="73">
        <f>SUM(F11:F54)</f>
        <v>7450.9999999999991</v>
      </c>
      <c r="G55" s="84">
        <f>SUM(G11:G54)</f>
        <v>8568.6500000000015</v>
      </c>
    </row>
    <row r="56" spans="1:7" ht="14.25" customHeight="1" thickBot="1">
      <c r="A56" s="85" t="s">
        <v>81</v>
      </c>
      <c r="B56" s="86"/>
      <c r="C56" s="87"/>
      <c r="D56" s="88"/>
      <c r="E56" s="88"/>
      <c r="F56" s="89"/>
      <c r="G56" s="90">
        <v>8570</v>
      </c>
    </row>
    <row r="57" spans="1:7" ht="14.25" customHeight="1" thickBot="1">
      <c r="A57" s="75" t="s">
        <v>113</v>
      </c>
      <c r="B57" s="76"/>
      <c r="C57" s="77"/>
      <c r="D57" s="78"/>
      <c r="E57" s="78"/>
      <c r="F57" s="79"/>
      <c r="G57" s="80">
        <v>1000</v>
      </c>
    </row>
    <row r="58" spans="1:7" ht="14.25" customHeight="1">
      <c r="A58" s="129"/>
      <c r="B58" s="130"/>
      <c r="C58" s="130"/>
      <c r="D58" s="131"/>
      <c r="E58" s="131"/>
      <c r="F58" s="131"/>
      <c r="G58" s="131"/>
    </row>
    <row r="59" spans="1:7" ht="14.25" customHeight="1">
      <c r="A59" s="130"/>
      <c r="B59" s="130"/>
      <c r="C59" s="130"/>
      <c r="D59" s="131"/>
      <c r="E59" s="131"/>
      <c r="F59" s="131"/>
      <c r="G59" s="131"/>
    </row>
    <row r="60" spans="1:7" ht="14.25" customHeight="1">
      <c r="A60" s="5"/>
      <c r="B60" s="7"/>
      <c r="C60" s="5"/>
    </row>
    <row r="61" spans="1:7" ht="14.25" customHeight="1">
      <c r="A61" s="5"/>
      <c r="B61" s="7"/>
      <c r="C61" s="5"/>
    </row>
    <row r="62" spans="1:7" ht="14.25" customHeight="1">
      <c r="A62" s="5"/>
      <c r="B62" s="7"/>
      <c r="C62" s="5"/>
    </row>
    <row r="63" spans="1:7" ht="14.25" customHeight="1">
      <c r="A63" s="5"/>
      <c r="B63" s="7"/>
      <c r="C63" s="5"/>
    </row>
    <row r="64" spans="1:7" ht="14.25" customHeight="1">
      <c r="A64" s="5"/>
      <c r="B64" s="7"/>
      <c r="C64" s="5"/>
    </row>
    <row r="65" spans="1:3" ht="14.25" customHeight="1">
      <c r="A65" s="5"/>
      <c r="B65" s="7"/>
      <c r="C65" s="5"/>
    </row>
    <row r="66" spans="1:3" ht="14.25" customHeight="1">
      <c r="A66" s="5"/>
      <c r="B66" s="7"/>
      <c r="C66" s="5"/>
    </row>
    <row r="67" spans="1:3" ht="14.25" customHeight="1">
      <c r="A67" s="5"/>
      <c r="B67" s="7"/>
      <c r="C67" s="5"/>
    </row>
  </sheetData>
  <mergeCells count="14">
    <mergeCell ref="A7:G7"/>
    <mergeCell ref="A8:A9"/>
    <mergeCell ref="F8:F9"/>
    <mergeCell ref="G8:G9"/>
    <mergeCell ref="A10:G10"/>
    <mergeCell ref="B8:B9"/>
    <mergeCell ref="C8:C9"/>
    <mergeCell ref="D8:D9"/>
    <mergeCell ref="E8:E9"/>
    <mergeCell ref="A15:G15"/>
    <mergeCell ref="A47:G47"/>
    <mergeCell ref="A53:G53"/>
    <mergeCell ref="A58:G59"/>
    <mergeCell ref="A51:G51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9"/>
  <sheetViews>
    <sheetView showGridLines="0" workbookViewId="0">
      <selection activeCell="G8" sqref="G8"/>
    </sheetView>
  </sheetViews>
  <sheetFormatPr defaultRowHeight="14.25" customHeight="1"/>
  <cols>
    <col min="1" max="1" width="63.28515625" style="6" customWidth="1"/>
    <col min="2" max="2" width="8.5703125" style="8" customWidth="1"/>
    <col min="3" max="3" width="9" style="9" hidden="1" customWidth="1"/>
    <col min="4" max="4" width="9" style="4" hidden="1" customWidth="1"/>
    <col min="5" max="5" width="7.42578125" style="4" hidden="1" customWidth="1"/>
    <col min="6" max="6" width="10.7109375" style="4" hidden="1" customWidth="1"/>
    <col min="7" max="7" width="13.7109375" style="4" customWidth="1"/>
    <col min="8" max="16384" width="9.140625" style="4"/>
  </cols>
  <sheetData>
    <row r="1" spans="1:8" ht="11.25" customHeight="1">
      <c r="A1" s="10"/>
    </row>
    <row r="2" spans="1:8" ht="14.25" customHeight="1">
      <c r="A2" s="10" t="s">
        <v>103</v>
      </c>
    </row>
    <row r="3" spans="1:8" ht="14.25" customHeight="1">
      <c r="A3" s="10" t="s">
        <v>104</v>
      </c>
      <c r="D3" s="16"/>
      <c r="E3" s="16"/>
      <c r="F3" s="16"/>
      <c r="G3" s="16"/>
      <c r="H3" s="16"/>
    </row>
    <row r="4" spans="1:8" ht="14.25" customHeight="1">
      <c r="A4" s="10" t="s">
        <v>105</v>
      </c>
      <c r="D4" s="16"/>
      <c r="E4" s="16"/>
      <c r="F4" s="16"/>
      <c r="G4" s="16"/>
      <c r="H4" s="16"/>
    </row>
    <row r="5" spans="1:8" ht="14.25" customHeight="1">
      <c r="A5" s="18" t="s">
        <v>106</v>
      </c>
      <c r="D5" s="16"/>
      <c r="E5" s="16"/>
      <c r="F5" s="16"/>
      <c r="G5" s="16"/>
      <c r="H5" s="16"/>
    </row>
    <row r="6" spans="1:8" ht="10.5" customHeight="1">
      <c r="A6" s="18"/>
      <c r="D6" s="16"/>
      <c r="E6" s="16"/>
      <c r="F6" s="16"/>
      <c r="G6" s="16"/>
      <c r="H6" s="16"/>
    </row>
    <row r="7" spans="1:8" ht="14.25" customHeight="1">
      <c r="A7" s="5"/>
      <c r="B7" s="7"/>
      <c r="C7" s="5"/>
    </row>
    <row r="8" spans="1:8" ht="14.25" customHeight="1" thickBot="1">
      <c r="A8" s="5"/>
      <c r="B8" s="7"/>
      <c r="C8" s="5"/>
      <c r="G8" s="105" t="s">
        <v>121</v>
      </c>
    </row>
    <row r="9" spans="1:8" ht="14.25" customHeight="1" thickBot="1">
      <c r="A9" s="134" t="s">
        <v>71</v>
      </c>
      <c r="B9" s="135"/>
      <c r="C9" s="135"/>
      <c r="D9" s="135"/>
      <c r="E9" s="135"/>
      <c r="F9" s="135"/>
      <c r="G9" s="136"/>
    </row>
    <row r="10" spans="1:8" ht="14.25" customHeight="1">
      <c r="A10" s="155" t="s">
        <v>0</v>
      </c>
      <c r="B10" s="147" t="s">
        <v>115</v>
      </c>
      <c r="C10" s="153" t="s">
        <v>79</v>
      </c>
      <c r="D10" s="145" t="s">
        <v>100</v>
      </c>
      <c r="E10" s="132" t="s">
        <v>80</v>
      </c>
      <c r="F10" s="132" t="s">
        <v>101</v>
      </c>
      <c r="G10" s="127" t="s">
        <v>114</v>
      </c>
    </row>
    <row r="11" spans="1:8" ht="14.25" customHeight="1" thickBot="1">
      <c r="A11" s="155"/>
      <c r="B11" s="148"/>
      <c r="C11" s="154"/>
      <c r="D11" s="146"/>
      <c r="E11" s="133"/>
      <c r="F11" s="133"/>
      <c r="G11" s="128"/>
    </row>
    <row r="12" spans="1:8" ht="14.25" customHeight="1" thickBot="1">
      <c r="A12" s="137" t="s">
        <v>107</v>
      </c>
      <c r="B12" s="138"/>
      <c r="C12" s="138"/>
      <c r="D12" s="138"/>
      <c r="E12" s="138"/>
      <c r="F12" s="138"/>
      <c r="G12" s="139"/>
    </row>
    <row r="13" spans="1:8" ht="14.25" customHeight="1" thickBot="1">
      <c r="A13" s="99" t="s">
        <v>69</v>
      </c>
      <c r="B13" s="100" t="s">
        <v>1</v>
      </c>
      <c r="C13" s="101">
        <v>699</v>
      </c>
      <c r="D13" s="102">
        <v>761</v>
      </c>
      <c r="E13" s="103"/>
      <c r="F13" s="103">
        <f>D13*1.2</f>
        <v>913.19999999999993</v>
      </c>
      <c r="G13" s="104">
        <f>F13*115%</f>
        <v>1050.1799999999998</v>
      </c>
    </row>
    <row r="14" spans="1:8" ht="14.25" customHeight="1" thickBot="1">
      <c r="A14" s="33" t="s">
        <v>102</v>
      </c>
      <c r="B14" s="34"/>
      <c r="C14" s="35"/>
      <c r="D14" s="36"/>
      <c r="E14" s="37"/>
      <c r="F14" s="38">
        <v>200</v>
      </c>
      <c r="G14" s="39">
        <f>F14*115%</f>
        <v>229.99999999999997</v>
      </c>
    </row>
    <row r="15" spans="1:8" ht="14.25" hidden="1" customHeight="1" thickBot="1">
      <c r="A15" s="69" t="s">
        <v>81</v>
      </c>
      <c r="B15" s="70"/>
      <c r="C15" s="71"/>
      <c r="D15" s="69"/>
      <c r="E15" s="72"/>
      <c r="F15" s="73">
        <f>SUM(F13:F14)</f>
        <v>1113.1999999999998</v>
      </c>
      <c r="G15" s="84">
        <f>SUM(G13:G14)</f>
        <v>1280.1799999999998</v>
      </c>
    </row>
    <row r="16" spans="1:8" ht="14.25" customHeight="1" thickBot="1">
      <c r="A16" s="85" t="s">
        <v>81</v>
      </c>
      <c r="B16" s="86"/>
      <c r="C16" s="87"/>
      <c r="D16" s="88"/>
      <c r="E16" s="88"/>
      <c r="F16" s="89"/>
      <c r="G16" s="90">
        <v>1280</v>
      </c>
    </row>
    <row r="17" spans="1:7" ht="14.25" customHeight="1">
      <c r="A17" s="168"/>
      <c r="B17" s="168"/>
      <c r="C17" s="168"/>
    </row>
    <row r="18" spans="1:7" ht="14.25" customHeight="1">
      <c r="A18" s="129"/>
      <c r="B18" s="130"/>
      <c r="C18" s="130"/>
      <c r="D18" s="131"/>
      <c r="E18" s="131"/>
      <c r="F18" s="131"/>
      <c r="G18" s="131"/>
    </row>
    <row r="19" spans="1:7" ht="14.25" customHeight="1">
      <c r="A19" s="130"/>
      <c r="B19" s="130"/>
      <c r="C19" s="130"/>
      <c r="D19" s="131"/>
      <c r="E19" s="131"/>
      <c r="F19" s="131"/>
      <c r="G19" s="131"/>
    </row>
  </sheetData>
  <mergeCells count="11">
    <mergeCell ref="A9:G9"/>
    <mergeCell ref="A10:A11"/>
    <mergeCell ref="B10:B11"/>
    <mergeCell ref="C10:C11"/>
    <mergeCell ref="D10:D11"/>
    <mergeCell ref="E10:E11"/>
    <mergeCell ref="F10:F11"/>
    <mergeCell ref="G10:G11"/>
    <mergeCell ref="A12:G12"/>
    <mergeCell ref="A18:G19"/>
    <mergeCell ref="A17:C17"/>
  </mergeCells>
  <phoneticPr fontId="4" type="noConversion"/>
  <printOptions horizontalCentered="1" verticalCentered="1"/>
  <pageMargins left="0.43307086614173229" right="0.23622047244094491" top="0" bottom="0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ženy15-25 l.negrav.</vt:lpstr>
      <vt:lpstr>ženy25-40 l.negrav.</vt:lpstr>
      <vt:lpstr>ženy nad 40 l.negrav. </vt:lpstr>
      <vt:lpstr>grav.ženy 15-25 l.</vt:lpstr>
      <vt:lpstr>grav.ženy 25-40 l. </vt:lpstr>
      <vt:lpstr>grav.ženy nad 40 l.</vt:lpstr>
      <vt:lpstr>muži 15 let až 40 let</vt:lpstr>
      <vt:lpstr>muži nad 40 let </vt:lpstr>
      <vt:lpstr>děti do 15 let</vt:lpstr>
      <vt:lpstr>'grav.ženy 25-40 l. '!Oblast_tisku</vt:lpstr>
      <vt:lpstr>'grav.ženy nad 40 l.'!Oblast_tisku</vt:lpstr>
      <vt:lpstr>'ženy nad 40 l.negrav. '!Oblast_tisku</vt:lpstr>
      <vt:lpstr>'ženy15-25 l.negrav.'!Oblast_tisku</vt:lpstr>
      <vt:lpstr>'ženy25-40 l.negrav.'!Oblast_tisku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Hoznauerová Alena</dc:creator>
  <cp:lastModifiedBy>63838</cp:lastModifiedBy>
  <cp:lastPrinted>2015-04-23T14:14:42Z</cp:lastPrinted>
  <dcterms:created xsi:type="dcterms:W3CDTF">2013-01-17T13:44:58Z</dcterms:created>
  <dcterms:modified xsi:type="dcterms:W3CDTF">2015-05-06T13:28:02Z</dcterms:modified>
</cp:coreProperties>
</file>