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rantyProjekty\OP JAK SALVAGE\"/>
    </mc:Choice>
  </mc:AlternateContent>
  <xr:revisionPtr revIDLastSave="0" documentId="13_ncr:1_{8AEA22D9-23DE-4D06-887D-50770BDCA9D6}" xr6:coauthVersionLast="36" xr6:coauthVersionMax="36" xr10:uidLastSave="{00000000-0000-0000-0000-000000000000}"/>
  <bookViews>
    <workbookView xWindow="0" yWindow="0" windowWidth="28800" windowHeight="11625" activeTab="1" xr2:uid="{C13FEC18-3FD5-4A90-9D42-FAAA3C3D967C}"/>
  </bookViews>
  <sheets>
    <sheet name="FNOL (2)" sheetId="4" r:id="rId1"/>
    <sheet name="FNOL+UPOL (2)" sheetId="3" r:id="rId2"/>
    <sheet name="FNOL+UPOL" sheetId="2" r:id="rId3"/>
    <sheet name="FNOL" sheetId="1" r:id="rId4"/>
    <sheet name="Granty 2023" sheetId="5" r:id="rId5"/>
    <sheet name="NTMC" sheetId="7" r:id="rId6"/>
    <sheet name="HORIZON - SANGUINE" sheetId="8" r:id="rId7"/>
    <sheet name="HORIZON - ECHOS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C35" i="4"/>
  <c r="D35" i="4"/>
  <c r="D36" i="3"/>
  <c r="C36" i="3"/>
  <c r="I24" i="3"/>
  <c r="I23" i="3"/>
  <c r="K23" i="3" s="1"/>
  <c r="I22" i="3"/>
  <c r="L22" i="3" s="1"/>
  <c r="I21" i="3"/>
  <c r="K21" i="3" s="1"/>
  <c r="I20" i="3"/>
  <c r="L20" i="3" s="1"/>
  <c r="I19" i="3"/>
  <c r="L19" i="3" s="1"/>
  <c r="I16" i="3"/>
  <c r="K16" i="3" s="1"/>
  <c r="I13" i="3"/>
  <c r="L13" i="3" s="1"/>
  <c r="L12" i="3"/>
  <c r="I12" i="3"/>
  <c r="K12" i="3" s="1"/>
  <c r="I11" i="3"/>
  <c r="L11" i="3" s="1"/>
  <c r="I10" i="3"/>
  <c r="K10" i="3" s="1"/>
  <c r="I9" i="3"/>
  <c r="L9" i="3" s="1"/>
  <c r="I6" i="3"/>
  <c r="K6" i="3" s="1"/>
  <c r="L23" i="3" l="1"/>
  <c r="K13" i="3"/>
  <c r="K19" i="3"/>
  <c r="K11" i="3"/>
  <c r="K9" i="3"/>
  <c r="K22" i="3"/>
  <c r="L21" i="3"/>
  <c r="K20" i="3"/>
  <c r="K11" i="2"/>
  <c r="J11" i="2"/>
  <c r="K9" i="2"/>
  <c r="H9" i="2"/>
  <c r="J9" i="2"/>
  <c r="H10" i="2"/>
  <c r="J10" i="2" s="1"/>
  <c r="H11" i="2"/>
  <c r="H12" i="2"/>
  <c r="J12" i="2" s="1"/>
  <c r="H13" i="2"/>
  <c r="K13" i="2" s="1"/>
  <c r="H16" i="2"/>
  <c r="J16" i="2" s="1"/>
  <c r="H19" i="2"/>
  <c r="J19" i="2" s="1"/>
  <c r="H20" i="2"/>
  <c r="J20" i="2" s="1"/>
  <c r="H21" i="2"/>
  <c r="J21" i="2" s="1"/>
  <c r="H22" i="2"/>
  <c r="J22" i="2" s="1"/>
  <c r="H23" i="2"/>
  <c r="J23" i="2" s="1"/>
  <c r="H24" i="2"/>
  <c r="H25" i="2"/>
  <c r="H28" i="2"/>
  <c r="H31" i="2"/>
  <c r="H32" i="2"/>
  <c r="H6" i="2"/>
  <c r="J6" i="2" s="1"/>
  <c r="D34" i="2"/>
  <c r="C34" i="2"/>
  <c r="K12" i="2" l="1"/>
  <c r="K19" i="2"/>
  <c r="K23" i="2"/>
  <c r="K21" i="2"/>
  <c r="J13" i="2"/>
  <c r="K20" i="2"/>
  <c r="K22" i="2"/>
  <c r="C34" i="1"/>
  <c r="D34" i="1"/>
</calcChain>
</file>

<file path=xl/sharedStrings.xml><?xml version="1.0" encoding="utf-8"?>
<sst xmlns="http://schemas.openxmlformats.org/spreadsheetml/2006/main" count="817" uniqueCount="358">
  <si>
    <t>Excelentní výzkumný pracovník - FNOL</t>
  </si>
  <si>
    <t>Klíčový výzkumný pracovník/Výzkumný pracovník senior - FNOL</t>
  </si>
  <si>
    <t>Výzkumný pracovník senior - FNOL</t>
  </si>
  <si>
    <t>Výzkumný pracovník junior - FNOL</t>
  </si>
  <si>
    <t>PhD Student - FNOL</t>
  </si>
  <si>
    <t>Technický pracovník - laborant  - FNOL</t>
  </si>
  <si>
    <r>
      <t xml:space="preserve">ISPV 12232 - excelentní pracovník v oblasti výzkumu a vývoje - </t>
    </r>
    <r>
      <rPr>
        <b/>
        <sz val="11"/>
        <rFont val="Calibri"/>
        <family val="2"/>
        <charset val="238"/>
        <scheme val="minor"/>
      </rPr>
      <t>MUDr. Petr Džubák, PhD.</t>
    </r>
  </si>
  <si>
    <r>
      <t xml:space="preserve">ISPV 21316 - klíčový pracovník - biochemik - </t>
    </r>
    <r>
      <rPr>
        <b/>
        <sz val="11"/>
        <rFont val="Calibri"/>
        <family val="2"/>
        <charset val="238"/>
        <scheme val="minor"/>
      </rPr>
      <t>Mgr. Vladimíra Koudeláková, PhD. </t>
    </r>
  </si>
  <si>
    <r>
      <t xml:space="preserve">ISPV 22125 - klíčový pracovník - lékař v pediatrii - </t>
    </r>
    <r>
      <rPr>
        <b/>
        <sz val="11"/>
        <rFont val="Calibri"/>
        <family val="2"/>
        <charset val="238"/>
        <scheme val="minor"/>
      </rPr>
      <t>Prof. MUDr. Vladimír Mihál, PhD. </t>
    </r>
  </si>
  <si>
    <r>
      <t>ISPV 22125 - klíčový pracovník - lékař v pediatrii -</t>
    </r>
    <r>
      <rPr>
        <b/>
        <sz val="11"/>
        <rFont val="Calibri"/>
        <family val="2"/>
        <charset val="238"/>
        <scheme val="minor"/>
      </rPr>
      <t xml:space="preserve"> MUDr. Josef Srovnal, PhD. </t>
    </r>
  </si>
  <si>
    <t>výzkumný pracovník ÚMTM, analýza DNA, RNA</t>
  </si>
  <si>
    <t>lékař, bude určen, gynekologická klinika</t>
  </si>
  <si>
    <r>
      <t xml:space="preserve">ISPV 22121 </t>
    </r>
    <r>
      <rPr>
        <b/>
        <sz val="11"/>
        <rFont val="Calibri"/>
        <family val="2"/>
        <charset val="238"/>
      </rPr>
      <t>MUDr.Martin Žůrek,</t>
    </r>
    <r>
      <rPr>
        <sz val="11"/>
        <rFont val="Calibri"/>
        <family val="2"/>
      </rPr>
      <t xml:space="preserve"> lékař,  plicní klinika</t>
    </r>
  </si>
  <si>
    <r>
      <t xml:space="preserve">ISPV 22121 </t>
    </r>
    <r>
      <rPr>
        <b/>
        <sz val="11"/>
        <rFont val="Calibri"/>
        <family val="2"/>
        <charset val="238"/>
      </rPr>
      <t>MUDr.Jaromír Zatloukal</t>
    </r>
    <r>
      <rPr>
        <sz val="11"/>
        <rFont val="Calibri"/>
        <family val="2"/>
      </rPr>
      <t>, lékař, plicní klinika</t>
    </r>
  </si>
  <si>
    <r>
      <t xml:space="preserve">ISPV 22123 </t>
    </r>
    <r>
      <rPr>
        <b/>
        <sz val="11"/>
        <rFont val="Calibri"/>
        <family val="2"/>
        <charset val="238"/>
      </rPr>
      <t>MUDr. Radim Marek</t>
    </r>
    <r>
      <rPr>
        <sz val="11"/>
        <rFont val="Calibri"/>
        <family val="2"/>
      </rPr>
      <t xml:space="preserve"> - gynekologická klinika</t>
    </r>
  </si>
  <si>
    <r>
      <t xml:space="preserve">ISPV 22121 </t>
    </r>
    <r>
      <rPr>
        <b/>
        <sz val="11"/>
        <rFont val="Calibri"/>
        <family val="2"/>
        <charset val="238"/>
      </rPr>
      <t>MUDr.Zuzana Horáková, Ph.D.</t>
    </r>
    <r>
      <rPr>
        <sz val="11"/>
        <rFont val="Calibri"/>
        <family val="2"/>
      </rPr>
      <t xml:space="preserve"> - lékař - ORL</t>
    </r>
  </si>
  <si>
    <r>
      <t>ISPV 22125</t>
    </r>
    <r>
      <rPr>
        <b/>
        <sz val="11"/>
        <rFont val="Calibri"/>
        <family val="2"/>
        <charset val="238"/>
      </rPr>
      <t xml:space="preserve"> MUDr. Petr Birke</t>
    </r>
    <r>
      <rPr>
        <sz val="11"/>
        <rFont val="Calibri"/>
        <family val="2"/>
      </rPr>
      <t xml:space="preserve"> - Lékař, Dětská klnika</t>
    </r>
  </si>
  <si>
    <t>výzkumný pracovník ÚMTM - student, analýza proteinů</t>
  </si>
  <si>
    <t>laborant zpracování biologického materiálu pro DNA, RNA, případně proteinovou analýzu</t>
  </si>
  <si>
    <t>sestra Plicní klinika, odběry kondenzátů vydechovaného vzduchu, databázování</t>
  </si>
  <si>
    <t>schválený úvazek</t>
  </si>
  <si>
    <t>celková mzda na projektu / měsíc při  úv. 1,0 FTE</t>
  </si>
  <si>
    <t>schválený rozpočet a úvazky</t>
  </si>
  <si>
    <t>celkem</t>
  </si>
  <si>
    <t>OP JAK SALVAGE</t>
  </si>
  <si>
    <t>Fakultní nemocnice Olomouc - řešitelský tým</t>
  </si>
  <si>
    <r>
      <t xml:space="preserve">ISPV 22123 </t>
    </r>
    <r>
      <rPr>
        <b/>
        <sz val="11"/>
        <rFont val="Calibri"/>
        <family val="2"/>
        <charset val="238"/>
      </rPr>
      <t>prof. MUDr. Radovan Pilka, Ph.D</t>
    </r>
    <r>
      <rPr>
        <sz val="11"/>
        <rFont val="Calibri"/>
        <family val="2"/>
      </rPr>
      <t>. - klíčový pracovník - lékař v gynekologii</t>
    </r>
  </si>
  <si>
    <r>
      <t xml:space="preserve">ISPV 22121 </t>
    </r>
    <r>
      <rPr>
        <b/>
        <sz val="11"/>
        <rFont val="Calibri"/>
        <family val="2"/>
        <charset val="238"/>
      </rPr>
      <t xml:space="preserve">prof. Richard Salzman, Ph.D. </t>
    </r>
    <r>
      <rPr>
        <sz val="11"/>
        <rFont val="Calibri"/>
        <family val="2"/>
      </rPr>
      <t>- klíčový pracovník - lékař v ORL</t>
    </r>
  </si>
  <si>
    <r>
      <t xml:space="preserve">ISPV 22125 </t>
    </r>
    <r>
      <rPr>
        <b/>
        <sz val="11"/>
        <rFont val="Calibri"/>
        <family val="2"/>
        <charset val="238"/>
      </rPr>
      <t>MUDr. Zbyněk Novák</t>
    </r>
    <r>
      <rPr>
        <sz val="11"/>
        <rFont val="Calibri"/>
        <family val="2"/>
      </rPr>
      <t xml:space="preserve"> - Lékař, Dětská klnika</t>
    </r>
  </si>
  <si>
    <t>Dne: 25.10.2023</t>
  </si>
  <si>
    <t>celková mzda na projekt</t>
  </si>
  <si>
    <t>FNOL</t>
  </si>
  <si>
    <t>UPOL</t>
  </si>
  <si>
    <t>FNOL + UPOL celkem</t>
  </si>
  <si>
    <t xml:space="preserve">úvazky </t>
  </si>
  <si>
    <r>
      <t xml:space="preserve">V případě </t>
    </r>
    <r>
      <rPr>
        <sz val="11"/>
        <color rgb="FFFF0000"/>
        <rFont val="Calibri"/>
        <family val="2"/>
        <charset val="238"/>
        <scheme val="minor"/>
      </rPr>
      <t>navýšení</t>
    </r>
    <r>
      <rPr>
        <sz val="11"/>
        <color theme="1"/>
        <rFont val="Calibri"/>
        <family val="2"/>
        <charset val="238"/>
        <scheme val="minor"/>
      </rPr>
      <t xml:space="preserve"> úvazku u FNOL</t>
    </r>
  </si>
  <si>
    <r>
      <t xml:space="preserve">v případě </t>
    </r>
    <r>
      <rPr>
        <sz val="11"/>
        <color rgb="FFFF0000"/>
        <rFont val="Calibri"/>
        <family val="2"/>
        <charset val="238"/>
        <scheme val="minor"/>
      </rPr>
      <t>vyčlenění</t>
    </r>
    <r>
      <rPr>
        <sz val="11"/>
        <color theme="1"/>
        <rFont val="Calibri"/>
        <family val="2"/>
        <charset val="238"/>
        <scheme val="minor"/>
      </rPr>
      <t xml:space="preserve"> z úvazku FNOL</t>
    </r>
  </si>
  <si>
    <t>navýšení</t>
  </si>
  <si>
    <t>vyčlenění</t>
  </si>
  <si>
    <r>
      <t xml:space="preserve">ISPV 22121 </t>
    </r>
    <r>
      <rPr>
        <b/>
        <sz val="11"/>
        <color rgb="FFFF0000"/>
        <rFont val="Calibri"/>
        <family val="2"/>
        <charset val="238"/>
      </rPr>
      <t>MUDr.Martin Žurek,</t>
    </r>
    <r>
      <rPr>
        <sz val="11"/>
        <color rgb="FFFF0000"/>
        <rFont val="Calibri"/>
        <family val="2"/>
        <charset val="238"/>
      </rPr>
      <t xml:space="preserve"> lékař,  plicní klinika - změna</t>
    </r>
  </si>
  <si>
    <t>Návrh</t>
  </si>
  <si>
    <r>
      <t xml:space="preserve">ISPV 22121 </t>
    </r>
    <r>
      <rPr>
        <b/>
        <sz val="11"/>
        <color rgb="FFFF0000"/>
        <rFont val="Calibri"/>
        <family val="2"/>
        <charset val="238"/>
      </rPr>
      <t>MUDr.Monika Žurková,</t>
    </r>
    <r>
      <rPr>
        <sz val="11"/>
        <color rgb="FFFF0000"/>
        <rFont val="Calibri"/>
        <family val="2"/>
        <charset val="238"/>
      </rPr>
      <t xml:space="preserve"> lékař,  plicní klinika - změna</t>
    </r>
  </si>
  <si>
    <r>
      <t xml:space="preserve">MUDr. Martin Janošík </t>
    </r>
    <r>
      <rPr>
        <sz val="11"/>
        <rFont val="Calibri"/>
        <family val="2"/>
        <charset val="238"/>
      </rPr>
      <t>,lékař, gynekologická klinika</t>
    </r>
  </si>
  <si>
    <r>
      <t>Mgr. Lukáš Najdekr, Ph.D</t>
    </r>
    <r>
      <rPr>
        <sz val="11"/>
        <rFont val="Calibri"/>
        <family val="2"/>
        <charset val="238"/>
        <scheme val="minor"/>
      </rPr>
      <t>.,výzk. prac.ÚMTM, analýza DNA, RNA</t>
    </r>
  </si>
  <si>
    <r>
      <t>Mgr. Pavel Stejskal,</t>
    </r>
    <r>
      <rPr>
        <sz val="11"/>
        <rFont val="Calibri"/>
        <family val="2"/>
        <charset val="238"/>
        <scheme val="minor"/>
      </rPr>
      <t xml:space="preserve"> výzk.prac.ÚMTM - student, analýza proteinů</t>
    </r>
  </si>
  <si>
    <r>
      <t xml:space="preserve">Jana Růžičková, </t>
    </r>
    <r>
      <rPr>
        <sz val="11"/>
        <rFont val="Calibri"/>
        <family val="2"/>
        <charset val="238"/>
      </rPr>
      <t>sestra Plicní klinika, odběry kondenzátů vydechovaného vzduchu</t>
    </r>
  </si>
  <si>
    <r>
      <t>Mgr. Lýdie Czerneková,</t>
    </r>
    <r>
      <rPr>
        <sz val="11"/>
        <rFont val="Calibri"/>
        <family val="2"/>
        <charset val="238"/>
      </rPr>
      <t xml:space="preserve"> laborant zpracování biologického materiálu pro DNA, RNA, případně proteinovou analýzu</t>
    </r>
  </si>
  <si>
    <t>Dne: 14.12.2023</t>
  </si>
  <si>
    <r>
      <t>Mgr. Zuzana Hlaváčková</t>
    </r>
    <r>
      <rPr>
        <sz val="11"/>
        <rFont val="Calibri"/>
        <family val="2"/>
        <charset val="238"/>
      </rPr>
      <t>, databázování klinických dat</t>
    </r>
  </si>
  <si>
    <t>oprava UPOL</t>
  </si>
  <si>
    <t>FNOL realita 2023 včetně přesčasů (h/úvazek)</t>
  </si>
  <si>
    <r>
      <t xml:space="preserve">LEM 1040 h/ 0,5 (0,5)
ENOCH do 06/23 227,6 h/ 0,2 (0,2)
</t>
    </r>
    <r>
      <rPr>
        <sz val="11"/>
        <color rgb="FFFF0000"/>
        <rFont val="Calibri"/>
        <family val="2"/>
        <charset val="238"/>
        <scheme val="minor"/>
      </rPr>
      <t>Celkem 1267,6 h /0,61</t>
    </r>
  </si>
  <si>
    <t>DK 417,6 h/ 0,2 (0,2)</t>
  </si>
  <si>
    <r>
      <t xml:space="preserve">DK 591,8 h/ 0,28 (0,05)
LEM 312 h/ 0,15 (0,15)
</t>
    </r>
    <r>
      <rPr>
        <sz val="11"/>
        <color rgb="FFFF0000"/>
        <rFont val="Calibri"/>
        <family val="2"/>
        <charset val="238"/>
        <scheme val="minor"/>
      </rPr>
      <t>Celkem 903,8 h/ 0,43</t>
    </r>
  </si>
  <si>
    <r>
      <t xml:space="preserve">DK 489,8 h/ 0,235 (0,05)
GEN 416 h/ 0,2 (0,2)
LEM 438 h/ 0,21 (0,2)
</t>
    </r>
    <r>
      <rPr>
        <sz val="11"/>
        <color rgb="FFFF0000"/>
        <rFont val="Calibri"/>
        <family val="2"/>
        <charset val="238"/>
        <scheme val="minor"/>
      </rPr>
      <t>Celkem 1343,8 h/ 0,645</t>
    </r>
  </si>
  <si>
    <t>PORGYN 2172 h/1,04 (0,75)</t>
  </si>
  <si>
    <t>ORL 2016,9 h/ 0,97 (0,8)</t>
  </si>
  <si>
    <t>DK 2549,5 h/1,23 (1,00)</t>
  </si>
  <si>
    <t>PLIC 2444 h/ 1,18 (1,00)</t>
  </si>
  <si>
    <t>PLIC 2440 h/ 1,17 (1,00)</t>
  </si>
  <si>
    <t>PORGYN 2635 h/ 1,27 (1,0)</t>
  </si>
  <si>
    <t>ORL 2524 h/ 1,21 (1,0)</t>
  </si>
  <si>
    <t>DK 2472 h/ 1,19 (1,0)</t>
  </si>
  <si>
    <t>PORGYN 2511,5 h/ 1,21 (1,0)</t>
  </si>
  <si>
    <t>-</t>
  </si>
  <si>
    <t>PLIC 2080 h/ 1,0 (1,0)</t>
  </si>
  <si>
    <t xml:space="preserve">Granty - Platy a OON v roce 2023 </t>
  </si>
  <si>
    <t>grant</t>
  </si>
  <si>
    <t>os.číslo</t>
  </si>
  <si>
    <t>jméno</t>
  </si>
  <si>
    <t>klinika</t>
  </si>
  <si>
    <t>úvazek na grant</t>
  </si>
  <si>
    <t xml:space="preserve">Dotace </t>
  </si>
  <si>
    <t>85-13</t>
  </si>
  <si>
    <t>Šín Martin, doc. MUDr. Ph.D. FEBO</t>
  </si>
  <si>
    <t>Oční</t>
  </si>
  <si>
    <t>85-15</t>
  </si>
  <si>
    <t>60901</t>
  </si>
  <si>
    <t>Kriegová Eva, doc. Ing. Dr.</t>
  </si>
  <si>
    <t>Imunol</t>
  </si>
  <si>
    <t>10392</t>
  </si>
  <si>
    <t>Gallo Jiří prof. MUDr. PhD.</t>
  </si>
  <si>
    <t>Ortop</t>
  </si>
  <si>
    <t>64758</t>
  </si>
  <si>
    <t>Nieslaniková Eva MUDr.</t>
  </si>
  <si>
    <t>64797</t>
  </si>
  <si>
    <t>Fidler Erik MUDr.</t>
  </si>
  <si>
    <t>66661</t>
  </si>
  <si>
    <t>Trajerová Markéta, Mgr.</t>
  </si>
  <si>
    <t>67374</t>
  </si>
  <si>
    <t>Skořepová Kateřina Mgr.</t>
  </si>
  <si>
    <t>Štenclová (Kašková) Veronika Mgr.</t>
  </si>
  <si>
    <t>62098</t>
  </si>
  <si>
    <t>Sittová Alice</t>
  </si>
  <si>
    <t>06758</t>
  </si>
  <si>
    <t>Zapletalová Hana</t>
  </si>
  <si>
    <t>18765</t>
  </si>
  <si>
    <t>Kupka Jiří</t>
  </si>
  <si>
    <t>Dýšková Tereza Mgr. PhD.</t>
  </si>
  <si>
    <t>DPP</t>
  </si>
  <si>
    <t>85-16</t>
  </si>
  <si>
    <t>00193</t>
  </si>
  <si>
    <t>Adam Tomáš prof. RNDr. PhD.</t>
  </si>
  <si>
    <t>OKB</t>
  </si>
  <si>
    <t>Brumarová Radana, Mgr.Ph.D.</t>
  </si>
  <si>
    <t>85-20</t>
  </si>
  <si>
    <t>Schovánek Jan MUDr. PhD.</t>
  </si>
  <si>
    <t>III. IK</t>
  </si>
  <si>
    <t xml:space="preserve">Čivrný Jakub MUDr. </t>
  </si>
  <si>
    <t>RTG</t>
  </si>
  <si>
    <t>Karhanová Marta MUDr. PhD. FEBO</t>
  </si>
  <si>
    <t>Ondrová (Závodníková) Barbora Ing.</t>
  </si>
  <si>
    <t>Biomed</t>
  </si>
  <si>
    <t xml:space="preserve">Skyvová Jarmila </t>
  </si>
  <si>
    <t>85-21</t>
  </si>
  <si>
    <t>Doležel Martin doc. MUDr. PhD.</t>
  </si>
  <si>
    <t>Onkol</t>
  </si>
  <si>
    <t>Melichar Bohuslav prof. MUDr. PhD.</t>
  </si>
  <si>
    <t>Koranda Pavel doc. MUDr. PhD.</t>
  </si>
  <si>
    <t>KNM</t>
  </si>
  <si>
    <t>Perková Hana MUDr.</t>
  </si>
  <si>
    <t>Cincibuch Jan MUDr. PhD.</t>
  </si>
  <si>
    <t>Novák Václav Ing.</t>
  </si>
  <si>
    <t>LFRO</t>
  </si>
  <si>
    <t>Stejskalová Lucie Ing. - administr.prac.</t>
  </si>
  <si>
    <t>85-22</t>
  </si>
  <si>
    <t>Uvízl Radovan doc. MUDr. PhD.</t>
  </si>
  <si>
    <t>Karim</t>
  </si>
  <si>
    <t>Doubravská Lenka MUDr. PhD.</t>
  </si>
  <si>
    <t>Papajk Jan MUDr.</t>
  </si>
  <si>
    <t>Klementová Olga MUDr. PhD.</t>
  </si>
  <si>
    <t>Htoutou Sedláková Miroslava MUDr. PhD.</t>
  </si>
  <si>
    <t>Mikro</t>
  </si>
  <si>
    <t>Kolář Milan prof. MUDr. PhD.</t>
  </si>
  <si>
    <t>Fišerová Kateřina MUDr.</t>
  </si>
  <si>
    <t>Hricová Kristýna Mgr.</t>
  </si>
  <si>
    <t>06614</t>
  </si>
  <si>
    <t>Petrželová Jana RNDr.</t>
  </si>
  <si>
    <t>Pudová Vendula Mgr. PhD.</t>
  </si>
  <si>
    <t>Skálová Jitka MUDr.</t>
  </si>
  <si>
    <t>Langová Kateřina Mgr. PhD.</t>
  </si>
  <si>
    <t>Kurfúrst Pavel Mgr.</t>
  </si>
  <si>
    <t>85-23</t>
  </si>
  <si>
    <t>Táborský Miloš prof. MUDr. PhD.</t>
  </si>
  <si>
    <t>I. IK</t>
  </si>
  <si>
    <t>85-26</t>
  </si>
  <si>
    <t>Sluka Martin MUDr. PhD.</t>
  </si>
  <si>
    <t>Hutyra Martin prof. MUDr. PhD.</t>
  </si>
  <si>
    <t>Součková Eva Ing.</t>
  </si>
  <si>
    <t>85-27</t>
  </si>
  <si>
    <t>Pilka Radovan prof. MUDR. PhD.</t>
  </si>
  <si>
    <t>Porgyn</t>
  </si>
  <si>
    <t>Marek Radim MUDr. PhD.</t>
  </si>
  <si>
    <t>Doležel Martin prof. MUDr. PhD.</t>
  </si>
  <si>
    <t xml:space="preserve">Moravcová Katarína MUDr. </t>
  </si>
  <si>
    <t>TVL</t>
  </si>
  <si>
    <t>06505</t>
  </si>
  <si>
    <t>Dařílková Naděžda PhDr.</t>
  </si>
  <si>
    <t>OKPSY</t>
  </si>
  <si>
    <t>67812</t>
  </si>
  <si>
    <t>Kristlová Lenka Mgr.</t>
  </si>
  <si>
    <t>Kohutová Marie Mgr. DiS</t>
  </si>
  <si>
    <t>OLV</t>
  </si>
  <si>
    <t>Černohouzová Renata, Mgr. - admin.prac.</t>
  </si>
  <si>
    <t>85-28</t>
  </si>
  <si>
    <t>62969</t>
  </si>
  <si>
    <t>Raška Milan prof. MUDr. Mgr. PhD.</t>
  </si>
  <si>
    <t>Kochtová Johana MUDr.</t>
  </si>
  <si>
    <t>Hamal Petr doc. MUDr. PhD.</t>
  </si>
  <si>
    <t>Doubravská Lenka MUDr.</t>
  </si>
  <si>
    <t>Sloupenská Kristýna Mgr.</t>
  </si>
  <si>
    <t>85-29</t>
  </si>
  <si>
    <t>Hluštík Petr prof. MUDr. Ing. PhD.</t>
  </si>
  <si>
    <t>Neurol</t>
  </si>
  <si>
    <t>Valošek Jan Ing. PhD.</t>
  </si>
  <si>
    <t>OBI</t>
  </si>
  <si>
    <t>Jasenská Monika Ing.</t>
  </si>
  <si>
    <t>Balážová Klára Ing.</t>
  </si>
  <si>
    <t>Vymazal Radek, Mgr. - techn.prac.</t>
  </si>
  <si>
    <t>85-30</t>
  </si>
  <si>
    <t>85-64</t>
  </si>
  <si>
    <t>Přeček Jan MUDr. PhD.</t>
  </si>
  <si>
    <t>1. IK</t>
  </si>
  <si>
    <t>85-72</t>
  </si>
  <si>
    <t xml:space="preserve">Šantavý Petr, doc. MUDr. Ph.D. </t>
  </si>
  <si>
    <t>Kardiochir</t>
  </si>
  <si>
    <t>85-73</t>
  </si>
  <si>
    <t>Přeček Jan, MUDr. Ph.D.</t>
  </si>
  <si>
    <t>85-75</t>
  </si>
  <si>
    <t xml:space="preserve">Vaverka Miroslav, doc. MUDr. CSc. </t>
  </si>
  <si>
    <t>Neurochir</t>
  </si>
  <si>
    <t>85-78</t>
  </si>
  <si>
    <t>Raška Milan, prof. MUDr. Mgr. Ph.D.</t>
  </si>
  <si>
    <t>85-79</t>
  </si>
  <si>
    <t>Pospíšilová Dagmar, prof. MUDr. Ph.D.</t>
  </si>
  <si>
    <t>DK</t>
  </si>
  <si>
    <t>85-80</t>
  </si>
  <si>
    <t>Študentová Hana MUDr. PhD.</t>
  </si>
  <si>
    <t>60877</t>
  </si>
  <si>
    <t>Kurfürstová Daniela MUDr. PhD.</t>
  </si>
  <si>
    <t>Patol</t>
  </si>
  <si>
    <t>60477</t>
  </si>
  <si>
    <t>Milan Král, MUDr. Ph.D.</t>
  </si>
  <si>
    <t>Urol</t>
  </si>
  <si>
    <t>63373</t>
  </si>
  <si>
    <t>Vladimír Študent, MUDr. Ph.D.</t>
  </si>
  <si>
    <t>85-81</t>
  </si>
  <si>
    <t>65469</t>
  </si>
  <si>
    <t>Urban Ondřej doc. MUDr. PhD.</t>
  </si>
  <si>
    <t>II. IK</t>
  </si>
  <si>
    <t>27819</t>
  </si>
  <si>
    <t>Neoral Čestmír prof. MUDr. CSc.</t>
  </si>
  <si>
    <t>I. Chir</t>
  </si>
  <si>
    <t>63901</t>
  </si>
  <si>
    <t>Navrátil Vít MUDr.</t>
  </si>
  <si>
    <t>65525</t>
  </si>
  <si>
    <t xml:space="preserve">Strouhalová Lucie </t>
  </si>
  <si>
    <t>59471</t>
  </si>
  <si>
    <t>Hermanová Miroslava Bc.</t>
  </si>
  <si>
    <t>85-82</t>
  </si>
  <si>
    <t>62498</t>
  </si>
  <si>
    <t>Skála Tomáš MUDr. PhD.</t>
  </si>
  <si>
    <t xml:space="preserve">Táborský Miloš prof. MUDr. </t>
  </si>
  <si>
    <t>60306</t>
  </si>
  <si>
    <t>Klimeš Dalibor , DiS. - tehcn.prac.</t>
  </si>
  <si>
    <t>85-83</t>
  </si>
  <si>
    <t>Bouchal Jan doc. Mgr. PhD.</t>
  </si>
  <si>
    <t>Kharaishvili Gvantsa Dr. PhD.</t>
  </si>
  <si>
    <t>Knillová Jana Mgr. PhD. - techn.prac.</t>
  </si>
  <si>
    <t>85-84</t>
  </si>
  <si>
    <t>08021</t>
  </si>
  <si>
    <t>Ehrmann Jiří prof. MUDr. PhD.</t>
  </si>
  <si>
    <t>Skalický Pavel MUDr. Mgr. PhD.</t>
  </si>
  <si>
    <t>85-85</t>
  </si>
  <si>
    <t>Kalita Ondřej doc. MUDr. PhD. MBA</t>
  </si>
  <si>
    <t>NCHIR</t>
  </si>
  <si>
    <t>Hrabálek Lumír prof. MUDr. PhD.</t>
  </si>
  <si>
    <t>Novák Vlastimil MUDr. PhD.</t>
  </si>
  <si>
    <t>Tučková Lucie MUDr.</t>
  </si>
  <si>
    <t>Hraboš Dominik MUDr.</t>
  </si>
  <si>
    <t>85-86</t>
  </si>
  <si>
    <t>Škarda Jozef MUDr. MvDr. PhD.</t>
  </si>
  <si>
    <t>Kosztyu Petr Mgr. PhD.</t>
  </si>
  <si>
    <t>Rašková Kafková Leona RNDr. PhD.</t>
  </si>
  <si>
    <t>Kořínková Gabriela Mgr. PhD.</t>
  </si>
  <si>
    <t>Skanderová Daniela MUDr.</t>
  </si>
  <si>
    <t>Vroblová Eliška Mgr.</t>
  </si>
  <si>
    <t xml:space="preserve">Žurková Monika MUDr.  </t>
  </si>
  <si>
    <t>Plicní</t>
  </si>
  <si>
    <t>Voborná Iva MUDr.</t>
  </si>
  <si>
    <t>KZL</t>
  </si>
  <si>
    <t>85-87</t>
  </si>
  <si>
    <t>Obr Aleš MUDr. PhD.</t>
  </si>
  <si>
    <t>HOK</t>
  </si>
  <si>
    <t>Hrušková (Jirkuvová) Andrea MUDr.</t>
  </si>
  <si>
    <t>Procházka Vít prof. MUDr. PhD.</t>
  </si>
  <si>
    <t>Hájková Veronika Bc.</t>
  </si>
  <si>
    <t>85-88</t>
  </si>
  <si>
    <t>Loveček Martin doc. MUDr. PhD.</t>
  </si>
  <si>
    <t>85-89</t>
  </si>
  <si>
    <t>Szotkowski Tomáš doc. MUDr. PhD.</t>
  </si>
  <si>
    <t>85-90</t>
  </si>
  <si>
    <t>Kriegová Eva doc. Dr. Ing.</t>
  </si>
  <si>
    <t xml:space="preserve">Svoboda Michal MUDr. </t>
  </si>
  <si>
    <t>Nesnadná Romana Mgr. - techn.prac.</t>
  </si>
  <si>
    <t>Smižanský Matěj MUDr. , PhD.</t>
  </si>
  <si>
    <t xml:space="preserve">Fidler Erik MUDr. </t>
  </si>
  <si>
    <t xml:space="preserve">Zerák Martin MUDr. </t>
  </si>
  <si>
    <t>Štefančík Michal MUDr.</t>
  </si>
  <si>
    <t>85-91</t>
  </si>
  <si>
    <t>Krejčí Karel doc. MUDr. PhD.</t>
  </si>
  <si>
    <t>85-92</t>
  </si>
  <si>
    <t>08863</t>
  </si>
  <si>
    <t>Faber Edgar prof. MUDr. CSc.</t>
  </si>
  <si>
    <t>Opavská Irena Mgr.</t>
  </si>
  <si>
    <t>Novák Martin RNDr. PhD.</t>
  </si>
  <si>
    <t>Janská Romana Mgr.</t>
  </si>
  <si>
    <t>85-93</t>
  </si>
  <si>
    <t>Hanáčková Veronika MUDr.</t>
  </si>
  <si>
    <t>Kredátusová Alexandra MUDr.</t>
  </si>
  <si>
    <t>Grohmann Jan Mgr.</t>
  </si>
  <si>
    <t>85-94</t>
  </si>
  <si>
    <t>Mohelníková Duchoňová Beatrice doc.</t>
  </si>
  <si>
    <t>Veverková Lucia MUDr. PhD.</t>
  </si>
  <si>
    <t>Donociková Barbara MUDr.</t>
  </si>
  <si>
    <t>Strouhal Ondřej Mgr.</t>
  </si>
  <si>
    <t>Zlámalová Nora MUDr.</t>
  </si>
  <si>
    <t>Fritzová Dominika MUDr.</t>
  </si>
  <si>
    <t>85-95</t>
  </si>
  <si>
    <t>Šaňák Daniel prof. MUDr. PhD.</t>
  </si>
  <si>
    <t xml:space="preserve">Franc David MUDr. </t>
  </si>
  <si>
    <t>Divišová Petra MUDr.</t>
  </si>
  <si>
    <t>18513</t>
  </si>
  <si>
    <t>Anna Kunčarová - tech.prac.</t>
  </si>
  <si>
    <t>48639</t>
  </si>
  <si>
    <t>Kateřina Zbořilová - tech.prac</t>
  </si>
  <si>
    <t>85-96</t>
  </si>
  <si>
    <t>Genzor Samuel MUDr. PhD.</t>
  </si>
  <si>
    <t>Mizera Jan MUDr.</t>
  </si>
  <si>
    <t>Jakubec Petr MUDr. PhD.</t>
  </si>
  <si>
    <t>Khomiak Olena MD, PhD. -techn.prac.</t>
  </si>
  <si>
    <t>Schneiderová Petra Mgr.</t>
  </si>
  <si>
    <t>Bishu Shrestha, MSc.</t>
  </si>
  <si>
    <t>Štenclová Veronika, Mgr.</t>
  </si>
  <si>
    <t>85-97</t>
  </si>
  <si>
    <t>Klos Dušan doc. MUDr. JUDr. PhD.</t>
  </si>
  <si>
    <t>Ambrož Radek MUDr.</t>
  </si>
  <si>
    <t>Molnár Ján MUDr.</t>
  </si>
  <si>
    <t>Poznámka:</t>
  </si>
  <si>
    <t>modře zaznačení  jsou DPP, DPČ</t>
  </si>
  <si>
    <t>podbarvené jsou granty, které k 31.12.2023 skončily, nové budou od 5/2023, kolik netuším</t>
  </si>
  <si>
    <t>oscis</t>
  </si>
  <si>
    <t>prijm</t>
  </si>
  <si>
    <t>pracv</t>
  </si>
  <si>
    <t>cicin</t>
  </si>
  <si>
    <t>zapl</t>
  </si>
  <si>
    <t>tpl</t>
  </si>
  <si>
    <t>tarif</t>
  </si>
  <si>
    <t>rozpr</t>
  </si>
  <si>
    <t>mzdza</t>
  </si>
  <si>
    <t>DPČ</t>
  </si>
  <si>
    <t>úvaz.</t>
  </si>
  <si>
    <t>Látalová Jitka</t>
  </si>
  <si>
    <t>Vyvozilová Lenka</t>
  </si>
  <si>
    <t>Starostová Lenka</t>
  </si>
  <si>
    <t>Kovaříková Kateřina</t>
  </si>
  <si>
    <t>HPP</t>
  </si>
  <si>
    <t>HOK - SANGUINE</t>
  </si>
  <si>
    <t>NTMC , 5102, 5107, 5161</t>
  </si>
  <si>
    <t>Horizon ECHoS</t>
  </si>
  <si>
    <t>prof. MUDr. Bohuslav Melichar, Ph.D.</t>
  </si>
  <si>
    <t>prof. MUDr. Beatrice Mohelníková Duchoňová, Ph.D.</t>
  </si>
  <si>
    <t>Petra Vánská, DiS.</t>
  </si>
  <si>
    <t>Mgr. Monika Labudíková</t>
  </si>
  <si>
    <t>prof. MUDr. Tomáš Papajík, CSc.</t>
  </si>
  <si>
    <t>doc. MUDr. Tomáš Szotkowski, Ph.D.</t>
  </si>
  <si>
    <t>MUDr. Renata Machová</t>
  </si>
  <si>
    <t>prof. MUDr. Mgr. Jiří Minařík, Ph.D.</t>
  </si>
  <si>
    <t>MUDr. Aleš Obr, Ph.D.</t>
  </si>
  <si>
    <t>MUDr. Martin Čerňan, Ph.D.</t>
  </si>
  <si>
    <t>Mgr. Romana Nesnadná</t>
  </si>
  <si>
    <t>Mgr. Karolína Wojewodová</t>
  </si>
  <si>
    <t>Mgr. Markéta Trajerová</t>
  </si>
  <si>
    <t>doc. Petr Šustek, Ph.D.</t>
  </si>
  <si>
    <t>Ing. David Kula, Ph.D., MBA</t>
  </si>
  <si>
    <t>Ing. Eva Straková</t>
  </si>
  <si>
    <t>Ing. Monika Staníková</t>
  </si>
  <si>
    <t>Ing. Renáta Hvězdová</t>
  </si>
  <si>
    <t>Ing. Zdeněk Gütter, CSc.</t>
  </si>
  <si>
    <t>JUDr. Mgr. Martin Šolc, Ph.D.</t>
  </si>
  <si>
    <t>JUDr. Mgr. Vladimíra Těšitelová</t>
  </si>
  <si>
    <t>Mgr. Eliška Chromcová</t>
  </si>
  <si>
    <t>Mgr. Irena Opavská</t>
  </si>
  <si>
    <t>Mgr. Jana Chudobová</t>
  </si>
  <si>
    <t>Mgr. Michal Štýbnar</t>
  </si>
  <si>
    <t>Mgr. Zdislav Doleček</t>
  </si>
  <si>
    <t>RNDr.et RNDr. Ing. Ladislav Stanke, Ph.D.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</si>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</sst>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  <charset val="238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4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0" fillId="0" borderId="0" xfId="0" applyNumberFormat="1"/>
    <xf numFmtId="4" fontId="0" fillId="0" borderId="1" xfId="0" applyNumberFormat="1" applyBorder="1"/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3" fillId="0" borderId="4" xfId="0" applyFont="1" applyFill="1" applyBorder="1" applyAlignment="1">
      <alignment vertical="center" wrapText="1"/>
    </xf>
    <xf numFmtId="4" fontId="0" fillId="0" borderId="5" xfId="0" applyNumberFormat="1" applyFill="1" applyBorder="1"/>
    <xf numFmtId="0" fontId="3" fillId="0" borderId="6" xfId="0" applyFont="1" applyFill="1" applyBorder="1" applyAlignment="1">
      <alignment wrapText="1"/>
    </xf>
    <xf numFmtId="4" fontId="0" fillId="0" borderId="2" xfId="0" applyNumberFormat="1" applyFill="1" applyBorder="1"/>
    <xf numFmtId="0" fontId="5" fillId="0" borderId="4" xfId="0" applyFont="1" applyFill="1" applyBorder="1" applyAlignment="1">
      <alignment wrapText="1"/>
    </xf>
    <xf numFmtId="0" fontId="0" fillId="0" borderId="5" xfId="0" applyFill="1" applyBorder="1"/>
    <xf numFmtId="0" fontId="7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2" fillId="2" borderId="3" xfId="0" applyFont="1" applyFill="1" applyBorder="1"/>
    <xf numFmtId="0" fontId="0" fillId="0" borderId="5" xfId="0" applyBorder="1"/>
    <xf numFmtId="0" fontId="9" fillId="0" borderId="0" xfId="0" applyFont="1"/>
    <xf numFmtId="0" fontId="1" fillId="0" borderId="4" xfId="0" applyFont="1" applyFill="1" applyBorder="1" applyAlignment="1">
      <alignment wrapText="1"/>
    </xf>
    <xf numFmtId="0" fontId="10" fillId="0" borderId="0" xfId="0" applyFont="1" applyFill="1" applyAlignment="1">
      <alignment vertical="center"/>
    </xf>
    <xf numFmtId="0" fontId="10" fillId="0" borderId="0" xfId="0" applyFont="1"/>
    <xf numFmtId="4" fontId="0" fillId="0" borderId="5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4" fontId="2" fillId="2" borderId="4" xfId="0" applyNumberFormat="1" applyFont="1" applyFill="1" applyBorder="1"/>
    <xf numFmtId="4" fontId="0" fillId="0" borderId="1" xfId="0" applyNumberFormat="1" applyFill="1" applyBorder="1"/>
    <xf numFmtId="4" fontId="0" fillId="0" borderId="1" xfId="0" applyNumberFormat="1" applyBorder="1" applyAlignment="1">
      <alignment vertical="center"/>
    </xf>
    <xf numFmtId="4" fontId="2" fillId="2" borderId="7" xfId="0" applyNumberFormat="1" applyFont="1" applyFill="1" applyBorder="1"/>
    <xf numFmtId="44" fontId="0" fillId="0" borderId="3" xfId="0" applyNumberForma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2" fillId="0" borderId="1" xfId="0" applyNumberFormat="1" applyFont="1" applyFill="1" applyBorder="1"/>
    <xf numFmtId="4" fontId="2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0" fillId="0" borderId="1" xfId="0" applyFont="1" applyFill="1" applyBorder="1"/>
    <xf numFmtId="0" fontId="0" fillId="0" borderId="1" xfId="0" applyFont="1" applyBorder="1"/>
    <xf numFmtId="4" fontId="3" fillId="3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/>
    <xf numFmtId="0" fontId="13" fillId="0" borderId="0" xfId="0" applyFont="1" applyAlignment="1">
      <alignment horizontal="center"/>
    </xf>
    <xf numFmtId="4" fontId="0" fillId="4" borderId="1" xfId="0" applyNumberForma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0" fillId="0" borderId="0" xfId="0" applyBorder="1"/>
    <xf numFmtId="4" fontId="0" fillId="0" borderId="0" xfId="0" applyNumberFormat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Border="1"/>
    <xf numFmtId="4" fontId="2" fillId="0" borderId="0" xfId="0" applyNumberFormat="1" applyFont="1" applyFill="1" applyBorder="1"/>
    <xf numFmtId="0" fontId="2" fillId="0" borderId="0" xfId="0" applyFont="1" applyBorder="1"/>
    <xf numFmtId="4" fontId="0" fillId="4" borderId="1" xfId="0" applyNumberFormat="1" applyFill="1" applyBorder="1"/>
    <xf numFmtId="4" fontId="15" fillId="0" borderId="1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vertical="center"/>
    </xf>
    <xf numFmtId="4" fontId="0" fillId="5" borderId="1" xfId="0" applyNumberFormat="1" applyFill="1" applyBorder="1"/>
    <xf numFmtId="4" fontId="0" fillId="5" borderId="1" xfId="0" applyNumberForma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17" fillId="4" borderId="0" xfId="0" applyFont="1" applyFill="1" applyAlignment="1">
      <alignment horizontal="left"/>
    </xf>
    <xf numFmtId="0" fontId="18" fillId="4" borderId="0" xfId="0" applyFont="1" applyFill="1"/>
    <xf numFmtId="0" fontId="18" fillId="4" borderId="0" xfId="0" applyFont="1" applyFill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0" applyFont="1" applyFill="1" applyAlignment="1">
      <alignment horizontal="left"/>
    </xf>
    <xf numFmtId="3" fontId="18" fillId="0" borderId="0" xfId="0" applyNumberFormat="1" applyFont="1" applyFill="1" applyAlignment="1">
      <alignment horizontal="right"/>
    </xf>
    <xf numFmtId="0" fontId="19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3" fontId="18" fillId="0" borderId="0" xfId="0" applyNumberFormat="1" applyFont="1" applyAlignment="1">
      <alignment horizontal="right"/>
    </xf>
    <xf numFmtId="0" fontId="19" fillId="0" borderId="10" xfId="0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/>
    </xf>
    <xf numFmtId="1" fontId="19" fillId="6" borderId="11" xfId="0" applyNumberFormat="1" applyFont="1" applyFill="1" applyBorder="1" applyAlignment="1">
      <alignment horizontal="center"/>
    </xf>
    <xf numFmtId="0" fontId="20" fillId="6" borderId="12" xfId="0" applyFont="1" applyFill="1" applyBorder="1" applyProtection="1">
      <protection locked="0"/>
    </xf>
    <xf numFmtId="0" fontId="19" fillId="6" borderId="11" xfId="0" applyFont="1" applyFill="1" applyBorder="1" applyAlignment="1">
      <alignment horizontal="center"/>
    </xf>
    <xf numFmtId="4" fontId="19" fillId="6" borderId="11" xfId="0" applyNumberFormat="1" applyFont="1" applyFill="1" applyBorder="1" applyAlignment="1">
      <alignment horizontal="center"/>
    </xf>
    <xf numFmtId="3" fontId="19" fillId="6" borderId="3" xfId="0" applyNumberFormat="1" applyFont="1" applyFill="1" applyBorder="1" applyAlignment="1">
      <alignment horizontal="right"/>
    </xf>
    <xf numFmtId="0" fontId="0" fillId="6" borderId="0" xfId="0" applyFill="1"/>
    <xf numFmtId="0" fontId="20" fillId="6" borderId="13" xfId="0" applyFont="1" applyFill="1" applyBorder="1" applyAlignment="1">
      <alignment horizontal="center"/>
    </xf>
    <xf numFmtId="49" fontId="21" fillId="6" borderId="14" xfId="0" applyNumberFormat="1" applyFont="1" applyFill="1" applyBorder="1" applyAlignment="1" applyProtection="1">
      <alignment horizontal="center"/>
      <protection locked="0"/>
    </xf>
    <xf numFmtId="0" fontId="20" fillId="6" borderId="14" xfId="0" applyFont="1" applyFill="1" applyBorder="1"/>
    <xf numFmtId="0" fontId="22" fillId="6" borderId="0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/>
    </xf>
    <xf numFmtId="4" fontId="19" fillId="6" borderId="14" xfId="0" applyNumberFormat="1" applyFont="1" applyFill="1" applyBorder="1" applyAlignment="1">
      <alignment horizontal="center"/>
    </xf>
    <xf numFmtId="3" fontId="19" fillId="6" borderId="15" xfId="0" applyNumberFormat="1" applyFont="1" applyFill="1" applyBorder="1" applyAlignment="1">
      <alignment horizontal="right"/>
    </xf>
    <xf numFmtId="0" fontId="19" fillId="6" borderId="1" xfId="0" applyFont="1" applyFill="1" applyBorder="1" applyAlignment="1">
      <alignment horizontal="center"/>
    </xf>
    <xf numFmtId="49" fontId="21" fillId="6" borderId="1" xfId="0" applyNumberFormat="1" applyFont="1" applyFill="1" applyBorder="1" applyAlignment="1" applyProtection="1">
      <alignment horizontal="center"/>
      <protection locked="0"/>
    </xf>
    <xf numFmtId="0" fontId="19" fillId="6" borderId="1" xfId="0" applyFont="1" applyFill="1" applyBorder="1" applyProtection="1">
      <protection locked="0"/>
    </xf>
    <xf numFmtId="0" fontId="21" fillId="6" borderId="1" xfId="0" applyFont="1" applyFill="1" applyBorder="1" applyAlignment="1">
      <alignment horizontal="center"/>
    </xf>
    <xf numFmtId="4" fontId="19" fillId="6" borderId="1" xfId="0" applyNumberFormat="1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right"/>
    </xf>
    <xf numFmtId="49" fontId="19" fillId="6" borderId="1" xfId="0" applyNumberFormat="1" applyFont="1" applyFill="1" applyBorder="1" applyAlignment="1" applyProtection="1">
      <alignment horizontal="center"/>
      <protection locked="0"/>
    </xf>
    <xf numFmtId="0" fontId="19" fillId="6" borderId="3" xfId="0" applyFont="1" applyFill="1" applyBorder="1" applyAlignment="1">
      <alignment horizontal="center"/>
    </xf>
    <xf numFmtId="49" fontId="19" fillId="6" borderId="3" xfId="0" applyNumberFormat="1" applyFont="1" applyFill="1" applyBorder="1" applyAlignment="1" applyProtection="1">
      <alignment horizontal="center"/>
      <protection locked="0"/>
    </xf>
    <xf numFmtId="0" fontId="19" fillId="6" borderId="3" xfId="0" applyFont="1" applyFill="1" applyBorder="1" applyProtection="1">
      <protection locked="0"/>
    </xf>
    <xf numFmtId="4" fontId="19" fillId="6" borderId="3" xfId="0" applyNumberFormat="1" applyFont="1" applyFill="1" applyBorder="1" applyAlignment="1">
      <alignment horizontal="center"/>
    </xf>
    <xf numFmtId="4" fontId="19" fillId="6" borderId="13" xfId="0" applyNumberFormat="1" applyFont="1" applyFill="1" applyBorder="1" applyAlignment="1">
      <alignment horizontal="center"/>
    </xf>
    <xf numFmtId="3" fontId="19" fillId="6" borderId="13" xfId="0" applyNumberFormat="1" applyFont="1" applyFill="1" applyBorder="1" applyAlignment="1">
      <alignment horizontal="right"/>
    </xf>
    <xf numFmtId="0" fontId="3" fillId="6" borderId="1" xfId="0" applyFont="1" applyFill="1" applyBorder="1" applyAlignment="1" applyProtection="1">
      <alignment horizontal="center"/>
      <protection locked="0"/>
    </xf>
    <xf numFmtId="3" fontId="19" fillId="6" borderId="14" xfId="0" applyNumberFormat="1" applyFont="1" applyFill="1" applyBorder="1" applyAlignment="1">
      <alignment horizontal="right"/>
    </xf>
    <xf numFmtId="0" fontId="23" fillId="6" borderId="10" xfId="0" applyFont="1" applyFill="1" applyBorder="1" applyAlignment="1">
      <alignment horizontal="center"/>
    </xf>
    <xf numFmtId="1" fontId="23" fillId="6" borderId="10" xfId="0" applyNumberFormat="1" applyFont="1" applyFill="1" applyBorder="1" applyAlignment="1">
      <alignment horizontal="center"/>
    </xf>
    <xf numFmtId="0" fontId="23" fillId="6" borderId="10" xfId="0" applyFont="1" applyFill="1" applyBorder="1" applyProtection="1">
      <protection locked="0"/>
    </xf>
    <xf numFmtId="4" fontId="23" fillId="6" borderId="10" xfId="0" applyNumberFormat="1" applyFont="1" applyFill="1" applyBorder="1" applyAlignment="1">
      <alignment horizontal="center"/>
    </xf>
    <xf numFmtId="3" fontId="23" fillId="6" borderId="10" xfId="0" applyNumberFormat="1" applyFont="1" applyFill="1" applyBorder="1" applyAlignment="1">
      <alignment horizontal="right"/>
    </xf>
    <xf numFmtId="49" fontId="19" fillId="6" borderId="13" xfId="0" applyNumberFormat="1" applyFont="1" applyFill="1" applyBorder="1" applyAlignment="1">
      <alignment horizontal="center"/>
    </xf>
    <xf numFmtId="0" fontId="20" fillId="6" borderId="14" xfId="0" applyFont="1" applyFill="1" applyBorder="1" applyProtection="1">
      <protection locked="0"/>
    </xf>
    <xf numFmtId="0" fontId="19" fillId="6" borderId="10" xfId="0" applyFont="1" applyFill="1" applyBorder="1" applyAlignment="1">
      <alignment horizontal="center"/>
    </xf>
    <xf numFmtId="0" fontId="19" fillId="6" borderId="10" xfId="0" applyFont="1" applyFill="1" applyBorder="1"/>
    <xf numFmtId="4" fontId="19" fillId="6" borderId="10" xfId="0" applyNumberFormat="1" applyFont="1" applyFill="1" applyBorder="1" applyAlignment="1">
      <alignment horizontal="center"/>
    </xf>
    <xf numFmtId="3" fontId="19" fillId="6" borderId="10" xfId="0" applyNumberFormat="1" applyFont="1" applyFill="1" applyBorder="1" applyAlignment="1">
      <alignment horizontal="right"/>
    </xf>
    <xf numFmtId="0" fontId="20" fillId="0" borderId="14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20" fillId="0" borderId="14" xfId="0" applyFont="1" applyFill="1" applyBorder="1"/>
    <xf numFmtId="0" fontId="21" fillId="0" borderId="14" xfId="0" applyFont="1" applyBorder="1" applyAlignment="1">
      <alignment horizontal="center"/>
    </xf>
    <xf numFmtId="4" fontId="21" fillId="0" borderId="14" xfId="0" applyNumberFormat="1" applyFont="1" applyBorder="1" applyAlignment="1">
      <alignment horizontal="center"/>
    </xf>
    <xf numFmtId="3" fontId="21" fillId="0" borderId="14" xfId="0" applyNumberFormat="1" applyFont="1" applyBorder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Protection="1">
      <protection locked="0"/>
    </xf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 applyAlignment="1">
      <alignment horizontal="center"/>
    </xf>
    <xf numFmtId="3" fontId="21" fillId="0" borderId="1" xfId="0" applyNumberFormat="1" applyFont="1" applyBorder="1"/>
    <xf numFmtId="4" fontId="19" fillId="0" borderId="1" xfId="0" applyNumberFormat="1" applyFont="1" applyFill="1" applyBorder="1" applyAlignment="1">
      <alignment horizontal="center"/>
    </xf>
    <xf numFmtId="3" fontId="19" fillId="0" borderId="14" xfId="0" applyNumberFormat="1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Protection="1">
      <protection locked="0"/>
    </xf>
    <xf numFmtId="3" fontId="23" fillId="0" borderId="1" xfId="0" applyNumberFormat="1" applyFont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3" fontId="23" fillId="0" borderId="1" xfId="0" applyNumberFormat="1" applyFont="1" applyBorder="1"/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Protection="1">
      <protection locked="0"/>
    </xf>
    <xf numFmtId="3" fontId="23" fillId="0" borderId="10" xfId="0" applyNumberFormat="1" applyFont="1" applyBorder="1" applyAlignment="1">
      <alignment horizontal="center"/>
    </xf>
    <xf numFmtId="4" fontId="23" fillId="0" borderId="10" xfId="0" applyNumberFormat="1" applyFont="1" applyBorder="1" applyAlignment="1">
      <alignment horizontal="center"/>
    </xf>
    <xf numFmtId="3" fontId="23" fillId="0" borderId="10" xfId="0" applyNumberFormat="1" applyFont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Protection="1">
      <protection locked="0"/>
    </xf>
    <xf numFmtId="0" fontId="21" fillId="0" borderId="10" xfId="0" applyFont="1" applyBorder="1" applyAlignment="1">
      <alignment horizontal="center"/>
    </xf>
    <xf numFmtId="4" fontId="21" fillId="0" borderId="10" xfId="0" applyNumberFormat="1" applyFont="1" applyBorder="1" applyAlignment="1">
      <alignment horizontal="center"/>
    </xf>
    <xf numFmtId="3" fontId="21" fillId="0" borderId="10" xfId="0" applyNumberFormat="1" applyFont="1" applyBorder="1"/>
    <xf numFmtId="0" fontId="20" fillId="6" borderId="1" xfId="0" applyFont="1" applyFill="1" applyBorder="1" applyAlignment="1">
      <alignment horizontal="center"/>
    </xf>
    <xf numFmtId="0" fontId="20" fillId="6" borderId="1" xfId="0" applyFont="1" applyFill="1" applyBorder="1" applyProtection="1">
      <protection locked="0"/>
    </xf>
    <xf numFmtId="4" fontId="21" fillId="6" borderId="1" xfId="0" applyNumberFormat="1" applyFont="1" applyFill="1" applyBorder="1" applyAlignment="1">
      <alignment horizontal="center"/>
    </xf>
    <xf numFmtId="3" fontId="21" fillId="6" borderId="1" xfId="0" applyNumberFormat="1" applyFont="1" applyFill="1" applyBorder="1"/>
    <xf numFmtId="3" fontId="19" fillId="6" borderId="1" xfId="0" applyNumberFormat="1" applyFont="1" applyFill="1" applyBorder="1"/>
    <xf numFmtId="49" fontId="19" fillId="6" borderId="1" xfId="0" applyNumberFormat="1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23" fillId="6" borderId="1" xfId="0" applyFont="1" applyFill="1" applyBorder="1" applyProtection="1">
      <protection locked="0"/>
    </xf>
    <xf numFmtId="4" fontId="23" fillId="6" borderId="1" xfId="0" applyNumberFormat="1" applyFont="1" applyFill="1" applyBorder="1" applyAlignment="1">
      <alignment horizontal="center"/>
    </xf>
    <xf numFmtId="3" fontId="23" fillId="6" borderId="1" xfId="0" applyNumberFormat="1" applyFont="1" applyFill="1" applyBorder="1"/>
    <xf numFmtId="3" fontId="23" fillId="6" borderId="10" xfId="0" applyNumberFormat="1" applyFont="1" applyFill="1" applyBorder="1"/>
    <xf numFmtId="0" fontId="20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20" fillId="0" borderId="11" xfId="0" applyFont="1" applyFill="1" applyBorder="1"/>
    <xf numFmtId="0" fontId="21" fillId="0" borderId="11" xfId="0" applyFont="1" applyBorder="1" applyAlignment="1">
      <alignment horizontal="center"/>
    </xf>
    <xf numFmtId="4" fontId="21" fillId="0" borderId="11" xfId="0" applyNumberFormat="1" applyFont="1" applyBorder="1" applyAlignment="1">
      <alignment horizontal="center"/>
    </xf>
    <xf numFmtId="3" fontId="21" fillId="0" borderId="11" xfId="0" applyNumberFormat="1" applyFont="1" applyBorder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Protection="1">
      <protection locked="0"/>
    </xf>
    <xf numFmtId="0" fontId="23" fillId="0" borderId="10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Protection="1">
      <protection locked="0"/>
    </xf>
    <xf numFmtId="4" fontId="19" fillId="2" borderId="1" xfId="0" applyNumberFormat="1" applyFont="1" applyFill="1" applyBorder="1" applyAlignment="1">
      <alignment horizontal="center"/>
    </xf>
    <xf numFmtId="3" fontId="19" fillId="2" borderId="1" xfId="0" applyNumberFormat="1" applyFont="1" applyFill="1" applyBorder="1"/>
    <xf numFmtId="0" fontId="19" fillId="0" borderId="1" xfId="0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3" fontId="19" fillId="0" borderId="1" xfId="0" applyNumberFormat="1" applyFont="1" applyBorder="1"/>
    <xf numFmtId="49" fontId="20" fillId="0" borderId="1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1" xfId="0" applyFont="1" applyFill="1" applyBorder="1"/>
    <xf numFmtId="0" fontId="21" fillId="0" borderId="10" xfId="0" applyFont="1" applyFill="1" applyBorder="1"/>
    <xf numFmtId="0" fontId="19" fillId="6" borderId="11" xfId="0" applyNumberFormat="1" applyFont="1" applyFill="1" applyBorder="1" applyAlignment="1">
      <alignment horizontal="center"/>
    </xf>
    <xf numFmtId="0" fontId="20" fillId="6" borderId="11" xfId="0" applyFont="1" applyFill="1" applyBorder="1" applyProtection="1">
      <protection locked="0"/>
    </xf>
    <xf numFmtId="0" fontId="21" fillId="6" borderId="11" xfId="0" applyFont="1" applyFill="1" applyBorder="1" applyAlignment="1">
      <alignment horizontal="left"/>
    </xf>
    <xf numFmtId="0" fontId="21" fillId="6" borderId="11" xfId="0" applyFont="1" applyFill="1" applyBorder="1" applyAlignment="1">
      <alignment horizontal="center"/>
    </xf>
    <xf numFmtId="4" fontId="21" fillId="6" borderId="11" xfId="0" applyNumberFormat="1" applyFont="1" applyFill="1" applyBorder="1" applyAlignment="1">
      <alignment horizontal="center"/>
    </xf>
    <xf numFmtId="3" fontId="19" fillId="6" borderId="11" xfId="0" applyNumberFormat="1" applyFont="1" applyFill="1" applyBorder="1" applyAlignment="1">
      <alignment horizontal="right"/>
    </xf>
    <xf numFmtId="0" fontId="20" fillId="6" borderId="11" xfId="0" applyFont="1" applyFill="1" applyBorder="1" applyAlignment="1">
      <alignment horizontal="left"/>
    </xf>
    <xf numFmtId="0" fontId="20" fillId="6" borderId="12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4" fontId="19" fillId="0" borderId="3" xfId="0" applyNumberFormat="1" applyFont="1" applyFill="1" applyBorder="1" applyAlignment="1">
      <alignment horizontal="center"/>
    </xf>
    <xf numFmtId="3" fontId="19" fillId="0" borderId="3" xfId="0" applyNumberFormat="1" applyFont="1" applyFill="1" applyBorder="1" applyAlignment="1">
      <alignment horizontal="right"/>
    </xf>
    <xf numFmtId="49" fontId="19" fillId="0" borderId="1" xfId="0" applyNumberFormat="1" applyFont="1" applyFill="1" applyBorder="1" applyAlignment="1" applyProtection="1">
      <alignment horizontal="center"/>
      <protection locked="0"/>
    </xf>
    <xf numFmtId="0" fontId="21" fillId="0" borderId="3" xfId="0" applyFont="1" applyBorder="1" applyAlignment="1">
      <alignment horizontal="center"/>
    </xf>
    <xf numFmtId="49" fontId="21" fillId="0" borderId="1" xfId="0" applyNumberFormat="1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Protection="1">
      <protection locked="0"/>
    </xf>
    <xf numFmtId="49" fontId="21" fillId="0" borderId="10" xfId="0" applyNumberFormat="1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Protection="1">
      <protection locked="0"/>
    </xf>
    <xf numFmtId="4" fontId="19" fillId="0" borderId="10" xfId="0" applyNumberFormat="1" applyFont="1" applyFill="1" applyBorder="1" applyAlignment="1">
      <alignment horizontal="center"/>
    </xf>
    <xf numFmtId="3" fontId="19" fillId="0" borderId="10" xfId="0" applyNumberFormat="1" applyFont="1" applyFill="1" applyBorder="1" applyAlignment="1">
      <alignment horizontal="right"/>
    </xf>
    <xf numFmtId="0" fontId="20" fillId="6" borderId="3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/>
    </xf>
    <xf numFmtId="49" fontId="23" fillId="6" borderId="3" xfId="0" applyNumberFormat="1" applyFont="1" applyFill="1" applyBorder="1" applyAlignment="1" applyProtection="1">
      <alignment horizontal="center"/>
      <protection locked="0"/>
    </xf>
    <xf numFmtId="0" fontId="23" fillId="6" borderId="3" xfId="0" applyFont="1" applyFill="1" applyBorder="1" applyProtection="1">
      <protection locked="0"/>
    </xf>
    <xf numFmtId="3" fontId="23" fillId="6" borderId="1" xfId="0" applyNumberFormat="1" applyFont="1" applyFill="1" applyBorder="1" applyAlignment="1">
      <alignment horizontal="right"/>
    </xf>
    <xf numFmtId="49" fontId="23" fillId="6" borderId="10" xfId="0" applyNumberFormat="1" applyFont="1" applyFill="1" applyBorder="1" applyAlignment="1" applyProtection="1">
      <alignment horizontal="center"/>
      <protection locked="0"/>
    </xf>
    <xf numFmtId="4" fontId="23" fillId="6" borderId="16" xfId="0" applyNumberFormat="1" applyFont="1" applyFill="1" applyBorder="1" applyAlignment="1">
      <alignment horizontal="center"/>
    </xf>
    <xf numFmtId="3" fontId="23" fillId="6" borderId="16" xfId="0" applyNumberFormat="1" applyFont="1" applyFill="1" applyBorder="1" applyAlignment="1">
      <alignment horizontal="right"/>
    </xf>
    <xf numFmtId="0" fontId="20" fillId="0" borderId="13" xfId="0" applyFont="1" applyFill="1" applyBorder="1" applyAlignment="1">
      <alignment horizontal="center"/>
    </xf>
    <xf numFmtId="49" fontId="21" fillId="0" borderId="14" xfId="0" applyNumberFormat="1" applyFont="1" applyFill="1" applyBorder="1" applyAlignment="1" applyProtection="1">
      <alignment horizontal="center"/>
      <protection locked="0"/>
    </xf>
    <xf numFmtId="0" fontId="20" fillId="0" borderId="14" xfId="0" applyFont="1" applyFill="1" applyBorder="1" applyProtection="1">
      <protection locked="0"/>
    </xf>
    <xf numFmtId="0" fontId="21" fillId="0" borderId="13" xfId="0" applyFont="1" applyBorder="1" applyAlignment="1">
      <alignment horizontal="center"/>
    </xf>
    <xf numFmtId="4" fontId="19" fillId="0" borderId="13" xfId="0" applyNumberFormat="1" applyFont="1" applyFill="1" applyBorder="1" applyAlignment="1">
      <alignment horizontal="center"/>
    </xf>
    <xf numFmtId="3" fontId="19" fillId="0" borderId="13" xfId="0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right"/>
    </xf>
    <xf numFmtId="0" fontId="19" fillId="0" borderId="16" xfId="0" applyFont="1" applyFill="1" applyBorder="1" applyAlignment="1">
      <alignment horizontal="center"/>
    </xf>
    <xf numFmtId="49" fontId="21" fillId="0" borderId="16" xfId="0" applyNumberFormat="1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Protection="1">
      <protection locked="0"/>
    </xf>
    <xf numFmtId="0" fontId="21" fillId="0" borderId="16" xfId="0" applyFont="1" applyBorder="1" applyAlignment="1">
      <alignment horizontal="center"/>
    </xf>
    <xf numFmtId="4" fontId="19" fillId="0" borderId="16" xfId="0" applyNumberFormat="1" applyFont="1" applyFill="1" applyBorder="1" applyAlignment="1">
      <alignment horizontal="center"/>
    </xf>
    <xf numFmtId="3" fontId="19" fillId="0" borderId="16" xfId="0" applyNumberFormat="1" applyFont="1" applyFill="1" applyBorder="1" applyAlignment="1">
      <alignment horizontal="right"/>
    </xf>
    <xf numFmtId="3" fontId="19" fillId="0" borderId="1" xfId="0" applyNumberFormat="1" applyFont="1" applyFill="1" applyBorder="1"/>
    <xf numFmtId="0" fontId="21" fillId="0" borderId="10" xfId="0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/>
    </xf>
    <xf numFmtId="0" fontId="21" fillId="0" borderId="1" xfId="0" applyFont="1" applyBorder="1"/>
    <xf numFmtId="0" fontId="2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4" fontId="19" fillId="2" borderId="3" xfId="0" applyNumberFormat="1" applyFont="1" applyFill="1" applyBorder="1" applyAlignment="1">
      <alignment horizontal="center"/>
    </xf>
    <xf numFmtId="3" fontId="19" fillId="2" borderId="3" xfId="0" applyNumberFormat="1" applyFont="1" applyFill="1" applyBorder="1"/>
    <xf numFmtId="0" fontId="19" fillId="2" borderId="16" xfId="0" applyFont="1" applyFill="1" applyBorder="1" applyAlignment="1">
      <alignment horizontal="center"/>
    </xf>
    <xf numFmtId="0" fontId="19" fillId="2" borderId="16" xfId="0" applyFont="1" applyFill="1" applyBorder="1"/>
    <xf numFmtId="4" fontId="19" fillId="2" borderId="16" xfId="0" applyNumberFormat="1" applyFont="1" applyFill="1" applyBorder="1" applyAlignment="1">
      <alignment horizontal="center"/>
    </xf>
    <xf numFmtId="3" fontId="19" fillId="2" borderId="16" xfId="0" applyNumberFormat="1" applyFont="1" applyFill="1" applyBorder="1"/>
    <xf numFmtId="0" fontId="22" fillId="0" borderId="14" xfId="0" applyFont="1" applyBorder="1"/>
    <xf numFmtId="0" fontId="21" fillId="0" borderId="1" xfId="0" applyFont="1" applyFill="1" applyBorder="1"/>
    <xf numFmtId="0" fontId="19" fillId="0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4" xfId="0" applyFont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3" fillId="0" borderId="14" xfId="0" applyFont="1" applyFill="1" applyBorder="1"/>
    <xf numFmtId="4" fontId="23" fillId="0" borderId="14" xfId="0" applyNumberFormat="1" applyFont="1" applyBorder="1" applyAlignment="1">
      <alignment horizontal="center"/>
    </xf>
    <xf numFmtId="3" fontId="23" fillId="0" borderId="14" xfId="0" applyNumberFormat="1" applyFont="1" applyBorder="1"/>
    <xf numFmtId="0" fontId="23" fillId="0" borderId="10" xfId="0" applyFont="1" applyFill="1" applyBorder="1"/>
    <xf numFmtId="4" fontId="23" fillId="0" borderId="10" xfId="0" applyNumberFormat="1" applyFont="1" applyFill="1" applyBorder="1" applyAlignment="1">
      <alignment horizontal="center"/>
    </xf>
    <xf numFmtId="3" fontId="23" fillId="0" borderId="10" xfId="0" applyNumberFormat="1" applyFont="1" applyFill="1" applyBorder="1"/>
    <xf numFmtId="0" fontId="22" fillId="0" borderId="14" xfId="0" applyFont="1" applyBorder="1" applyAlignment="1">
      <alignment horizontal="center"/>
    </xf>
    <xf numFmtId="0" fontId="23" fillId="0" borderId="10" xfId="0" applyFont="1" applyBorder="1"/>
    <xf numFmtId="0" fontId="22" fillId="0" borderId="16" xfId="0" applyFont="1" applyBorder="1" applyAlignment="1">
      <alignment horizontal="center"/>
    </xf>
    <xf numFmtId="0" fontId="22" fillId="0" borderId="16" xfId="0" applyFont="1" applyBorder="1"/>
    <xf numFmtId="4" fontId="21" fillId="0" borderId="16" xfId="0" applyNumberFormat="1" applyFont="1" applyBorder="1" applyAlignment="1">
      <alignment horizontal="center"/>
    </xf>
    <xf numFmtId="3" fontId="21" fillId="0" borderId="16" xfId="0" applyNumberFormat="1" applyFont="1" applyBorder="1"/>
    <xf numFmtId="0" fontId="22" fillId="0" borderId="1" xfId="0" applyFont="1" applyBorder="1"/>
    <xf numFmtId="3" fontId="21" fillId="0" borderId="1" xfId="0" applyNumberFormat="1" applyFont="1" applyFill="1" applyBorder="1"/>
    <xf numFmtId="0" fontId="23" fillId="0" borderId="1" xfId="0" applyFont="1" applyFill="1" applyBorder="1"/>
    <xf numFmtId="164" fontId="23" fillId="0" borderId="1" xfId="0" applyNumberFormat="1" applyFont="1" applyFill="1" applyBorder="1" applyAlignment="1">
      <alignment horizontal="center"/>
    </xf>
    <xf numFmtId="164" fontId="23" fillId="0" borderId="16" xfId="0" applyNumberFormat="1" applyFont="1" applyFill="1" applyBorder="1" applyAlignment="1">
      <alignment horizontal="center"/>
    </xf>
    <xf numFmtId="3" fontId="23" fillId="0" borderId="16" xfId="0" applyNumberFormat="1" applyFont="1" applyBorder="1"/>
    <xf numFmtId="0" fontId="23" fillId="0" borderId="15" xfId="0" applyFont="1" applyFill="1" applyBorder="1"/>
    <xf numFmtId="164" fontId="23" fillId="0" borderId="15" xfId="0" applyNumberFormat="1" applyFont="1" applyFill="1" applyBorder="1" applyAlignment="1">
      <alignment horizontal="center"/>
    </xf>
    <xf numFmtId="3" fontId="23" fillId="0" borderId="15" xfId="0" applyNumberFormat="1" applyFont="1" applyBorder="1"/>
    <xf numFmtId="164" fontId="23" fillId="0" borderId="10" xfId="0" applyNumberFormat="1" applyFont="1" applyFill="1" applyBorder="1" applyAlignment="1">
      <alignment horizontal="center"/>
    </xf>
    <xf numFmtId="164" fontId="23" fillId="0" borderId="14" xfId="0" applyNumberFormat="1" applyFont="1" applyFill="1" applyBorder="1" applyAlignment="1">
      <alignment horizontal="center"/>
    </xf>
    <xf numFmtId="0" fontId="19" fillId="6" borderId="11" xfId="0" applyFont="1" applyFill="1" applyBorder="1"/>
    <xf numFmtId="3" fontId="19" fillId="6" borderId="11" xfId="0" applyNumberFormat="1" applyFont="1" applyFill="1" applyBorder="1"/>
    <xf numFmtId="0" fontId="3" fillId="0" borderId="0" xfId="0" applyFont="1" applyFill="1"/>
    <xf numFmtId="49" fontId="19" fillId="0" borderId="1" xfId="0" applyNumberFormat="1" applyFont="1" applyFill="1" applyBorder="1" applyAlignment="1">
      <alignment horizontal="center"/>
    </xf>
    <xf numFmtId="3" fontId="19" fillId="0" borderId="10" xfId="0" applyNumberFormat="1" applyFont="1" applyFill="1" applyBorder="1"/>
    <xf numFmtId="4" fontId="23" fillId="0" borderId="1" xfId="0" applyNumberFormat="1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3" fillId="0" borderId="3" xfId="0" applyFont="1" applyBorder="1" applyAlignment="1">
      <alignment horizontal="center"/>
    </xf>
    <xf numFmtId="4" fontId="23" fillId="0" borderId="16" xfId="0" applyNumberFormat="1" applyFont="1" applyFill="1" applyBorder="1" applyAlignment="1">
      <alignment horizontal="center"/>
    </xf>
    <xf numFmtId="0" fontId="22" fillId="0" borderId="14" xfId="0" applyFont="1" applyFill="1" applyBorder="1"/>
    <xf numFmtId="0" fontId="19" fillId="0" borderId="16" xfId="0" applyFont="1" applyFill="1" applyBorder="1"/>
    <xf numFmtId="0" fontId="19" fillId="0" borderId="16" xfId="0" applyFont="1" applyBorder="1" applyAlignment="1">
      <alignment horizontal="center"/>
    </xf>
    <xf numFmtId="4" fontId="19" fillId="0" borderId="16" xfId="0" applyNumberFormat="1" applyFont="1" applyBorder="1" applyAlignment="1">
      <alignment horizontal="center"/>
    </xf>
    <xf numFmtId="3" fontId="19" fillId="0" borderId="16" xfId="0" applyNumberFormat="1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Fill="1" applyBorder="1"/>
    <xf numFmtId="0" fontId="21" fillId="0" borderId="1" xfId="0" applyNumberFormat="1" applyFont="1" applyFill="1" applyBorder="1" applyAlignment="1" applyProtection="1">
      <alignment horizontal="center"/>
      <protection locked="0"/>
    </xf>
    <xf numFmtId="3" fontId="19" fillId="0" borderId="3" xfId="0" applyNumberFormat="1" applyFont="1" applyFill="1" applyBorder="1"/>
    <xf numFmtId="0" fontId="21" fillId="0" borderId="10" xfId="0" applyNumberFormat="1" applyFont="1" applyFill="1" applyBorder="1" applyAlignment="1" applyProtection="1">
      <alignment horizontal="center"/>
      <protection locked="0"/>
    </xf>
    <xf numFmtId="0" fontId="22" fillId="6" borderId="1" xfId="0" applyFont="1" applyFill="1" applyBorder="1" applyAlignment="1">
      <alignment horizontal="center"/>
    </xf>
    <xf numFmtId="0" fontId="22" fillId="6" borderId="1" xfId="0" applyFont="1" applyFill="1" applyBorder="1"/>
    <xf numFmtId="0" fontId="21" fillId="6" borderId="1" xfId="0" applyFont="1" applyFill="1" applyBorder="1"/>
    <xf numFmtId="0" fontId="19" fillId="6" borderId="1" xfId="0" applyFont="1" applyFill="1" applyBorder="1"/>
    <xf numFmtId="3" fontId="19" fillId="6" borderId="3" xfId="0" applyNumberFormat="1" applyFont="1" applyFill="1" applyBorder="1"/>
    <xf numFmtId="0" fontId="19" fillId="6" borderId="17" xfId="0" applyFont="1" applyFill="1" applyBorder="1"/>
    <xf numFmtId="3" fontId="19" fillId="6" borderId="14" xfId="0" applyNumberFormat="1" applyFont="1" applyFill="1" applyBorder="1"/>
    <xf numFmtId="0" fontId="23" fillId="6" borderId="1" xfId="0" applyFont="1" applyFill="1" applyBorder="1"/>
    <xf numFmtId="0" fontId="23" fillId="6" borderId="10" xfId="0" applyFont="1" applyFill="1" applyBorder="1"/>
    <xf numFmtId="0" fontId="19" fillId="6" borderId="13" xfId="0" applyFont="1" applyFill="1" applyBorder="1" applyAlignment="1">
      <alignment horizontal="center"/>
    </xf>
    <xf numFmtId="3" fontId="19" fillId="6" borderId="13" xfId="0" applyNumberFormat="1" applyFont="1" applyFill="1" applyBorder="1"/>
    <xf numFmtId="0" fontId="19" fillId="0" borderId="16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3" fontId="20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19" fillId="0" borderId="0" xfId="0" applyFont="1" applyFill="1"/>
    <xf numFmtId="3" fontId="19" fillId="0" borderId="18" xfId="0" applyNumberFormat="1" applyFont="1" applyFill="1" applyBorder="1" applyAlignment="1">
      <alignment horizontal="right"/>
    </xf>
    <xf numFmtId="0" fontId="3" fillId="0" borderId="0" xfId="0" applyFont="1"/>
    <xf numFmtId="3" fontId="19" fillId="0" borderId="0" xfId="0" applyNumberFormat="1" applyFont="1" applyBorder="1" applyAlignment="1">
      <alignment horizontal="right"/>
    </xf>
    <xf numFmtId="0" fontId="25" fillId="7" borderId="1" xfId="0" applyFont="1" applyFill="1" applyBorder="1"/>
    <xf numFmtId="0" fontId="25" fillId="7" borderId="1" xfId="0" applyFont="1" applyFill="1" applyBorder="1" applyAlignment="1">
      <alignment horizontal="right"/>
    </xf>
    <xf numFmtId="1" fontId="0" fillId="0" borderId="1" xfId="0" applyNumberFormat="1" applyBorder="1"/>
    <xf numFmtId="49" fontId="0" fillId="0" borderId="1" xfId="0" applyNumberFormat="1" applyBorder="1"/>
    <xf numFmtId="14" fontId="0" fillId="0" borderId="1" xfId="0" applyNumberFormat="1" applyBorder="1"/>
    <xf numFmtId="2" fontId="0" fillId="0" borderId="1" xfId="0" applyNumberFormat="1" applyBorder="1"/>
    <xf numFmtId="2" fontId="6" fillId="0" borderId="1" xfId="0" applyNumberFormat="1" applyFont="1" applyBorder="1"/>
    <xf numFmtId="1" fontId="0" fillId="0" borderId="1" xfId="0" applyNumberFormat="1" applyBorder="1" applyAlignment="1">
      <alignment horizontal="right"/>
    </xf>
    <xf numFmtId="49" fontId="0" fillId="0" borderId="1" xfId="0" applyNumberFormat="1" applyFill="1" applyBorder="1"/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right"/>
    </xf>
    <xf numFmtId="1" fontId="0" fillId="0" borderId="1" xfId="0" applyNumberFormat="1" applyFill="1" applyBorder="1"/>
    <xf numFmtId="0" fontId="14" fillId="0" borderId="1" xfId="0" applyFont="1" applyBorder="1"/>
    <xf numFmtId="0" fontId="25" fillId="0" borderId="19" xfId="0" applyFont="1" applyFill="1" applyBorder="1"/>
    <xf numFmtId="0" fontId="25" fillId="0" borderId="11" xfId="0" applyFont="1" applyFill="1" applyBorder="1"/>
    <xf numFmtId="0" fontId="0" fillId="0" borderId="20" xfId="0" applyFill="1" applyBorder="1"/>
    <xf numFmtId="1" fontId="0" fillId="0" borderId="21" xfId="0" applyNumberFormat="1" applyBorder="1"/>
    <xf numFmtId="1" fontId="0" fillId="0" borderId="15" xfId="0" applyNumberFormat="1" applyBorder="1"/>
    <xf numFmtId="49" fontId="0" fillId="0" borderId="15" xfId="0" applyNumberFormat="1" applyBorder="1"/>
    <xf numFmtId="14" fontId="0" fillId="0" borderId="15" xfId="0" applyNumberFormat="1" applyBorder="1"/>
    <xf numFmtId="2" fontId="0" fillId="0" borderId="15" xfId="0" applyNumberFormat="1" applyBorder="1"/>
    <xf numFmtId="0" fontId="0" fillId="0" borderId="22" xfId="0" applyBorder="1" applyAlignment="1">
      <alignment horizontal="right"/>
    </xf>
    <xf numFmtId="1" fontId="0" fillId="0" borderId="23" xfId="0" applyNumberFormat="1" applyBorder="1"/>
    <xf numFmtId="1" fontId="0" fillId="0" borderId="10" xfId="0" applyNumberFormat="1" applyBorder="1"/>
    <xf numFmtId="49" fontId="0" fillId="0" borderId="10" xfId="0" applyNumberFormat="1" applyBorder="1"/>
    <xf numFmtId="14" fontId="0" fillId="0" borderId="10" xfId="0" applyNumberFormat="1" applyBorder="1"/>
    <xf numFmtId="2" fontId="0" fillId="0" borderId="10" xfId="0" applyNumberFormat="1" applyBorder="1"/>
    <xf numFmtId="0" fontId="0" fillId="0" borderId="24" xfId="0" applyBorder="1" applyAlignment="1">
      <alignment horizontal="right"/>
    </xf>
    <xf numFmtId="0" fontId="25" fillId="0" borderId="1" xfId="0" applyFont="1" applyFill="1" applyBorder="1"/>
    <xf numFmtId="0" fontId="6" fillId="0" borderId="1" xfId="0" applyFont="1" applyFill="1" applyBorder="1"/>
    <xf numFmtId="0" fontId="0" fillId="0" borderId="1" xfId="0" applyFill="1" applyBorder="1" applyAlignment="1">
      <alignment horizontal="right"/>
    </xf>
    <xf numFmtId="4" fontId="13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12574-1043-41BC-B950-063D33A2EBE4}">
  <dimension ref="A1:E36"/>
  <sheetViews>
    <sheetView topLeftCell="A16" workbookViewId="0">
      <selection activeCell="A34" sqref="A34"/>
    </sheetView>
  </sheetViews>
  <sheetFormatPr defaultRowHeight="15" x14ac:dyDescent="0.25"/>
  <cols>
    <col min="1" max="1" width="58" customWidth="1"/>
    <col min="2" max="2" width="12.42578125" customWidth="1"/>
    <col min="3" max="3" width="12.28515625" customWidth="1"/>
    <col min="4" max="4" width="9.5703125" customWidth="1"/>
  </cols>
  <sheetData>
    <row r="1" spans="1:5" ht="15.75" x14ac:dyDescent="0.25">
      <c r="A1" s="22" t="s">
        <v>24</v>
      </c>
    </row>
    <row r="2" spans="1:5" ht="15.75" x14ac:dyDescent="0.25">
      <c r="A2" s="22" t="s">
        <v>25</v>
      </c>
    </row>
    <row r="3" spans="1:5" x14ac:dyDescent="0.25">
      <c r="B3" s="355" t="s">
        <v>22</v>
      </c>
      <c r="C3" s="355"/>
      <c r="D3" s="355"/>
    </row>
    <row r="4" spans="1:5" ht="60" customHeight="1" x14ac:dyDescent="0.25">
      <c r="B4" s="35" t="s">
        <v>21</v>
      </c>
      <c r="C4" s="9" t="s">
        <v>30</v>
      </c>
      <c r="D4" s="29" t="s">
        <v>20</v>
      </c>
    </row>
    <row r="5" spans="1:5" ht="18" customHeight="1" x14ac:dyDescent="0.25">
      <c r="A5" s="10" t="s">
        <v>0</v>
      </c>
      <c r="B5" s="11">
        <v>90000</v>
      </c>
      <c r="C5" s="11">
        <v>972000</v>
      </c>
      <c r="D5" s="11">
        <v>0.2</v>
      </c>
    </row>
    <row r="6" spans="1:5" s="1" customFormat="1" ht="30" x14ac:dyDescent="0.25">
      <c r="A6" s="12" t="s">
        <v>6</v>
      </c>
      <c r="B6" s="13"/>
      <c r="C6" s="26">
        <v>972000</v>
      </c>
      <c r="D6" s="30">
        <v>0.2</v>
      </c>
      <c r="E6" s="24"/>
    </row>
    <row r="7" spans="1:5" s="1" customFormat="1" x14ac:dyDescent="0.25">
      <c r="A7" s="3"/>
      <c r="B7" s="2"/>
      <c r="C7" s="2"/>
      <c r="D7" s="2"/>
    </row>
    <row r="8" spans="1:5" ht="16.7" customHeight="1" x14ac:dyDescent="0.25">
      <c r="A8" s="10" t="s">
        <v>1</v>
      </c>
      <c r="B8" s="11">
        <v>70000</v>
      </c>
      <c r="C8" s="11">
        <v>3024000</v>
      </c>
      <c r="D8" s="11">
        <v>0.8</v>
      </c>
    </row>
    <row r="9" spans="1:5" s="1" customFormat="1" ht="30" x14ac:dyDescent="0.25">
      <c r="A9" s="12" t="s">
        <v>7</v>
      </c>
      <c r="B9" s="13"/>
      <c r="C9" s="27">
        <v>756000</v>
      </c>
      <c r="D9" s="27">
        <v>0.2</v>
      </c>
      <c r="E9" s="28"/>
    </row>
    <row r="10" spans="1:5" s="1" customFormat="1" ht="30" x14ac:dyDescent="0.25">
      <c r="A10" s="12" t="s">
        <v>8</v>
      </c>
      <c r="B10" s="13"/>
      <c r="C10" s="27">
        <v>756000</v>
      </c>
      <c r="D10" s="27">
        <v>0.2</v>
      </c>
      <c r="E10" s="28"/>
    </row>
    <row r="11" spans="1:5" s="1" customFormat="1" ht="30" x14ac:dyDescent="0.25">
      <c r="A11" s="14" t="s">
        <v>9</v>
      </c>
      <c r="B11" s="15"/>
      <c r="C11" s="27">
        <v>756000</v>
      </c>
      <c r="D11" s="27">
        <v>0.2</v>
      </c>
      <c r="E11" s="28"/>
    </row>
    <row r="12" spans="1:5" s="1" customFormat="1" ht="30" x14ac:dyDescent="0.25">
      <c r="A12" s="16" t="s">
        <v>26</v>
      </c>
      <c r="B12" s="13"/>
      <c r="C12" s="27">
        <v>378000</v>
      </c>
      <c r="D12" s="27">
        <v>0.1</v>
      </c>
      <c r="E12" s="8"/>
    </row>
    <row r="13" spans="1:5" s="1" customFormat="1" ht="30" x14ac:dyDescent="0.25">
      <c r="A13" s="16" t="s">
        <v>27</v>
      </c>
      <c r="B13" s="13"/>
      <c r="C13" s="27">
        <v>378000</v>
      </c>
      <c r="D13" s="27">
        <v>0.1</v>
      </c>
      <c r="E13" s="8"/>
    </row>
    <row r="14" spans="1:5" s="1" customFormat="1" x14ac:dyDescent="0.25">
      <c r="A14" s="4"/>
      <c r="B14" s="2"/>
      <c r="C14" s="2"/>
      <c r="D14" s="2"/>
    </row>
    <row r="15" spans="1:5" x14ac:dyDescent="0.25">
      <c r="A15" s="10" t="s">
        <v>2</v>
      </c>
      <c r="B15" s="31">
        <v>60000</v>
      </c>
      <c r="C15" s="11">
        <v>486000</v>
      </c>
      <c r="D15" s="11">
        <v>0.15</v>
      </c>
    </row>
    <row r="16" spans="1:5" ht="19.5" customHeight="1" x14ac:dyDescent="0.25">
      <c r="A16" s="36" t="s">
        <v>28</v>
      </c>
      <c r="B16" s="13"/>
      <c r="C16" s="27">
        <v>486000</v>
      </c>
      <c r="D16" s="33">
        <v>0.15</v>
      </c>
      <c r="E16" s="8"/>
    </row>
    <row r="17" spans="1:5" x14ac:dyDescent="0.25">
      <c r="A17" s="5"/>
      <c r="B17" s="2"/>
      <c r="C17" s="2"/>
      <c r="D17" s="6"/>
    </row>
    <row r="18" spans="1:5" x14ac:dyDescent="0.25">
      <c r="A18" s="10" t="s">
        <v>3</v>
      </c>
      <c r="B18" s="31">
        <v>50000</v>
      </c>
      <c r="C18" s="11">
        <v>3105000</v>
      </c>
      <c r="D18" s="11">
        <v>1.1499999999999999</v>
      </c>
      <c r="E18" s="25"/>
    </row>
    <row r="19" spans="1:5" s="1" customFormat="1" x14ac:dyDescent="0.25">
      <c r="A19" s="16" t="s">
        <v>41</v>
      </c>
      <c r="B19" s="17"/>
      <c r="C19" s="32">
        <v>270000</v>
      </c>
      <c r="D19" s="32">
        <v>0.1</v>
      </c>
    </row>
    <row r="20" spans="1:5" s="1" customFormat="1" x14ac:dyDescent="0.25">
      <c r="A20" s="16" t="s">
        <v>13</v>
      </c>
      <c r="B20" s="13"/>
      <c r="C20" s="32">
        <v>270000</v>
      </c>
      <c r="D20" s="32">
        <v>0.1</v>
      </c>
    </row>
    <row r="21" spans="1:5" s="1" customFormat="1" x14ac:dyDescent="0.25">
      <c r="A21" s="16" t="s">
        <v>14</v>
      </c>
      <c r="B21" s="13"/>
      <c r="C21" s="32">
        <v>540000</v>
      </c>
      <c r="D21" s="32">
        <v>0.2</v>
      </c>
    </row>
    <row r="22" spans="1:5" s="1" customFormat="1" x14ac:dyDescent="0.25">
      <c r="A22" s="16" t="s">
        <v>15</v>
      </c>
      <c r="B22" s="13"/>
      <c r="C22" s="32">
        <v>540000</v>
      </c>
      <c r="D22" s="32">
        <v>0.2</v>
      </c>
    </row>
    <row r="23" spans="1:5" s="1" customFormat="1" x14ac:dyDescent="0.25">
      <c r="A23" s="16" t="s">
        <v>16</v>
      </c>
      <c r="B23" s="13"/>
      <c r="C23" s="32">
        <v>405000</v>
      </c>
      <c r="D23" s="32">
        <v>0.15</v>
      </c>
    </row>
    <row r="24" spans="1:5" s="1" customFormat="1" x14ac:dyDescent="0.25">
      <c r="A24" s="18" t="s">
        <v>42</v>
      </c>
      <c r="B24" s="13"/>
      <c r="C24" s="32">
        <v>270000</v>
      </c>
      <c r="D24" s="32">
        <v>0.1</v>
      </c>
    </row>
    <row r="25" spans="1:5" s="1" customFormat="1" ht="21" customHeight="1" x14ac:dyDescent="0.25">
      <c r="A25" s="19" t="s">
        <v>43</v>
      </c>
      <c r="B25" s="13"/>
      <c r="C25" s="32">
        <v>810000</v>
      </c>
      <c r="D25" s="32">
        <v>0.3</v>
      </c>
    </row>
    <row r="26" spans="1:5" s="1" customFormat="1" x14ac:dyDescent="0.25">
      <c r="B26" s="2"/>
      <c r="C26" s="2"/>
      <c r="D26" s="2"/>
    </row>
    <row r="27" spans="1:5" x14ac:dyDescent="0.25">
      <c r="A27" s="20" t="s">
        <v>4</v>
      </c>
      <c r="B27" s="34">
        <v>30000</v>
      </c>
      <c r="C27" s="11">
        <v>324000</v>
      </c>
      <c r="D27" s="11">
        <v>0.2</v>
      </c>
    </row>
    <row r="28" spans="1:5" s="1" customFormat="1" ht="18" customHeight="1" x14ac:dyDescent="0.25">
      <c r="A28" s="23" t="s">
        <v>44</v>
      </c>
      <c r="B28" s="13"/>
      <c r="C28" s="32">
        <v>324000</v>
      </c>
      <c r="D28" s="32">
        <v>0.2</v>
      </c>
      <c r="E28" s="8"/>
    </row>
    <row r="29" spans="1:5" s="1" customFormat="1" x14ac:dyDescent="0.25">
      <c r="B29" s="2"/>
      <c r="C29" s="2"/>
      <c r="D29" s="2"/>
    </row>
    <row r="30" spans="1:5" x14ac:dyDescent="0.25">
      <c r="A30" s="10" t="s">
        <v>5</v>
      </c>
      <c r="B30" s="31">
        <v>30000</v>
      </c>
      <c r="C30" s="11">
        <v>1215000</v>
      </c>
      <c r="D30" s="11">
        <v>0.75</v>
      </c>
    </row>
    <row r="31" spans="1:5" ht="30" x14ac:dyDescent="0.25">
      <c r="A31" s="18" t="s">
        <v>46</v>
      </c>
      <c r="B31" s="21"/>
      <c r="C31" s="33">
        <v>486000</v>
      </c>
      <c r="D31" s="27">
        <v>0.3</v>
      </c>
      <c r="E31" s="8"/>
    </row>
    <row r="32" spans="1:5" ht="30" x14ac:dyDescent="0.25">
      <c r="A32" s="18" t="s">
        <v>45</v>
      </c>
      <c r="B32" s="356">
        <v>729000</v>
      </c>
      <c r="C32" s="33">
        <v>405000</v>
      </c>
      <c r="D32" s="27">
        <v>0.25</v>
      </c>
      <c r="E32" s="8"/>
    </row>
    <row r="33" spans="1:5" x14ac:dyDescent="0.25">
      <c r="A33" s="18" t="s">
        <v>48</v>
      </c>
      <c r="B33" s="357"/>
      <c r="C33" s="33">
        <v>324000</v>
      </c>
      <c r="D33" s="27">
        <v>0.2</v>
      </c>
      <c r="E33" s="8"/>
    </row>
    <row r="34" spans="1:5" x14ac:dyDescent="0.25">
      <c r="A34" s="62"/>
      <c r="B34" s="63"/>
      <c r="C34" s="64"/>
      <c r="D34" s="65"/>
      <c r="E34" s="8"/>
    </row>
    <row r="35" spans="1:5" x14ac:dyDescent="0.25">
      <c r="B35" t="s">
        <v>23</v>
      </c>
      <c r="C35" s="7">
        <f>C5+C8+C15+C18+C27+C30</f>
        <v>9126000</v>
      </c>
      <c r="D35" s="7">
        <f>D5+D8+D15+D18+D27+D30</f>
        <v>3.25</v>
      </c>
    </row>
    <row r="36" spans="1:5" x14ac:dyDescent="0.25">
      <c r="A36" t="s">
        <v>47</v>
      </c>
    </row>
  </sheetData>
  <mergeCells count="2">
    <mergeCell ref="B3:D3"/>
    <mergeCell ref="B32:B33"/>
  </mergeCells>
  <printOptions horizontalCentered="1"/>
  <pageMargins left="0" right="0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CD87-B20F-463F-A991-40E5380E30B0}">
  <sheetPr>
    <pageSetUpPr fitToPage="1"/>
  </sheetPr>
  <dimension ref="A1:M38"/>
  <sheetViews>
    <sheetView tabSelected="1" workbookViewId="0">
      <selection activeCell="P24" sqref="P24"/>
    </sheetView>
  </sheetViews>
  <sheetFormatPr defaultRowHeight="15" x14ac:dyDescent="0.25"/>
  <cols>
    <col min="1" max="1" width="59.85546875" customWidth="1"/>
    <col min="2" max="2" width="12.42578125" customWidth="1"/>
    <col min="3" max="3" width="12.28515625" customWidth="1"/>
    <col min="4" max="4" width="9.5703125" customWidth="1"/>
    <col min="5" max="5" width="11.140625" customWidth="1"/>
    <col min="7" max="7" width="25.5703125" customWidth="1"/>
    <col min="9" max="9" width="9.5703125" customWidth="1"/>
    <col min="10" max="10" width="4" customWidth="1"/>
    <col min="11" max="11" width="10" customWidth="1"/>
    <col min="12" max="12" width="9.5703125" customWidth="1"/>
  </cols>
  <sheetData>
    <row r="1" spans="1:13" ht="15.75" x14ac:dyDescent="0.25">
      <c r="A1" s="22" t="s">
        <v>24</v>
      </c>
    </row>
    <row r="2" spans="1:13" ht="15.75" x14ac:dyDescent="0.25">
      <c r="A2" s="22" t="s">
        <v>25</v>
      </c>
    </row>
    <row r="3" spans="1:13" x14ac:dyDescent="0.25">
      <c r="B3" s="355" t="s">
        <v>22</v>
      </c>
      <c r="C3" s="355"/>
      <c r="D3" s="355"/>
      <c r="E3" s="60" t="s">
        <v>40</v>
      </c>
      <c r="F3" s="358" t="s">
        <v>34</v>
      </c>
      <c r="G3" s="358"/>
      <c r="H3" s="358"/>
      <c r="I3" s="358"/>
      <c r="K3" s="359"/>
      <c r="L3" s="359"/>
    </row>
    <row r="4" spans="1:13" ht="60" customHeight="1" x14ac:dyDescent="0.25">
      <c r="B4" s="35" t="s">
        <v>21</v>
      </c>
      <c r="C4" s="9" t="s">
        <v>30</v>
      </c>
      <c r="D4" s="29" t="s">
        <v>20</v>
      </c>
      <c r="F4" s="38" t="s">
        <v>31</v>
      </c>
      <c r="G4" s="72" t="s">
        <v>50</v>
      </c>
      <c r="H4" s="38" t="s">
        <v>32</v>
      </c>
      <c r="I4" s="41" t="s">
        <v>33</v>
      </c>
      <c r="K4" s="48" t="s">
        <v>35</v>
      </c>
      <c r="L4" s="48" t="s">
        <v>36</v>
      </c>
    </row>
    <row r="5" spans="1:13" ht="18" customHeight="1" x14ac:dyDescent="0.25">
      <c r="A5" s="10" t="s">
        <v>0</v>
      </c>
      <c r="B5" s="11">
        <v>90000</v>
      </c>
      <c r="C5" s="11">
        <v>972000</v>
      </c>
      <c r="D5" s="11">
        <v>0.2</v>
      </c>
      <c r="F5" s="7"/>
      <c r="G5" s="74"/>
      <c r="H5" s="7"/>
      <c r="I5" s="7"/>
      <c r="J5" s="6"/>
      <c r="K5" s="37"/>
      <c r="L5" s="37"/>
      <c r="M5" s="47"/>
    </row>
    <row r="6" spans="1:13" s="1" customFormat="1" ht="45" x14ac:dyDescent="0.25">
      <c r="A6" s="12" t="s">
        <v>6</v>
      </c>
      <c r="B6" s="13"/>
      <c r="C6" s="26">
        <v>972000</v>
      </c>
      <c r="D6" s="30">
        <v>0.2</v>
      </c>
      <c r="E6" s="24" t="s">
        <v>37</v>
      </c>
      <c r="F6" s="27">
        <v>0.2</v>
      </c>
      <c r="G6" s="75" t="s">
        <v>53</v>
      </c>
      <c r="H6" s="27">
        <v>1</v>
      </c>
      <c r="I6" s="42">
        <f>F6+H6</f>
        <v>1.2</v>
      </c>
      <c r="J6" s="2"/>
      <c r="K6" s="52">
        <f>D6+I6</f>
        <v>1.4</v>
      </c>
      <c r="L6" s="27"/>
      <c r="M6" s="8"/>
    </row>
    <row r="7" spans="1:13" s="1" customFormat="1" x14ac:dyDescent="0.25">
      <c r="A7" s="3"/>
      <c r="B7" s="2"/>
      <c r="C7" s="2"/>
      <c r="D7" s="2"/>
      <c r="E7" s="58"/>
      <c r="F7" s="43"/>
      <c r="G7" s="43"/>
      <c r="H7" s="43"/>
      <c r="I7" s="44"/>
      <c r="J7" s="2"/>
      <c r="K7" s="8"/>
      <c r="L7" s="43"/>
      <c r="M7" s="8"/>
    </row>
    <row r="8" spans="1:13" ht="16.7" customHeight="1" x14ac:dyDescent="0.25">
      <c r="A8" s="10" t="s">
        <v>1</v>
      </c>
      <c r="B8" s="11">
        <v>70000</v>
      </c>
      <c r="C8" s="11">
        <v>3024000</v>
      </c>
      <c r="D8" s="11">
        <v>0.8</v>
      </c>
      <c r="E8" s="59"/>
      <c r="F8" s="45"/>
      <c r="G8" s="45"/>
      <c r="H8" s="45"/>
      <c r="I8" s="44"/>
      <c r="J8" s="6"/>
      <c r="K8" s="46"/>
      <c r="L8" s="45"/>
      <c r="M8" s="46"/>
    </row>
    <row r="9" spans="1:13" s="1" customFormat="1" ht="62.25" customHeight="1" x14ac:dyDescent="0.25">
      <c r="A9" s="12" t="s">
        <v>7</v>
      </c>
      <c r="B9" s="13"/>
      <c r="C9" s="27">
        <v>756000</v>
      </c>
      <c r="D9" s="27">
        <v>0.2</v>
      </c>
      <c r="E9" s="57" t="s">
        <v>38</v>
      </c>
      <c r="F9" s="27">
        <v>0.5</v>
      </c>
      <c r="G9" s="75" t="s">
        <v>51</v>
      </c>
      <c r="H9" s="27">
        <v>0.7</v>
      </c>
      <c r="I9" s="42">
        <f>F9+H9</f>
        <v>1.2</v>
      </c>
      <c r="J9" s="2"/>
      <c r="K9" s="53">
        <f>D9+I9</f>
        <v>1.4</v>
      </c>
      <c r="L9" s="54">
        <f>I9</f>
        <v>1.2</v>
      </c>
      <c r="M9" s="8"/>
    </row>
    <row r="10" spans="1:13" s="1" customFormat="1" ht="30" x14ac:dyDescent="0.25">
      <c r="A10" s="12" t="s">
        <v>8</v>
      </c>
      <c r="B10" s="13"/>
      <c r="C10" s="27">
        <v>756000</v>
      </c>
      <c r="D10" s="27">
        <v>0.2</v>
      </c>
      <c r="E10" s="24" t="s">
        <v>37</v>
      </c>
      <c r="F10" s="27">
        <v>0.2</v>
      </c>
      <c r="G10" s="73" t="s">
        <v>52</v>
      </c>
      <c r="H10" s="27">
        <v>1</v>
      </c>
      <c r="I10" s="42">
        <f>F10+H10</f>
        <v>1.2</v>
      </c>
      <c r="J10" s="2"/>
      <c r="K10" s="52">
        <f>D10+I10</f>
        <v>1.4</v>
      </c>
      <c r="L10" s="27"/>
      <c r="M10" s="8"/>
    </row>
    <row r="11" spans="1:13" s="1" customFormat="1" ht="60" x14ac:dyDescent="0.25">
      <c r="A11" s="14" t="s">
        <v>9</v>
      </c>
      <c r="B11" s="15"/>
      <c r="C11" s="27">
        <v>756000</v>
      </c>
      <c r="D11" s="27">
        <v>0.2</v>
      </c>
      <c r="E11" s="57" t="s">
        <v>38</v>
      </c>
      <c r="F11" s="27">
        <v>0.45</v>
      </c>
      <c r="G11" s="75" t="s">
        <v>54</v>
      </c>
      <c r="H11" s="70">
        <v>0.8</v>
      </c>
      <c r="I11" s="42">
        <f>F11+H11</f>
        <v>1.25</v>
      </c>
      <c r="J11" s="2"/>
      <c r="K11" s="53">
        <f>(D11+I11)+0.2</f>
        <v>1.65</v>
      </c>
      <c r="L11" s="55">
        <f>I11+0.2</f>
        <v>1.45</v>
      </c>
      <c r="M11" s="71" t="s">
        <v>49</v>
      </c>
    </row>
    <row r="12" spans="1:13" s="1" customFormat="1" ht="30" x14ac:dyDescent="0.25">
      <c r="A12" s="16" t="s">
        <v>26</v>
      </c>
      <c r="B12" s="13"/>
      <c r="C12" s="27">
        <v>378000</v>
      </c>
      <c r="D12" s="27">
        <v>0.1</v>
      </c>
      <c r="E12" s="57" t="s">
        <v>38</v>
      </c>
      <c r="F12" s="27">
        <v>0.75</v>
      </c>
      <c r="G12" s="76" t="s">
        <v>55</v>
      </c>
      <c r="H12" s="27">
        <v>1</v>
      </c>
      <c r="I12" s="42">
        <f>F12+H12</f>
        <v>1.75</v>
      </c>
      <c r="J12" s="2"/>
      <c r="K12" s="53">
        <f>D12+I12</f>
        <v>1.85</v>
      </c>
      <c r="L12" s="55">
        <f>I12</f>
        <v>1.75</v>
      </c>
      <c r="M12" s="8"/>
    </row>
    <row r="13" spans="1:13" s="1" customFormat="1" ht="30" x14ac:dyDescent="0.25">
      <c r="A13" s="16" t="s">
        <v>27</v>
      </c>
      <c r="B13" s="13"/>
      <c r="C13" s="27">
        <v>378000</v>
      </c>
      <c r="D13" s="27">
        <v>0.1</v>
      </c>
      <c r="E13" s="57" t="s">
        <v>38</v>
      </c>
      <c r="F13" s="27">
        <v>0.8</v>
      </c>
      <c r="G13" s="76" t="s">
        <v>56</v>
      </c>
      <c r="H13" s="27">
        <v>0.7</v>
      </c>
      <c r="I13" s="42">
        <f>F13+H13</f>
        <v>1.5</v>
      </c>
      <c r="J13" s="2"/>
      <c r="K13" s="53">
        <f>D13+I13</f>
        <v>1.6</v>
      </c>
      <c r="L13" s="55">
        <f>I13</f>
        <v>1.5</v>
      </c>
      <c r="M13" s="8"/>
    </row>
    <row r="14" spans="1:13" s="1" customFormat="1" x14ac:dyDescent="0.25">
      <c r="A14" s="4"/>
      <c r="B14" s="2"/>
      <c r="C14" s="2"/>
      <c r="D14" s="2"/>
      <c r="E14" s="58"/>
      <c r="F14" s="43"/>
      <c r="G14" s="43"/>
      <c r="H14" s="43"/>
      <c r="I14" s="44"/>
      <c r="J14" s="2"/>
      <c r="K14" s="8"/>
      <c r="L14" s="43"/>
      <c r="M14" s="8"/>
    </row>
    <row r="15" spans="1:13" x14ac:dyDescent="0.25">
      <c r="A15" s="10" t="s">
        <v>2</v>
      </c>
      <c r="B15" s="31">
        <v>60000</v>
      </c>
      <c r="C15" s="11">
        <v>486000</v>
      </c>
      <c r="D15" s="11">
        <v>0.15</v>
      </c>
      <c r="E15" s="59"/>
      <c r="F15" s="45"/>
      <c r="G15" s="45"/>
      <c r="H15" s="45"/>
      <c r="I15" s="44"/>
      <c r="J15" s="6"/>
      <c r="K15" s="46"/>
      <c r="L15" s="45"/>
      <c r="M15" s="46"/>
    </row>
    <row r="16" spans="1:13" ht="19.5" customHeight="1" x14ac:dyDescent="0.25">
      <c r="A16" s="36" t="s">
        <v>28</v>
      </c>
      <c r="B16" s="13"/>
      <c r="C16" s="27">
        <v>486000</v>
      </c>
      <c r="D16" s="33">
        <v>0.15</v>
      </c>
      <c r="E16" s="57" t="s">
        <v>38</v>
      </c>
      <c r="F16" s="33">
        <v>1</v>
      </c>
      <c r="G16" s="76" t="s">
        <v>57</v>
      </c>
      <c r="H16" s="33">
        <v>0</v>
      </c>
      <c r="I16" s="42">
        <f>F16+H16</f>
        <v>1</v>
      </c>
      <c r="J16" s="6"/>
      <c r="K16" s="56">
        <f>D16+I16</f>
        <v>1.1499999999999999</v>
      </c>
      <c r="L16" s="54">
        <v>1</v>
      </c>
      <c r="M16" s="46"/>
    </row>
    <row r="17" spans="1:13" x14ac:dyDescent="0.25">
      <c r="A17" s="5"/>
      <c r="B17" s="2"/>
      <c r="C17" s="2"/>
      <c r="D17" s="6"/>
      <c r="E17" s="59"/>
      <c r="F17" s="45"/>
      <c r="G17" s="45"/>
      <c r="H17" s="45"/>
      <c r="I17" s="44"/>
      <c r="J17" s="6"/>
      <c r="K17" s="46"/>
      <c r="L17" s="45"/>
      <c r="M17" s="46"/>
    </row>
    <row r="18" spans="1:13" x14ac:dyDescent="0.25">
      <c r="A18" s="10" t="s">
        <v>3</v>
      </c>
      <c r="B18" s="31">
        <v>50000</v>
      </c>
      <c r="C18" s="11">
        <v>3105000</v>
      </c>
      <c r="D18" s="11">
        <v>1.1499999999999999</v>
      </c>
      <c r="E18" s="59"/>
      <c r="F18" s="45"/>
      <c r="G18" s="45"/>
      <c r="H18" s="45"/>
      <c r="I18" s="44"/>
      <c r="J18" s="6"/>
      <c r="K18" s="46"/>
      <c r="L18" s="45"/>
      <c r="M18" s="46"/>
    </row>
    <row r="19" spans="1:13" s="1" customFormat="1" ht="17.25" customHeight="1" x14ac:dyDescent="0.25">
      <c r="A19" s="16" t="s">
        <v>41</v>
      </c>
      <c r="B19" s="17"/>
      <c r="C19" s="32">
        <v>270000</v>
      </c>
      <c r="D19" s="32">
        <v>0.1</v>
      </c>
      <c r="E19" s="58" t="s">
        <v>38</v>
      </c>
      <c r="F19" s="61">
        <v>1</v>
      </c>
      <c r="G19" s="77" t="s">
        <v>58</v>
      </c>
      <c r="H19" s="27"/>
      <c r="I19" s="42">
        <f t="shared" ref="I19:I24" si="0">F19+H19</f>
        <v>1</v>
      </c>
      <c r="J19" s="2"/>
      <c r="K19" s="53">
        <f>D19+I19</f>
        <v>1.1000000000000001</v>
      </c>
      <c r="L19" s="54">
        <f>I19</f>
        <v>1</v>
      </c>
      <c r="M19" s="8"/>
    </row>
    <row r="20" spans="1:13" s="1" customFormat="1" x14ac:dyDescent="0.25">
      <c r="A20" s="16" t="s">
        <v>13</v>
      </c>
      <c r="B20" s="13"/>
      <c r="C20" s="32">
        <v>270000</v>
      </c>
      <c r="D20" s="32">
        <v>0.1</v>
      </c>
      <c r="E20" s="58" t="s">
        <v>38</v>
      </c>
      <c r="F20" s="27">
        <v>1</v>
      </c>
      <c r="G20" s="76" t="s">
        <v>59</v>
      </c>
      <c r="H20" s="27">
        <v>0.2</v>
      </c>
      <c r="I20" s="42">
        <f t="shared" si="0"/>
        <v>1.2</v>
      </c>
      <c r="J20" s="2"/>
      <c r="K20" s="53">
        <f>D20+I20</f>
        <v>1.3</v>
      </c>
      <c r="L20" s="54">
        <f t="shared" ref="L20:L23" si="1">I20</f>
        <v>1.2</v>
      </c>
      <c r="M20" s="8"/>
    </row>
    <row r="21" spans="1:13" s="1" customFormat="1" x14ac:dyDescent="0.25">
      <c r="A21" s="16" t="s">
        <v>14</v>
      </c>
      <c r="B21" s="13"/>
      <c r="C21" s="32">
        <v>540000</v>
      </c>
      <c r="D21" s="32">
        <v>0.2</v>
      </c>
      <c r="E21" s="58" t="s">
        <v>38</v>
      </c>
      <c r="F21" s="27">
        <v>1</v>
      </c>
      <c r="G21" s="76" t="s">
        <v>60</v>
      </c>
      <c r="H21" s="27">
        <v>0</v>
      </c>
      <c r="I21" s="42">
        <f t="shared" si="0"/>
        <v>1</v>
      </c>
      <c r="J21" s="2"/>
      <c r="K21" s="53">
        <f>D21+I21</f>
        <v>1.2</v>
      </c>
      <c r="L21" s="54">
        <f t="shared" si="1"/>
        <v>1</v>
      </c>
      <c r="M21" s="8"/>
    </row>
    <row r="22" spans="1:13" s="1" customFormat="1" x14ac:dyDescent="0.25">
      <c r="A22" s="16" t="s">
        <v>15</v>
      </c>
      <c r="B22" s="13"/>
      <c r="C22" s="32">
        <v>540000</v>
      </c>
      <c r="D22" s="32">
        <v>0.2</v>
      </c>
      <c r="E22" s="58" t="s">
        <v>38</v>
      </c>
      <c r="F22" s="27">
        <v>1</v>
      </c>
      <c r="G22" s="76" t="s">
        <v>61</v>
      </c>
      <c r="H22" s="27">
        <v>0.1</v>
      </c>
      <c r="I22" s="42">
        <f t="shared" si="0"/>
        <v>1.1000000000000001</v>
      </c>
      <c r="J22" s="2"/>
      <c r="K22" s="53">
        <f>D22+I22</f>
        <v>1.3</v>
      </c>
      <c r="L22" s="54">
        <f t="shared" si="1"/>
        <v>1.1000000000000001</v>
      </c>
      <c r="M22" s="8"/>
    </row>
    <row r="23" spans="1:13" s="1" customFormat="1" x14ac:dyDescent="0.25">
      <c r="A23" s="16" t="s">
        <v>16</v>
      </c>
      <c r="B23" s="13"/>
      <c r="C23" s="32">
        <v>405000</v>
      </c>
      <c r="D23" s="32">
        <v>0.15</v>
      </c>
      <c r="E23" s="58" t="s">
        <v>38</v>
      </c>
      <c r="F23" s="27">
        <v>1</v>
      </c>
      <c r="G23" s="76" t="s">
        <v>62</v>
      </c>
      <c r="H23" s="27">
        <v>0.3</v>
      </c>
      <c r="I23" s="42">
        <f t="shared" si="0"/>
        <v>1.3</v>
      </c>
      <c r="J23" s="2"/>
      <c r="K23" s="53">
        <f>D23+I23</f>
        <v>1.45</v>
      </c>
      <c r="L23" s="55">
        <f t="shared" si="1"/>
        <v>1.3</v>
      </c>
      <c r="M23" s="8"/>
    </row>
    <row r="24" spans="1:13" s="1" customFormat="1" x14ac:dyDescent="0.25">
      <c r="A24" s="18" t="s">
        <v>42</v>
      </c>
      <c r="B24" s="13"/>
      <c r="C24" s="32">
        <v>270000</v>
      </c>
      <c r="D24" s="32">
        <v>0.1</v>
      </c>
      <c r="E24" s="58" t="s">
        <v>38</v>
      </c>
      <c r="F24" s="61">
        <v>1</v>
      </c>
      <c r="G24" s="77" t="s">
        <v>63</v>
      </c>
      <c r="H24" s="27"/>
      <c r="I24" s="42">
        <f t="shared" si="0"/>
        <v>1</v>
      </c>
      <c r="J24" s="2"/>
      <c r="K24" s="27"/>
      <c r="L24" s="27"/>
      <c r="M24" s="8"/>
    </row>
    <row r="25" spans="1:13" s="1" customFormat="1" x14ac:dyDescent="0.25">
      <c r="A25" s="19" t="s">
        <v>43</v>
      </c>
      <c r="B25" s="13"/>
      <c r="C25" s="32">
        <v>810000</v>
      </c>
      <c r="D25" s="32">
        <v>0.3</v>
      </c>
      <c r="E25" s="58"/>
      <c r="F25" s="61"/>
      <c r="G25" s="61" t="s">
        <v>64</v>
      </c>
      <c r="H25" s="27">
        <v>1</v>
      </c>
      <c r="I25" s="353">
        <v>1.3</v>
      </c>
      <c r="J25" s="2"/>
      <c r="K25" s="354" t="s">
        <v>357</v>
      </c>
      <c r="L25" s="27"/>
      <c r="M25" s="8"/>
    </row>
    <row r="26" spans="1:13" s="1" customFormat="1" x14ac:dyDescent="0.25">
      <c r="B26" s="2"/>
      <c r="C26" s="2"/>
      <c r="D26" s="2"/>
      <c r="F26" s="2"/>
      <c r="G26" s="2"/>
      <c r="H26" s="2"/>
      <c r="I26" s="40"/>
      <c r="J26" s="2"/>
      <c r="L26" s="2"/>
    </row>
    <row r="27" spans="1:13" x14ac:dyDescent="0.25">
      <c r="A27" s="20" t="s">
        <v>4</v>
      </c>
      <c r="B27" s="34">
        <v>30000</v>
      </c>
      <c r="C27" s="11">
        <v>324000</v>
      </c>
      <c r="D27" s="11">
        <v>0.2</v>
      </c>
      <c r="F27" s="6"/>
      <c r="G27" s="6"/>
      <c r="H27" s="6"/>
      <c r="I27" s="40"/>
      <c r="J27" s="6"/>
      <c r="L27" s="6"/>
    </row>
    <row r="28" spans="1:13" s="1" customFormat="1" x14ac:dyDescent="0.25">
      <c r="A28" s="23" t="s">
        <v>44</v>
      </c>
      <c r="B28" s="13"/>
      <c r="C28" s="32">
        <v>324000</v>
      </c>
      <c r="D28" s="32">
        <v>0.2</v>
      </c>
      <c r="E28" s="8"/>
      <c r="F28" s="69"/>
      <c r="G28" s="61" t="s">
        <v>64</v>
      </c>
      <c r="H28" s="32">
        <v>1</v>
      </c>
      <c r="I28" s="39">
        <v>1.2</v>
      </c>
      <c r="J28" s="2"/>
      <c r="K28" s="50" t="s">
        <v>357</v>
      </c>
      <c r="L28" s="50"/>
    </row>
    <row r="29" spans="1:13" s="1" customFormat="1" x14ac:dyDescent="0.25">
      <c r="B29" s="2"/>
      <c r="C29" s="2"/>
      <c r="D29" s="2"/>
      <c r="F29" s="2"/>
      <c r="G29" s="2"/>
      <c r="H29" s="2"/>
      <c r="I29" s="40"/>
      <c r="J29" s="2"/>
    </row>
    <row r="30" spans="1:13" x14ac:dyDescent="0.25">
      <c r="A30" s="10" t="s">
        <v>5</v>
      </c>
      <c r="B30" s="31">
        <v>30000</v>
      </c>
      <c r="C30" s="11">
        <v>1215000</v>
      </c>
      <c r="D30" s="11">
        <v>0.75</v>
      </c>
      <c r="F30" s="6"/>
      <c r="G30" s="6"/>
      <c r="H30" s="6"/>
      <c r="I30" s="40"/>
      <c r="J30" s="6"/>
    </row>
    <row r="31" spans="1:13" ht="30" x14ac:dyDescent="0.25">
      <c r="A31" s="18" t="s">
        <v>46</v>
      </c>
      <c r="B31" s="21"/>
      <c r="C31" s="33">
        <v>486000</v>
      </c>
      <c r="D31" s="27">
        <v>0.3</v>
      </c>
      <c r="E31" s="57"/>
      <c r="F31" s="69"/>
      <c r="G31" s="61" t="s">
        <v>64</v>
      </c>
      <c r="H31" s="7">
        <v>0.9</v>
      </c>
      <c r="I31" s="39">
        <v>1.2</v>
      </c>
      <c r="J31" s="6"/>
      <c r="K31" s="51" t="s">
        <v>357</v>
      </c>
      <c r="L31" s="51"/>
    </row>
    <row r="32" spans="1:13" ht="30" x14ac:dyDescent="0.25">
      <c r="A32" s="18" t="s">
        <v>45</v>
      </c>
      <c r="B32" s="356">
        <v>729000</v>
      </c>
      <c r="C32" s="33">
        <v>405000</v>
      </c>
      <c r="D32" s="27">
        <v>0.25</v>
      </c>
      <c r="E32" s="57" t="s">
        <v>38</v>
      </c>
      <c r="F32" s="69">
        <v>1</v>
      </c>
      <c r="G32" s="69" t="s">
        <v>65</v>
      </c>
      <c r="H32" s="7"/>
      <c r="I32" s="39" t="s">
        <v>357</v>
      </c>
      <c r="J32" s="6"/>
      <c r="K32" s="49" t="s">
        <v>357</v>
      </c>
      <c r="L32" s="49"/>
    </row>
    <row r="33" spans="1:12" ht="16.7" customHeight="1" x14ac:dyDescent="0.25">
      <c r="A33" s="18" t="s">
        <v>48</v>
      </c>
      <c r="B33" s="357"/>
      <c r="C33" s="33">
        <v>324000</v>
      </c>
      <c r="D33" s="27">
        <v>0.2</v>
      </c>
      <c r="E33" s="8"/>
      <c r="F33" s="69"/>
      <c r="G33" s="61" t="s">
        <v>64</v>
      </c>
      <c r="H33" s="7">
        <v>1</v>
      </c>
      <c r="I33" s="39">
        <v>1.2</v>
      </c>
      <c r="J33" s="6"/>
      <c r="K33" s="49" t="s">
        <v>357</v>
      </c>
      <c r="L33" s="49"/>
    </row>
    <row r="34" spans="1:12" x14ac:dyDescent="0.25">
      <c r="A34" s="62"/>
      <c r="B34" s="63"/>
      <c r="C34" s="64"/>
      <c r="D34" s="65"/>
      <c r="E34" s="8"/>
      <c r="F34" s="66"/>
      <c r="G34" s="66"/>
      <c r="H34" s="66"/>
      <c r="I34" s="67"/>
      <c r="J34" s="6"/>
      <c r="K34" s="68"/>
      <c r="L34" s="68"/>
    </row>
    <row r="35" spans="1:12" x14ac:dyDescent="0.25">
      <c r="F35" s="6"/>
      <c r="G35" s="6"/>
      <c r="H35" s="6"/>
      <c r="I35" s="6"/>
      <c r="J35" s="6"/>
    </row>
    <row r="36" spans="1:12" x14ac:dyDescent="0.25">
      <c r="B36" t="s">
        <v>23</v>
      </c>
      <c r="C36" s="7">
        <f>C5+C8+C15+C18+C27+C30</f>
        <v>9126000</v>
      </c>
      <c r="D36" s="7">
        <f>D5+D8+D15+D18+D27+D30</f>
        <v>3.25</v>
      </c>
      <c r="F36" s="6"/>
      <c r="G36" s="6"/>
      <c r="H36" s="6"/>
      <c r="I36" s="6"/>
      <c r="J36" s="6"/>
    </row>
    <row r="38" spans="1:12" x14ac:dyDescent="0.25">
      <c r="A38" t="s">
        <v>47</v>
      </c>
      <c r="C38" s="6">
        <f>C6+C9+C10+C11+C12+C13+C16+C19+C20+C21+C22+C23+C24+C25+C28+C31+C32+C33</f>
        <v>9126000</v>
      </c>
    </row>
  </sheetData>
  <mergeCells count="4">
    <mergeCell ref="B3:D3"/>
    <mergeCell ref="F3:I3"/>
    <mergeCell ref="K3:L3"/>
    <mergeCell ref="B32:B33"/>
  </mergeCells>
  <printOptions horizontalCentered="1"/>
  <pageMargins left="0" right="0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D6D2-CFC6-4E89-BA64-12ADB086CD2B}">
  <dimension ref="A1:L36"/>
  <sheetViews>
    <sheetView topLeftCell="A10" workbookViewId="0">
      <selection activeCell="O19" sqref="O19"/>
    </sheetView>
  </sheetViews>
  <sheetFormatPr defaultRowHeight="15" x14ac:dyDescent="0.25"/>
  <cols>
    <col min="1" max="1" width="55.7109375" customWidth="1"/>
    <col min="2" max="2" width="12.42578125" customWidth="1"/>
    <col min="3" max="3" width="12.28515625" customWidth="1"/>
    <col min="4" max="4" width="9.5703125" customWidth="1"/>
    <col min="5" max="5" width="11.140625" customWidth="1"/>
    <col min="8" max="8" width="9.5703125" customWidth="1"/>
    <col min="9" max="9" width="4" customWidth="1"/>
    <col min="10" max="10" width="10" customWidth="1"/>
    <col min="11" max="11" width="9.5703125" customWidth="1"/>
  </cols>
  <sheetData>
    <row r="1" spans="1:12" ht="15.75" x14ac:dyDescent="0.25">
      <c r="A1" s="22" t="s">
        <v>24</v>
      </c>
    </row>
    <row r="2" spans="1:12" ht="15.75" x14ac:dyDescent="0.25">
      <c r="A2" s="22" t="s">
        <v>25</v>
      </c>
    </row>
    <row r="3" spans="1:12" x14ac:dyDescent="0.25">
      <c r="B3" s="355" t="s">
        <v>22</v>
      </c>
      <c r="C3" s="355"/>
      <c r="D3" s="355"/>
      <c r="E3" s="60" t="s">
        <v>40</v>
      </c>
      <c r="F3" s="358" t="s">
        <v>34</v>
      </c>
      <c r="G3" s="358"/>
      <c r="H3" s="358"/>
      <c r="J3" s="359"/>
      <c r="K3" s="359"/>
    </row>
    <row r="4" spans="1:12" ht="60" customHeight="1" x14ac:dyDescent="0.25">
      <c r="B4" s="35" t="s">
        <v>21</v>
      </c>
      <c r="C4" s="9" t="s">
        <v>30</v>
      </c>
      <c r="D4" s="29" t="s">
        <v>20</v>
      </c>
      <c r="F4" s="38" t="s">
        <v>31</v>
      </c>
      <c r="G4" s="38" t="s">
        <v>32</v>
      </c>
      <c r="H4" s="41" t="s">
        <v>33</v>
      </c>
      <c r="J4" s="48" t="s">
        <v>35</v>
      </c>
      <c r="K4" s="48" t="s">
        <v>36</v>
      </c>
    </row>
    <row r="5" spans="1:12" ht="18" customHeight="1" x14ac:dyDescent="0.25">
      <c r="A5" s="10" t="s">
        <v>0</v>
      </c>
      <c r="B5" s="11">
        <v>90000</v>
      </c>
      <c r="C5" s="11">
        <v>972000</v>
      </c>
      <c r="D5" s="11">
        <v>0.2</v>
      </c>
      <c r="F5" s="7"/>
      <c r="G5" s="7"/>
      <c r="H5" s="7"/>
      <c r="I5" s="6"/>
      <c r="J5" s="37"/>
      <c r="K5" s="37"/>
      <c r="L5" s="47"/>
    </row>
    <row r="6" spans="1:12" s="1" customFormat="1" ht="30" x14ac:dyDescent="0.25">
      <c r="A6" s="12" t="s">
        <v>6</v>
      </c>
      <c r="B6" s="13"/>
      <c r="C6" s="26">
        <v>972000</v>
      </c>
      <c r="D6" s="30">
        <v>0.2</v>
      </c>
      <c r="E6" s="24" t="s">
        <v>37</v>
      </c>
      <c r="F6" s="27">
        <v>0.2</v>
      </c>
      <c r="G6" s="27">
        <v>1</v>
      </c>
      <c r="H6" s="42">
        <f>F6+G6</f>
        <v>1.2</v>
      </c>
      <c r="I6" s="2"/>
      <c r="J6" s="52">
        <f>D6+H6</f>
        <v>1.4</v>
      </c>
      <c r="K6" s="27"/>
      <c r="L6" s="8"/>
    </row>
    <row r="7" spans="1:12" s="1" customFormat="1" x14ac:dyDescent="0.25">
      <c r="A7" s="3"/>
      <c r="B7" s="2"/>
      <c r="C7" s="2"/>
      <c r="D7" s="2"/>
      <c r="E7" s="58"/>
      <c r="F7" s="43"/>
      <c r="G7" s="43"/>
      <c r="H7" s="44"/>
      <c r="I7" s="2"/>
      <c r="J7" s="8"/>
      <c r="K7" s="43"/>
      <c r="L7" s="8"/>
    </row>
    <row r="8" spans="1:12" ht="16.7" customHeight="1" x14ac:dyDescent="0.25">
      <c r="A8" s="10" t="s">
        <v>1</v>
      </c>
      <c r="B8" s="11">
        <v>70000</v>
      </c>
      <c r="C8" s="11">
        <v>3024000</v>
      </c>
      <c r="D8" s="11">
        <v>0.8</v>
      </c>
      <c r="E8" s="59"/>
      <c r="F8" s="45"/>
      <c r="G8" s="45"/>
      <c r="H8" s="44"/>
      <c r="I8" s="6"/>
      <c r="J8" s="46"/>
      <c r="K8" s="45"/>
      <c r="L8" s="46"/>
    </row>
    <row r="9" spans="1:12" s="1" customFormat="1" ht="30" x14ac:dyDescent="0.25">
      <c r="A9" s="12" t="s">
        <v>7</v>
      </c>
      <c r="B9" s="13"/>
      <c r="C9" s="27">
        <v>756000</v>
      </c>
      <c r="D9" s="27">
        <v>0.2</v>
      </c>
      <c r="E9" s="57" t="s">
        <v>38</v>
      </c>
      <c r="F9" s="27">
        <v>0.5</v>
      </c>
      <c r="G9" s="27">
        <v>0.7</v>
      </c>
      <c r="H9" s="42">
        <f>F9+G9</f>
        <v>1.2</v>
      </c>
      <c r="I9" s="2"/>
      <c r="J9" s="53">
        <f>D9+H9</f>
        <v>1.4</v>
      </c>
      <c r="K9" s="54">
        <f>H9</f>
        <v>1.2</v>
      </c>
      <c r="L9" s="8"/>
    </row>
    <row r="10" spans="1:12" s="1" customFormat="1" ht="30" x14ac:dyDescent="0.25">
      <c r="A10" s="12" t="s">
        <v>8</v>
      </c>
      <c r="B10" s="13"/>
      <c r="C10" s="27">
        <v>756000</v>
      </c>
      <c r="D10" s="27">
        <v>0.2</v>
      </c>
      <c r="E10" s="24" t="s">
        <v>37</v>
      </c>
      <c r="F10" s="27">
        <v>0.2</v>
      </c>
      <c r="G10" s="27">
        <v>1</v>
      </c>
      <c r="H10" s="42">
        <f t="shared" ref="H10:H32" si="0">F10+G10</f>
        <v>1.2</v>
      </c>
      <c r="I10" s="2"/>
      <c r="J10" s="52">
        <f>D10+H10</f>
        <v>1.4</v>
      </c>
      <c r="K10" s="27"/>
      <c r="L10" s="8"/>
    </row>
    <row r="11" spans="1:12" s="1" customFormat="1" ht="30" x14ac:dyDescent="0.25">
      <c r="A11" s="14" t="s">
        <v>9</v>
      </c>
      <c r="B11" s="15"/>
      <c r="C11" s="27">
        <v>756000</v>
      </c>
      <c r="D11" s="27">
        <v>0.2</v>
      </c>
      <c r="E11" s="57" t="s">
        <v>38</v>
      </c>
      <c r="F11" s="27">
        <v>0.45</v>
      </c>
      <c r="G11" s="27">
        <v>1</v>
      </c>
      <c r="H11" s="42">
        <f t="shared" si="0"/>
        <v>1.45</v>
      </c>
      <c r="I11" s="2"/>
      <c r="J11" s="53">
        <f>(D11+H11)+0.2</f>
        <v>1.8499999999999999</v>
      </c>
      <c r="K11" s="55">
        <f>H11+0.2</f>
        <v>1.65</v>
      </c>
      <c r="L11" s="8"/>
    </row>
    <row r="12" spans="1:12" s="1" customFormat="1" ht="30" x14ac:dyDescent="0.25">
      <c r="A12" s="16" t="s">
        <v>26</v>
      </c>
      <c r="B12" s="13"/>
      <c r="C12" s="27">
        <v>378000</v>
      </c>
      <c r="D12" s="27">
        <v>0.1</v>
      </c>
      <c r="E12" s="57" t="s">
        <v>38</v>
      </c>
      <c r="F12" s="27">
        <v>0.75</v>
      </c>
      <c r="G12" s="27">
        <v>1</v>
      </c>
      <c r="H12" s="42">
        <f t="shared" si="0"/>
        <v>1.75</v>
      </c>
      <c r="I12" s="2"/>
      <c r="J12" s="53">
        <f>D12+H12</f>
        <v>1.85</v>
      </c>
      <c r="K12" s="55">
        <f>H12</f>
        <v>1.75</v>
      </c>
      <c r="L12" s="8"/>
    </row>
    <row r="13" spans="1:12" s="1" customFormat="1" ht="30" x14ac:dyDescent="0.25">
      <c r="A13" s="16" t="s">
        <v>27</v>
      </c>
      <c r="B13" s="13"/>
      <c r="C13" s="27">
        <v>378000</v>
      </c>
      <c r="D13" s="27">
        <v>0.1</v>
      </c>
      <c r="E13" s="57" t="s">
        <v>38</v>
      </c>
      <c r="F13" s="27">
        <v>0.8</v>
      </c>
      <c r="G13" s="27">
        <v>0.7</v>
      </c>
      <c r="H13" s="42">
        <f t="shared" si="0"/>
        <v>1.5</v>
      </c>
      <c r="I13" s="2"/>
      <c r="J13" s="53">
        <f>D13+H13</f>
        <v>1.6</v>
      </c>
      <c r="K13" s="55">
        <f>H13</f>
        <v>1.5</v>
      </c>
      <c r="L13" s="8"/>
    </row>
    <row r="14" spans="1:12" s="1" customFormat="1" x14ac:dyDescent="0.25">
      <c r="A14" s="4"/>
      <c r="B14" s="2"/>
      <c r="C14" s="2"/>
      <c r="D14" s="2"/>
      <c r="E14" s="58"/>
      <c r="F14" s="43"/>
      <c r="G14" s="43"/>
      <c r="H14" s="44"/>
      <c r="I14" s="2"/>
      <c r="J14" s="8"/>
      <c r="K14" s="43"/>
      <c r="L14" s="8"/>
    </row>
    <row r="15" spans="1:12" x14ac:dyDescent="0.25">
      <c r="A15" s="10" t="s">
        <v>2</v>
      </c>
      <c r="B15" s="31">
        <v>60000</v>
      </c>
      <c r="C15" s="11">
        <v>486000</v>
      </c>
      <c r="D15" s="11">
        <v>0.15</v>
      </c>
      <c r="E15" s="59"/>
      <c r="F15" s="45"/>
      <c r="G15" s="45"/>
      <c r="H15" s="44"/>
      <c r="I15" s="6"/>
      <c r="J15" s="46"/>
      <c r="K15" s="45"/>
      <c r="L15" s="46"/>
    </row>
    <row r="16" spans="1:12" ht="19.5" customHeight="1" x14ac:dyDescent="0.25">
      <c r="A16" s="36" t="s">
        <v>28</v>
      </c>
      <c r="B16" s="13"/>
      <c r="C16" s="27">
        <v>486000</v>
      </c>
      <c r="D16" s="33">
        <v>0.15</v>
      </c>
      <c r="E16" s="57" t="s">
        <v>38</v>
      </c>
      <c r="F16" s="33">
        <v>1</v>
      </c>
      <c r="G16" s="33">
        <v>0</v>
      </c>
      <c r="H16" s="42">
        <f t="shared" si="0"/>
        <v>1</v>
      </c>
      <c r="I16" s="6"/>
      <c r="J16" s="56">
        <f>D16+H16</f>
        <v>1.1499999999999999</v>
      </c>
      <c r="K16" s="54">
        <v>1</v>
      </c>
      <c r="L16" s="46"/>
    </row>
    <row r="17" spans="1:12" x14ac:dyDescent="0.25">
      <c r="A17" s="5"/>
      <c r="B17" s="2"/>
      <c r="C17" s="2"/>
      <c r="D17" s="6"/>
      <c r="E17" s="59"/>
      <c r="F17" s="45"/>
      <c r="G17" s="45"/>
      <c r="H17" s="44"/>
      <c r="I17" s="6"/>
      <c r="J17" s="46"/>
      <c r="K17" s="45"/>
      <c r="L17" s="46"/>
    </row>
    <row r="18" spans="1:12" x14ac:dyDescent="0.25">
      <c r="A18" s="10" t="s">
        <v>3</v>
      </c>
      <c r="B18" s="31">
        <v>50000</v>
      </c>
      <c r="C18" s="11">
        <v>3105000</v>
      </c>
      <c r="D18" s="11">
        <v>1.1499999999999999</v>
      </c>
      <c r="E18" s="59"/>
      <c r="F18" s="45"/>
      <c r="G18" s="45"/>
      <c r="H18" s="44"/>
      <c r="I18" s="6"/>
      <c r="J18" s="46"/>
      <c r="K18" s="45"/>
      <c r="L18" s="46"/>
    </row>
    <row r="19" spans="1:12" s="1" customFormat="1" x14ac:dyDescent="0.25">
      <c r="A19" s="16" t="s">
        <v>39</v>
      </c>
      <c r="B19" s="17"/>
      <c r="C19" s="32">
        <v>270000</v>
      </c>
      <c r="D19" s="32">
        <v>0.1</v>
      </c>
      <c r="E19" s="58" t="s">
        <v>38</v>
      </c>
      <c r="F19" s="27">
        <v>1</v>
      </c>
      <c r="G19" s="27">
        <v>0.1</v>
      </c>
      <c r="H19" s="42">
        <f t="shared" si="0"/>
        <v>1.1000000000000001</v>
      </c>
      <c r="I19" s="2"/>
      <c r="J19" s="53">
        <f>D19+H19</f>
        <v>1.2000000000000002</v>
      </c>
      <c r="K19" s="54">
        <f>H19</f>
        <v>1.1000000000000001</v>
      </c>
      <c r="L19" s="8"/>
    </row>
    <row r="20" spans="1:12" s="1" customFormat="1" x14ac:dyDescent="0.25">
      <c r="A20" s="16" t="s">
        <v>13</v>
      </c>
      <c r="B20" s="13"/>
      <c r="C20" s="32">
        <v>270000</v>
      </c>
      <c r="D20" s="32">
        <v>0.1</v>
      </c>
      <c r="E20" s="58" t="s">
        <v>38</v>
      </c>
      <c r="F20" s="27">
        <v>1</v>
      </c>
      <c r="G20" s="27">
        <v>0.2</v>
      </c>
      <c r="H20" s="42">
        <f t="shared" si="0"/>
        <v>1.2</v>
      </c>
      <c r="I20" s="2"/>
      <c r="J20" s="53">
        <f t="shared" ref="J20:J23" si="1">D20+H20</f>
        <v>1.3</v>
      </c>
      <c r="K20" s="54">
        <f t="shared" ref="K20:K23" si="2">H20</f>
        <v>1.2</v>
      </c>
      <c r="L20" s="8"/>
    </row>
    <row r="21" spans="1:12" s="1" customFormat="1" x14ac:dyDescent="0.25">
      <c r="A21" s="16" t="s">
        <v>14</v>
      </c>
      <c r="B21" s="13"/>
      <c r="C21" s="32">
        <v>540000</v>
      </c>
      <c r="D21" s="32">
        <v>0.2</v>
      </c>
      <c r="E21" s="58" t="s">
        <v>38</v>
      </c>
      <c r="F21" s="27">
        <v>1</v>
      </c>
      <c r="G21" s="27">
        <v>0</v>
      </c>
      <c r="H21" s="42">
        <f t="shared" si="0"/>
        <v>1</v>
      </c>
      <c r="I21" s="2"/>
      <c r="J21" s="53">
        <f t="shared" si="1"/>
        <v>1.2</v>
      </c>
      <c r="K21" s="54">
        <f t="shared" si="2"/>
        <v>1</v>
      </c>
      <c r="L21" s="8"/>
    </row>
    <row r="22" spans="1:12" s="1" customFormat="1" x14ac:dyDescent="0.25">
      <c r="A22" s="16" t="s">
        <v>15</v>
      </c>
      <c r="B22" s="13"/>
      <c r="C22" s="32">
        <v>540000</v>
      </c>
      <c r="D22" s="32">
        <v>0.2</v>
      </c>
      <c r="E22" s="58" t="s">
        <v>38</v>
      </c>
      <c r="F22" s="27">
        <v>1</v>
      </c>
      <c r="G22" s="27">
        <v>0.1</v>
      </c>
      <c r="H22" s="42">
        <f t="shared" si="0"/>
        <v>1.1000000000000001</v>
      </c>
      <c r="I22" s="2"/>
      <c r="J22" s="53">
        <f t="shared" si="1"/>
        <v>1.3</v>
      </c>
      <c r="K22" s="54">
        <f t="shared" si="2"/>
        <v>1.1000000000000001</v>
      </c>
      <c r="L22" s="8"/>
    </row>
    <row r="23" spans="1:12" s="1" customFormat="1" x14ac:dyDescent="0.25">
      <c r="A23" s="16" t="s">
        <v>16</v>
      </c>
      <c r="B23" s="13"/>
      <c r="C23" s="32">
        <v>405000</v>
      </c>
      <c r="D23" s="32">
        <v>0.15</v>
      </c>
      <c r="E23" s="58" t="s">
        <v>38</v>
      </c>
      <c r="F23" s="27">
        <v>1</v>
      </c>
      <c r="G23" s="27">
        <v>0.3</v>
      </c>
      <c r="H23" s="42">
        <f t="shared" si="0"/>
        <v>1.3</v>
      </c>
      <c r="I23" s="2"/>
      <c r="J23" s="53">
        <f t="shared" si="1"/>
        <v>1.45</v>
      </c>
      <c r="K23" s="55">
        <f t="shared" si="2"/>
        <v>1.3</v>
      </c>
      <c r="L23" s="8"/>
    </row>
    <row r="24" spans="1:12" s="1" customFormat="1" x14ac:dyDescent="0.25">
      <c r="A24" s="18" t="s">
        <v>11</v>
      </c>
      <c r="B24" s="13"/>
      <c r="C24" s="32">
        <v>270000</v>
      </c>
      <c r="D24" s="32">
        <v>0.1</v>
      </c>
      <c r="F24" s="27"/>
      <c r="G24" s="27"/>
      <c r="H24" s="42">
        <f t="shared" si="0"/>
        <v>0</v>
      </c>
      <c r="I24" s="2"/>
      <c r="J24" s="27"/>
      <c r="K24" s="27"/>
      <c r="L24" s="8"/>
    </row>
    <row r="25" spans="1:12" s="1" customFormat="1" x14ac:dyDescent="0.25">
      <c r="A25" s="19" t="s">
        <v>10</v>
      </c>
      <c r="B25" s="13"/>
      <c r="C25" s="32">
        <v>810000</v>
      </c>
      <c r="D25" s="32">
        <v>0.3</v>
      </c>
      <c r="F25" s="27"/>
      <c r="G25" s="27"/>
      <c r="H25" s="42">
        <f t="shared" si="0"/>
        <v>0</v>
      </c>
      <c r="I25" s="2"/>
      <c r="J25" s="27"/>
      <c r="K25" s="27"/>
      <c r="L25" s="8"/>
    </row>
    <row r="26" spans="1:12" s="1" customFormat="1" x14ac:dyDescent="0.25">
      <c r="B26" s="2"/>
      <c r="C26" s="2"/>
      <c r="D26" s="2"/>
      <c r="F26" s="2"/>
      <c r="G26" s="2"/>
      <c r="H26" s="40"/>
      <c r="I26" s="2"/>
      <c r="K26" s="2"/>
    </row>
    <row r="27" spans="1:12" x14ac:dyDescent="0.25">
      <c r="A27" s="20" t="s">
        <v>4</v>
      </c>
      <c r="B27" s="34">
        <v>30000</v>
      </c>
      <c r="C27" s="11">
        <v>324000</v>
      </c>
      <c r="D27" s="11">
        <v>0.2</v>
      </c>
      <c r="F27" s="6"/>
      <c r="G27" s="6"/>
      <c r="H27" s="40"/>
      <c r="I27" s="6"/>
      <c r="K27" s="6"/>
    </row>
    <row r="28" spans="1:12" s="1" customFormat="1" x14ac:dyDescent="0.25">
      <c r="A28" s="23" t="s">
        <v>17</v>
      </c>
      <c r="B28" s="13"/>
      <c r="C28" s="32">
        <v>324000</v>
      </c>
      <c r="D28" s="32">
        <v>0.2</v>
      </c>
      <c r="E28" s="8"/>
      <c r="F28" s="32"/>
      <c r="G28" s="32"/>
      <c r="H28" s="39">
        <f t="shared" si="0"/>
        <v>0</v>
      </c>
      <c r="I28" s="2"/>
      <c r="J28" s="50"/>
      <c r="K28" s="50"/>
    </row>
    <row r="29" spans="1:12" s="1" customFormat="1" x14ac:dyDescent="0.25">
      <c r="B29" s="2"/>
      <c r="C29" s="2"/>
      <c r="D29" s="2"/>
      <c r="F29" s="2"/>
      <c r="G29" s="2"/>
      <c r="H29" s="40"/>
      <c r="I29" s="2"/>
    </row>
    <row r="30" spans="1:12" x14ac:dyDescent="0.25">
      <c r="A30" s="10" t="s">
        <v>5</v>
      </c>
      <c r="B30" s="31">
        <v>30000</v>
      </c>
      <c r="C30" s="11">
        <v>1215000</v>
      </c>
      <c r="D30" s="11">
        <v>0.75</v>
      </c>
      <c r="F30" s="6"/>
      <c r="G30" s="6"/>
      <c r="H30" s="40"/>
      <c r="I30" s="6"/>
    </row>
    <row r="31" spans="1:12" ht="30" x14ac:dyDescent="0.25">
      <c r="A31" s="18" t="s">
        <v>18</v>
      </c>
      <c r="B31" s="21"/>
      <c r="C31" s="33">
        <v>486000</v>
      </c>
      <c r="D31" s="27">
        <v>0.3</v>
      </c>
      <c r="E31" s="8"/>
      <c r="F31" s="7"/>
      <c r="G31" s="7"/>
      <c r="H31" s="39">
        <f t="shared" si="0"/>
        <v>0</v>
      </c>
      <c r="I31" s="6"/>
      <c r="J31" s="51"/>
      <c r="K31" s="51"/>
    </row>
    <row r="32" spans="1:12" ht="30" x14ac:dyDescent="0.25">
      <c r="A32" s="18" t="s">
        <v>19</v>
      </c>
      <c r="B32" s="21"/>
      <c r="C32" s="33">
        <v>729000</v>
      </c>
      <c r="D32" s="27">
        <v>0.45</v>
      </c>
      <c r="E32" s="8"/>
      <c r="F32" s="7"/>
      <c r="G32" s="7"/>
      <c r="H32" s="39">
        <f t="shared" si="0"/>
        <v>0</v>
      </c>
      <c r="I32" s="6"/>
      <c r="J32" s="49"/>
      <c r="K32" s="49"/>
    </row>
    <row r="33" spans="1:9" x14ac:dyDescent="0.25">
      <c r="F33" s="6"/>
      <c r="G33" s="6"/>
      <c r="H33" s="6"/>
      <c r="I33" s="6"/>
    </row>
    <row r="34" spans="1:9" x14ac:dyDescent="0.25">
      <c r="B34" t="s">
        <v>23</v>
      </c>
      <c r="C34" s="7">
        <f>C5+C8+C15+C18+C27+C30</f>
        <v>9126000</v>
      </c>
      <c r="D34" s="7">
        <f>D5+D8+D15+D18+D27+D30</f>
        <v>3.25</v>
      </c>
      <c r="F34" s="6"/>
      <c r="G34" s="6"/>
      <c r="H34" s="6"/>
      <c r="I34" s="6"/>
    </row>
    <row r="36" spans="1:9" x14ac:dyDescent="0.25">
      <c r="A36" t="s">
        <v>29</v>
      </c>
    </row>
  </sheetData>
  <mergeCells count="3">
    <mergeCell ref="B3:D3"/>
    <mergeCell ref="F3:H3"/>
    <mergeCell ref="J3:K3"/>
  </mergeCells>
  <printOptions horizontalCentered="1"/>
  <pageMargins left="0" right="0" top="0.78740157480314965" bottom="0.78740157480314965" header="0.31496062992125984" footer="0.31496062992125984"/>
  <pageSetup paperSize="9" scale="90" orientation="landscape" verticalDpi="0" r:id="rId1"/>
  <ignoredErrors>
    <ignoredError sqref="J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056D-96D0-4604-95A9-C93E392BE79B}">
  <dimension ref="A1:E36"/>
  <sheetViews>
    <sheetView topLeftCell="A13" workbookViewId="0">
      <selection activeCell="H19" sqref="H19"/>
    </sheetView>
  </sheetViews>
  <sheetFormatPr defaultRowHeight="15" x14ac:dyDescent="0.25"/>
  <cols>
    <col min="1" max="1" width="55.7109375" customWidth="1"/>
    <col min="2" max="2" width="12.42578125" customWidth="1"/>
    <col min="3" max="3" width="12.28515625" customWidth="1"/>
    <col min="4" max="4" width="9.5703125" customWidth="1"/>
  </cols>
  <sheetData>
    <row r="1" spans="1:5" ht="15.75" x14ac:dyDescent="0.25">
      <c r="A1" s="22" t="s">
        <v>24</v>
      </c>
    </row>
    <row r="2" spans="1:5" ht="15.75" x14ac:dyDescent="0.25">
      <c r="A2" s="22" t="s">
        <v>25</v>
      </c>
    </row>
    <row r="3" spans="1:5" x14ac:dyDescent="0.25">
      <c r="B3" s="355" t="s">
        <v>22</v>
      </c>
      <c r="C3" s="355"/>
      <c r="D3" s="355"/>
    </row>
    <row r="4" spans="1:5" ht="60" customHeight="1" x14ac:dyDescent="0.25">
      <c r="B4" s="35" t="s">
        <v>21</v>
      </c>
      <c r="C4" s="9" t="s">
        <v>30</v>
      </c>
      <c r="D4" s="29" t="s">
        <v>20</v>
      </c>
    </row>
    <row r="5" spans="1:5" ht="18" customHeight="1" x14ac:dyDescent="0.25">
      <c r="A5" s="10" t="s">
        <v>0</v>
      </c>
      <c r="B5" s="11">
        <v>90000</v>
      </c>
      <c r="C5" s="11">
        <v>972000</v>
      </c>
      <c r="D5" s="11">
        <v>0.2</v>
      </c>
    </row>
    <row r="6" spans="1:5" s="1" customFormat="1" ht="30" x14ac:dyDescent="0.25">
      <c r="A6" s="12" t="s">
        <v>6</v>
      </c>
      <c r="B6" s="13"/>
      <c r="C6" s="26">
        <v>972000</v>
      </c>
      <c r="D6" s="30">
        <v>0.2</v>
      </c>
      <c r="E6" s="24"/>
    </row>
    <row r="7" spans="1:5" s="1" customFormat="1" x14ac:dyDescent="0.25">
      <c r="A7" s="3"/>
      <c r="B7" s="2"/>
      <c r="C7" s="2"/>
      <c r="D7" s="2"/>
    </row>
    <row r="8" spans="1:5" ht="16.7" customHeight="1" x14ac:dyDescent="0.25">
      <c r="A8" s="10" t="s">
        <v>1</v>
      </c>
      <c r="B8" s="11">
        <v>70000</v>
      </c>
      <c r="C8" s="11">
        <v>3024000</v>
      </c>
      <c r="D8" s="11">
        <v>0.8</v>
      </c>
    </row>
    <row r="9" spans="1:5" s="1" customFormat="1" ht="30" x14ac:dyDescent="0.25">
      <c r="A9" s="12" t="s">
        <v>7</v>
      </c>
      <c r="B9" s="13"/>
      <c r="C9" s="27">
        <v>756000</v>
      </c>
      <c r="D9" s="27">
        <v>0.2</v>
      </c>
      <c r="E9" s="28"/>
    </row>
    <row r="10" spans="1:5" s="1" customFormat="1" ht="30" x14ac:dyDescent="0.25">
      <c r="A10" s="12" t="s">
        <v>8</v>
      </c>
      <c r="B10" s="13"/>
      <c r="C10" s="27">
        <v>756000</v>
      </c>
      <c r="D10" s="27">
        <v>0.2</v>
      </c>
      <c r="E10" s="28"/>
    </row>
    <row r="11" spans="1:5" s="1" customFormat="1" ht="30" x14ac:dyDescent="0.25">
      <c r="A11" s="14" t="s">
        <v>9</v>
      </c>
      <c r="B11" s="15"/>
      <c r="C11" s="27">
        <v>756000</v>
      </c>
      <c r="D11" s="27">
        <v>0.2</v>
      </c>
      <c r="E11" s="28"/>
    </row>
    <row r="12" spans="1:5" s="1" customFormat="1" ht="30" x14ac:dyDescent="0.25">
      <c r="A12" s="16" t="s">
        <v>26</v>
      </c>
      <c r="B12" s="13"/>
      <c r="C12" s="27">
        <v>378000</v>
      </c>
      <c r="D12" s="27">
        <v>0.1</v>
      </c>
      <c r="E12" s="8"/>
    </row>
    <row r="13" spans="1:5" s="1" customFormat="1" ht="30" x14ac:dyDescent="0.25">
      <c r="A13" s="16" t="s">
        <v>27</v>
      </c>
      <c r="B13" s="13"/>
      <c r="C13" s="27">
        <v>378000</v>
      </c>
      <c r="D13" s="27">
        <v>0.1</v>
      </c>
      <c r="E13" s="8"/>
    </row>
    <row r="14" spans="1:5" s="1" customFormat="1" x14ac:dyDescent="0.25">
      <c r="A14" s="4"/>
      <c r="B14" s="2"/>
      <c r="C14" s="2"/>
      <c r="D14" s="2"/>
    </row>
    <row r="15" spans="1:5" x14ac:dyDescent="0.25">
      <c r="A15" s="10" t="s">
        <v>2</v>
      </c>
      <c r="B15" s="31">
        <v>60000</v>
      </c>
      <c r="C15" s="11">
        <v>486000</v>
      </c>
      <c r="D15" s="11">
        <v>0.15</v>
      </c>
    </row>
    <row r="16" spans="1:5" ht="19.5" customHeight="1" x14ac:dyDescent="0.25">
      <c r="A16" s="36" t="s">
        <v>28</v>
      </c>
      <c r="B16" s="13"/>
      <c r="C16" s="27">
        <v>486000</v>
      </c>
      <c r="D16" s="33">
        <v>0.15</v>
      </c>
      <c r="E16" s="8"/>
    </row>
    <row r="17" spans="1:5" x14ac:dyDescent="0.25">
      <c r="A17" s="5"/>
      <c r="B17" s="2"/>
      <c r="C17" s="2"/>
      <c r="D17" s="6"/>
    </row>
    <row r="18" spans="1:5" x14ac:dyDescent="0.25">
      <c r="A18" s="10" t="s">
        <v>3</v>
      </c>
      <c r="B18" s="31">
        <v>50000</v>
      </c>
      <c r="C18" s="11">
        <v>3105000</v>
      </c>
      <c r="D18" s="11">
        <v>1.1499999999999999</v>
      </c>
      <c r="E18" s="25"/>
    </row>
    <row r="19" spans="1:5" s="1" customFormat="1" x14ac:dyDescent="0.25">
      <c r="A19" s="16" t="s">
        <v>12</v>
      </c>
      <c r="B19" s="17"/>
      <c r="C19" s="32">
        <v>270000</v>
      </c>
      <c r="D19" s="32">
        <v>0.1</v>
      </c>
    </row>
    <row r="20" spans="1:5" s="1" customFormat="1" x14ac:dyDescent="0.25">
      <c r="A20" s="16" t="s">
        <v>13</v>
      </c>
      <c r="B20" s="13"/>
      <c r="C20" s="32">
        <v>270000</v>
      </c>
      <c r="D20" s="32">
        <v>0.1</v>
      </c>
    </row>
    <row r="21" spans="1:5" s="1" customFormat="1" x14ac:dyDescent="0.25">
      <c r="A21" s="16" t="s">
        <v>14</v>
      </c>
      <c r="B21" s="13"/>
      <c r="C21" s="32">
        <v>540000</v>
      </c>
      <c r="D21" s="32">
        <v>0.2</v>
      </c>
    </row>
    <row r="22" spans="1:5" s="1" customFormat="1" x14ac:dyDescent="0.25">
      <c r="A22" s="16" t="s">
        <v>15</v>
      </c>
      <c r="B22" s="13"/>
      <c r="C22" s="32">
        <v>540000</v>
      </c>
      <c r="D22" s="32">
        <v>0.2</v>
      </c>
    </row>
    <row r="23" spans="1:5" s="1" customFormat="1" x14ac:dyDescent="0.25">
      <c r="A23" s="16" t="s">
        <v>16</v>
      </c>
      <c r="B23" s="13"/>
      <c r="C23" s="32">
        <v>405000</v>
      </c>
      <c r="D23" s="32">
        <v>0.15</v>
      </c>
    </row>
    <row r="24" spans="1:5" s="1" customFormat="1" x14ac:dyDescent="0.25">
      <c r="A24" s="18" t="s">
        <v>11</v>
      </c>
      <c r="B24" s="13"/>
      <c r="C24" s="32">
        <v>270000</v>
      </c>
      <c r="D24" s="32">
        <v>0.1</v>
      </c>
    </row>
    <row r="25" spans="1:5" s="1" customFormat="1" x14ac:dyDescent="0.25">
      <c r="A25" s="19" t="s">
        <v>10</v>
      </c>
      <c r="B25" s="13"/>
      <c r="C25" s="32">
        <v>810000</v>
      </c>
      <c r="D25" s="32">
        <v>0.3</v>
      </c>
    </row>
    <row r="26" spans="1:5" s="1" customFormat="1" x14ac:dyDescent="0.25">
      <c r="B26" s="2"/>
      <c r="C26" s="2"/>
      <c r="D26" s="2"/>
    </row>
    <row r="27" spans="1:5" x14ac:dyDescent="0.25">
      <c r="A27" s="20" t="s">
        <v>4</v>
      </c>
      <c r="B27" s="34">
        <v>30000</v>
      </c>
      <c r="C27" s="11">
        <v>324000</v>
      </c>
      <c r="D27" s="11">
        <v>0.2</v>
      </c>
    </row>
    <row r="28" spans="1:5" s="1" customFormat="1" x14ac:dyDescent="0.25">
      <c r="A28" s="23" t="s">
        <v>17</v>
      </c>
      <c r="B28" s="13"/>
      <c r="C28" s="32">
        <v>324000</v>
      </c>
      <c r="D28" s="32">
        <v>0.2</v>
      </c>
      <c r="E28" s="8"/>
    </row>
    <row r="29" spans="1:5" s="1" customFormat="1" x14ac:dyDescent="0.25">
      <c r="B29" s="2"/>
      <c r="C29" s="2"/>
      <c r="D29" s="2"/>
    </row>
    <row r="30" spans="1:5" x14ac:dyDescent="0.25">
      <c r="A30" s="10" t="s">
        <v>5</v>
      </c>
      <c r="B30" s="31">
        <v>30000</v>
      </c>
      <c r="C30" s="11">
        <v>1215000</v>
      </c>
      <c r="D30" s="11">
        <v>0.75</v>
      </c>
    </row>
    <row r="31" spans="1:5" ht="30" x14ac:dyDescent="0.25">
      <c r="A31" s="18" t="s">
        <v>18</v>
      </c>
      <c r="B31" s="21"/>
      <c r="C31" s="33">
        <v>486000</v>
      </c>
      <c r="D31" s="27">
        <v>0.3</v>
      </c>
      <c r="E31" s="8"/>
    </row>
    <row r="32" spans="1:5" ht="30" x14ac:dyDescent="0.25">
      <c r="A32" s="18" t="s">
        <v>19</v>
      </c>
      <c r="B32" s="21"/>
      <c r="C32" s="33">
        <v>729000</v>
      </c>
      <c r="D32" s="27">
        <v>0.45</v>
      </c>
      <c r="E32" s="8"/>
    </row>
    <row r="34" spans="1:4" x14ac:dyDescent="0.25">
      <c r="B34" t="s">
        <v>23</v>
      </c>
      <c r="C34" s="7">
        <f>C5+C8+C15+C18+C27+C30</f>
        <v>9126000</v>
      </c>
      <c r="D34" s="7">
        <f>D5+D8+D15+D18+D27+D30</f>
        <v>3.25</v>
      </c>
    </row>
    <row r="36" spans="1:4" x14ac:dyDescent="0.25">
      <c r="A36" t="s">
        <v>29</v>
      </c>
    </row>
  </sheetData>
  <mergeCells count="1">
    <mergeCell ref="B3:D3"/>
  </mergeCells>
  <printOptions horizontalCentered="1"/>
  <pageMargins left="0" right="0" top="0.78740157480314965" bottom="0.7874015748031496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ED4C-76AA-43EE-BF5A-C6415F7D2AE4}">
  <dimension ref="A1:H167"/>
  <sheetViews>
    <sheetView workbookViewId="0">
      <selection activeCell="I21" sqref="I21"/>
    </sheetView>
  </sheetViews>
  <sheetFormatPr defaultRowHeight="15" x14ac:dyDescent="0.25"/>
  <cols>
    <col min="1" max="1" width="6.28515625" style="81" customWidth="1"/>
    <col min="2" max="2" width="6.85546875" style="85" customWidth="1"/>
    <col min="3" max="3" width="35.42578125" style="85" customWidth="1"/>
    <col min="4" max="4" width="7.28515625" style="86" customWidth="1"/>
    <col min="5" max="5" width="5" style="81" customWidth="1"/>
    <col min="6" max="6" width="9" style="81" bestFit="1" customWidth="1"/>
    <col min="7" max="7" width="10.28515625" style="87" customWidth="1"/>
    <col min="257" max="257" width="6.28515625" customWidth="1"/>
    <col min="258" max="258" width="6.85546875" customWidth="1"/>
    <col min="259" max="259" width="35.42578125" customWidth="1"/>
    <col min="260" max="260" width="7.28515625" customWidth="1"/>
    <col min="261" max="261" width="5" customWidth="1"/>
    <col min="262" max="262" width="9" bestFit="1" customWidth="1"/>
    <col min="263" max="263" width="10.28515625" customWidth="1"/>
    <col min="513" max="513" width="6.28515625" customWidth="1"/>
    <col min="514" max="514" width="6.85546875" customWidth="1"/>
    <col min="515" max="515" width="35.42578125" customWidth="1"/>
    <col min="516" max="516" width="7.28515625" customWidth="1"/>
    <col min="517" max="517" width="5" customWidth="1"/>
    <col min="518" max="518" width="9" bestFit="1" customWidth="1"/>
    <col min="519" max="519" width="10.28515625" customWidth="1"/>
    <col min="769" max="769" width="6.28515625" customWidth="1"/>
    <col min="770" max="770" width="6.85546875" customWidth="1"/>
    <col min="771" max="771" width="35.42578125" customWidth="1"/>
    <col min="772" max="772" width="7.28515625" customWidth="1"/>
    <col min="773" max="773" width="5" customWidth="1"/>
    <col min="774" max="774" width="9" bestFit="1" customWidth="1"/>
    <col min="775" max="775" width="10.28515625" customWidth="1"/>
    <col min="1025" max="1025" width="6.28515625" customWidth="1"/>
    <col min="1026" max="1026" width="6.85546875" customWidth="1"/>
    <col min="1027" max="1027" width="35.42578125" customWidth="1"/>
    <col min="1028" max="1028" width="7.28515625" customWidth="1"/>
    <col min="1029" max="1029" width="5" customWidth="1"/>
    <col min="1030" max="1030" width="9" bestFit="1" customWidth="1"/>
    <col min="1031" max="1031" width="10.28515625" customWidth="1"/>
    <col min="1281" max="1281" width="6.28515625" customWidth="1"/>
    <col min="1282" max="1282" width="6.85546875" customWidth="1"/>
    <col min="1283" max="1283" width="35.42578125" customWidth="1"/>
    <col min="1284" max="1284" width="7.28515625" customWidth="1"/>
    <col min="1285" max="1285" width="5" customWidth="1"/>
    <col min="1286" max="1286" width="9" bestFit="1" customWidth="1"/>
    <col min="1287" max="1287" width="10.28515625" customWidth="1"/>
    <col min="1537" max="1537" width="6.28515625" customWidth="1"/>
    <col min="1538" max="1538" width="6.85546875" customWidth="1"/>
    <col min="1539" max="1539" width="35.42578125" customWidth="1"/>
    <col min="1540" max="1540" width="7.28515625" customWidth="1"/>
    <col min="1541" max="1541" width="5" customWidth="1"/>
    <col min="1542" max="1542" width="9" bestFit="1" customWidth="1"/>
    <col min="1543" max="1543" width="10.28515625" customWidth="1"/>
    <col min="1793" max="1793" width="6.28515625" customWidth="1"/>
    <col min="1794" max="1794" width="6.85546875" customWidth="1"/>
    <col min="1795" max="1795" width="35.42578125" customWidth="1"/>
    <col min="1796" max="1796" width="7.28515625" customWidth="1"/>
    <col min="1797" max="1797" width="5" customWidth="1"/>
    <col min="1798" max="1798" width="9" bestFit="1" customWidth="1"/>
    <col min="1799" max="1799" width="10.28515625" customWidth="1"/>
    <col min="2049" max="2049" width="6.28515625" customWidth="1"/>
    <col min="2050" max="2050" width="6.85546875" customWidth="1"/>
    <col min="2051" max="2051" width="35.42578125" customWidth="1"/>
    <col min="2052" max="2052" width="7.28515625" customWidth="1"/>
    <col min="2053" max="2053" width="5" customWidth="1"/>
    <col min="2054" max="2054" width="9" bestFit="1" customWidth="1"/>
    <col min="2055" max="2055" width="10.28515625" customWidth="1"/>
    <col min="2305" max="2305" width="6.28515625" customWidth="1"/>
    <col min="2306" max="2306" width="6.85546875" customWidth="1"/>
    <col min="2307" max="2307" width="35.42578125" customWidth="1"/>
    <col min="2308" max="2308" width="7.28515625" customWidth="1"/>
    <col min="2309" max="2309" width="5" customWidth="1"/>
    <col min="2310" max="2310" width="9" bestFit="1" customWidth="1"/>
    <col min="2311" max="2311" width="10.28515625" customWidth="1"/>
    <col min="2561" max="2561" width="6.28515625" customWidth="1"/>
    <col min="2562" max="2562" width="6.85546875" customWidth="1"/>
    <col min="2563" max="2563" width="35.42578125" customWidth="1"/>
    <col min="2564" max="2564" width="7.28515625" customWidth="1"/>
    <col min="2565" max="2565" width="5" customWidth="1"/>
    <col min="2566" max="2566" width="9" bestFit="1" customWidth="1"/>
    <col min="2567" max="2567" width="10.28515625" customWidth="1"/>
    <col min="2817" max="2817" width="6.28515625" customWidth="1"/>
    <col min="2818" max="2818" width="6.85546875" customWidth="1"/>
    <col min="2819" max="2819" width="35.42578125" customWidth="1"/>
    <col min="2820" max="2820" width="7.28515625" customWidth="1"/>
    <col min="2821" max="2821" width="5" customWidth="1"/>
    <col min="2822" max="2822" width="9" bestFit="1" customWidth="1"/>
    <col min="2823" max="2823" width="10.28515625" customWidth="1"/>
    <col min="3073" max="3073" width="6.28515625" customWidth="1"/>
    <col min="3074" max="3074" width="6.85546875" customWidth="1"/>
    <col min="3075" max="3075" width="35.42578125" customWidth="1"/>
    <col min="3076" max="3076" width="7.28515625" customWidth="1"/>
    <col min="3077" max="3077" width="5" customWidth="1"/>
    <col min="3078" max="3078" width="9" bestFit="1" customWidth="1"/>
    <col min="3079" max="3079" width="10.28515625" customWidth="1"/>
    <col min="3329" max="3329" width="6.28515625" customWidth="1"/>
    <col min="3330" max="3330" width="6.85546875" customWidth="1"/>
    <col min="3331" max="3331" width="35.42578125" customWidth="1"/>
    <col min="3332" max="3332" width="7.28515625" customWidth="1"/>
    <col min="3333" max="3333" width="5" customWidth="1"/>
    <col min="3334" max="3334" width="9" bestFit="1" customWidth="1"/>
    <col min="3335" max="3335" width="10.28515625" customWidth="1"/>
    <col min="3585" max="3585" width="6.28515625" customWidth="1"/>
    <col min="3586" max="3586" width="6.85546875" customWidth="1"/>
    <col min="3587" max="3587" width="35.42578125" customWidth="1"/>
    <col min="3588" max="3588" width="7.28515625" customWidth="1"/>
    <col min="3589" max="3589" width="5" customWidth="1"/>
    <col min="3590" max="3590" width="9" bestFit="1" customWidth="1"/>
    <col min="3591" max="3591" width="10.28515625" customWidth="1"/>
    <col min="3841" max="3841" width="6.28515625" customWidth="1"/>
    <col min="3842" max="3842" width="6.85546875" customWidth="1"/>
    <col min="3843" max="3843" width="35.42578125" customWidth="1"/>
    <col min="3844" max="3844" width="7.28515625" customWidth="1"/>
    <col min="3845" max="3845" width="5" customWidth="1"/>
    <col min="3846" max="3846" width="9" bestFit="1" customWidth="1"/>
    <col min="3847" max="3847" width="10.28515625" customWidth="1"/>
    <col min="4097" max="4097" width="6.28515625" customWidth="1"/>
    <col min="4098" max="4098" width="6.85546875" customWidth="1"/>
    <col min="4099" max="4099" width="35.42578125" customWidth="1"/>
    <col min="4100" max="4100" width="7.28515625" customWidth="1"/>
    <col min="4101" max="4101" width="5" customWidth="1"/>
    <col min="4102" max="4102" width="9" bestFit="1" customWidth="1"/>
    <col min="4103" max="4103" width="10.28515625" customWidth="1"/>
    <col min="4353" max="4353" width="6.28515625" customWidth="1"/>
    <col min="4354" max="4354" width="6.85546875" customWidth="1"/>
    <col min="4355" max="4355" width="35.42578125" customWidth="1"/>
    <col min="4356" max="4356" width="7.28515625" customWidth="1"/>
    <col min="4357" max="4357" width="5" customWidth="1"/>
    <col min="4358" max="4358" width="9" bestFit="1" customWidth="1"/>
    <col min="4359" max="4359" width="10.28515625" customWidth="1"/>
    <col min="4609" max="4609" width="6.28515625" customWidth="1"/>
    <col min="4610" max="4610" width="6.85546875" customWidth="1"/>
    <col min="4611" max="4611" width="35.42578125" customWidth="1"/>
    <col min="4612" max="4612" width="7.28515625" customWidth="1"/>
    <col min="4613" max="4613" width="5" customWidth="1"/>
    <col min="4614" max="4614" width="9" bestFit="1" customWidth="1"/>
    <col min="4615" max="4615" width="10.28515625" customWidth="1"/>
    <col min="4865" max="4865" width="6.28515625" customWidth="1"/>
    <col min="4866" max="4866" width="6.85546875" customWidth="1"/>
    <col min="4867" max="4867" width="35.42578125" customWidth="1"/>
    <col min="4868" max="4868" width="7.28515625" customWidth="1"/>
    <col min="4869" max="4869" width="5" customWidth="1"/>
    <col min="4870" max="4870" width="9" bestFit="1" customWidth="1"/>
    <col min="4871" max="4871" width="10.28515625" customWidth="1"/>
    <col min="5121" max="5121" width="6.28515625" customWidth="1"/>
    <col min="5122" max="5122" width="6.85546875" customWidth="1"/>
    <col min="5123" max="5123" width="35.42578125" customWidth="1"/>
    <col min="5124" max="5124" width="7.28515625" customWidth="1"/>
    <col min="5125" max="5125" width="5" customWidth="1"/>
    <col min="5126" max="5126" width="9" bestFit="1" customWidth="1"/>
    <col min="5127" max="5127" width="10.28515625" customWidth="1"/>
    <col min="5377" max="5377" width="6.28515625" customWidth="1"/>
    <col min="5378" max="5378" width="6.85546875" customWidth="1"/>
    <col min="5379" max="5379" width="35.42578125" customWidth="1"/>
    <col min="5380" max="5380" width="7.28515625" customWidth="1"/>
    <col min="5381" max="5381" width="5" customWidth="1"/>
    <col min="5382" max="5382" width="9" bestFit="1" customWidth="1"/>
    <col min="5383" max="5383" width="10.28515625" customWidth="1"/>
    <col min="5633" max="5633" width="6.28515625" customWidth="1"/>
    <col min="5634" max="5634" width="6.85546875" customWidth="1"/>
    <col min="5635" max="5635" width="35.42578125" customWidth="1"/>
    <col min="5636" max="5636" width="7.28515625" customWidth="1"/>
    <col min="5637" max="5637" width="5" customWidth="1"/>
    <col min="5638" max="5638" width="9" bestFit="1" customWidth="1"/>
    <col min="5639" max="5639" width="10.28515625" customWidth="1"/>
    <col min="5889" max="5889" width="6.28515625" customWidth="1"/>
    <col min="5890" max="5890" width="6.85546875" customWidth="1"/>
    <col min="5891" max="5891" width="35.42578125" customWidth="1"/>
    <col min="5892" max="5892" width="7.28515625" customWidth="1"/>
    <col min="5893" max="5893" width="5" customWidth="1"/>
    <col min="5894" max="5894" width="9" bestFit="1" customWidth="1"/>
    <col min="5895" max="5895" width="10.28515625" customWidth="1"/>
    <col min="6145" max="6145" width="6.28515625" customWidth="1"/>
    <col min="6146" max="6146" width="6.85546875" customWidth="1"/>
    <col min="6147" max="6147" width="35.42578125" customWidth="1"/>
    <col min="6148" max="6148" width="7.28515625" customWidth="1"/>
    <col min="6149" max="6149" width="5" customWidth="1"/>
    <col min="6150" max="6150" width="9" bestFit="1" customWidth="1"/>
    <col min="6151" max="6151" width="10.28515625" customWidth="1"/>
    <col min="6401" max="6401" width="6.28515625" customWidth="1"/>
    <col min="6402" max="6402" width="6.85546875" customWidth="1"/>
    <col min="6403" max="6403" width="35.42578125" customWidth="1"/>
    <col min="6404" max="6404" width="7.28515625" customWidth="1"/>
    <col min="6405" max="6405" width="5" customWidth="1"/>
    <col min="6406" max="6406" width="9" bestFit="1" customWidth="1"/>
    <col min="6407" max="6407" width="10.28515625" customWidth="1"/>
    <col min="6657" max="6657" width="6.28515625" customWidth="1"/>
    <col min="6658" max="6658" width="6.85546875" customWidth="1"/>
    <col min="6659" max="6659" width="35.42578125" customWidth="1"/>
    <col min="6660" max="6660" width="7.28515625" customWidth="1"/>
    <col min="6661" max="6661" width="5" customWidth="1"/>
    <col min="6662" max="6662" width="9" bestFit="1" customWidth="1"/>
    <col min="6663" max="6663" width="10.28515625" customWidth="1"/>
    <col min="6913" max="6913" width="6.28515625" customWidth="1"/>
    <col min="6914" max="6914" width="6.85546875" customWidth="1"/>
    <col min="6915" max="6915" width="35.42578125" customWidth="1"/>
    <col min="6916" max="6916" width="7.28515625" customWidth="1"/>
    <col min="6917" max="6917" width="5" customWidth="1"/>
    <col min="6918" max="6918" width="9" bestFit="1" customWidth="1"/>
    <col min="6919" max="6919" width="10.28515625" customWidth="1"/>
    <col min="7169" max="7169" width="6.28515625" customWidth="1"/>
    <col min="7170" max="7170" width="6.85546875" customWidth="1"/>
    <col min="7171" max="7171" width="35.42578125" customWidth="1"/>
    <col min="7172" max="7172" width="7.28515625" customWidth="1"/>
    <col min="7173" max="7173" width="5" customWidth="1"/>
    <col min="7174" max="7174" width="9" bestFit="1" customWidth="1"/>
    <col min="7175" max="7175" width="10.28515625" customWidth="1"/>
    <col min="7425" max="7425" width="6.28515625" customWidth="1"/>
    <col min="7426" max="7426" width="6.85546875" customWidth="1"/>
    <col min="7427" max="7427" width="35.42578125" customWidth="1"/>
    <col min="7428" max="7428" width="7.28515625" customWidth="1"/>
    <col min="7429" max="7429" width="5" customWidth="1"/>
    <col min="7430" max="7430" width="9" bestFit="1" customWidth="1"/>
    <col min="7431" max="7431" width="10.28515625" customWidth="1"/>
    <col min="7681" max="7681" width="6.28515625" customWidth="1"/>
    <col min="7682" max="7682" width="6.85546875" customWidth="1"/>
    <col min="7683" max="7683" width="35.42578125" customWidth="1"/>
    <col min="7684" max="7684" width="7.28515625" customWidth="1"/>
    <col min="7685" max="7685" width="5" customWidth="1"/>
    <col min="7686" max="7686" width="9" bestFit="1" customWidth="1"/>
    <col min="7687" max="7687" width="10.28515625" customWidth="1"/>
    <col min="7937" max="7937" width="6.28515625" customWidth="1"/>
    <col min="7938" max="7938" width="6.85546875" customWidth="1"/>
    <col min="7939" max="7939" width="35.42578125" customWidth="1"/>
    <col min="7940" max="7940" width="7.28515625" customWidth="1"/>
    <col min="7941" max="7941" width="5" customWidth="1"/>
    <col min="7942" max="7942" width="9" bestFit="1" customWidth="1"/>
    <col min="7943" max="7943" width="10.28515625" customWidth="1"/>
    <col min="8193" max="8193" width="6.28515625" customWidth="1"/>
    <col min="8194" max="8194" width="6.85546875" customWidth="1"/>
    <col min="8195" max="8195" width="35.42578125" customWidth="1"/>
    <col min="8196" max="8196" width="7.28515625" customWidth="1"/>
    <col min="8197" max="8197" width="5" customWidth="1"/>
    <col min="8198" max="8198" width="9" bestFit="1" customWidth="1"/>
    <col min="8199" max="8199" width="10.28515625" customWidth="1"/>
    <col min="8449" max="8449" width="6.28515625" customWidth="1"/>
    <col min="8450" max="8450" width="6.85546875" customWidth="1"/>
    <col min="8451" max="8451" width="35.42578125" customWidth="1"/>
    <col min="8452" max="8452" width="7.28515625" customWidth="1"/>
    <col min="8453" max="8453" width="5" customWidth="1"/>
    <col min="8454" max="8454" width="9" bestFit="1" customWidth="1"/>
    <col min="8455" max="8455" width="10.28515625" customWidth="1"/>
    <col min="8705" max="8705" width="6.28515625" customWidth="1"/>
    <col min="8706" max="8706" width="6.85546875" customWidth="1"/>
    <col min="8707" max="8707" width="35.42578125" customWidth="1"/>
    <col min="8708" max="8708" width="7.28515625" customWidth="1"/>
    <col min="8709" max="8709" width="5" customWidth="1"/>
    <col min="8710" max="8710" width="9" bestFit="1" customWidth="1"/>
    <col min="8711" max="8711" width="10.28515625" customWidth="1"/>
    <col min="8961" max="8961" width="6.28515625" customWidth="1"/>
    <col min="8962" max="8962" width="6.85546875" customWidth="1"/>
    <col min="8963" max="8963" width="35.42578125" customWidth="1"/>
    <col min="8964" max="8964" width="7.28515625" customWidth="1"/>
    <col min="8965" max="8965" width="5" customWidth="1"/>
    <col min="8966" max="8966" width="9" bestFit="1" customWidth="1"/>
    <col min="8967" max="8967" width="10.28515625" customWidth="1"/>
    <col min="9217" max="9217" width="6.28515625" customWidth="1"/>
    <col min="9218" max="9218" width="6.85546875" customWidth="1"/>
    <col min="9219" max="9219" width="35.42578125" customWidth="1"/>
    <col min="9220" max="9220" width="7.28515625" customWidth="1"/>
    <col min="9221" max="9221" width="5" customWidth="1"/>
    <col min="9222" max="9222" width="9" bestFit="1" customWidth="1"/>
    <col min="9223" max="9223" width="10.28515625" customWidth="1"/>
    <col min="9473" max="9473" width="6.28515625" customWidth="1"/>
    <col min="9474" max="9474" width="6.85546875" customWidth="1"/>
    <col min="9475" max="9475" width="35.42578125" customWidth="1"/>
    <col min="9476" max="9476" width="7.28515625" customWidth="1"/>
    <col min="9477" max="9477" width="5" customWidth="1"/>
    <col min="9478" max="9478" width="9" bestFit="1" customWidth="1"/>
    <col min="9479" max="9479" width="10.28515625" customWidth="1"/>
    <col min="9729" max="9729" width="6.28515625" customWidth="1"/>
    <col min="9730" max="9730" width="6.85546875" customWidth="1"/>
    <col min="9731" max="9731" width="35.42578125" customWidth="1"/>
    <col min="9732" max="9732" width="7.28515625" customWidth="1"/>
    <col min="9733" max="9733" width="5" customWidth="1"/>
    <col min="9734" max="9734" width="9" bestFit="1" customWidth="1"/>
    <col min="9735" max="9735" width="10.28515625" customWidth="1"/>
    <col min="9985" max="9985" width="6.28515625" customWidth="1"/>
    <col min="9986" max="9986" width="6.85546875" customWidth="1"/>
    <col min="9987" max="9987" width="35.42578125" customWidth="1"/>
    <col min="9988" max="9988" width="7.28515625" customWidth="1"/>
    <col min="9989" max="9989" width="5" customWidth="1"/>
    <col min="9990" max="9990" width="9" bestFit="1" customWidth="1"/>
    <col min="9991" max="9991" width="10.28515625" customWidth="1"/>
    <col min="10241" max="10241" width="6.28515625" customWidth="1"/>
    <col min="10242" max="10242" width="6.85546875" customWidth="1"/>
    <col min="10243" max="10243" width="35.42578125" customWidth="1"/>
    <col min="10244" max="10244" width="7.28515625" customWidth="1"/>
    <col min="10245" max="10245" width="5" customWidth="1"/>
    <col min="10246" max="10246" width="9" bestFit="1" customWidth="1"/>
    <col min="10247" max="10247" width="10.28515625" customWidth="1"/>
    <col min="10497" max="10497" width="6.28515625" customWidth="1"/>
    <col min="10498" max="10498" width="6.85546875" customWidth="1"/>
    <col min="10499" max="10499" width="35.42578125" customWidth="1"/>
    <col min="10500" max="10500" width="7.28515625" customWidth="1"/>
    <col min="10501" max="10501" width="5" customWidth="1"/>
    <col min="10502" max="10502" width="9" bestFit="1" customWidth="1"/>
    <col min="10503" max="10503" width="10.28515625" customWidth="1"/>
    <col min="10753" max="10753" width="6.28515625" customWidth="1"/>
    <col min="10754" max="10754" width="6.85546875" customWidth="1"/>
    <col min="10755" max="10755" width="35.42578125" customWidth="1"/>
    <col min="10756" max="10756" width="7.28515625" customWidth="1"/>
    <col min="10757" max="10757" width="5" customWidth="1"/>
    <col min="10758" max="10758" width="9" bestFit="1" customWidth="1"/>
    <col min="10759" max="10759" width="10.28515625" customWidth="1"/>
    <col min="11009" max="11009" width="6.28515625" customWidth="1"/>
    <col min="11010" max="11010" width="6.85546875" customWidth="1"/>
    <col min="11011" max="11011" width="35.42578125" customWidth="1"/>
    <col min="11012" max="11012" width="7.28515625" customWidth="1"/>
    <col min="11013" max="11013" width="5" customWidth="1"/>
    <col min="11014" max="11014" width="9" bestFit="1" customWidth="1"/>
    <col min="11015" max="11015" width="10.28515625" customWidth="1"/>
    <col min="11265" max="11265" width="6.28515625" customWidth="1"/>
    <col min="11266" max="11266" width="6.85546875" customWidth="1"/>
    <col min="11267" max="11267" width="35.42578125" customWidth="1"/>
    <col min="11268" max="11268" width="7.28515625" customWidth="1"/>
    <col min="11269" max="11269" width="5" customWidth="1"/>
    <col min="11270" max="11270" width="9" bestFit="1" customWidth="1"/>
    <col min="11271" max="11271" width="10.28515625" customWidth="1"/>
    <col min="11521" max="11521" width="6.28515625" customWidth="1"/>
    <col min="11522" max="11522" width="6.85546875" customWidth="1"/>
    <col min="11523" max="11523" width="35.42578125" customWidth="1"/>
    <col min="11524" max="11524" width="7.28515625" customWidth="1"/>
    <col min="11525" max="11525" width="5" customWidth="1"/>
    <col min="11526" max="11526" width="9" bestFit="1" customWidth="1"/>
    <col min="11527" max="11527" width="10.28515625" customWidth="1"/>
    <col min="11777" max="11777" width="6.28515625" customWidth="1"/>
    <col min="11778" max="11778" width="6.85546875" customWidth="1"/>
    <col min="11779" max="11779" width="35.42578125" customWidth="1"/>
    <col min="11780" max="11780" width="7.28515625" customWidth="1"/>
    <col min="11781" max="11781" width="5" customWidth="1"/>
    <col min="11782" max="11782" width="9" bestFit="1" customWidth="1"/>
    <col min="11783" max="11783" width="10.28515625" customWidth="1"/>
    <col min="12033" max="12033" width="6.28515625" customWidth="1"/>
    <col min="12034" max="12034" width="6.85546875" customWidth="1"/>
    <col min="12035" max="12035" width="35.42578125" customWidth="1"/>
    <col min="12036" max="12036" width="7.28515625" customWidth="1"/>
    <col min="12037" max="12037" width="5" customWidth="1"/>
    <col min="12038" max="12038" width="9" bestFit="1" customWidth="1"/>
    <col min="12039" max="12039" width="10.28515625" customWidth="1"/>
    <col min="12289" max="12289" width="6.28515625" customWidth="1"/>
    <col min="12290" max="12290" width="6.85546875" customWidth="1"/>
    <col min="12291" max="12291" width="35.42578125" customWidth="1"/>
    <col min="12292" max="12292" width="7.28515625" customWidth="1"/>
    <col min="12293" max="12293" width="5" customWidth="1"/>
    <col min="12294" max="12294" width="9" bestFit="1" customWidth="1"/>
    <col min="12295" max="12295" width="10.28515625" customWidth="1"/>
    <col min="12545" max="12545" width="6.28515625" customWidth="1"/>
    <col min="12546" max="12546" width="6.85546875" customWidth="1"/>
    <col min="12547" max="12547" width="35.42578125" customWidth="1"/>
    <col min="12548" max="12548" width="7.28515625" customWidth="1"/>
    <col min="12549" max="12549" width="5" customWidth="1"/>
    <col min="12550" max="12550" width="9" bestFit="1" customWidth="1"/>
    <col min="12551" max="12551" width="10.28515625" customWidth="1"/>
    <col min="12801" max="12801" width="6.28515625" customWidth="1"/>
    <col min="12802" max="12802" width="6.85546875" customWidth="1"/>
    <col min="12803" max="12803" width="35.42578125" customWidth="1"/>
    <col min="12804" max="12804" width="7.28515625" customWidth="1"/>
    <col min="12805" max="12805" width="5" customWidth="1"/>
    <col min="12806" max="12806" width="9" bestFit="1" customWidth="1"/>
    <col min="12807" max="12807" width="10.28515625" customWidth="1"/>
    <col min="13057" max="13057" width="6.28515625" customWidth="1"/>
    <col min="13058" max="13058" width="6.85546875" customWidth="1"/>
    <col min="13059" max="13059" width="35.42578125" customWidth="1"/>
    <col min="13060" max="13060" width="7.28515625" customWidth="1"/>
    <col min="13061" max="13061" width="5" customWidth="1"/>
    <col min="13062" max="13062" width="9" bestFit="1" customWidth="1"/>
    <col min="13063" max="13063" width="10.28515625" customWidth="1"/>
    <col min="13313" max="13313" width="6.28515625" customWidth="1"/>
    <col min="13314" max="13314" width="6.85546875" customWidth="1"/>
    <col min="13315" max="13315" width="35.42578125" customWidth="1"/>
    <col min="13316" max="13316" width="7.28515625" customWidth="1"/>
    <col min="13317" max="13317" width="5" customWidth="1"/>
    <col min="13318" max="13318" width="9" bestFit="1" customWidth="1"/>
    <col min="13319" max="13319" width="10.28515625" customWidth="1"/>
    <col min="13569" max="13569" width="6.28515625" customWidth="1"/>
    <col min="13570" max="13570" width="6.85546875" customWidth="1"/>
    <col min="13571" max="13571" width="35.42578125" customWidth="1"/>
    <col min="13572" max="13572" width="7.28515625" customWidth="1"/>
    <col min="13573" max="13573" width="5" customWidth="1"/>
    <col min="13574" max="13574" width="9" bestFit="1" customWidth="1"/>
    <col min="13575" max="13575" width="10.28515625" customWidth="1"/>
    <col min="13825" max="13825" width="6.28515625" customWidth="1"/>
    <col min="13826" max="13826" width="6.85546875" customWidth="1"/>
    <col min="13827" max="13827" width="35.42578125" customWidth="1"/>
    <col min="13828" max="13828" width="7.28515625" customWidth="1"/>
    <col min="13829" max="13829" width="5" customWidth="1"/>
    <col min="13830" max="13830" width="9" bestFit="1" customWidth="1"/>
    <col min="13831" max="13831" width="10.28515625" customWidth="1"/>
    <col min="14081" max="14081" width="6.28515625" customWidth="1"/>
    <col min="14082" max="14082" width="6.85546875" customWidth="1"/>
    <col min="14083" max="14083" width="35.42578125" customWidth="1"/>
    <col min="14084" max="14084" width="7.28515625" customWidth="1"/>
    <col min="14085" max="14085" width="5" customWidth="1"/>
    <col min="14086" max="14086" width="9" bestFit="1" customWidth="1"/>
    <col min="14087" max="14087" width="10.28515625" customWidth="1"/>
    <col min="14337" max="14337" width="6.28515625" customWidth="1"/>
    <col min="14338" max="14338" width="6.85546875" customWidth="1"/>
    <col min="14339" max="14339" width="35.42578125" customWidth="1"/>
    <col min="14340" max="14340" width="7.28515625" customWidth="1"/>
    <col min="14341" max="14341" width="5" customWidth="1"/>
    <col min="14342" max="14342" width="9" bestFit="1" customWidth="1"/>
    <col min="14343" max="14343" width="10.28515625" customWidth="1"/>
    <col min="14593" max="14593" width="6.28515625" customWidth="1"/>
    <col min="14594" max="14594" width="6.85546875" customWidth="1"/>
    <col min="14595" max="14595" width="35.42578125" customWidth="1"/>
    <col min="14596" max="14596" width="7.28515625" customWidth="1"/>
    <col min="14597" max="14597" width="5" customWidth="1"/>
    <col min="14598" max="14598" width="9" bestFit="1" customWidth="1"/>
    <col min="14599" max="14599" width="10.28515625" customWidth="1"/>
    <col min="14849" max="14849" width="6.28515625" customWidth="1"/>
    <col min="14850" max="14850" width="6.85546875" customWidth="1"/>
    <col min="14851" max="14851" width="35.42578125" customWidth="1"/>
    <col min="14852" max="14852" width="7.28515625" customWidth="1"/>
    <col min="14853" max="14853" width="5" customWidth="1"/>
    <col min="14854" max="14854" width="9" bestFit="1" customWidth="1"/>
    <col min="14855" max="14855" width="10.28515625" customWidth="1"/>
    <col min="15105" max="15105" width="6.28515625" customWidth="1"/>
    <col min="15106" max="15106" width="6.85546875" customWidth="1"/>
    <col min="15107" max="15107" width="35.42578125" customWidth="1"/>
    <col min="15108" max="15108" width="7.28515625" customWidth="1"/>
    <col min="15109" max="15109" width="5" customWidth="1"/>
    <col min="15110" max="15110" width="9" bestFit="1" customWidth="1"/>
    <col min="15111" max="15111" width="10.28515625" customWidth="1"/>
    <col min="15361" max="15361" width="6.28515625" customWidth="1"/>
    <col min="15362" max="15362" width="6.85546875" customWidth="1"/>
    <col min="15363" max="15363" width="35.42578125" customWidth="1"/>
    <col min="15364" max="15364" width="7.28515625" customWidth="1"/>
    <col min="15365" max="15365" width="5" customWidth="1"/>
    <col min="15366" max="15366" width="9" bestFit="1" customWidth="1"/>
    <col min="15367" max="15367" width="10.28515625" customWidth="1"/>
    <col min="15617" max="15617" width="6.28515625" customWidth="1"/>
    <col min="15618" max="15618" width="6.85546875" customWidth="1"/>
    <col min="15619" max="15619" width="35.42578125" customWidth="1"/>
    <col min="15620" max="15620" width="7.28515625" customWidth="1"/>
    <col min="15621" max="15621" width="5" customWidth="1"/>
    <col min="15622" max="15622" width="9" bestFit="1" customWidth="1"/>
    <col min="15623" max="15623" width="10.28515625" customWidth="1"/>
    <col min="15873" max="15873" width="6.28515625" customWidth="1"/>
    <col min="15874" max="15874" width="6.85546875" customWidth="1"/>
    <col min="15875" max="15875" width="35.42578125" customWidth="1"/>
    <col min="15876" max="15876" width="7.28515625" customWidth="1"/>
    <col min="15877" max="15877" width="5" customWidth="1"/>
    <col min="15878" max="15878" width="9" bestFit="1" customWidth="1"/>
    <col min="15879" max="15879" width="10.28515625" customWidth="1"/>
    <col min="16129" max="16129" width="6.28515625" customWidth="1"/>
    <col min="16130" max="16130" width="6.85546875" customWidth="1"/>
    <col min="16131" max="16131" width="35.42578125" customWidth="1"/>
    <col min="16132" max="16132" width="7.28515625" customWidth="1"/>
    <col min="16133" max="16133" width="5" customWidth="1"/>
    <col min="16134" max="16134" width="9" bestFit="1" customWidth="1"/>
    <col min="16135" max="16135" width="10.28515625" customWidth="1"/>
  </cols>
  <sheetData>
    <row r="1" spans="1:7" ht="18" x14ac:dyDescent="0.25">
      <c r="A1" s="78" t="s">
        <v>66</v>
      </c>
      <c r="B1" s="79"/>
      <c r="C1" s="79"/>
      <c r="D1" s="80"/>
      <c r="F1" s="82"/>
      <c r="G1" s="83"/>
    </row>
    <row r="2" spans="1:7" x14ac:dyDescent="0.25">
      <c r="A2" s="84"/>
      <c r="F2" s="86"/>
    </row>
    <row r="3" spans="1:7" ht="26.25" thickBot="1" x14ac:dyDescent="0.3">
      <c r="A3" s="88" t="s">
        <v>67</v>
      </c>
      <c r="B3" s="88" t="s">
        <v>68</v>
      </c>
      <c r="C3" s="88" t="s">
        <v>69</v>
      </c>
      <c r="D3" s="88" t="s">
        <v>70</v>
      </c>
      <c r="E3" s="88"/>
      <c r="F3" s="89" t="s">
        <v>71</v>
      </c>
      <c r="G3" s="90" t="s">
        <v>72</v>
      </c>
    </row>
    <row r="4" spans="1:7" s="97" customFormat="1" ht="15.75" thickBot="1" x14ac:dyDescent="0.3">
      <c r="A4" s="91" t="s">
        <v>73</v>
      </c>
      <c r="B4" s="92">
        <v>61333</v>
      </c>
      <c r="C4" s="93" t="s">
        <v>74</v>
      </c>
      <c r="D4" s="94" t="s">
        <v>75</v>
      </c>
      <c r="E4" s="94">
        <v>12</v>
      </c>
      <c r="F4" s="95">
        <v>0.05</v>
      </c>
      <c r="G4" s="96">
        <v>39000</v>
      </c>
    </row>
    <row r="5" spans="1:7" x14ac:dyDescent="0.25">
      <c r="A5" s="98" t="s">
        <v>76</v>
      </c>
      <c r="B5" s="99" t="s">
        <v>77</v>
      </c>
      <c r="C5" s="100" t="s">
        <v>78</v>
      </c>
      <c r="D5" s="101" t="s">
        <v>79</v>
      </c>
      <c r="E5" s="102">
        <v>12</v>
      </c>
      <c r="F5" s="103">
        <v>0.2</v>
      </c>
      <c r="G5" s="104">
        <v>122000</v>
      </c>
    </row>
    <row r="6" spans="1:7" x14ac:dyDescent="0.25">
      <c r="A6" s="105" t="s">
        <v>76</v>
      </c>
      <c r="B6" s="106" t="s">
        <v>80</v>
      </c>
      <c r="C6" s="107" t="s">
        <v>81</v>
      </c>
      <c r="D6" s="108" t="s">
        <v>82</v>
      </c>
      <c r="E6" s="105">
        <v>12</v>
      </c>
      <c r="F6" s="109">
        <v>0.1</v>
      </c>
      <c r="G6" s="110">
        <v>76000</v>
      </c>
    </row>
    <row r="7" spans="1:7" x14ac:dyDescent="0.25">
      <c r="A7" s="105" t="s">
        <v>76</v>
      </c>
      <c r="B7" s="111" t="s">
        <v>83</v>
      </c>
      <c r="C7" s="107" t="s">
        <v>84</v>
      </c>
      <c r="D7" s="108" t="s">
        <v>82</v>
      </c>
      <c r="E7" s="105">
        <v>12</v>
      </c>
      <c r="F7" s="109">
        <v>0.1</v>
      </c>
      <c r="G7" s="110">
        <v>49000</v>
      </c>
    </row>
    <row r="8" spans="1:7" x14ac:dyDescent="0.25">
      <c r="A8" s="105" t="s">
        <v>76</v>
      </c>
      <c r="B8" s="111" t="s">
        <v>85</v>
      </c>
      <c r="C8" s="107" t="s">
        <v>86</v>
      </c>
      <c r="D8" s="108" t="s">
        <v>82</v>
      </c>
      <c r="E8" s="105">
        <v>12</v>
      </c>
      <c r="F8" s="109">
        <v>0.1</v>
      </c>
      <c r="G8" s="110">
        <v>49000</v>
      </c>
    </row>
    <row r="9" spans="1:7" x14ac:dyDescent="0.25">
      <c r="A9" s="112" t="s">
        <v>76</v>
      </c>
      <c r="B9" s="113" t="s">
        <v>87</v>
      </c>
      <c r="C9" s="114" t="s">
        <v>88</v>
      </c>
      <c r="D9" s="112" t="s">
        <v>79</v>
      </c>
      <c r="E9" s="105">
        <v>0</v>
      </c>
      <c r="F9" s="115">
        <v>0</v>
      </c>
      <c r="G9" s="96">
        <v>27000</v>
      </c>
    </row>
    <row r="10" spans="1:7" x14ac:dyDescent="0.25">
      <c r="A10" s="112" t="s">
        <v>76</v>
      </c>
      <c r="B10" s="113" t="s">
        <v>89</v>
      </c>
      <c r="C10" s="114" t="s">
        <v>90</v>
      </c>
      <c r="D10" s="112" t="s">
        <v>79</v>
      </c>
      <c r="E10" s="105">
        <v>5</v>
      </c>
      <c r="F10" s="116">
        <v>0.1</v>
      </c>
      <c r="G10" s="117"/>
    </row>
    <row r="11" spans="1:7" x14ac:dyDescent="0.25">
      <c r="A11" s="112" t="s">
        <v>76</v>
      </c>
      <c r="B11" s="118">
        <v>67483</v>
      </c>
      <c r="C11" s="114" t="s">
        <v>91</v>
      </c>
      <c r="D11" s="112" t="s">
        <v>79</v>
      </c>
      <c r="E11" s="105">
        <v>7</v>
      </c>
      <c r="F11" s="116">
        <v>0.1</v>
      </c>
      <c r="G11" s="117"/>
    </row>
    <row r="12" spans="1:7" x14ac:dyDescent="0.25">
      <c r="A12" s="105" t="s">
        <v>76</v>
      </c>
      <c r="B12" s="111" t="s">
        <v>92</v>
      </c>
      <c r="C12" s="107" t="s">
        <v>93</v>
      </c>
      <c r="D12" s="105" t="s">
        <v>82</v>
      </c>
      <c r="E12" s="105">
        <v>12</v>
      </c>
      <c r="F12" s="115">
        <v>0.1</v>
      </c>
      <c r="G12" s="96">
        <v>118000</v>
      </c>
    </row>
    <row r="13" spans="1:7" x14ac:dyDescent="0.25">
      <c r="A13" s="105" t="s">
        <v>76</v>
      </c>
      <c r="B13" s="111" t="s">
        <v>94</v>
      </c>
      <c r="C13" s="107" t="s">
        <v>95</v>
      </c>
      <c r="D13" s="105" t="s">
        <v>82</v>
      </c>
      <c r="E13" s="105">
        <v>12</v>
      </c>
      <c r="F13" s="116">
        <v>0.1</v>
      </c>
      <c r="G13" s="117"/>
    </row>
    <row r="14" spans="1:7" x14ac:dyDescent="0.25">
      <c r="A14" s="105" t="s">
        <v>76</v>
      </c>
      <c r="B14" s="111" t="s">
        <v>96</v>
      </c>
      <c r="C14" s="107" t="s">
        <v>97</v>
      </c>
      <c r="D14" s="105" t="s">
        <v>82</v>
      </c>
      <c r="E14" s="105">
        <v>12</v>
      </c>
      <c r="F14" s="103">
        <v>0.1</v>
      </c>
      <c r="G14" s="119"/>
    </row>
    <row r="15" spans="1:7" ht="15.75" thickBot="1" x14ac:dyDescent="0.3">
      <c r="A15" s="120" t="s">
        <v>76</v>
      </c>
      <c r="B15" s="121">
        <v>63740</v>
      </c>
      <c r="C15" s="122" t="s">
        <v>98</v>
      </c>
      <c r="D15" s="120" t="s">
        <v>79</v>
      </c>
      <c r="E15" s="120" t="s">
        <v>99</v>
      </c>
      <c r="F15" s="123">
        <v>80</v>
      </c>
      <c r="G15" s="124"/>
    </row>
    <row r="16" spans="1:7" x14ac:dyDescent="0.25">
      <c r="A16" s="98" t="s">
        <v>100</v>
      </c>
      <c r="B16" s="125" t="s">
        <v>101</v>
      </c>
      <c r="C16" s="126" t="s">
        <v>102</v>
      </c>
      <c r="D16" s="102" t="s">
        <v>103</v>
      </c>
      <c r="E16" s="102">
        <v>12</v>
      </c>
      <c r="F16" s="103">
        <v>0.3</v>
      </c>
      <c r="G16" s="119">
        <v>170000</v>
      </c>
    </row>
    <row r="17" spans="1:7" ht="15.75" thickBot="1" x14ac:dyDescent="0.3">
      <c r="A17" s="127" t="s">
        <v>100</v>
      </c>
      <c r="B17" s="127">
        <v>64040</v>
      </c>
      <c r="C17" s="128" t="s">
        <v>104</v>
      </c>
      <c r="D17" s="127" t="s">
        <v>103</v>
      </c>
      <c r="E17" s="127">
        <v>12</v>
      </c>
      <c r="F17" s="129">
        <v>0.6</v>
      </c>
      <c r="G17" s="130">
        <v>185000</v>
      </c>
    </row>
    <row r="18" spans="1:7" x14ac:dyDescent="0.25">
      <c r="A18" s="131" t="s">
        <v>105</v>
      </c>
      <c r="B18" s="132">
        <v>63753</v>
      </c>
      <c r="C18" s="133" t="s">
        <v>106</v>
      </c>
      <c r="D18" s="134" t="s">
        <v>107</v>
      </c>
      <c r="E18" s="134">
        <v>12</v>
      </c>
      <c r="F18" s="135">
        <v>0.2</v>
      </c>
      <c r="G18" s="136">
        <v>126000</v>
      </c>
    </row>
    <row r="19" spans="1:7" x14ac:dyDescent="0.25">
      <c r="A19" s="137" t="s">
        <v>105</v>
      </c>
      <c r="B19" s="137">
        <v>65524</v>
      </c>
      <c r="C19" s="138" t="s">
        <v>108</v>
      </c>
      <c r="D19" s="139" t="s">
        <v>109</v>
      </c>
      <c r="E19" s="139">
        <v>12</v>
      </c>
      <c r="F19" s="140">
        <v>0.1</v>
      </c>
      <c r="G19" s="141">
        <v>64000</v>
      </c>
    </row>
    <row r="20" spans="1:7" x14ac:dyDescent="0.25">
      <c r="A20" s="137" t="s">
        <v>105</v>
      </c>
      <c r="B20" s="137">
        <v>60540</v>
      </c>
      <c r="C20" s="138" t="s">
        <v>110</v>
      </c>
      <c r="D20" s="137" t="s">
        <v>75</v>
      </c>
      <c r="E20" s="137">
        <v>120</v>
      </c>
      <c r="F20" s="142">
        <v>0.2</v>
      </c>
      <c r="G20" s="143">
        <v>120000</v>
      </c>
    </row>
    <row r="21" spans="1:7" x14ac:dyDescent="0.25">
      <c r="A21" s="137" t="s">
        <v>105</v>
      </c>
      <c r="B21" s="137">
        <v>67483</v>
      </c>
      <c r="C21" s="138" t="s">
        <v>91</v>
      </c>
      <c r="D21" s="137" t="s">
        <v>79</v>
      </c>
      <c r="E21" s="137">
        <v>12</v>
      </c>
      <c r="F21" s="142">
        <v>0.2</v>
      </c>
      <c r="G21" s="143">
        <v>65000</v>
      </c>
    </row>
    <row r="22" spans="1:7" x14ac:dyDescent="0.25">
      <c r="A22" s="144" t="s">
        <v>105</v>
      </c>
      <c r="B22" s="144" t="s">
        <v>99</v>
      </c>
      <c r="C22" s="145" t="s">
        <v>111</v>
      </c>
      <c r="D22" s="146" t="s">
        <v>112</v>
      </c>
      <c r="E22" s="146" t="s">
        <v>99</v>
      </c>
      <c r="F22" s="147">
        <v>100</v>
      </c>
      <c r="G22" s="148"/>
    </row>
    <row r="23" spans="1:7" ht="15.75" thickBot="1" x14ac:dyDescent="0.3">
      <c r="A23" s="149" t="s">
        <v>105</v>
      </c>
      <c r="B23" s="149" t="s">
        <v>99</v>
      </c>
      <c r="C23" s="150" t="s">
        <v>113</v>
      </c>
      <c r="D23" s="151"/>
      <c r="E23" s="151" t="s">
        <v>99</v>
      </c>
      <c r="F23" s="152">
        <v>100</v>
      </c>
      <c r="G23" s="153"/>
    </row>
    <row r="24" spans="1:7" x14ac:dyDescent="0.25">
      <c r="A24" s="131" t="s">
        <v>114</v>
      </c>
      <c r="B24" s="132">
        <v>63765</v>
      </c>
      <c r="C24" s="133" t="s">
        <v>115</v>
      </c>
      <c r="D24" s="134" t="s">
        <v>116</v>
      </c>
      <c r="E24" s="134">
        <v>8</v>
      </c>
      <c r="F24" s="135">
        <v>0.2</v>
      </c>
      <c r="G24" s="136">
        <v>152000</v>
      </c>
    </row>
    <row r="25" spans="1:7" x14ac:dyDescent="0.25">
      <c r="A25" s="137" t="s">
        <v>114</v>
      </c>
      <c r="B25" s="137">
        <v>61887</v>
      </c>
      <c r="C25" s="138" t="s">
        <v>117</v>
      </c>
      <c r="D25" s="139" t="s">
        <v>116</v>
      </c>
      <c r="E25" s="139">
        <v>8</v>
      </c>
      <c r="F25" s="140">
        <v>0.1</v>
      </c>
      <c r="G25" s="141">
        <v>83000</v>
      </c>
    </row>
    <row r="26" spans="1:7" x14ac:dyDescent="0.25">
      <c r="A26" s="137" t="s">
        <v>114</v>
      </c>
      <c r="B26" s="137">
        <v>18477</v>
      </c>
      <c r="C26" s="138" t="s">
        <v>118</v>
      </c>
      <c r="D26" s="139" t="s">
        <v>119</v>
      </c>
      <c r="E26" s="139">
        <v>8</v>
      </c>
      <c r="F26" s="140">
        <v>0.1</v>
      </c>
      <c r="G26" s="141">
        <v>82000</v>
      </c>
    </row>
    <row r="27" spans="1:7" x14ac:dyDescent="0.25">
      <c r="A27" s="137" t="s">
        <v>114</v>
      </c>
      <c r="B27" s="137">
        <v>65923</v>
      </c>
      <c r="C27" s="138" t="s">
        <v>120</v>
      </c>
      <c r="D27" s="139" t="s">
        <v>116</v>
      </c>
      <c r="E27" s="139">
        <v>8</v>
      </c>
      <c r="F27" s="140">
        <v>0.1</v>
      </c>
      <c r="G27" s="141">
        <v>80000</v>
      </c>
    </row>
    <row r="28" spans="1:7" x14ac:dyDescent="0.25">
      <c r="A28" s="137" t="s">
        <v>114</v>
      </c>
      <c r="B28" s="137">
        <v>58275</v>
      </c>
      <c r="C28" s="138" t="s">
        <v>121</v>
      </c>
      <c r="D28" s="139" t="s">
        <v>116</v>
      </c>
      <c r="E28" s="139">
        <v>8</v>
      </c>
      <c r="F28" s="140">
        <v>0.1</v>
      </c>
      <c r="G28" s="141">
        <v>78000</v>
      </c>
    </row>
    <row r="29" spans="1:7" x14ac:dyDescent="0.25">
      <c r="A29" s="137" t="s">
        <v>114</v>
      </c>
      <c r="B29" s="137">
        <v>62922</v>
      </c>
      <c r="C29" s="138" t="s">
        <v>122</v>
      </c>
      <c r="D29" s="139" t="s">
        <v>123</v>
      </c>
      <c r="E29" s="139">
        <v>8</v>
      </c>
      <c r="F29" s="140">
        <v>0.1</v>
      </c>
      <c r="G29" s="141">
        <v>54000</v>
      </c>
    </row>
    <row r="30" spans="1:7" ht="15.75" thickBot="1" x14ac:dyDescent="0.3">
      <c r="A30" s="154" t="s">
        <v>114</v>
      </c>
      <c r="B30" s="154">
        <v>63922</v>
      </c>
      <c r="C30" s="155" t="s">
        <v>124</v>
      </c>
      <c r="D30" s="156" t="s">
        <v>116</v>
      </c>
      <c r="E30" s="156">
        <v>8</v>
      </c>
      <c r="F30" s="157">
        <v>0.1</v>
      </c>
      <c r="G30" s="158">
        <v>33000</v>
      </c>
    </row>
    <row r="31" spans="1:7" x14ac:dyDescent="0.25">
      <c r="A31" s="159" t="s">
        <v>125</v>
      </c>
      <c r="B31" s="105">
        <v>45161</v>
      </c>
      <c r="C31" s="160" t="s">
        <v>126</v>
      </c>
      <c r="D31" s="108" t="s">
        <v>127</v>
      </c>
      <c r="E31" s="108">
        <v>12</v>
      </c>
      <c r="F31" s="161">
        <v>0.2</v>
      </c>
      <c r="G31" s="162">
        <v>160000</v>
      </c>
    </row>
    <row r="32" spans="1:7" x14ac:dyDescent="0.25">
      <c r="A32" s="105" t="s">
        <v>125</v>
      </c>
      <c r="B32" s="105">
        <v>60845</v>
      </c>
      <c r="C32" s="107" t="s">
        <v>128</v>
      </c>
      <c r="D32" s="108" t="s">
        <v>127</v>
      </c>
      <c r="E32" s="108">
        <v>12</v>
      </c>
      <c r="F32" s="161">
        <v>0.3</v>
      </c>
      <c r="G32" s="162">
        <v>222000</v>
      </c>
    </row>
    <row r="33" spans="1:7" x14ac:dyDescent="0.25">
      <c r="A33" s="105" t="s">
        <v>125</v>
      </c>
      <c r="B33" s="105">
        <v>64754</v>
      </c>
      <c r="C33" s="107" t="s">
        <v>129</v>
      </c>
      <c r="D33" s="105" t="s">
        <v>127</v>
      </c>
      <c r="E33" s="108">
        <v>12</v>
      </c>
      <c r="F33" s="109">
        <v>0.2</v>
      </c>
      <c r="G33" s="163">
        <v>148000</v>
      </c>
    </row>
    <row r="34" spans="1:7" x14ac:dyDescent="0.25">
      <c r="A34" s="105" t="s">
        <v>125</v>
      </c>
      <c r="B34" s="105">
        <v>61752</v>
      </c>
      <c r="C34" s="107" t="s">
        <v>130</v>
      </c>
      <c r="D34" s="108" t="s">
        <v>127</v>
      </c>
      <c r="E34" s="108">
        <v>12</v>
      </c>
      <c r="F34" s="161">
        <v>0.2</v>
      </c>
      <c r="G34" s="162">
        <v>152000</v>
      </c>
    </row>
    <row r="35" spans="1:7" x14ac:dyDescent="0.25">
      <c r="A35" s="105" t="s">
        <v>125</v>
      </c>
      <c r="B35" s="105">
        <v>63018</v>
      </c>
      <c r="C35" s="107" t="s">
        <v>131</v>
      </c>
      <c r="D35" s="108" t="s">
        <v>132</v>
      </c>
      <c r="E35" s="108">
        <v>12</v>
      </c>
      <c r="F35" s="161">
        <v>0.3</v>
      </c>
      <c r="G35" s="162">
        <v>180000</v>
      </c>
    </row>
    <row r="36" spans="1:7" x14ac:dyDescent="0.25">
      <c r="A36" s="105" t="s">
        <v>125</v>
      </c>
      <c r="B36" s="105">
        <v>18562</v>
      </c>
      <c r="C36" s="107" t="s">
        <v>133</v>
      </c>
      <c r="D36" s="108" t="s">
        <v>132</v>
      </c>
      <c r="E36" s="108">
        <v>12</v>
      </c>
      <c r="F36" s="161">
        <v>0.1</v>
      </c>
      <c r="G36" s="162">
        <v>87000</v>
      </c>
    </row>
    <row r="37" spans="1:7" x14ac:dyDescent="0.25">
      <c r="A37" s="105" t="s">
        <v>125</v>
      </c>
      <c r="B37" s="105">
        <v>66166</v>
      </c>
      <c r="C37" s="107" t="s">
        <v>134</v>
      </c>
      <c r="D37" s="108" t="s">
        <v>132</v>
      </c>
      <c r="E37" s="108">
        <v>12</v>
      </c>
      <c r="F37" s="161">
        <v>0.1</v>
      </c>
      <c r="G37" s="162">
        <v>56000</v>
      </c>
    </row>
    <row r="38" spans="1:7" x14ac:dyDescent="0.25">
      <c r="A38" s="105" t="s">
        <v>125</v>
      </c>
      <c r="B38" s="105">
        <v>67035</v>
      </c>
      <c r="C38" s="107" t="s">
        <v>135</v>
      </c>
      <c r="D38" s="108" t="s">
        <v>132</v>
      </c>
      <c r="E38" s="108">
        <v>12</v>
      </c>
      <c r="F38" s="161">
        <v>0.2</v>
      </c>
      <c r="G38" s="162">
        <v>80000</v>
      </c>
    </row>
    <row r="39" spans="1:7" x14ac:dyDescent="0.25">
      <c r="A39" s="105" t="s">
        <v>125</v>
      </c>
      <c r="B39" s="164" t="s">
        <v>136</v>
      </c>
      <c r="C39" s="107" t="s">
        <v>137</v>
      </c>
      <c r="D39" s="108" t="s">
        <v>132</v>
      </c>
      <c r="E39" s="108">
        <v>12</v>
      </c>
      <c r="F39" s="161">
        <v>0.1</v>
      </c>
      <c r="G39" s="162">
        <v>66000</v>
      </c>
    </row>
    <row r="40" spans="1:7" x14ac:dyDescent="0.25">
      <c r="A40" s="105" t="s">
        <v>125</v>
      </c>
      <c r="B40" s="105">
        <v>67775</v>
      </c>
      <c r="C40" s="107" t="s">
        <v>138</v>
      </c>
      <c r="D40" s="105" t="s">
        <v>132</v>
      </c>
      <c r="E40" s="108">
        <v>12</v>
      </c>
      <c r="F40" s="109">
        <v>0.1</v>
      </c>
      <c r="G40" s="163">
        <v>95000</v>
      </c>
    </row>
    <row r="41" spans="1:7" x14ac:dyDescent="0.25">
      <c r="A41" s="105" t="s">
        <v>125</v>
      </c>
      <c r="B41" s="105">
        <v>62595</v>
      </c>
      <c r="C41" s="107" t="s">
        <v>139</v>
      </c>
      <c r="D41" s="108" t="s">
        <v>127</v>
      </c>
      <c r="E41" s="108">
        <v>12</v>
      </c>
      <c r="F41" s="161">
        <v>0.1</v>
      </c>
      <c r="G41" s="162">
        <v>72000</v>
      </c>
    </row>
    <row r="42" spans="1:7" x14ac:dyDescent="0.25">
      <c r="A42" s="165" t="s">
        <v>125</v>
      </c>
      <c r="B42" s="165" t="s">
        <v>99</v>
      </c>
      <c r="C42" s="166" t="s">
        <v>140</v>
      </c>
      <c r="D42" s="165"/>
      <c r="E42" s="165" t="s">
        <v>99</v>
      </c>
      <c r="F42" s="167">
        <v>20</v>
      </c>
      <c r="G42" s="168"/>
    </row>
    <row r="43" spans="1:7" ht="15.75" thickBot="1" x14ac:dyDescent="0.3">
      <c r="A43" s="120" t="s">
        <v>125</v>
      </c>
      <c r="B43" s="120" t="s">
        <v>99</v>
      </c>
      <c r="C43" s="122" t="s">
        <v>141</v>
      </c>
      <c r="D43" s="120"/>
      <c r="E43" s="120" t="s">
        <v>99</v>
      </c>
      <c r="F43" s="123">
        <v>20</v>
      </c>
      <c r="G43" s="169"/>
    </row>
    <row r="44" spans="1:7" ht="15.75" thickBot="1" x14ac:dyDescent="0.3">
      <c r="A44" s="170" t="s">
        <v>142</v>
      </c>
      <c r="B44" s="171">
        <v>62498</v>
      </c>
      <c r="C44" s="172" t="s">
        <v>143</v>
      </c>
      <c r="D44" s="173" t="s">
        <v>144</v>
      </c>
      <c r="E44" s="173">
        <v>8</v>
      </c>
      <c r="F44" s="174">
        <v>0.2</v>
      </c>
      <c r="G44" s="175">
        <v>123000</v>
      </c>
    </row>
    <row r="45" spans="1:7" x14ac:dyDescent="0.25">
      <c r="A45" s="176" t="s">
        <v>145</v>
      </c>
      <c r="B45" s="176">
        <v>63940</v>
      </c>
      <c r="C45" s="177" t="s">
        <v>146</v>
      </c>
      <c r="D45" s="139" t="s">
        <v>144</v>
      </c>
      <c r="E45" s="139">
        <v>8</v>
      </c>
      <c r="F45" s="140">
        <v>0.2</v>
      </c>
      <c r="G45" s="141">
        <v>112000</v>
      </c>
    </row>
    <row r="46" spans="1:7" x14ac:dyDescent="0.25">
      <c r="A46" s="137" t="s">
        <v>145</v>
      </c>
      <c r="B46" s="137">
        <v>59072</v>
      </c>
      <c r="C46" s="138" t="s">
        <v>147</v>
      </c>
      <c r="D46" s="139" t="s">
        <v>144</v>
      </c>
      <c r="E46" s="139">
        <v>8</v>
      </c>
      <c r="F46" s="140">
        <v>0.1</v>
      </c>
      <c r="G46" s="141">
        <v>53000</v>
      </c>
    </row>
    <row r="47" spans="1:7" ht="15.75" thickBot="1" x14ac:dyDescent="0.3">
      <c r="A47" s="149" t="s">
        <v>145</v>
      </c>
      <c r="B47" s="149" t="s">
        <v>99</v>
      </c>
      <c r="C47" s="150" t="s">
        <v>148</v>
      </c>
      <c r="D47" s="178" t="s">
        <v>144</v>
      </c>
      <c r="E47" s="178" t="s">
        <v>99</v>
      </c>
      <c r="F47" s="152">
        <v>96</v>
      </c>
      <c r="G47" s="153"/>
    </row>
    <row r="48" spans="1:7" x14ac:dyDescent="0.25">
      <c r="A48" s="176" t="s">
        <v>149</v>
      </c>
      <c r="B48" s="176">
        <v>30380</v>
      </c>
      <c r="C48" s="177" t="s">
        <v>150</v>
      </c>
      <c r="D48" s="139" t="s">
        <v>151</v>
      </c>
      <c r="E48" s="139">
        <v>8</v>
      </c>
      <c r="F48" s="140">
        <v>0.2</v>
      </c>
      <c r="G48" s="141">
        <v>123000</v>
      </c>
    </row>
    <row r="49" spans="1:7" x14ac:dyDescent="0.25">
      <c r="A49" s="137" t="s">
        <v>149</v>
      </c>
      <c r="B49" s="137">
        <v>62650</v>
      </c>
      <c r="C49" s="138" t="s">
        <v>152</v>
      </c>
      <c r="D49" s="139" t="s">
        <v>151</v>
      </c>
      <c r="E49" s="139">
        <v>8</v>
      </c>
      <c r="F49" s="140">
        <v>0.05</v>
      </c>
      <c r="G49" s="141">
        <v>27000</v>
      </c>
    </row>
    <row r="50" spans="1:7" x14ac:dyDescent="0.25">
      <c r="A50" s="137" t="s">
        <v>149</v>
      </c>
      <c r="B50" s="137">
        <v>63765</v>
      </c>
      <c r="C50" s="138" t="s">
        <v>153</v>
      </c>
      <c r="D50" s="139" t="s">
        <v>116</v>
      </c>
      <c r="E50" s="139">
        <v>8</v>
      </c>
      <c r="F50" s="140">
        <v>0.05</v>
      </c>
      <c r="G50" s="141">
        <v>27000</v>
      </c>
    </row>
    <row r="51" spans="1:7" x14ac:dyDescent="0.25">
      <c r="A51" s="137" t="s">
        <v>149</v>
      </c>
      <c r="B51" s="137">
        <v>65275</v>
      </c>
      <c r="C51" s="138" t="s">
        <v>154</v>
      </c>
      <c r="D51" s="139" t="s">
        <v>155</v>
      </c>
      <c r="E51" s="139">
        <v>8</v>
      </c>
      <c r="F51" s="140">
        <v>0.05</v>
      </c>
      <c r="G51" s="141">
        <v>26000</v>
      </c>
    </row>
    <row r="52" spans="1:7" x14ac:dyDescent="0.25">
      <c r="A52" s="179" t="s">
        <v>149</v>
      </c>
      <c r="B52" s="180" t="s">
        <v>156</v>
      </c>
      <c r="C52" s="181" t="s">
        <v>157</v>
      </c>
      <c r="D52" s="179" t="s">
        <v>158</v>
      </c>
      <c r="E52" s="179">
        <v>0</v>
      </c>
      <c r="F52" s="182">
        <v>0.05</v>
      </c>
      <c r="G52" s="183">
        <v>0</v>
      </c>
    </row>
    <row r="53" spans="1:7" x14ac:dyDescent="0.25">
      <c r="A53" s="179" t="s">
        <v>149</v>
      </c>
      <c r="B53" s="180" t="s">
        <v>159</v>
      </c>
      <c r="C53" s="181" t="s">
        <v>160</v>
      </c>
      <c r="D53" s="179" t="s">
        <v>158</v>
      </c>
      <c r="E53" s="179">
        <v>8</v>
      </c>
      <c r="F53" s="182">
        <v>0.05</v>
      </c>
      <c r="G53" s="183">
        <v>25000</v>
      </c>
    </row>
    <row r="54" spans="1:7" x14ac:dyDescent="0.25">
      <c r="A54" s="137" t="s">
        <v>149</v>
      </c>
      <c r="B54" s="137">
        <v>64586</v>
      </c>
      <c r="C54" s="138" t="s">
        <v>161</v>
      </c>
      <c r="D54" s="184" t="s">
        <v>162</v>
      </c>
      <c r="E54" s="184">
        <v>8</v>
      </c>
      <c r="F54" s="185">
        <v>0.05</v>
      </c>
      <c r="G54" s="186">
        <v>18000</v>
      </c>
    </row>
    <row r="55" spans="1:7" ht="15.75" thickBot="1" x14ac:dyDescent="0.3">
      <c r="A55" s="154" t="s">
        <v>149</v>
      </c>
      <c r="B55" s="154">
        <v>67297</v>
      </c>
      <c r="C55" s="155" t="s">
        <v>163</v>
      </c>
      <c r="D55" s="139" t="s">
        <v>151</v>
      </c>
      <c r="E55" s="156">
        <v>8</v>
      </c>
      <c r="F55" s="157">
        <v>0.05</v>
      </c>
      <c r="G55" s="158">
        <v>11000</v>
      </c>
    </row>
    <row r="56" spans="1:7" x14ac:dyDescent="0.25">
      <c r="A56" s="176" t="s">
        <v>164</v>
      </c>
      <c r="B56" s="187" t="s">
        <v>165</v>
      </c>
      <c r="C56" s="177" t="s">
        <v>166</v>
      </c>
      <c r="D56" s="139" t="s">
        <v>79</v>
      </c>
      <c r="E56" s="139">
        <v>8</v>
      </c>
      <c r="F56" s="140">
        <v>0.2</v>
      </c>
      <c r="G56" s="141">
        <v>87000</v>
      </c>
    </row>
    <row r="57" spans="1:7" x14ac:dyDescent="0.25">
      <c r="A57" s="137" t="s">
        <v>164</v>
      </c>
      <c r="B57" s="137">
        <v>61752</v>
      </c>
      <c r="C57" s="138" t="s">
        <v>130</v>
      </c>
      <c r="D57" s="139" t="s">
        <v>127</v>
      </c>
      <c r="E57" s="139">
        <v>8</v>
      </c>
      <c r="F57" s="140">
        <v>0.05</v>
      </c>
      <c r="G57" s="141">
        <v>27000</v>
      </c>
    </row>
    <row r="58" spans="1:7" x14ac:dyDescent="0.25">
      <c r="A58" s="137" t="s">
        <v>164</v>
      </c>
      <c r="B58" s="137">
        <v>66822</v>
      </c>
      <c r="C58" s="138" t="s">
        <v>167</v>
      </c>
      <c r="D58" s="139" t="s">
        <v>127</v>
      </c>
      <c r="E58" s="139">
        <v>8</v>
      </c>
      <c r="F58" s="140">
        <v>0.05</v>
      </c>
      <c r="G58" s="141">
        <v>20000</v>
      </c>
    </row>
    <row r="59" spans="1:7" x14ac:dyDescent="0.25">
      <c r="A59" s="137" t="s">
        <v>164</v>
      </c>
      <c r="B59" s="137">
        <v>11906</v>
      </c>
      <c r="C59" s="138" t="s">
        <v>168</v>
      </c>
      <c r="D59" s="139" t="s">
        <v>132</v>
      </c>
      <c r="E59" s="139">
        <v>8</v>
      </c>
      <c r="F59" s="140">
        <v>0.05</v>
      </c>
      <c r="G59" s="141">
        <v>29000</v>
      </c>
    </row>
    <row r="60" spans="1:7" x14ac:dyDescent="0.25">
      <c r="A60" s="137" t="s">
        <v>164</v>
      </c>
      <c r="B60" s="137">
        <v>60845</v>
      </c>
      <c r="C60" s="138" t="s">
        <v>169</v>
      </c>
      <c r="D60" s="139" t="s">
        <v>127</v>
      </c>
      <c r="E60" s="139">
        <v>8</v>
      </c>
      <c r="F60" s="140">
        <v>0.05</v>
      </c>
      <c r="G60" s="141">
        <v>26000</v>
      </c>
    </row>
    <row r="61" spans="1:7" ht="15.75" thickBot="1" x14ac:dyDescent="0.3">
      <c r="A61" s="149" t="s">
        <v>164</v>
      </c>
      <c r="B61" s="149" t="s">
        <v>99</v>
      </c>
      <c r="C61" s="150" t="s">
        <v>170</v>
      </c>
      <c r="D61" s="178"/>
      <c r="E61" s="178" t="s">
        <v>99</v>
      </c>
      <c r="F61" s="152">
        <v>150</v>
      </c>
      <c r="G61" s="153"/>
    </row>
    <row r="62" spans="1:7" x14ac:dyDescent="0.25">
      <c r="A62" s="176" t="s">
        <v>171</v>
      </c>
      <c r="B62" s="176">
        <v>60301</v>
      </c>
      <c r="C62" s="177" t="s">
        <v>172</v>
      </c>
      <c r="D62" s="139" t="s">
        <v>173</v>
      </c>
      <c r="E62" s="139">
        <v>8</v>
      </c>
      <c r="F62" s="140">
        <v>0.2</v>
      </c>
      <c r="G62" s="141">
        <v>104000</v>
      </c>
    </row>
    <row r="63" spans="1:7" x14ac:dyDescent="0.25">
      <c r="A63" s="137" t="s">
        <v>171</v>
      </c>
      <c r="B63" s="137">
        <v>64629</v>
      </c>
      <c r="C63" s="138" t="s">
        <v>174</v>
      </c>
      <c r="D63" s="139" t="s">
        <v>175</v>
      </c>
      <c r="E63" s="139">
        <v>8</v>
      </c>
      <c r="F63" s="140">
        <v>0.1</v>
      </c>
      <c r="G63" s="141">
        <v>32000</v>
      </c>
    </row>
    <row r="64" spans="1:7" x14ac:dyDescent="0.25">
      <c r="A64" s="137" t="s">
        <v>171</v>
      </c>
      <c r="B64" s="137">
        <v>63390</v>
      </c>
      <c r="C64" s="138" t="s">
        <v>176</v>
      </c>
      <c r="D64" s="139" t="s">
        <v>175</v>
      </c>
      <c r="E64" s="139">
        <v>8</v>
      </c>
      <c r="F64" s="140">
        <v>0.1</v>
      </c>
      <c r="G64" s="141">
        <v>36000</v>
      </c>
    </row>
    <row r="65" spans="1:7" x14ac:dyDescent="0.25">
      <c r="A65" s="137" t="s">
        <v>171</v>
      </c>
      <c r="B65" s="137">
        <v>67168</v>
      </c>
      <c r="C65" s="138" t="s">
        <v>177</v>
      </c>
      <c r="D65" s="139" t="s">
        <v>175</v>
      </c>
      <c r="E65" s="139">
        <v>8</v>
      </c>
      <c r="F65" s="140">
        <v>0.1</v>
      </c>
      <c r="G65" s="141">
        <v>27000</v>
      </c>
    </row>
    <row r="66" spans="1:7" ht="15.75" thickBot="1" x14ac:dyDescent="0.3">
      <c r="A66" s="154" t="s">
        <v>171</v>
      </c>
      <c r="B66" s="154">
        <v>64351</v>
      </c>
      <c r="C66" s="188" t="s">
        <v>178</v>
      </c>
      <c r="D66" s="139" t="s">
        <v>109</v>
      </c>
      <c r="E66" s="156">
        <v>8</v>
      </c>
      <c r="F66" s="157">
        <v>0.1</v>
      </c>
      <c r="G66" s="158">
        <v>30000</v>
      </c>
    </row>
    <row r="67" spans="1:7" x14ac:dyDescent="0.25">
      <c r="A67" s="176" t="s">
        <v>179</v>
      </c>
      <c r="B67" s="189">
        <v>63018</v>
      </c>
      <c r="C67" s="190" t="s">
        <v>131</v>
      </c>
      <c r="D67" s="139" t="s">
        <v>132</v>
      </c>
      <c r="E67" s="139">
        <v>8</v>
      </c>
      <c r="F67" s="140">
        <v>0.2</v>
      </c>
      <c r="G67" s="141">
        <v>99000</v>
      </c>
    </row>
    <row r="68" spans="1:7" ht="15.75" thickBot="1" x14ac:dyDescent="0.3">
      <c r="A68" s="156" t="s">
        <v>179</v>
      </c>
      <c r="B68" s="156">
        <v>66166</v>
      </c>
      <c r="C68" s="191" t="s">
        <v>134</v>
      </c>
      <c r="D68" s="156" t="s">
        <v>132</v>
      </c>
      <c r="E68" s="156">
        <v>80</v>
      </c>
      <c r="F68" s="157">
        <v>0.2</v>
      </c>
      <c r="G68" s="158">
        <v>78000</v>
      </c>
    </row>
    <row r="69" spans="1:7" ht="15.75" thickBot="1" x14ac:dyDescent="0.3">
      <c r="A69" s="91" t="s">
        <v>180</v>
      </c>
      <c r="B69" s="192">
        <v>63023</v>
      </c>
      <c r="C69" s="193" t="s">
        <v>181</v>
      </c>
      <c r="D69" s="194" t="s">
        <v>182</v>
      </c>
      <c r="E69" s="195">
        <v>12</v>
      </c>
      <c r="F69" s="196">
        <v>0</v>
      </c>
      <c r="G69" s="197">
        <v>0</v>
      </c>
    </row>
    <row r="70" spans="1:7" ht="15.75" thickBot="1" x14ac:dyDescent="0.3">
      <c r="A70" s="91" t="s">
        <v>183</v>
      </c>
      <c r="B70" s="92">
        <v>58599</v>
      </c>
      <c r="C70" s="198" t="s">
        <v>184</v>
      </c>
      <c r="D70" s="194" t="s">
        <v>185</v>
      </c>
      <c r="E70" s="195">
        <v>12</v>
      </c>
      <c r="F70" s="95">
        <v>0.05</v>
      </c>
      <c r="G70" s="197">
        <v>41000</v>
      </c>
    </row>
    <row r="71" spans="1:7" ht="15.75" thickBot="1" x14ac:dyDescent="0.3">
      <c r="A71" s="91" t="s">
        <v>186</v>
      </c>
      <c r="B71" s="92">
        <v>63023</v>
      </c>
      <c r="C71" s="193" t="s">
        <v>187</v>
      </c>
      <c r="D71" s="195" t="s">
        <v>144</v>
      </c>
      <c r="E71" s="195">
        <v>12</v>
      </c>
      <c r="F71" s="95">
        <v>0.05</v>
      </c>
      <c r="G71" s="197">
        <v>0</v>
      </c>
    </row>
    <row r="72" spans="1:7" ht="15.75" thickBot="1" x14ac:dyDescent="0.3">
      <c r="A72" s="91" t="s">
        <v>188</v>
      </c>
      <c r="B72" s="92">
        <v>45545</v>
      </c>
      <c r="C72" s="93" t="s">
        <v>189</v>
      </c>
      <c r="D72" s="94" t="s">
        <v>190</v>
      </c>
      <c r="E72" s="94">
        <v>12</v>
      </c>
      <c r="F72" s="95">
        <v>0</v>
      </c>
      <c r="G72" s="197">
        <v>0</v>
      </c>
    </row>
    <row r="73" spans="1:7" ht="15.75" thickBot="1" x14ac:dyDescent="0.3">
      <c r="A73" s="91" t="s">
        <v>191</v>
      </c>
      <c r="B73" s="92">
        <v>62969</v>
      </c>
      <c r="C73" s="199" t="s">
        <v>192</v>
      </c>
      <c r="D73" s="195" t="s">
        <v>79</v>
      </c>
      <c r="E73" s="195">
        <v>12</v>
      </c>
      <c r="F73" s="95">
        <v>0</v>
      </c>
      <c r="G73" s="197">
        <v>0</v>
      </c>
    </row>
    <row r="74" spans="1:7" ht="15.75" thickBot="1" x14ac:dyDescent="0.3">
      <c r="A74" s="91" t="s">
        <v>193</v>
      </c>
      <c r="B74" s="92">
        <v>30381</v>
      </c>
      <c r="C74" s="193" t="s">
        <v>194</v>
      </c>
      <c r="D74" s="195" t="s">
        <v>195</v>
      </c>
      <c r="E74" s="195">
        <v>12</v>
      </c>
      <c r="F74" s="95">
        <v>0</v>
      </c>
      <c r="G74" s="197">
        <v>0</v>
      </c>
    </row>
    <row r="75" spans="1:7" x14ac:dyDescent="0.25">
      <c r="A75" s="200" t="s">
        <v>196</v>
      </c>
      <c r="B75" s="201">
        <v>60792</v>
      </c>
      <c r="C75" s="177" t="s">
        <v>197</v>
      </c>
      <c r="D75" s="202" t="s">
        <v>116</v>
      </c>
      <c r="E75" s="202">
        <v>12</v>
      </c>
      <c r="F75" s="203">
        <v>0.2</v>
      </c>
      <c r="G75" s="204">
        <v>125000</v>
      </c>
    </row>
    <row r="76" spans="1:7" x14ac:dyDescent="0.25">
      <c r="A76" s="202" t="s">
        <v>196</v>
      </c>
      <c r="B76" s="205" t="s">
        <v>198</v>
      </c>
      <c r="C76" s="138" t="s">
        <v>199</v>
      </c>
      <c r="D76" s="206" t="s">
        <v>200</v>
      </c>
      <c r="E76" s="206">
        <v>12</v>
      </c>
      <c r="F76" s="203">
        <v>0.1</v>
      </c>
      <c r="G76" s="204">
        <v>66000</v>
      </c>
    </row>
    <row r="77" spans="1:7" x14ac:dyDescent="0.25">
      <c r="A77" s="202" t="s">
        <v>196</v>
      </c>
      <c r="B77" s="207" t="s">
        <v>201</v>
      </c>
      <c r="C77" s="208" t="s">
        <v>202</v>
      </c>
      <c r="D77" s="206" t="s">
        <v>203</v>
      </c>
      <c r="E77" s="206">
        <v>12</v>
      </c>
      <c r="F77" s="203">
        <v>0.1</v>
      </c>
      <c r="G77" s="204">
        <v>66000</v>
      </c>
    </row>
    <row r="78" spans="1:7" ht="15.75" thickBot="1" x14ac:dyDescent="0.3">
      <c r="A78" s="154" t="s">
        <v>196</v>
      </c>
      <c r="B78" s="209" t="s">
        <v>204</v>
      </c>
      <c r="C78" s="210" t="s">
        <v>205</v>
      </c>
      <c r="D78" s="156" t="s">
        <v>203</v>
      </c>
      <c r="E78" s="156">
        <v>12</v>
      </c>
      <c r="F78" s="211">
        <v>0.1</v>
      </c>
      <c r="G78" s="212">
        <v>61000</v>
      </c>
    </row>
    <row r="79" spans="1:7" x14ac:dyDescent="0.25">
      <c r="A79" s="213" t="s">
        <v>206</v>
      </c>
      <c r="B79" s="99" t="s">
        <v>207</v>
      </c>
      <c r="C79" s="160" t="s">
        <v>208</v>
      </c>
      <c r="D79" s="214" t="s">
        <v>209</v>
      </c>
      <c r="E79" s="214">
        <v>12</v>
      </c>
      <c r="F79" s="115">
        <v>0.2</v>
      </c>
      <c r="G79" s="96">
        <v>143000</v>
      </c>
    </row>
    <row r="80" spans="1:7" x14ac:dyDescent="0.25">
      <c r="A80" s="112" t="s">
        <v>206</v>
      </c>
      <c r="B80" s="111" t="s">
        <v>210</v>
      </c>
      <c r="C80" s="107" t="s">
        <v>211</v>
      </c>
      <c r="D80" s="214" t="s">
        <v>212</v>
      </c>
      <c r="E80" s="214">
        <v>12</v>
      </c>
      <c r="F80" s="115">
        <v>0.1</v>
      </c>
      <c r="G80" s="96">
        <v>78000</v>
      </c>
    </row>
    <row r="81" spans="1:7" x14ac:dyDescent="0.25">
      <c r="A81" s="105" t="s">
        <v>206</v>
      </c>
      <c r="B81" s="106" t="s">
        <v>213</v>
      </c>
      <c r="C81" s="107" t="s">
        <v>214</v>
      </c>
      <c r="D81" s="108" t="s">
        <v>209</v>
      </c>
      <c r="E81" s="108">
        <v>12</v>
      </c>
      <c r="F81" s="109">
        <v>0.1</v>
      </c>
      <c r="G81" s="110">
        <v>51000</v>
      </c>
    </row>
    <row r="82" spans="1:7" x14ac:dyDescent="0.25">
      <c r="A82" s="215" t="s">
        <v>206</v>
      </c>
      <c r="B82" s="216" t="s">
        <v>215</v>
      </c>
      <c r="C82" s="217" t="s">
        <v>216</v>
      </c>
      <c r="D82" s="215"/>
      <c r="E82" s="215" t="s">
        <v>99</v>
      </c>
      <c r="F82" s="167">
        <v>36</v>
      </c>
      <c r="G82" s="218"/>
    </row>
    <row r="83" spans="1:7" ht="15.75" thickBot="1" x14ac:dyDescent="0.3">
      <c r="A83" s="120" t="s">
        <v>206</v>
      </c>
      <c r="B83" s="219" t="s">
        <v>217</v>
      </c>
      <c r="C83" s="122" t="s">
        <v>218</v>
      </c>
      <c r="D83" s="120"/>
      <c r="E83" s="120" t="s">
        <v>99</v>
      </c>
      <c r="F83" s="220">
        <v>36</v>
      </c>
      <c r="G83" s="221"/>
    </row>
    <row r="84" spans="1:7" x14ac:dyDescent="0.25">
      <c r="A84" s="222" t="s">
        <v>219</v>
      </c>
      <c r="B84" s="223" t="s">
        <v>220</v>
      </c>
      <c r="C84" s="224" t="s">
        <v>221</v>
      </c>
      <c r="D84" s="225" t="s">
        <v>144</v>
      </c>
      <c r="E84" s="225">
        <v>12</v>
      </c>
      <c r="F84" s="226">
        <v>0.2</v>
      </c>
      <c r="G84" s="227">
        <v>132000</v>
      </c>
    </row>
    <row r="85" spans="1:7" x14ac:dyDescent="0.25">
      <c r="A85" s="137" t="s">
        <v>219</v>
      </c>
      <c r="B85" s="207" t="s">
        <v>220</v>
      </c>
      <c r="C85" s="138" t="s">
        <v>222</v>
      </c>
      <c r="D85" s="139" t="s">
        <v>144</v>
      </c>
      <c r="E85" s="139">
        <v>12</v>
      </c>
      <c r="F85" s="142">
        <v>0.1</v>
      </c>
      <c r="G85" s="228">
        <v>78000</v>
      </c>
    </row>
    <row r="86" spans="1:7" ht="15.75" thickBot="1" x14ac:dyDescent="0.3">
      <c r="A86" s="229" t="s">
        <v>219</v>
      </c>
      <c r="B86" s="230" t="s">
        <v>223</v>
      </c>
      <c r="C86" s="231" t="s">
        <v>224</v>
      </c>
      <c r="D86" s="232" t="s">
        <v>144</v>
      </c>
      <c r="E86" s="232">
        <v>12</v>
      </c>
      <c r="F86" s="233">
        <v>0.1</v>
      </c>
      <c r="G86" s="234">
        <v>41000</v>
      </c>
    </row>
    <row r="87" spans="1:7" x14ac:dyDescent="0.25">
      <c r="A87" s="176" t="s">
        <v>225</v>
      </c>
      <c r="B87" s="137">
        <v>65174</v>
      </c>
      <c r="C87" s="177" t="s">
        <v>226</v>
      </c>
      <c r="D87" s="139" t="s">
        <v>200</v>
      </c>
      <c r="E87" s="139">
        <v>12</v>
      </c>
      <c r="F87" s="140">
        <v>0.2</v>
      </c>
      <c r="G87" s="141">
        <v>85000</v>
      </c>
    </row>
    <row r="88" spans="1:7" x14ac:dyDescent="0.25">
      <c r="A88" s="137" t="s">
        <v>225</v>
      </c>
      <c r="B88" s="137">
        <v>60792</v>
      </c>
      <c r="C88" s="138" t="s">
        <v>197</v>
      </c>
      <c r="D88" s="137" t="s">
        <v>116</v>
      </c>
      <c r="E88" s="137">
        <v>12</v>
      </c>
      <c r="F88" s="142">
        <v>0.1</v>
      </c>
      <c r="G88" s="235">
        <v>68000</v>
      </c>
    </row>
    <row r="89" spans="1:7" x14ac:dyDescent="0.25">
      <c r="A89" s="137" t="s">
        <v>225</v>
      </c>
      <c r="B89" s="137">
        <v>63564</v>
      </c>
      <c r="C89" s="138" t="s">
        <v>227</v>
      </c>
      <c r="D89" s="139" t="s">
        <v>200</v>
      </c>
      <c r="E89" s="139">
        <v>12</v>
      </c>
      <c r="F89" s="140">
        <v>0.1</v>
      </c>
      <c r="G89" s="141">
        <v>55000</v>
      </c>
    </row>
    <row r="90" spans="1:7" ht="15.75" thickBot="1" x14ac:dyDescent="0.3">
      <c r="A90" s="154" t="s">
        <v>225</v>
      </c>
      <c r="B90" s="154">
        <v>64301</v>
      </c>
      <c r="C90" s="155" t="s">
        <v>228</v>
      </c>
      <c r="D90" s="236" t="s">
        <v>200</v>
      </c>
      <c r="E90" s="156">
        <v>12</v>
      </c>
      <c r="F90" s="157">
        <v>0.2</v>
      </c>
      <c r="G90" s="158">
        <v>86000</v>
      </c>
    </row>
    <row r="91" spans="1:7" x14ac:dyDescent="0.25">
      <c r="A91" s="131" t="s">
        <v>229</v>
      </c>
      <c r="B91" s="237" t="s">
        <v>230</v>
      </c>
      <c r="C91" s="224" t="s">
        <v>231</v>
      </c>
      <c r="D91" s="134" t="s">
        <v>200</v>
      </c>
      <c r="E91" s="134">
        <v>12</v>
      </c>
      <c r="F91" s="135">
        <v>0.2</v>
      </c>
      <c r="G91" s="136">
        <v>146000</v>
      </c>
    </row>
    <row r="92" spans="1:7" ht="15.75" thickBot="1" x14ac:dyDescent="0.3">
      <c r="A92" s="154" t="s">
        <v>229</v>
      </c>
      <c r="B92" s="154">
        <v>60184</v>
      </c>
      <c r="C92" s="155" t="s">
        <v>232</v>
      </c>
      <c r="D92" s="156" t="s">
        <v>212</v>
      </c>
      <c r="E92" s="156">
        <v>12</v>
      </c>
      <c r="F92" s="157">
        <v>0.1</v>
      </c>
      <c r="G92" s="158">
        <v>68000</v>
      </c>
    </row>
    <row r="93" spans="1:7" x14ac:dyDescent="0.25">
      <c r="A93" s="176" t="s">
        <v>233</v>
      </c>
      <c r="B93" s="137">
        <v>58283</v>
      </c>
      <c r="C93" s="177" t="s">
        <v>234</v>
      </c>
      <c r="D93" s="139" t="s">
        <v>235</v>
      </c>
      <c r="E93" s="139">
        <v>12</v>
      </c>
      <c r="F93" s="140">
        <v>0.2</v>
      </c>
      <c r="G93" s="141">
        <v>139000</v>
      </c>
    </row>
    <row r="94" spans="1:7" x14ac:dyDescent="0.25">
      <c r="A94" s="137" t="s">
        <v>233</v>
      </c>
      <c r="B94" s="137">
        <v>12210</v>
      </c>
      <c r="C94" s="138" t="s">
        <v>236</v>
      </c>
      <c r="D94" s="139" t="s">
        <v>235</v>
      </c>
      <c r="E94" s="139">
        <v>12</v>
      </c>
      <c r="F94" s="140">
        <v>0.1</v>
      </c>
      <c r="G94" s="141">
        <v>78000</v>
      </c>
    </row>
    <row r="95" spans="1:7" x14ac:dyDescent="0.25">
      <c r="A95" s="137" t="s">
        <v>233</v>
      </c>
      <c r="B95" s="139">
        <v>63632</v>
      </c>
      <c r="C95" s="238" t="s">
        <v>237</v>
      </c>
      <c r="D95" s="139" t="s">
        <v>235</v>
      </c>
      <c r="E95" s="239">
        <v>12</v>
      </c>
      <c r="F95" s="240">
        <v>0.05</v>
      </c>
      <c r="G95" s="141">
        <v>27000</v>
      </c>
    </row>
    <row r="96" spans="1:7" x14ac:dyDescent="0.25">
      <c r="A96" s="179" t="s">
        <v>233</v>
      </c>
      <c r="B96" s="179">
        <v>62365</v>
      </c>
      <c r="C96" s="241" t="s">
        <v>238</v>
      </c>
      <c r="D96" s="179" t="s">
        <v>200</v>
      </c>
      <c r="E96" s="179">
        <v>1</v>
      </c>
      <c r="F96" s="242">
        <v>0.05</v>
      </c>
      <c r="G96" s="243">
        <v>32000</v>
      </c>
    </row>
    <row r="97" spans="1:7" ht="15.75" thickBot="1" x14ac:dyDescent="0.3">
      <c r="A97" s="244" t="s">
        <v>233</v>
      </c>
      <c r="B97" s="244">
        <v>66748</v>
      </c>
      <c r="C97" s="245" t="s">
        <v>239</v>
      </c>
      <c r="D97" s="244" t="s">
        <v>200</v>
      </c>
      <c r="E97" s="244">
        <v>11</v>
      </c>
      <c r="F97" s="246">
        <v>0.05</v>
      </c>
      <c r="G97" s="247"/>
    </row>
    <row r="98" spans="1:7" x14ac:dyDescent="0.25">
      <c r="A98" s="131" t="s">
        <v>240</v>
      </c>
      <c r="B98" s="134">
        <v>62969</v>
      </c>
      <c r="C98" s="248" t="s">
        <v>166</v>
      </c>
      <c r="D98" s="134" t="s">
        <v>79</v>
      </c>
      <c r="E98" s="134">
        <v>12</v>
      </c>
      <c r="F98" s="135">
        <v>0.25</v>
      </c>
      <c r="G98" s="136">
        <v>141000</v>
      </c>
    </row>
    <row r="99" spans="1:7" x14ac:dyDescent="0.25">
      <c r="A99" s="139" t="s">
        <v>240</v>
      </c>
      <c r="B99" s="139">
        <v>60166</v>
      </c>
      <c r="C99" s="238" t="s">
        <v>241</v>
      </c>
      <c r="D99" s="139" t="s">
        <v>200</v>
      </c>
      <c r="E99" s="139">
        <v>12</v>
      </c>
      <c r="F99" s="140">
        <v>0.15</v>
      </c>
      <c r="G99" s="141">
        <v>102000</v>
      </c>
    </row>
    <row r="100" spans="1:7" x14ac:dyDescent="0.25">
      <c r="A100" s="139" t="s">
        <v>240</v>
      </c>
      <c r="B100" s="239">
        <v>64336</v>
      </c>
      <c r="C100" s="249" t="s">
        <v>242</v>
      </c>
      <c r="D100" s="239" t="s">
        <v>79</v>
      </c>
      <c r="E100" s="139">
        <v>12</v>
      </c>
      <c r="F100" s="140">
        <v>0.25</v>
      </c>
      <c r="G100" s="141">
        <v>106000</v>
      </c>
    </row>
    <row r="101" spans="1:7" x14ac:dyDescent="0.25">
      <c r="A101" s="139" t="s">
        <v>240</v>
      </c>
      <c r="B101" s="239">
        <v>66092</v>
      </c>
      <c r="C101" s="249" t="s">
        <v>243</v>
      </c>
      <c r="D101" s="239" t="s">
        <v>79</v>
      </c>
      <c r="E101" s="139">
        <v>12</v>
      </c>
      <c r="F101" s="140">
        <v>0.3</v>
      </c>
      <c r="G101" s="141">
        <v>143000</v>
      </c>
    </row>
    <row r="102" spans="1:7" x14ac:dyDescent="0.25">
      <c r="A102" s="137" t="s">
        <v>240</v>
      </c>
      <c r="B102" s="137">
        <v>63044</v>
      </c>
      <c r="C102" s="250" t="s">
        <v>244</v>
      </c>
      <c r="D102" s="137" t="s">
        <v>200</v>
      </c>
      <c r="E102" s="137">
        <v>12</v>
      </c>
      <c r="F102" s="142">
        <v>0.1</v>
      </c>
      <c r="G102" s="235">
        <v>46000</v>
      </c>
    </row>
    <row r="103" spans="1:7" x14ac:dyDescent="0.25">
      <c r="A103" s="251" t="s">
        <v>240</v>
      </c>
      <c r="B103" s="144" t="s">
        <v>99</v>
      </c>
      <c r="C103" s="252" t="s">
        <v>245</v>
      </c>
      <c r="D103" s="251" t="s">
        <v>200</v>
      </c>
      <c r="E103" s="251" t="s">
        <v>99</v>
      </c>
      <c r="F103" s="147">
        <v>160</v>
      </c>
      <c r="G103" s="148"/>
    </row>
    <row r="104" spans="1:7" x14ac:dyDescent="0.25">
      <c r="A104" s="251" t="s">
        <v>240</v>
      </c>
      <c r="B104" s="144" t="s">
        <v>99</v>
      </c>
      <c r="C104" s="252" t="s">
        <v>246</v>
      </c>
      <c r="D104" s="251" t="s">
        <v>79</v>
      </c>
      <c r="E104" s="251" t="s">
        <v>99</v>
      </c>
      <c r="F104" s="147">
        <v>300</v>
      </c>
      <c r="G104" s="148"/>
    </row>
    <row r="105" spans="1:7" x14ac:dyDescent="0.25">
      <c r="A105" s="253" t="s">
        <v>240</v>
      </c>
      <c r="B105" s="254" t="s">
        <v>99</v>
      </c>
      <c r="C105" s="255" t="s">
        <v>247</v>
      </c>
      <c r="D105" s="253" t="s">
        <v>248</v>
      </c>
      <c r="E105" s="253" t="s">
        <v>99</v>
      </c>
      <c r="F105" s="256">
        <v>100</v>
      </c>
      <c r="G105" s="257"/>
    </row>
    <row r="106" spans="1:7" ht="15.75" thickBot="1" x14ac:dyDescent="0.3">
      <c r="A106" s="149" t="s">
        <v>240</v>
      </c>
      <c r="B106" s="149" t="s">
        <v>99</v>
      </c>
      <c r="C106" s="258" t="s">
        <v>249</v>
      </c>
      <c r="D106" s="149" t="s">
        <v>250</v>
      </c>
      <c r="E106" s="149" t="s">
        <v>99</v>
      </c>
      <c r="F106" s="259">
        <v>150</v>
      </c>
      <c r="G106" s="260"/>
    </row>
    <row r="107" spans="1:7" x14ac:dyDescent="0.25">
      <c r="A107" s="261" t="s">
        <v>251</v>
      </c>
      <c r="B107" s="134">
        <v>63164</v>
      </c>
      <c r="C107" s="248" t="s">
        <v>252</v>
      </c>
      <c r="D107" s="134" t="s">
        <v>253</v>
      </c>
      <c r="E107" s="134">
        <v>12</v>
      </c>
      <c r="F107" s="135">
        <v>0.2</v>
      </c>
      <c r="G107" s="136">
        <v>129000</v>
      </c>
    </row>
    <row r="108" spans="1:7" x14ac:dyDescent="0.25">
      <c r="A108" s="251" t="s">
        <v>251</v>
      </c>
      <c r="B108" s="251" t="s">
        <v>99</v>
      </c>
      <c r="C108" s="252" t="s">
        <v>254</v>
      </c>
      <c r="D108" s="251" t="s">
        <v>253</v>
      </c>
      <c r="E108" s="251" t="s">
        <v>99</v>
      </c>
      <c r="F108" s="147">
        <v>140</v>
      </c>
      <c r="G108" s="148"/>
    </row>
    <row r="109" spans="1:7" x14ac:dyDescent="0.25">
      <c r="A109" s="251" t="s">
        <v>251</v>
      </c>
      <c r="B109" s="251" t="s">
        <v>99</v>
      </c>
      <c r="C109" s="252" t="s">
        <v>255</v>
      </c>
      <c r="D109" s="251" t="s">
        <v>253</v>
      </c>
      <c r="E109" s="251" t="s">
        <v>99</v>
      </c>
      <c r="F109" s="147">
        <v>120</v>
      </c>
      <c r="G109" s="148"/>
    </row>
    <row r="110" spans="1:7" ht="15.75" thickBot="1" x14ac:dyDescent="0.3">
      <c r="A110" s="178" t="s">
        <v>251</v>
      </c>
      <c r="B110" s="178" t="s">
        <v>99</v>
      </c>
      <c r="C110" s="262" t="s">
        <v>256</v>
      </c>
      <c r="D110" s="178" t="s">
        <v>253</v>
      </c>
      <c r="E110" s="178" t="s">
        <v>99</v>
      </c>
      <c r="F110" s="152">
        <v>140</v>
      </c>
      <c r="G110" s="153"/>
    </row>
    <row r="111" spans="1:7" x14ac:dyDescent="0.25">
      <c r="A111" s="261" t="s">
        <v>257</v>
      </c>
      <c r="B111" s="134">
        <v>23636</v>
      </c>
      <c r="C111" s="248" t="s">
        <v>258</v>
      </c>
      <c r="D111" s="134" t="s">
        <v>212</v>
      </c>
      <c r="E111" s="134">
        <v>12</v>
      </c>
      <c r="F111" s="135">
        <v>0.2</v>
      </c>
      <c r="G111" s="136">
        <v>143000</v>
      </c>
    </row>
    <row r="112" spans="1:7" ht="15.75" thickBot="1" x14ac:dyDescent="0.3">
      <c r="A112" s="156" t="s">
        <v>257</v>
      </c>
      <c r="B112" s="154">
        <v>60184</v>
      </c>
      <c r="C112" s="155" t="s">
        <v>232</v>
      </c>
      <c r="D112" s="156" t="s">
        <v>212</v>
      </c>
      <c r="E112" s="156">
        <v>12</v>
      </c>
      <c r="F112" s="157">
        <v>0.1</v>
      </c>
      <c r="G112" s="158">
        <v>68000</v>
      </c>
    </row>
    <row r="113" spans="1:7" ht="15.75" thickBot="1" x14ac:dyDescent="0.3">
      <c r="A113" s="263" t="s">
        <v>259</v>
      </c>
      <c r="B113" s="232">
        <v>58714</v>
      </c>
      <c r="C113" s="264" t="s">
        <v>260</v>
      </c>
      <c r="D113" s="232" t="s">
        <v>253</v>
      </c>
      <c r="E113" s="232">
        <v>12</v>
      </c>
      <c r="F113" s="265">
        <v>0.2</v>
      </c>
      <c r="G113" s="266">
        <v>139000</v>
      </c>
    </row>
    <row r="114" spans="1:7" x14ac:dyDescent="0.25">
      <c r="A114" s="189" t="s">
        <v>261</v>
      </c>
      <c r="B114" s="139">
        <v>60901</v>
      </c>
      <c r="C114" s="267" t="s">
        <v>262</v>
      </c>
      <c r="D114" s="139" t="s">
        <v>79</v>
      </c>
      <c r="E114" s="139">
        <v>12</v>
      </c>
      <c r="F114" s="140">
        <v>0.2</v>
      </c>
      <c r="G114" s="141">
        <v>113000</v>
      </c>
    </row>
    <row r="115" spans="1:7" x14ac:dyDescent="0.25">
      <c r="A115" s="139" t="s">
        <v>261</v>
      </c>
      <c r="B115" s="139">
        <v>10392</v>
      </c>
      <c r="C115" s="238" t="s">
        <v>81</v>
      </c>
      <c r="D115" s="139" t="s">
        <v>82</v>
      </c>
      <c r="E115" s="139">
        <v>12</v>
      </c>
      <c r="F115" s="140">
        <v>0.1</v>
      </c>
      <c r="G115" s="141">
        <v>78000</v>
      </c>
    </row>
    <row r="116" spans="1:7" x14ac:dyDescent="0.25">
      <c r="A116" s="139" t="s">
        <v>261</v>
      </c>
      <c r="B116" s="139">
        <v>64015</v>
      </c>
      <c r="C116" s="238" t="s">
        <v>263</v>
      </c>
      <c r="D116" s="139" t="s">
        <v>82</v>
      </c>
      <c r="E116" s="139">
        <v>12</v>
      </c>
      <c r="F116" s="140">
        <v>0.1</v>
      </c>
      <c r="G116" s="141">
        <v>54000</v>
      </c>
    </row>
    <row r="117" spans="1:7" x14ac:dyDescent="0.25">
      <c r="A117" s="239" t="s">
        <v>261</v>
      </c>
      <c r="B117" s="239">
        <v>67712</v>
      </c>
      <c r="C117" s="249" t="s">
        <v>264</v>
      </c>
      <c r="D117" s="239"/>
      <c r="E117" s="239">
        <v>12</v>
      </c>
      <c r="F117" s="240">
        <v>0.2</v>
      </c>
      <c r="G117" s="268">
        <v>86000</v>
      </c>
    </row>
    <row r="118" spans="1:7" x14ac:dyDescent="0.25">
      <c r="A118" s="251" t="s">
        <v>261</v>
      </c>
      <c r="B118" s="251" t="s">
        <v>99</v>
      </c>
      <c r="C118" s="269" t="s">
        <v>265</v>
      </c>
      <c r="D118" s="251"/>
      <c r="E118" s="251" t="s">
        <v>99</v>
      </c>
      <c r="F118" s="270">
        <v>60</v>
      </c>
      <c r="G118" s="148"/>
    </row>
    <row r="119" spans="1:7" ht="15.75" thickBot="1" x14ac:dyDescent="0.3">
      <c r="A119" s="251" t="s">
        <v>261</v>
      </c>
      <c r="B119" s="251" t="s">
        <v>99</v>
      </c>
      <c r="C119" s="258" t="s">
        <v>266</v>
      </c>
      <c r="D119" s="178"/>
      <c r="E119" s="178" t="s">
        <v>99</v>
      </c>
      <c r="F119" s="271">
        <v>60</v>
      </c>
      <c r="G119" s="272"/>
    </row>
    <row r="120" spans="1:7" x14ac:dyDescent="0.25">
      <c r="A120" s="251" t="s">
        <v>261</v>
      </c>
      <c r="B120" s="251" t="s">
        <v>99</v>
      </c>
      <c r="C120" s="273" t="s">
        <v>84</v>
      </c>
      <c r="D120" s="253"/>
      <c r="E120" s="253" t="s">
        <v>99</v>
      </c>
      <c r="F120" s="274">
        <v>60</v>
      </c>
      <c r="G120" s="275"/>
    </row>
    <row r="121" spans="1:7" x14ac:dyDescent="0.25">
      <c r="A121" s="251" t="s">
        <v>261</v>
      </c>
      <c r="B121" s="251" t="s">
        <v>99</v>
      </c>
      <c r="C121" s="269" t="s">
        <v>267</v>
      </c>
      <c r="D121" s="251"/>
      <c r="E121" s="251" t="s">
        <v>99</v>
      </c>
      <c r="F121" s="270">
        <v>60</v>
      </c>
      <c r="G121" s="148"/>
    </row>
    <row r="122" spans="1:7" ht="15.75" thickBot="1" x14ac:dyDescent="0.3">
      <c r="A122" s="251" t="s">
        <v>261</v>
      </c>
      <c r="B122" s="251" t="s">
        <v>99</v>
      </c>
      <c r="C122" s="258" t="s">
        <v>268</v>
      </c>
      <c r="D122" s="178"/>
      <c r="E122" s="178" t="s">
        <v>99</v>
      </c>
      <c r="F122" s="276">
        <v>60</v>
      </c>
      <c r="G122" s="153"/>
    </row>
    <row r="123" spans="1:7" x14ac:dyDescent="0.25">
      <c r="A123" s="251" t="s">
        <v>261</v>
      </c>
      <c r="B123" s="251" t="s">
        <v>99</v>
      </c>
      <c r="C123" s="269" t="s">
        <v>95</v>
      </c>
      <c r="D123" s="253"/>
      <c r="E123" s="253" t="s">
        <v>99</v>
      </c>
      <c r="F123" s="274">
        <v>100</v>
      </c>
      <c r="G123" s="275"/>
    </row>
    <row r="124" spans="1:7" ht="15.75" thickBot="1" x14ac:dyDescent="0.3">
      <c r="A124" s="178" t="s">
        <v>261</v>
      </c>
      <c r="B124" s="178" t="s">
        <v>99</v>
      </c>
      <c r="C124" s="269" t="s">
        <v>97</v>
      </c>
      <c r="D124" s="178"/>
      <c r="E124" s="178" t="s">
        <v>99</v>
      </c>
      <c r="F124" s="277">
        <v>50</v>
      </c>
      <c r="G124" s="272"/>
    </row>
    <row r="125" spans="1:7" s="280" customFormat="1" ht="15.75" thickBot="1" x14ac:dyDescent="0.3">
      <c r="A125" s="91" t="s">
        <v>269</v>
      </c>
      <c r="B125" s="94">
        <v>18816</v>
      </c>
      <c r="C125" s="278" t="s">
        <v>270</v>
      </c>
      <c r="D125" s="94" t="s">
        <v>107</v>
      </c>
      <c r="E125" s="94">
        <v>12</v>
      </c>
      <c r="F125" s="95"/>
      <c r="G125" s="279">
        <v>0</v>
      </c>
    </row>
    <row r="126" spans="1:7" s="280" customFormat="1" x14ac:dyDescent="0.25">
      <c r="A126" s="176" t="s">
        <v>271</v>
      </c>
      <c r="B126" s="281" t="s">
        <v>272</v>
      </c>
      <c r="C126" s="177" t="s">
        <v>273</v>
      </c>
      <c r="D126" s="139" t="s">
        <v>253</v>
      </c>
      <c r="E126" s="139">
        <v>8</v>
      </c>
      <c r="F126" s="140">
        <v>0.2</v>
      </c>
      <c r="G126" s="141">
        <v>164000</v>
      </c>
    </row>
    <row r="127" spans="1:7" s="280" customFormat="1" x14ac:dyDescent="0.25">
      <c r="A127" s="137" t="s">
        <v>271</v>
      </c>
      <c r="B127" s="137">
        <v>63466</v>
      </c>
      <c r="C127" s="138" t="s">
        <v>274</v>
      </c>
      <c r="D127" s="139" t="s">
        <v>144</v>
      </c>
      <c r="E127" s="139">
        <v>8</v>
      </c>
      <c r="F127" s="140">
        <v>0.1</v>
      </c>
      <c r="G127" s="141">
        <v>29000</v>
      </c>
    </row>
    <row r="128" spans="1:7" s="280" customFormat="1" x14ac:dyDescent="0.25">
      <c r="A128" s="137" t="s">
        <v>271</v>
      </c>
      <c r="B128" s="137">
        <v>61102</v>
      </c>
      <c r="C128" s="138" t="s">
        <v>275</v>
      </c>
      <c r="D128" s="139" t="s">
        <v>253</v>
      </c>
      <c r="E128" s="139">
        <v>8</v>
      </c>
      <c r="F128" s="140">
        <v>0.1</v>
      </c>
      <c r="G128" s="141">
        <v>48000</v>
      </c>
    </row>
    <row r="129" spans="1:7" s="280" customFormat="1" ht="15.75" thickBot="1" x14ac:dyDescent="0.3">
      <c r="A129" s="154" t="s">
        <v>271</v>
      </c>
      <c r="B129" s="154">
        <v>65279</v>
      </c>
      <c r="C129" s="155" t="s">
        <v>276</v>
      </c>
      <c r="D129" s="154"/>
      <c r="E129" s="154">
        <v>4</v>
      </c>
      <c r="F129" s="211">
        <v>0.1</v>
      </c>
      <c r="G129" s="282">
        <v>60000</v>
      </c>
    </row>
    <row r="130" spans="1:7" s="280" customFormat="1" x14ac:dyDescent="0.25">
      <c r="A130" s="176" t="s">
        <v>277</v>
      </c>
      <c r="B130" s="137">
        <v>59624</v>
      </c>
      <c r="C130" s="177" t="s">
        <v>255</v>
      </c>
      <c r="D130" s="139" t="s">
        <v>253</v>
      </c>
      <c r="E130" s="139">
        <v>8</v>
      </c>
      <c r="F130" s="140">
        <v>0.2</v>
      </c>
      <c r="G130" s="141">
        <v>152000</v>
      </c>
    </row>
    <row r="131" spans="1:7" s="280" customFormat="1" x14ac:dyDescent="0.25">
      <c r="A131" s="137" t="s">
        <v>277</v>
      </c>
      <c r="B131" s="137">
        <v>65197</v>
      </c>
      <c r="C131" s="138" t="s">
        <v>278</v>
      </c>
      <c r="D131" s="139" t="s">
        <v>253</v>
      </c>
      <c r="E131" s="139">
        <v>8</v>
      </c>
      <c r="F131" s="140">
        <v>0.1</v>
      </c>
      <c r="G131" s="141">
        <v>57000</v>
      </c>
    </row>
    <row r="132" spans="1:7" s="280" customFormat="1" x14ac:dyDescent="0.25">
      <c r="A132" s="144" t="s">
        <v>277</v>
      </c>
      <c r="B132" s="144" t="s">
        <v>99</v>
      </c>
      <c r="C132" s="269" t="s">
        <v>279</v>
      </c>
      <c r="D132" s="251"/>
      <c r="E132" s="144" t="s">
        <v>99</v>
      </c>
      <c r="F132" s="283">
        <v>225</v>
      </c>
      <c r="G132" s="148"/>
    </row>
    <row r="133" spans="1:7" s="280" customFormat="1" x14ac:dyDescent="0.25">
      <c r="A133" s="284" t="s">
        <v>277</v>
      </c>
      <c r="B133" s="144" t="s">
        <v>99</v>
      </c>
      <c r="C133" s="269" t="s">
        <v>256</v>
      </c>
      <c r="D133" s="285"/>
      <c r="E133" s="144" t="s">
        <v>99</v>
      </c>
      <c r="F133" s="283">
        <v>113</v>
      </c>
      <c r="G133" s="148"/>
    </row>
    <row r="134" spans="1:7" s="280" customFormat="1" ht="15.75" thickBot="1" x14ac:dyDescent="0.3">
      <c r="A134" s="149" t="s">
        <v>277</v>
      </c>
      <c r="B134" s="149" t="s">
        <v>99</v>
      </c>
      <c r="C134" s="258" t="s">
        <v>280</v>
      </c>
      <c r="D134" s="178"/>
      <c r="E134" s="149" t="s">
        <v>99</v>
      </c>
      <c r="F134" s="286">
        <v>112</v>
      </c>
      <c r="G134" s="272"/>
    </row>
    <row r="135" spans="1:7" s="280" customFormat="1" x14ac:dyDescent="0.25">
      <c r="A135" s="131" t="s">
        <v>281</v>
      </c>
      <c r="B135" s="134">
        <v>63282</v>
      </c>
      <c r="C135" s="287" t="s">
        <v>282</v>
      </c>
      <c r="D135" s="134" t="s">
        <v>116</v>
      </c>
      <c r="E135" s="134">
        <v>8</v>
      </c>
      <c r="F135" s="135">
        <v>0.2</v>
      </c>
      <c r="G135" s="136">
        <v>144000</v>
      </c>
    </row>
    <row r="136" spans="1:7" s="280" customFormat="1" x14ac:dyDescent="0.25">
      <c r="A136" s="139" t="s">
        <v>281</v>
      </c>
      <c r="B136" s="139">
        <v>62915</v>
      </c>
      <c r="C136" s="249" t="s">
        <v>283</v>
      </c>
      <c r="D136" s="139" t="s">
        <v>109</v>
      </c>
      <c r="E136" s="139">
        <v>8</v>
      </c>
      <c r="F136" s="140">
        <v>0.1</v>
      </c>
      <c r="G136" s="141">
        <v>70000</v>
      </c>
    </row>
    <row r="137" spans="1:7" s="280" customFormat="1" x14ac:dyDescent="0.25">
      <c r="A137" s="139" t="s">
        <v>281</v>
      </c>
      <c r="B137" s="239">
        <v>65914</v>
      </c>
      <c r="C137" s="249" t="s">
        <v>284</v>
      </c>
      <c r="D137" s="239" t="s">
        <v>116</v>
      </c>
      <c r="E137" s="139">
        <v>8</v>
      </c>
      <c r="F137" s="140">
        <v>0.1</v>
      </c>
      <c r="G137" s="141">
        <v>80000</v>
      </c>
    </row>
    <row r="138" spans="1:7" s="280" customFormat="1" x14ac:dyDescent="0.25">
      <c r="A138" s="139" t="s">
        <v>281</v>
      </c>
      <c r="B138" s="239">
        <v>63982</v>
      </c>
      <c r="C138" s="249" t="s">
        <v>285</v>
      </c>
      <c r="D138" s="239" t="s">
        <v>116</v>
      </c>
      <c r="E138" s="139">
        <v>8</v>
      </c>
      <c r="F138" s="140">
        <v>0.1</v>
      </c>
      <c r="G138" s="141">
        <v>47000</v>
      </c>
    </row>
    <row r="139" spans="1:7" s="280" customFormat="1" x14ac:dyDescent="0.25">
      <c r="A139" s="139" t="s">
        <v>281</v>
      </c>
      <c r="B139" s="139">
        <v>49864</v>
      </c>
      <c r="C139" s="249" t="s">
        <v>286</v>
      </c>
      <c r="D139" s="139" t="s">
        <v>212</v>
      </c>
      <c r="E139" s="139">
        <v>8</v>
      </c>
      <c r="F139" s="140">
        <v>0.1</v>
      </c>
      <c r="G139" s="141">
        <v>78000</v>
      </c>
    </row>
    <row r="140" spans="1:7" s="280" customFormat="1" ht="15.75" thickBot="1" x14ac:dyDescent="0.3">
      <c r="A140" s="229" t="s">
        <v>281</v>
      </c>
      <c r="B140" s="229">
        <v>67337</v>
      </c>
      <c r="C140" s="288" t="s">
        <v>287</v>
      </c>
      <c r="D140" s="289" t="s">
        <v>200</v>
      </c>
      <c r="E140" s="289">
        <v>8</v>
      </c>
      <c r="F140" s="290">
        <v>0.1</v>
      </c>
      <c r="G140" s="291">
        <v>57000</v>
      </c>
    </row>
    <row r="141" spans="1:7" s="280" customFormat="1" x14ac:dyDescent="0.25">
      <c r="A141" s="292" t="s">
        <v>288</v>
      </c>
      <c r="B141" s="184">
        <v>59416</v>
      </c>
      <c r="C141" s="293" t="s">
        <v>289</v>
      </c>
      <c r="D141" s="184" t="s">
        <v>173</v>
      </c>
      <c r="E141" s="184">
        <v>8</v>
      </c>
      <c r="F141" s="185">
        <v>0.2</v>
      </c>
      <c r="G141" s="186">
        <v>152000</v>
      </c>
    </row>
    <row r="142" spans="1:7" s="280" customFormat="1" x14ac:dyDescent="0.25">
      <c r="A142" s="184" t="s">
        <v>288</v>
      </c>
      <c r="B142" s="184">
        <v>62041</v>
      </c>
      <c r="C142" s="250" t="s">
        <v>290</v>
      </c>
      <c r="D142" s="184" t="s">
        <v>173</v>
      </c>
      <c r="E142" s="184">
        <v>8</v>
      </c>
      <c r="F142" s="185">
        <v>0.1</v>
      </c>
      <c r="G142" s="186">
        <v>72000</v>
      </c>
    </row>
    <row r="143" spans="1:7" s="280" customFormat="1" x14ac:dyDescent="0.25">
      <c r="A143" s="184" t="s">
        <v>288</v>
      </c>
      <c r="B143" s="184">
        <v>64588</v>
      </c>
      <c r="C143" s="250" t="s">
        <v>291</v>
      </c>
      <c r="D143" s="184" t="s">
        <v>173</v>
      </c>
      <c r="E143" s="184">
        <v>8</v>
      </c>
      <c r="F143" s="185">
        <v>0.1</v>
      </c>
      <c r="G143" s="186">
        <v>57000</v>
      </c>
    </row>
    <row r="144" spans="1:7" s="280" customFormat="1" x14ac:dyDescent="0.25">
      <c r="A144" s="137" t="s">
        <v>288</v>
      </c>
      <c r="B144" s="294" t="s">
        <v>292</v>
      </c>
      <c r="C144" s="208" t="s">
        <v>293</v>
      </c>
      <c r="D144" s="137" t="s">
        <v>173</v>
      </c>
      <c r="E144" s="137">
        <v>8</v>
      </c>
      <c r="F144" s="203">
        <v>0.1</v>
      </c>
      <c r="G144" s="295">
        <v>100000</v>
      </c>
    </row>
    <row r="145" spans="1:8" s="280" customFormat="1" ht="15.75" thickBot="1" x14ac:dyDescent="0.3">
      <c r="A145" s="154" t="s">
        <v>288</v>
      </c>
      <c r="B145" s="296" t="s">
        <v>294</v>
      </c>
      <c r="C145" s="210" t="s">
        <v>295</v>
      </c>
      <c r="D145" s="154" t="s">
        <v>173</v>
      </c>
      <c r="E145" s="154">
        <v>8</v>
      </c>
      <c r="F145" s="233">
        <v>0.1</v>
      </c>
      <c r="G145" s="234"/>
    </row>
    <row r="146" spans="1:8" s="280" customFormat="1" x14ac:dyDescent="0.25">
      <c r="A146" s="297" t="s">
        <v>296</v>
      </c>
      <c r="B146" s="108">
        <v>60901</v>
      </c>
      <c r="C146" s="298" t="s">
        <v>262</v>
      </c>
      <c r="D146" s="108" t="s">
        <v>79</v>
      </c>
      <c r="E146" s="108">
        <v>12</v>
      </c>
      <c r="F146" s="161">
        <v>0.2</v>
      </c>
      <c r="G146" s="162">
        <v>123000</v>
      </c>
    </row>
    <row r="147" spans="1:8" s="280" customFormat="1" x14ac:dyDescent="0.25">
      <c r="A147" s="108" t="s">
        <v>296</v>
      </c>
      <c r="B147" s="108">
        <v>64320</v>
      </c>
      <c r="C147" s="299" t="s">
        <v>297</v>
      </c>
      <c r="D147" s="108" t="s">
        <v>248</v>
      </c>
      <c r="E147" s="108">
        <v>12</v>
      </c>
      <c r="F147" s="161">
        <v>0.1</v>
      </c>
      <c r="G147" s="162">
        <v>68000</v>
      </c>
    </row>
    <row r="148" spans="1:8" s="280" customFormat="1" x14ac:dyDescent="0.25">
      <c r="A148" s="108" t="s">
        <v>296</v>
      </c>
      <c r="B148" s="108">
        <v>65606</v>
      </c>
      <c r="C148" s="299" t="s">
        <v>298</v>
      </c>
      <c r="D148" s="108" t="s">
        <v>248</v>
      </c>
      <c r="E148" s="108">
        <v>12</v>
      </c>
      <c r="F148" s="161">
        <v>0.1</v>
      </c>
      <c r="G148" s="162">
        <v>56000</v>
      </c>
    </row>
    <row r="149" spans="1:8" s="280" customFormat="1" x14ac:dyDescent="0.25">
      <c r="A149" s="108" t="s">
        <v>296</v>
      </c>
      <c r="B149" s="105">
        <v>16602</v>
      </c>
      <c r="C149" s="300" t="s">
        <v>299</v>
      </c>
      <c r="D149" s="105" t="s">
        <v>248</v>
      </c>
      <c r="E149" s="108">
        <v>12</v>
      </c>
      <c r="F149" s="109">
        <v>0.1</v>
      </c>
      <c r="G149" s="163">
        <v>78000</v>
      </c>
    </row>
    <row r="150" spans="1:8" s="280" customFormat="1" x14ac:dyDescent="0.25">
      <c r="A150" s="108" t="s">
        <v>296</v>
      </c>
      <c r="B150" s="105">
        <v>67777</v>
      </c>
      <c r="C150" s="300" t="s">
        <v>300</v>
      </c>
      <c r="D150" s="105" t="s">
        <v>79</v>
      </c>
      <c r="E150" s="105">
        <v>9</v>
      </c>
      <c r="F150" s="109">
        <v>0.3</v>
      </c>
      <c r="G150" s="301">
        <v>130000</v>
      </c>
    </row>
    <row r="151" spans="1:8" s="280" customFormat="1" x14ac:dyDescent="0.25">
      <c r="A151" s="108" t="s">
        <v>296</v>
      </c>
      <c r="B151" s="105">
        <v>62677</v>
      </c>
      <c r="C151" s="302" t="s">
        <v>301</v>
      </c>
      <c r="D151" s="105" t="s">
        <v>79</v>
      </c>
      <c r="E151" s="105">
        <v>3</v>
      </c>
      <c r="F151" s="109">
        <v>0.3</v>
      </c>
      <c r="G151" s="303"/>
    </row>
    <row r="152" spans="1:8" s="280" customFormat="1" x14ac:dyDescent="0.25">
      <c r="A152" s="165" t="s">
        <v>296</v>
      </c>
      <c r="B152" s="165" t="s">
        <v>99</v>
      </c>
      <c r="C152" s="304" t="s">
        <v>302</v>
      </c>
      <c r="D152" s="165"/>
      <c r="E152" s="165" t="s">
        <v>99</v>
      </c>
      <c r="F152" s="167">
        <v>50</v>
      </c>
      <c r="G152" s="168"/>
    </row>
    <row r="153" spans="1:8" s="280" customFormat="1" ht="15.75" thickBot="1" x14ac:dyDescent="0.3">
      <c r="A153" s="120" t="s">
        <v>296</v>
      </c>
      <c r="B153" s="120" t="s">
        <v>99</v>
      </c>
      <c r="C153" s="305" t="s">
        <v>303</v>
      </c>
      <c r="D153" s="120"/>
      <c r="E153" s="120" t="s">
        <v>99</v>
      </c>
      <c r="F153" s="123">
        <v>50</v>
      </c>
      <c r="G153" s="169"/>
    </row>
    <row r="154" spans="1:8" s="280" customFormat="1" x14ac:dyDescent="0.25">
      <c r="A154" s="159" t="s">
        <v>304</v>
      </c>
      <c r="B154" s="105">
        <v>59790</v>
      </c>
      <c r="C154" s="100" t="s">
        <v>305</v>
      </c>
      <c r="D154" s="102" t="s">
        <v>212</v>
      </c>
      <c r="E154" s="105">
        <v>12</v>
      </c>
      <c r="F154" s="109">
        <v>0.2</v>
      </c>
      <c r="G154" s="163">
        <v>152000</v>
      </c>
    </row>
    <row r="155" spans="1:8" s="280" customFormat="1" x14ac:dyDescent="0.25">
      <c r="A155" s="105" t="s">
        <v>304</v>
      </c>
      <c r="B155" s="105">
        <v>66125</v>
      </c>
      <c r="C155" s="300" t="s">
        <v>306</v>
      </c>
      <c r="D155" s="105" t="s">
        <v>212</v>
      </c>
      <c r="E155" s="112">
        <v>2</v>
      </c>
      <c r="F155" s="115">
        <v>0.1</v>
      </c>
      <c r="G155" s="301">
        <v>5600</v>
      </c>
    </row>
    <row r="156" spans="1:8" s="280" customFormat="1" x14ac:dyDescent="0.25">
      <c r="A156" s="105" t="s">
        <v>304</v>
      </c>
      <c r="B156" s="105">
        <v>66125</v>
      </c>
      <c r="C156" s="300" t="s">
        <v>306</v>
      </c>
      <c r="D156" s="105" t="s">
        <v>212</v>
      </c>
      <c r="E156" s="306">
        <v>10</v>
      </c>
      <c r="F156" s="116">
        <v>0.05</v>
      </c>
      <c r="G156" s="307">
        <v>27400</v>
      </c>
    </row>
    <row r="157" spans="1:8" s="280" customFormat="1" x14ac:dyDescent="0.25">
      <c r="A157" s="105" t="s">
        <v>304</v>
      </c>
      <c r="B157" s="105">
        <v>65906</v>
      </c>
      <c r="C157" s="300" t="s">
        <v>307</v>
      </c>
      <c r="D157" s="105" t="s">
        <v>212</v>
      </c>
      <c r="E157" s="112">
        <v>2</v>
      </c>
      <c r="F157" s="115">
        <v>0.1</v>
      </c>
      <c r="G157" s="301">
        <v>5700</v>
      </c>
    </row>
    <row r="158" spans="1:8" s="280" customFormat="1" x14ac:dyDescent="0.25">
      <c r="A158" s="105" t="s">
        <v>304</v>
      </c>
      <c r="B158" s="105">
        <v>65906</v>
      </c>
      <c r="C158" s="300" t="s">
        <v>307</v>
      </c>
      <c r="D158" s="105" t="s">
        <v>212</v>
      </c>
      <c r="E158" s="102">
        <v>10</v>
      </c>
      <c r="F158" s="103">
        <v>0.05</v>
      </c>
      <c r="G158" s="303">
        <v>27300</v>
      </c>
    </row>
    <row r="159" spans="1:8" s="280" customFormat="1" ht="15.75" thickBot="1" x14ac:dyDescent="0.3">
      <c r="A159" s="229"/>
      <c r="B159" s="229"/>
      <c r="C159" s="288"/>
      <c r="D159" s="308"/>
      <c r="E159" s="229"/>
      <c r="F159" s="233"/>
      <c r="G159" s="234">
        <v>0</v>
      </c>
    </row>
    <row r="160" spans="1:8" x14ac:dyDescent="0.25">
      <c r="A160" s="309"/>
      <c r="B160" s="310"/>
      <c r="C160" s="310"/>
      <c r="D160" s="311"/>
      <c r="E160" s="312"/>
      <c r="F160" s="309"/>
      <c r="G160" s="313"/>
      <c r="H160" s="1"/>
    </row>
    <row r="161" spans="1:8" ht="15.75" thickBot="1" x14ac:dyDescent="0.3">
      <c r="A161" s="309"/>
      <c r="B161" s="310"/>
      <c r="C161" s="310" t="s">
        <v>308</v>
      </c>
      <c r="D161" s="311"/>
      <c r="E161" s="312"/>
      <c r="F161" s="314"/>
      <c r="G161" s="315"/>
      <c r="H161" s="1"/>
    </row>
    <row r="162" spans="1:8" s="320" customFormat="1" ht="15.75" thickBot="1" x14ac:dyDescent="0.3">
      <c r="A162" s="309"/>
      <c r="B162" s="310"/>
      <c r="C162" s="310"/>
      <c r="D162" s="316"/>
      <c r="E162" s="317"/>
      <c r="F162" s="318"/>
      <c r="G162" s="319"/>
      <c r="H162" s="280"/>
    </row>
    <row r="163" spans="1:8" s="320" customFormat="1" x14ac:dyDescent="0.25">
      <c r="A163" s="309"/>
      <c r="B163" s="310"/>
      <c r="C163" s="310" t="s">
        <v>309</v>
      </c>
      <c r="D163" s="311"/>
      <c r="E163" s="312"/>
      <c r="F163" s="312"/>
      <c r="G163" s="321"/>
    </row>
    <row r="164" spans="1:8" x14ac:dyDescent="0.25">
      <c r="A164" s="309"/>
      <c r="B164" s="310"/>
      <c r="C164" s="310"/>
      <c r="D164" s="311"/>
      <c r="E164" s="312"/>
      <c r="F164" s="312"/>
      <c r="G164" s="321"/>
    </row>
    <row r="165" spans="1:8" x14ac:dyDescent="0.25">
      <c r="A165" s="309"/>
      <c r="B165" s="310"/>
      <c r="C165" s="310" t="s">
        <v>310</v>
      </c>
      <c r="D165" s="311"/>
      <c r="E165" s="312"/>
      <c r="F165" s="312"/>
      <c r="G165" s="321"/>
    </row>
    <row r="166" spans="1:8" x14ac:dyDescent="0.25">
      <c r="A166" s="309"/>
      <c r="B166" s="310"/>
      <c r="C166" s="310"/>
      <c r="D166" s="311"/>
      <c r="E166" s="312"/>
      <c r="F166" s="312"/>
      <c r="G166" s="321"/>
    </row>
    <row r="167" spans="1:8" x14ac:dyDescent="0.25">
      <c r="A167" s="309"/>
      <c r="B167" s="310"/>
      <c r="C167" s="310"/>
      <c r="D167" s="311"/>
      <c r="E167" s="312"/>
      <c r="F167" s="312"/>
      <c r="G167" s="32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B470-AC93-4B18-972D-F0F44132FB55}">
  <dimension ref="A2:I26"/>
  <sheetViews>
    <sheetView workbookViewId="0">
      <selection activeCell="C29" sqref="C29"/>
    </sheetView>
  </sheetViews>
  <sheetFormatPr defaultRowHeight="15" x14ac:dyDescent="0.25"/>
  <cols>
    <col min="2" max="2" width="30.5703125" customWidth="1"/>
    <col min="5" max="5" width="10.7109375" customWidth="1"/>
  </cols>
  <sheetData>
    <row r="2" spans="1:9" x14ac:dyDescent="0.25">
      <c r="A2" t="s">
        <v>328</v>
      </c>
    </row>
    <row r="4" spans="1:9" x14ac:dyDescent="0.25">
      <c r="A4" s="322" t="s">
        <v>311</v>
      </c>
      <c r="B4" s="322" t="s">
        <v>312</v>
      </c>
      <c r="C4" s="322" t="s">
        <v>313</v>
      </c>
      <c r="D4" s="322" t="s">
        <v>314</v>
      </c>
      <c r="E4" s="322" t="s">
        <v>315</v>
      </c>
      <c r="F4" s="322" t="s">
        <v>316</v>
      </c>
      <c r="G4" s="322" t="s">
        <v>317</v>
      </c>
      <c r="H4" s="322" t="s">
        <v>318</v>
      </c>
      <c r="I4" s="323" t="s">
        <v>319</v>
      </c>
    </row>
    <row r="5" spans="1:9" x14ac:dyDescent="0.25">
      <c r="A5" s="324">
        <v>66328</v>
      </c>
      <c r="B5" s="325" t="s">
        <v>355</v>
      </c>
      <c r="C5" s="324">
        <v>5102</v>
      </c>
      <c r="D5" s="324">
        <v>1</v>
      </c>
      <c r="E5" s="326">
        <v>44927</v>
      </c>
      <c r="F5" s="37"/>
      <c r="G5" s="327">
        <v>1671</v>
      </c>
      <c r="H5" s="328">
        <v>5</v>
      </c>
      <c r="I5" s="329">
        <v>11</v>
      </c>
    </row>
    <row r="6" spans="1:9" x14ac:dyDescent="0.25">
      <c r="A6" s="324">
        <v>66328</v>
      </c>
      <c r="B6" s="325" t="s">
        <v>355</v>
      </c>
      <c r="C6" s="324">
        <v>5161</v>
      </c>
      <c r="D6" s="324">
        <v>0</v>
      </c>
      <c r="E6" s="326">
        <v>45200</v>
      </c>
      <c r="F6" s="37"/>
      <c r="G6" s="327">
        <v>31749</v>
      </c>
      <c r="H6" s="328">
        <v>95</v>
      </c>
      <c r="I6" s="329">
        <v>11</v>
      </c>
    </row>
    <row r="7" spans="1:9" x14ac:dyDescent="0.25">
      <c r="A7" s="324">
        <v>63959</v>
      </c>
      <c r="B7" s="325" t="s">
        <v>347</v>
      </c>
      <c r="C7" s="324">
        <v>5102</v>
      </c>
      <c r="D7" s="324">
        <v>0</v>
      </c>
      <c r="E7" s="326">
        <v>45170</v>
      </c>
      <c r="F7" s="37"/>
      <c r="G7" s="327">
        <v>1505</v>
      </c>
      <c r="H7" s="328">
        <v>5</v>
      </c>
      <c r="I7" s="329">
        <v>11</v>
      </c>
    </row>
    <row r="8" spans="1:9" x14ac:dyDescent="0.25">
      <c r="A8" s="324">
        <v>63959</v>
      </c>
      <c r="B8" s="325" t="s">
        <v>347</v>
      </c>
      <c r="C8" s="324">
        <v>5161</v>
      </c>
      <c r="D8" s="324">
        <v>1</v>
      </c>
      <c r="E8" s="326">
        <v>45170</v>
      </c>
      <c r="F8" s="37"/>
      <c r="G8" s="327">
        <v>22575</v>
      </c>
      <c r="H8" s="328">
        <v>75</v>
      </c>
      <c r="I8" s="329">
        <v>11</v>
      </c>
    </row>
    <row r="9" spans="1:9" x14ac:dyDescent="0.25">
      <c r="A9" s="324">
        <v>68086</v>
      </c>
      <c r="B9" s="325" t="s">
        <v>351</v>
      </c>
      <c r="C9" s="324">
        <v>5102</v>
      </c>
      <c r="D9" s="324">
        <v>0</v>
      </c>
      <c r="E9" s="326">
        <v>45200</v>
      </c>
      <c r="F9" s="37"/>
      <c r="G9" s="327">
        <v>1308</v>
      </c>
      <c r="H9" s="328">
        <v>5</v>
      </c>
      <c r="I9" s="329">
        <v>11</v>
      </c>
    </row>
    <row r="10" spans="1:9" x14ac:dyDescent="0.25">
      <c r="A10" s="324">
        <v>68086</v>
      </c>
      <c r="B10" s="325" t="s">
        <v>351</v>
      </c>
      <c r="C10" s="324">
        <v>5161</v>
      </c>
      <c r="D10" s="324">
        <v>1</v>
      </c>
      <c r="E10" s="326">
        <v>45231</v>
      </c>
      <c r="F10" s="37"/>
      <c r="G10" s="327">
        <v>24852</v>
      </c>
      <c r="H10" s="328">
        <v>95</v>
      </c>
      <c r="I10" s="329">
        <v>11</v>
      </c>
    </row>
    <row r="11" spans="1:9" x14ac:dyDescent="0.25">
      <c r="A11" s="324">
        <v>66811</v>
      </c>
      <c r="B11" s="325" t="s">
        <v>353</v>
      </c>
      <c r="C11" s="324">
        <v>5102</v>
      </c>
      <c r="D11" s="324">
        <v>0</v>
      </c>
      <c r="E11" s="326">
        <v>45170</v>
      </c>
      <c r="F11" s="37"/>
      <c r="G11" s="327">
        <v>1614</v>
      </c>
      <c r="H11" s="328">
        <v>5</v>
      </c>
      <c r="I11" s="329">
        <v>11</v>
      </c>
    </row>
    <row r="12" spans="1:9" x14ac:dyDescent="0.25">
      <c r="A12" s="324">
        <v>66811</v>
      </c>
      <c r="B12" s="325" t="s">
        <v>353</v>
      </c>
      <c r="C12" s="324">
        <v>5161</v>
      </c>
      <c r="D12" s="324">
        <v>1</v>
      </c>
      <c r="E12" s="326">
        <v>45170</v>
      </c>
      <c r="F12" s="37"/>
      <c r="G12" s="327">
        <v>30666</v>
      </c>
      <c r="H12" s="328">
        <v>95</v>
      </c>
      <c r="I12" s="329">
        <v>11</v>
      </c>
    </row>
    <row r="13" spans="1:9" x14ac:dyDescent="0.25">
      <c r="A13" s="324">
        <v>66935</v>
      </c>
      <c r="B13" s="325" t="s">
        <v>346</v>
      </c>
      <c r="C13" s="324">
        <v>5102</v>
      </c>
      <c r="D13" s="324">
        <v>1</v>
      </c>
      <c r="E13" s="326">
        <v>45170</v>
      </c>
      <c r="F13" s="37"/>
      <c r="G13" s="327">
        <v>1453</v>
      </c>
      <c r="H13" s="328">
        <v>5</v>
      </c>
      <c r="I13" s="329">
        <v>11</v>
      </c>
    </row>
    <row r="14" spans="1:9" x14ac:dyDescent="0.25">
      <c r="A14" s="324">
        <v>66935</v>
      </c>
      <c r="B14" s="325" t="s">
        <v>346</v>
      </c>
      <c r="C14" s="324">
        <v>5161</v>
      </c>
      <c r="D14" s="324">
        <v>0</v>
      </c>
      <c r="E14" s="326">
        <v>45170</v>
      </c>
      <c r="F14" s="37"/>
      <c r="G14" s="327">
        <v>27607</v>
      </c>
      <c r="H14" s="328">
        <v>95</v>
      </c>
      <c r="I14" s="329">
        <v>11</v>
      </c>
    </row>
    <row r="15" spans="1:9" x14ac:dyDescent="0.25">
      <c r="A15" s="324">
        <v>63523</v>
      </c>
      <c r="B15" s="325" t="s">
        <v>345</v>
      </c>
      <c r="C15" s="324">
        <v>5102</v>
      </c>
      <c r="D15" s="324">
        <v>1</v>
      </c>
      <c r="E15" s="326">
        <v>44805</v>
      </c>
      <c r="F15" s="37"/>
      <c r="G15" s="327">
        <v>30100</v>
      </c>
      <c r="H15" s="328">
        <v>100</v>
      </c>
      <c r="I15" s="329">
        <v>11</v>
      </c>
    </row>
    <row r="16" spans="1:9" x14ac:dyDescent="0.25">
      <c r="A16" s="324">
        <v>64650</v>
      </c>
      <c r="B16" s="325" t="s">
        <v>354</v>
      </c>
      <c r="C16" s="324">
        <v>5102</v>
      </c>
      <c r="D16" s="324">
        <v>1</v>
      </c>
      <c r="E16" s="326">
        <v>45170</v>
      </c>
      <c r="F16" s="37"/>
      <c r="G16" s="327">
        <v>1505</v>
      </c>
      <c r="H16" s="328">
        <v>5</v>
      </c>
      <c r="I16" s="329">
        <v>11</v>
      </c>
    </row>
    <row r="17" spans="1:9" x14ac:dyDescent="0.25">
      <c r="A17" s="324">
        <v>64650</v>
      </c>
      <c r="B17" s="325" t="s">
        <v>354</v>
      </c>
      <c r="C17" s="324">
        <v>5161</v>
      </c>
      <c r="D17" s="324">
        <v>2</v>
      </c>
      <c r="E17" s="326">
        <v>45170</v>
      </c>
      <c r="F17" s="37"/>
      <c r="G17" s="327">
        <v>28595</v>
      </c>
      <c r="H17" s="328">
        <v>95</v>
      </c>
      <c r="I17" s="329">
        <v>11</v>
      </c>
    </row>
    <row r="18" spans="1:9" x14ac:dyDescent="0.25">
      <c r="A18" s="324">
        <v>63467</v>
      </c>
      <c r="B18" s="325" t="s">
        <v>348</v>
      </c>
      <c r="C18" s="324">
        <v>5102</v>
      </c>
      <c r="D18" s="324">
        <v>1</v>
      </c>
      <c r="E18" s="326">
        <v>44805</v>
      </c>
      <c r="F18" s="37"/>
      <c r="G18" s="327">
        <v>2006</v>
      </c>
      <c r="H18" s="328">
        <v>5</v>
      </c>
      <c r="I18" s="329">
        <v>12</v>
      </c>
    </row>
    <row r="19" spans="1:9" x14ac:dyDescent="0.25">
      <c r="A19" s="324">
        <v>63345</v>
      </c>
      <c r="B19" s="325" t="s">
        <v>344</v>
      </c>
      <c r="C19" s="324">
        <v>5102</v>
      </c>
      <c r="D19" s="324">
        <v>1</v>
      </c>
      <c r="E19" s="326">
        <v>44835</v>
      </c>
      <c r="F19" s="37"/>
      <c r="G19" s="327">
        <v>1681</v>
      </c>
      <c r="H19" s="328">
        <v>5</v>
      </c>
      <c r="I19" s="329">
        <v>12</v>
      </c>
    </row>
    <row r="20" spans="1:9" x14ac:dyDescent="0.25">
      <c r="A20" s="324">
        <v>63345</v>
      </c>
      <c r="B20" s="325" t="s">
        <v>344</v>
      </c>
      <c r="C20" s="324">
        <v>5161</v>
      </c>
      <c r="D20" s="324">
        <v>2</v>
      </c>
      <c r="E20" s="326">
        <v>45170</v>
      </c>
      <c r="F20" s="37"/>
      <c r="G20" s="327">
        <v>21853</v>
      </c>
      <c r="H20" s="328">
        <v>65</v>
      </c>
      <c r="I20" s="329">
        <v>12</v>
      </c>
    </row>
    <row r="21" spans="1:9" x14ac:dyDescent="0.25">
      <c r="A21" s="324">
        <v>66317</v>
      </c>
      <c r="B21" s="325" t="s">
        <v>356</v>
      </c>
      <c r="C21" s="324">
        <v>5102</v>
      </c>
      <c r="D21" s="324">
        <v>0</v>
      </c>
      <c r="E21" s="326">
        <v>45231</v>
      </c>
      <c r="F21" s="37"/>
      <c r="G21" s="327">
        <v>1753</v>
      </c>
      <c r="H21" s="328">
        <v>5</v>
      </c>
      <c r="I21" s="329">
        <v>13</v>
      </c>
    </row>
    <row r="22" spans="1:9" x14ac:dyDescent="0.25">
      <c r="A22" s="324">
        <v>66317</v>
      </c>
      <c r="B22" s="325" t="s">
        <v>356</v>
      </c>
      <c r="C22" s="324">
        <v>5161</v>
      </c>
      <c r="D22" s="324">
        <v>2</v>
      </c>
      <c r="E22" s="326">
        <v>45231</v>
      </c>
      <c r="F22" s="37"/>
      <c r="G22" s="327">
        <v>33298</v>
      </c>
      <c r="H22" s="328">
        <v>95</v>
      </c>
      <c r="I22" s="329">
        <v>13</v>
      </c>
    </row>
    <row r="23" spans="1:9" x14ac:dyDescent="0.25">
      <c r="A23" s="37">
        <v>63466</v>
      </c>
      <c r="B23" s="330" t="s">
        <v>352</v>
      </c>
      <c r="C23" s="37">
        <v>5107</v>
      </c>
      <c r="D23" s="37">
        <v>2</v>
      </c>
      <c r="E23" s="326">
        <v>44197</v>
      </c>
      <c r="F23" s="37">
        <v>4</v>
      </c>
      <c r="G23" s="327">
        <v>500</v>
      </c>
      <c r="H23" s="328">
        <v>50</v>
      </c>
      <c r="I23" s="331" t="s">
        <v>320</v>
      </c>
    </row>
    <row r="24" spans="1:9" x14ac:dyDescent="0.25">
      <c r="A24" s="324">
        <v>68712</v>
      </c>
      <c r="B24" s="325" t="s">
        <v>349</v>
      </c>
      <c r="C24" s="324">
        <v>5161</v>
      </c>
      <c r="D24" s="324">
        <v>0</v>
      </c>
      <c r="E24" s="326">
        <v>45292</v>
      </c>
      <c r="F24" s="324">
        <v>4</v>
      </c>
      <c r="G24" s="327">
        <v>500</v>
      </c>
      <c r="H24" s="328">
        <v>50</v>
      </c>
      <c r="I24" s="331" t="s">
        <v>320</v>
      </c>
    </row>
    <row r="25" spans="1:9" x14ac:dyDescent="0.25">
      <c r="A25" s="324">
        <v>68729</v>
      </c>
      <c r="B25" s="325" t="s">
        <v>343</v>
      </c>
      <c r="C25" s="324">
        <v>5161</v>
      </c>
      <c r="D25" s="324">
        <v>0</v>
      </c>
      <c r="E25" s="326">
        <v>45292</v>
      </c>
      <c r="F25" s="324">
        <v>4</v>
      </c>
      <c r="G25" s="327">
        <v>500</v>
      </c>
      <c r="H25" s="328">
        <v>50</v>
      </c>
      <c r="I25" s="331" t="s">
        <v>320</v>
      </c>
    </row>
    <row r="26" spans="1:9" x14ac:dyDescent="0.25">
      <c r="A26" s="324">
        <v>68715</v>
      </c>
      <c r="B26" s="325" t="s">
        <v>350</v>
      </c>
      <c r="C26" s="324">
        <v>5161</v>
      </c>
      <c r="D26" s="324">
        <v>0</v>
      </c>
      <c r="E26" s="326">
        <v>45292</v>
      </c>
      <c r="F26" s="324">
        <v>4</v>
      </c>
      <c r="G26" s="327">
        <v>500</v>
      </c>
      <c r="H26" s="328">
        <v>50</v>
      </c>
      <c r="I26" s="331" t="s">
        <v>320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18C8-636D-4361-9995-74556F34B0BC}">
  <dimension ref="A2:I18"/>
  <sheetViews>
    <sheetView workbookViewId="0">
      <selection activeCell="C28" sqref="C28"/>
    </sheetView>
  </sheetViews>
  <sheetFormatPr defaultRowHeight="15" x14ac:dyDescent="0.25"/>
  <cols>
    <col min="2" max="2" width="4.42578125" customWidth="1"/>
    <col min="3" max="3" width="29.140625" customWidth="1"/>
    <col min="5" max="5" width="10.42578125" customWidth="1"/>
    <col min="6" max="6" width="5.42578125" customWidth="1"/>
  </cols>
  <sheetData>
    <row r="2" spans="1:9" x14ac:dyDescent="0.25">
      <c r="A2" s="1" t="s">
        <v>327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350" t="s">
        <v>311</v>
      </c>
      <c r="B3" s="350" t="s">
        <v>314</v>
      </c>
      <c r="C3" s="350" t="s">
        <v>312</v>
      </c>
      <c r="D3" s="350" t="s">
        <v>313</v>
      </c>
      <c r="E3" s="350" t="s">
        <v>315</v>
      </c>
      <c r="F3" s="350" t="s">
        <v>316</v>
      </c>
      <c r="G3" s="350" t="s">
        <v>317</v>
      </c>
      <c r="H3" s="351" t="s">
        <v>321</v>
      </c>
      <c r="I3" s="352"/>
    </row>
    <row r="4" spans="1:9" x14ac:dyDescent="0.25">
      <c r="A4" s="324">
        <v>1762</v>
      </c>
      <c r="B4" s="324">
        <v>1</v>
      </c>
      <c r="C4" s="325" t="s">
        <v>322</v>
      </c>
      <c r="D4" s="324">
        <v>3202</v>
      </c>
      <c r="E4" s="326">
        <v>45292</v>
      </c>
      <c r="F4" s="324">
        <v>5</v>
      </c>
      <c r="G4" s="327">
        <v>250</v>
      </c>
      <c r="H4" s="327">
        <v>50</v>
      </c>
      <c r="I4" s="332" t="s">
        <v>320</v>
      </c>
    </row>
    <row r="5" spans="1:9" x14ac:dyDescent="0.25">
      <c r="A5" s="324">
        <v>1765</v>
      </c>
      <c r="B5" s="324">
        <v>1</v>
      </c>
      <c r="C5" s="325" t="s">
        <v>332</v>
      </c>
      <c r="D5" s="324">
        <v>3202</v>
      </c>
      <c r="E5" s="326">
        <v>45292</v>
      </c>
      <c r="F5" s="324">
        <v>5</v>
      </c>
      <c r="G5" s="327">
        <v>250</v>
      </c>
      <c r="H5" s="327">
        <v>50</v>
      </c>
      <c r="I5" s="332" t="s">
        <v>320</v>
      </c>
    </row>
    <row r="6" spans="1:9" x14ac:dyDescent="0.25">
      <c r="A6" s="324">
        <v>23641</v>
      </c>
      <c r="B6" s="324">
        <v>1</v>
      </c>
      <c r="C6" s="325" t="s">
        <v>333</v>
      </c>
      <c r="D6" s="324">
        <v>3202</v>
      </c>
      <c r="E6" s="326">
        <v>45292</v>
      </c>
      <c r="F6" s="324">
        <v>5</v>
      </c>
      <c r="G6" s="327">
        <v>250</v>
      </c>
      <c r="H6" s="327">
        <v>50</v>
      </c>
      <c r="I6" s="332" t="s">
        <v>320</v>
      </c>
    </row>
    <row r="7" spans="1:9" x14ac:dyDescent="0.25">
      <c r="A7" s="324">
        <v>29985</v>
      </c>
      <c r="B7" s="324">
        <v>1</v>
      </c>
      <c r="C7" s="325" t="s">
        <v>323</v>
      </c>
      <c r="D7" s="324">
        <v>3202</v>
      </c>
      <c r="E7" s="326">
        <v>45292</v>
      </c>
      <c r="F7" s="324">
        <v>5</v>
      </c>
      <c r="G7" s="327">
        <v>250</v>
      </c>
      <c r="H7" s="327">
        <v>50</v>
      </c>
      <c r="I7" s="332" t="s">
        <v>320</v>
      </c>
    </row>
    <row r="8" spans="1:9" x14ac:dyDescent="0.25">
      <c r="A8" s="324">
        <v>30285</v>
      </c>
      <c r="B8" s="324">
        <v>1</v>
      </c>
      <c r="C8" s="325" t="s">
        <v>334</v>
      </c>
      <c r="D8" s="324">
        <v>3202</v>
      </c>
      <c r="E8" s="326">
        <v>45292</v>
      </c>
      <c r="F8" s="324">
        <v>5</v>
      </c>
      <c r="G8" s="327">
        <v>450</v>
      </c>
      <c r="H8" s="327">
        <v>50</v>
      </c>
      <c r="I8" s="332" t="s">
        <v>320</v>
      </c>
    </row>
    <row r="9" spans="1:9" x14ac:dyDescent="0.25">
      <c r="A9" s="324">
        <v>50018</v>
      </c>
      <c r="B9" s="324">
        <v>1</v>
      </c>
      <c r="C9" s="325" t="s">
        <v>324</v>
      </c>
      <c r="D9" s="324">
        <v>3202</v>
      </c>
      <c r="E9" s="326">
        <v>45292</v>
      </c>
      <c r="F9" s="324">
        <v>5</v>
      </c>
      <c r="G9" s="327">
        <v>250</v>
      </c>
      <c r="H9" s="327">
        <v>50</v>
      </c>
      <c r="I9" s="332" t="s">
        <v>320</v>
      </c>
    </row>
    <row r="10" spans="1:9" x14ac:dyDescent="0.25">
      <c r="A10" s="324">
        <v>58714</v>
      </c>
      <c r="B10" s="324">
        <v>1</v>
      </c>
      <c r="C10" s="325" t="s">
        <v>335</v>
      </c>
      <c r="D10" s="324">
        <v>3202</v>
      </c>
      <c r="E10" s="326">
        <v>45292</v>
      </c>
      <c r="F10" s="324">
        <v>5</v>
      </c>
      <c r="G10" s="327">
        <v>250</v>
      </c>
      <c r="H10" s="327">
        <v>50</v>
      </c>
      <c r="I10" s="332" t="s">
        <v>320</v>
      </c>
    </row>
    <row r="11" spans="1:9" x14ac:dyDescent="0.25">
      <c r="A11" s="324">
        <v>59649</v>
      </c>
      <c r="B11" s="324">
        <v>1</v>
      </c>
      <c r="C11" s="325" t="s">
        <v>325</v>
      </c>
      <c r="D11" s="324">
        <v>3202</v>
      </c>
      <c r="E11" s="326">
        <v>45292</v>
      </c>
      <c r="F11" s="324">
        <v>5</v>
      </c>
      <c r="G11" s="327">
        <v>250</v>
      </c>
      <c r="H11" s="327">
        <v>50</v>
      </c>
      <c r="I11" s="332" t="s">
        <v>320</v>
      </c>
    </row>
    <row r="12" spans="1:9" x14ac:dyDescent="0.25">
      <c r="A12" s="324">
        <v>60126</v>
      </c>
      <c r="B12" s="324">
        <v>1</v>
      </c>
      <c r="C12" s="325" t="s">
        <v>336</v>
      </c>
      <c r="D12" s="324">
        <v>3202</v>
      </c>
      <c r="E12" s="326">
        <v>45292</v>
      </c>
      <c r="F12" s="324">
        <v>5</v>
      </c>
      <c r="G12" s="327">
        <v>250</v>
      </c>
      <c r="H12" s="327">
        <v>50</v>
      </c>
      <c r="I12" s="332" t="s">
        <v>320</v>
      </c>
    </row>
    <row r="13" spans="1:9" x14ac:dyDescent="0.25">
      <c r="A13" s="324">
        <v>60532</v>
      </c>
      <c r="B13" s="324">
        <v>1</v>
      </c>
      <c r="C13" s="325" t="s">
        <v>337</v>
      </c>
      <c r="D13" s="324">
        <v>3202</v>
      </c>
      <c r="E13" s="326">
        <v>45292</v>
      </c>
      <c r="F13" s="324">
        <v>5</v>
      </c>
      <c r="G13" s="327">
        <v>250</v>
      </c>
      <c r="H13" s="327">
        <v>50</v>
      </c>
      <c r="I13" s="332" t="s">
        <v>320</v>
      </c>
    </row>
    <row r="14" spans="1:9" x14ac:dyDescent="0.25">
      <c r="A14" s="324">
        <v>63164</v>
      </c>
      <c r="B14" s="324">
        <v>1</v>
      </c>
      <c r="C14" s="325" t="s">
        <v>338</v>
      </c>
      <c r="D14" s="324">
        <v>3202</v>
      </c>
      <c r="E14" s="326">
        <v>45292</v>
      </c>
      <c r="F14" s="324">
        <v>5</v>
      </c>
      <c r="G14" s="327">
        <v>250</v>
      </c>
      <c r="H14" s="327">
        <v>50</v>
      </c>
      <c r="I14" s="332" t="s">
        <v>320</v>
      </c>
    </row>
    <row r="15" spans="1:9" x14ac:dyDescent="0.25">
      <c r="A15" s="324">
        <v>64349</v>
      </c>
      <c r="B15" s="324">
        <v>2</v>
      </c>
      <c r="C15" s="325" t="s">
        <v>339</v>
      </c>
      <c r="D15" s="324">
        <v>3202</v>
      </c>
      <c r="E15" s="326">
        <v>45292</v>
      </c>
      <c r="F15" s="324">
        <v>5</v>
      </c>
      <c r="G15" s="327">
        <v>250</v>
      </c>
      <c r="H15" s="327">
        <v>50</v>
      </c>
      <c r="I15" s="332" t="s">
        <v>320</v>
      </c>
    </row>
    <row r="16" spans="1:9" x14ac:dyDescent="0.25">
      <c r="A16" s="37">
        <v>66661</v>
      </c>
      <c r="B16" s="333">
        <v>2</v>
      </c>
      <c r="C16" s="334" t="s">
        <v>342</v>
      </c>
      <c r="D16" s="37">
        <v>3202</v>
      </c>
      <c r="E16" s="326">
        <v>45108</v>
      </c>
      <c r="F16" s="37">
        <v>0</v>
      </c>
      <c r="G16" s="37">
        <v>6064</v>
      </c>
      <c r="H16" s="328">
        <v>20</v>
      </c>
      <c r="I16" s="332" t="s">
        <v>326</v>
      </c>
    </row>
    <row r="17" spans="1:9" x14ac:dyDescent="0.25">
      <c r="A17" s="37">
        <v>67712</v>
      </c>
      <c r="B17" s="333">
        <v>2</v>
      </c>
      <c r="C17" s="334" t="s">
        <v>340</v>
      </c>
      <c r="D17" s="37">
        <v>3202</v>
      </c>
      <c r="E17" s="326">
        <v>45108</v>
      </c>
      <c r="F17" s="37">
        <v>0</v>
      </c>
      <c r="G17" s="37">
        <v>2922</v>
      </c>
      <c r="H17" s="328">
        <v>10</v>
      </c>
      <c r="I17" s="332" t="s">
        <v>326</v>
      </c>
    </row>
    <row r="18" spans="1:9" x14ac:dyDescent="0.25">
      <c r="A18" s="37">
        <v>68423</v>
      </c>
      <c r="B18" s="333">
        <v>0</v>
      </c>
      <c r="C18" s="334" t="s">
        <v>341</v>
      </c>
      <c r="D18" s="37">
        <v>3202</v>
      </c>
      <c r="E18" s="326">
        <v>45108</v>
      </c>
      <c r="F18" s="37">
        <v>0</v>
      </c>
      <c r="G18" s="37">
        <v>2807</v>
      </c>
      <c r="H18" s="328">
        <v>10</v>
      </c>
      <c r="I18" s="332" t="s">
        <v>326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7EB1C-BA4A-46F9-842F-9E38EBDC2035}">
  <dimension ref="A2:I5"/>
  <sheetViews>
    <sheetView workbookViewId="0">
      <selection activeCell="E16" sqref="E15:E16"/>
    </sheetView>
  </sheetViews>
  <sheetFormatPr defaultRowHeight="15" x14ac:dyDescent="0.25"/>
  <cols>
    <col min="3" max="3" width="36.5703125" customWidth="1"/>
    <col min="5" max="5" width="12.140625" customWidth="1"/>
  </cols>
  <sheetData>
    <row r="2" spans="1:9" ht="15.75" thickBot="1" x14ac:dyDescent="0.3">
      <c r="A2" t="s">
        <v>329</v>
      </c>
    </row>
    <row r="3" spans="1:9" ht="15.75" thickBot="1" x14ac:dyDescent="0.3">
      <c r="A3" s="335" t="s">
        <v>311</v>
      </c>
      <c r="B3" s="336" t="s">
        <v>314</v>
      </c>
      <c r="C3" s="336" t="s">
        <v>312</v>
      </c>
      <c r="D3" s="336" t="s">
        <v>313</v>
      </c>
      <c r="E3" s="336" t="s">
        <v>315</v>
      </c>
      <c r="F3" s="336" t="s">
        <v>316</v>
      </c>
      <c r="G3" s="336" t="s">
        <v>317</v>
      </c>
      <c r="H3" s="336" t="s">
        <v>318</v>
      </c>
      <c r="I3" s="337"/>
    </row>
    <row r="4" spans="1:9" x14ac:dyDescent="0.25">
      <c r="A4" s="338">
        <v>61887</v>
      </c>
      <c r="B4" s="339">
        <v>1</v>
      </c>
      <c r="C4" s="340" t="s">
        <v>330</v>
      </c>
      <c r="D4" s="339">
        <v>2105</v>
      </c>
      <c r="E4" s="341">
        <v>45231</v>
      </c>
      <c r="F4" s="339">
        <v>5</v>
      </c>
      <c r="G4" s="342">
        <v>500</v>
      </c>
      <c r="H4" s="342">
        <v>50</v>
      </c>
      <c r="I4" s="343" t="s">
        <v>99</v>
      </c>
    </row>
    <row r="5" spans="1:9" ht="15.75" thickBot="1" x14ac:dyDescent="0.3">
      <c r="A5" s="344">
        <v>63282</v>
      </c>
      <c r="B5" s="345">
        <v>2</v>
      </c>
      <c r="C5" s="346" t="s">
        <v>331</v>
      </c>
      <c r="D5" s="345">
        <v>2105</v>
      </c>
      <c r="E5" s="347">
        <v>45231</v>
      </c>
      <c r="F5" s="345">
        <v>5</v>
      </c>
      <c r="G5" s="348">
        <v>500</v>
      </c>
      <c r="H5" s="348">
        <v>50</v>
      </c>
      <c r="I5" s="349" t="s">
        <v>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FNOL (2)</vt:lpstr>
      <vt:lpstr>FNOL+UPOL (2)</vt:lpstr>
      <vt:lpstr>FNOL+UPOL</vt:lpstr>
      <vt:lpstr>FNOL</vt:lpstr>
      <vt:lpstr>Granty 2023</vt:lpstr>
      <vt:lpstr>NTMC</vt:lpstr>
      <vt:lpstr>HORIZON - SANGUINE</vt:lpstr>
      <vt:lpstr>HORIZON - ECHOS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Rozkošná Simona, Ing.</dc:creator>
  <cp:lastModifiedBy>Dvořáková Hana</cp:lastModifiedBy>
  <cp:lastPrinted>2024-01-22T10:27:51Z</cp:lastPrinted>
  <dcterms:created xsi:type="dcterms:W3CDTF">2023-10-24T06:12:38Z</dcterms:created>
  <dcterms:modified xsi:type="dcterms:W3CDTF">2024-01-22T10:28:00Z</dcterms:modified>
</cp:coreProperties>
</file>