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řehled VZ\2025\"/>
    </mc:Choice>
  </mc:AlternateContent>
  <xr:revisionPtr revIDLastSave="0" documentId="13_ncr:1_{51C8D234-C582-42B6-B304-FDA290860704}" xr6:coauthVersionLast="36" xr6:coauthVersionMax="36" xr10:uidLastSave="{00000000-0000-0000-0000-000000000000}"/>
  <bookViews>
    <workbookView xWindow="0" yWindow="0" windowWidth="28800" windowHeight="11625" activeTab="1" xr2:uid="{194F293A-2FFB-4680-A5B6-2F27FEFDCDCD}"/>
  </bookViews>
  <sheets>
    <sheet name="bez nabídky" sheetId="2" r:id="rId1"/>
    <sheet name="zrušeno vše" sheetId="1" r:id="rId2"/>
    <sheet name="vypsáno" sheetId="3" r:id="rId3"/>
  </sheets>
  <definedNames>
    <definedName name="_xlnm._FilterDatabase" localSheetId="2" hidden="1">vypsáno!$A$1:$U$142</definedName>
    <definedName name="_xlnm._FilterDatabase" localSheetId="1" hidden="1">'zrušeno vše'!$A$1:$AA$90</definedName>
    <definedName name="_xlnm.Print_Area" localSheetId="1">'zrušeno vše'!$D$64:$R$91</definedName>
  </definedNames>
  <calcPr calcId="191029"/>
  <pivotCaches>
    <pivotCache cacheId="36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2" l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2" i="1"/>
</calcChain>
</file>

<file path=xl/sharedStrings.xml><?xml version="1.0" encoding="utf-8"?>
<sst xmlns="http://schemas.openxmlformats.org/spreadsheetml/2006/main" count="2253" uniqueCount="710">
  <si>
    <t>Datum předání na OVZ</t>
  </si>
  <si>
    <t>Interní evidenční číslo</t>
  </si>
  <si>
    <t>Zadáv. prac.</t>
  </si>
  <si>
    <t>Osoba pověřená pro zadávací řízení</t>
  </si>
  <si>
    <t>Administrátor</t>
  </si>
  <si>
    <t>Předmět plnění - název zakázky</t>
  </si>
  <si>
    <t>Část</t>
  </si>
  <si>
    <t>Název části VZ</t>
  </si>
  <si>
    <t>Stav VZ</t>
  </si>
  <si>
    <t>CPV kód</t>
  </si>
  <si>
    <t>Položka invest. plánu</t>
  </si>
  <si>
    <t>Předpokládaná hodnota VZ bez DPH</t>
  </si>
  <si>
    <t>Druh VZ</t>
  </si>
  <si>
    <t>VZ vypsaná dne</t>
  </si>
  <si>
    <t>Lhůta pro podání nabídek</t>
  </si>
  <si>
    <t>Datum vyhodnocení VZ</t>
  </si>
  <si>
    <t xml:space="preserve">Dodavatel </t>
  </si>
  <si>
    <t>postup po zrušení</t>
  </si>
  <si>
    <t>Vítězná cena bez DPH</t>
  </si>
  <si>
    <t>Vítězná cena s DPH</t>
  </si>
  <si>
    <t>Datum předání smlouvy do WF</t>
  </si>
  <si>
    <t>Číslo smlouvy z WF</t>
  </si>
  <si>
    <t>Smlouva podepsána</t>
  </si>
  <si>
    <t>Smlouva , Písemná zpráva zadavatele              Profil zadavatele</t>
  </si>
  <si>
    <t>Platnost smlouvy / Datum dodání</t>
  </si>
  <si>
    <t>Počet nabídek</t>
  </si>
  <si>
    <t>VZ-2023-001525-02</t>
  </si>
  <si>
    <t>LP</t>
  </si>
  <si>
    <t>Vlčková</t>
  </si>
  <si>
    <t>Hašková</t>
  </si>
  <si>
    <t>R03AK LP ze skupiny inhalačních sympatomimetik 2024 II</t>
  </si>
  <si>
    <t>FORMOTEROL A BUDESONID</t>
  </si>
  <si>
    <t>zrušeno</t>
  </si>
  <si>
    <t>33670000-7</t>
  </si>
  <si>
    <t>OŘ</t>
  </si>
  <si>
    <t>zrušeno - bez nabídky</t>
  </si>
  <si>
    <t>nová VZ-2024-000332-02</t>
  </si>
  <si>
    <t>17.4.2024 zrušeno</t>
  </si>
  <si>
    <t>VZ-2023-001525-05</t>
  </si>
  <si>
    <t>Flutiform</t>
  </si>
  <si>
    <t>nová VZ-2024-000332-03</t>
  </si>
  <si>
    <t>VZ-2023-001526-01</t>
  </si>
  <si>
    <t>Mukolytika 2024</t>
  </si>
  <si>
    <t>Acetylcystein</t>
  </si>
  <si>
    <t>nová VZ-2024-000313</t>
  </si>
  <si>
    <t>14.3.2024 zrušeno</t>
  </si>
  <si>
    <t>VZ-2024-000008-01</t>
  </si>
  <si>
    <t>Bodinková</t>
  </si>
  <si>
    <t>R03AL LP ze skupiny inhalačních sympatomimetik 2024 III</t>
  </si>
  <si>
    <t>Berodual</t>
  </si>
  <si>
    <t>nová VZ-2024-000332-01</t>
  </si>
  <si>
    <t>18.4.2024 zrušeno</t>
  </si>
  <si>
    <t>VZ-2024-000008-05</t>
  </si>
  <si>
    <t>Spiolto</t>
  </si>
  <si>
    <t>VZ-2024-000034</t>
  </si>
  <si>
    <t>Vondrková</t>
  </si>
  <si>
    <t>LP s obsahem busulfanu 2024</t>
  </si>
  <si>
    <t>33652000-5</t>
  </si>
  <si>
    <t>VZMR</t>
  </si>
  <si>
    <t>nová VZ-2024-000449</t>
  </si>
  <si>
    <t>VZ-2024-000070</t>
  </si>
  <si>
    <t>Štýbnarová</t>
  </si>
  <si>
    <t>Chlorid vápenatý infuzní 2024</t>
  </si>
  <si>
    <t>33692510-5</t>
  </si>
  <si>
    <t>VZ-2024-000087-01</t>
  </si>
  <si>
    <t>Interferony beta-1A 2024</t>
  </si>
  <si>
    <t>INTERFERON BETA-1A I.</t>
  </si>
  <si>
    <t>zrušeno - změna v distribuci</t>
  </si>
  <si>
    <t>VZ-2024-000320</t>
  </si>
  <si>
    <t>12.2.2024 zrušeno</t>
  </si>
  <si>
    <t>VZ-2024-000121</t>
  </si>
  <si>
    <t>Staňková</t>
  </si>
  <si>
    <t>LP s obsahem oxaliplatiny 2024</t>
  </si>
  <si>
    <t>33652100-6</t>
  </si>
  <si>
    <t>zrušeno - bez hodnotitelné nabídky</t>
  </si>
  <si>
    <t>nová VZ-2024-000267</t>
  </si>
  <si>
    <t>VZ-2024-000205</t>
  </si>
  <si>
    <t>LP s obsahem Efgartigimodu alfa  2024</t>
  </si>
  <si>
    <t>33652300-8</t>
  </si>
  <si>
    <t>zrušeno - překročení ceny</t>
  </si>
  <si>
    <t>nová VZ-2024-000444</t>
  </si>
  <si>
    <t>20.5.2024  zrušeno</t>
  </si>
  <si>
    <t>VZ-2024-000216-01</t>
  </si>
  <si>
    <t>LP s obsahem tamsulosinu v monoterapii a fixní kombinaci 2024</t>
  </si>
  <si>
    <t>TAMSULOSIN I.</t>
  </si>
  <si>
    <t>33641000-5</t>
  </si>
  <si>
    <t>14.5.2024 zrušeno</t>
  </si>
  <si>
    <t>VZ-2024-000277</t>
  </si>
  <si>
    <t>LP s obsahem treprostinilu 2024</t>
  </si>
  <si>
    <t>33621100-0</t>
  </si>
  <si>
    <t xml:space="preserve">zrušeno </t>
  </si>
  <si>
    <t xml:space="preserve">25.10.2024 zrušeno </t>
  </si>
  <si>
    <t>VZ-2024-000311</t>
  </si>
  <si>
    <t>LP s obsahem ivakaftoru 2024</t>
  </si>
  <si>
    <t>nová VZ-2024-000509</t>
  </si>
  <si>
    <t>2.7.2024 zrušeno</t>
  </si>
  <si>
    <t>VZ-2024-000332-02</t>
  </si>
  <si>
    <t>LP ze skupiny inhalačních sympatomimetik 2024</t>
  </si>
  <si>
    <t>Inhalační sympatomimetika II</t>
  </si>
  <si>
    <t>6.6.2024 zrušeno</t>
  </si>
  <si>
    <t>VZ-2024-000332-03</t>
  </si>
  <si>
    <t>VZ-2024-000349</t>
  </si>
  <si>
    <t>LP s obsahem molnupiraviru 2024</t>
  </si>
  <si>
    <t>33651400-2</t>
  </si>
  <si>
    <t>4.6.2024 zrušeno</t>
  </si>
  <si>
    <t>VZ-2024-000392</t>
  </si>
  <si>
    <t>Joflupan - (123) V09AB03 2024</t>
  </si>
  <si>
    <t>09343000-5</t>
  </si>
  <si>
    <t>zrušeno - úprava podmínek</t>
  </si>
  <si>
    <t>nová VZ-2024-000504</t>
  </si>
  <si>
    <t>7.6.2024 zrušeno</t>
  </si>
  <si>
    <t>VZ-2024-000406-02</t>
  </si>
  <si>
    <t>LP s obsahem kabozantinibu 2024</t>
  </si>
  <si>
    <t>KABOZANTINIB II.</t>
  </si>
  <si>
    <t>16.7.2024 zrušeno</t>
  </si>
  <si>
    <t>VZ-2024-000423-01</t>
  </si>
  <si>
    <t>Antiepileptika 2024</t>
  </si>
  <si>
    <t>Topiramat</t>
  </si>
  <si>
    <t>33661300-4</t>
  </si>
  <si>
    <t>nová VZ-2024-000616-01</t>
  </si>
  <si>
    <t>VZ-2024-000423-03</t>
  </si>
  <si>
    <t>Lakosamid</t>
  </si>
  <si>
    <r>
      <t>VZ-2024-000616-</t>
    </r>
    <r>
      <rPr>
        <b/>
        <i/>
        <sz val="11"/>
        <color rgb="FFFF0000"/>
        <rFont val="Calibri"/>
        <family val="2"/>
        <charset val="238"/>
        <scheme val="minor"/>
      </rPr>
      <t>02</t>
    </r>
    <r>
      <rPr>
        <b/>
        <i/>
        <sz val="11"/>
        <color theme="1"/>
        <rFont val="Calibri"/>
        <family val="2"/>
        <charset val="238"/>
        <scheme val="minor"/>
      </rPr>
      <t>/03</t>
    </r>
  </si>
  <si>
    <t>VZ-2024-000426</t>
  </si>
  <si>
    <t>LP s obsahem teriflunomidu 2024</t>
  </si>
  <si>
    <t>nová VZ-2024-000626</t>
  </si>
  <si>
    <t>VZ-2024-000437-02</t>
  </si>
  <si>
    <t>Enterální výživa 2024</t>
  </si>
  <si>
    <t>ENTERÁLNÍ VÝŽIVA II.</t>
  </si>
  <si>
    <t>15880000-0</t>
  </si>
  <si>
    <t xml:space="preserve">27.8.2024 zrušeno </t>
  </si>
  <si>
    <t>VZ-2024-000444</t>
  </si>
  <si>
    <t>LP s obsahem efgartigimodu alfa II.   2024</t>
  </si>
  <si>
    <t>DNS</t>
  </si>
  <si>
    <t>nová VZ-2024-000544</t>
  </si>
  <si>
    <t>4.7.2024 zrušeno</t>
  </si>
  <si>
    <t>VZ-2024-000479</t>
  </si>
  <si>
    <t>LP s obsahem kanabidiolu 2024</t>
  </si>
  <si>
    <t>zrušeno - lék jen pro specializovaná centra, FNOL není</t>
  </si>
  <si>
    <t>27.9.2024 zrušeno</t>
  </si>
  <si>
    <t>VZ-2024-000490-03</t>
  </si>
  <si>
    <t>LP s obsahem pantoprazolu 2024</t>
  </si>
  <si>
    <t>PANTOPRAZOL volně prodejný</t>
  </si>
  <si>
    <t>33610000-9</t>
  </si>
  <si>
    <t>21.8.2024 zrušeno</t>
  </si>
  <si>
    <t>VZ-2024-000492</t>
  </si>
  <si>
    <t>LP s obsahem alteplasy 2024</t>
  </si>
  <si>
    <t xml:space="preserve">14.8.2024 zrušeno </t>
  </si>
  <si>
    <t>VZ-2024-000495-02</t>
  </si>
  <si>
    <t>LP s obsahem omeprazolu 2024</t>
  </si>
  <si>
    <t>OMEPRAZOL vázaný na lékařský předpis</t>
  </si>
  <si>
    <t>VZ-2024-000495-03</t>
  </si>
  <si>
    <t>OMEPRAZOL volně prodejný</t>
  </si>
  <si>
    <t>VZ-2024-000503</t>
  </si>
  <si>
    <t>LP S OBSAHEM EPOPROSTENOLU 2024</t>
  </si>
  <si>
    <t>nová VZ-2025-000064</t>
  </si>
  <si>
    <t>VZ-2024-000509</t>
  </si>
  <si>
    <t>LP s obsahem ivakaftoru II. 2024</t>
  </si>
  <si>
    <t>nová VZ-2024-001013</t>
  </si>
  <si>
    <t>15.10.2024. zrušeno</t>
  </si>
  <si>
    <t>VZ-2024-000519</t>
  </si>
  <si>
    <t>LP s obsahem pirtobrutinibu 2024</t>
  </si>
  <si>
    <t>nová VZ-2024-000663</t>
  </si>
  <si>
    <t>23.7.2024 zrušeno</t>
  </si>
  <si>
    <t>VZ-2024-000526</t>
  </si>
  <si>
    <r>
      <t>LP s obsahem ozanimodu 2024  -</t>
    </r>
    <r>
      <rPr>
        <b/>
        <sz val="11"/>
        <color theme="1"/>
        <rFont val="Calibri"/>
        <family val="2"/>
        <charset val="238"/>
        <scheme val="minor"/>
      </rPr>
      <t xml:space="preserve">  sdružený nákup</t>
    </r>
  </si>
  <si>
    <t>nová VZ-2024-001016</t>
  </si>
  <si>
    <t xml:space="preserve">29.11.2024 zrušeno </t>
  </si>
  <si>
    <t>VZ-2024-000560</t>
  </si>
  <si>
    <t>LP s obsahem tukatinibu 2024</t>
  </si>
  <si>
    <t>zrušeno - neposkytnutí součinnosti</t>
  </si>
  <si>
    <t>nová VZ-2025-000124</t>
  </si>
  <si>
    <t>SMLN-2024-617-100680</t>
  </si>
  <si>
    <t>3.1.2025 zrušeno</t>
  </si>
  <si>
    <t>VZ-2024-000565</t>
  </si>
  <si>
    <t>LP s obsahem mavakamtenu 2024</t>
  </si>
  <si>
    <t>33622100-7</t>
  </si>
  <si>
    <t>nová VZ-2024-000659</t>
  </si>
  <si>
    <t>12.9.2024 zrušeno</t>
  </si>
  <si>
    <t>VZ-2024-000593</t>
  </si>
  <si>
    <t xml:space="preserve">LP s obsahem ivakaftoru, tezakaftoru a elexakaftoru 2024 </t>
  </si>
  <si>
    <t>nová VZ-2024-001015</t>
  </si>
  <si>
    <t>16.10.2024 zrušeno</t>
  </si>
  <si>
    <t>VZ-2024-000608</t>
  </si>
  <si>
    <t>LP s obsahem vorikonazolu  2024</t>
  </si>
  <si>
    <t>33651200-0</t>
  </si>
  <si>
    <t>SMLN-2024-617-100655</t>
  </si>
  <si>
    <t xml:space="preserve">10.1.2025 zrušeno </t>
  </si>
  <si>
    <t>VZ-2024-000616-01</t>
  </si>
  <si>
    <t>Antiepileptika II 2024</t>
  </si>
  <si>
    <t>TOPIRAMAT</t>
  </si>
  <si>
    <t>nová VZ-2024-000785</t>
  </si>
  <si>
    <t>3.10.2024 zrušeno</t>
  </si>
  <si>
    <t>VZ-2024-000616-02</t>
  </si>
  <si>
    <t>LAKOSAMID</t>
  </si>
  <si>
    <t>VZ-2024-000622</t>
  </si>
  <si>
    <t>LP s obsahem tocilizumabu 2024</t>
  </si>
  <si>
    <t xml:space="preserve">7.11.2024 zrušeno </t>
  </si>
  <si>
    <t>VZ-2024-000645</t>
  </si>
  <si>
    <t>LP s obsahem amfotericinu B 2024</t>
  </si>
  <si>
    <t>VZ-2024-000669</t>
  </si>
  <si>
    <t>Radionuklidové generátory (81Rb/81mKr) k provádění vyšetření plicní ventilace s výpůjčkou aplikační jednotky 2024</t>
  </si>
  <si>
    <t>28.11.2024 zrušeno</t>
  </si>
  <si>
    <t>VZ-2024-000691-01</t>
  </si>
  <si>
    <t>Siková</t>
  </si>
  <si>
    <t>LP s obsahem Afatinibu a Osimertinibu 2024</t>
  </si>
  <si>
    <t>AFATINIB</t>
  </si>
  <si>
    <t>31.10.2024 zrušeno</t>
  </si>
  <si>
    <t>VZ-2024-000717</t>
  </si>
  <si>
    <t>Dezinfekce vyššího stupně 2024</t>
  </si>
  <si>
    <t>33631600-8</t>
  </si>
  <si>
    <t>nová VZ-2024-001001</t>
  </si>
  <si>
    <t>29.10.2024 zrušeno</t>
  </si>
  <si>
    <t>VZ-2024-000726</t>
  </si>
  <si>
    <t>Radiofarmakum JOBENGUAN - (123I)  2024</t>
  </si>
  <si>
    <t>nová VZ-2024-000782</t>
  </si>
  <si>
    <t>VZ-2024-000748</t>
  </si>
  <si>
    <t>LP s obsahem pregabalinu 2024</t>
  </si>
  <si>
    <t>7.11.2024 zrušeno</t>
  </si>
  <si>
    <t>VZ-2024-000761-01</t>
  </si>
  <si>
    <t>LP s obsahem gabapentinu 2024</t>
  </si>
  <si>
    <t>Gabagamma</t>
  </si>
  <si>
    <t>20.12.2024 zrušeno</t>
  </si>
  <si>
    <t>VZ-2024-000761-03</t>
  </si>
  <si>
    <t>GABANOX</t>
  </si>
  <si>
    <t>SMLN-2025-617-100007</t>
  </si>
  <si>
    <t>12.2.2025 vyloučení VIaPharma</t>
  </si>
  <si>
    <t>VZ-2024-000761-05</t>
  </si>
  <si>
    <t>GORDIUS</t>
  </si>
  <si>
    <t>VZ-2024-000799</t>
  </si>
  <si>
    <t>LP s obsahem darvadstrocelu 2024</t>
  </si>
  <si>
    <t>zrušeno - odstoupení od nabídky</t>
  </si>
  <si>
    <t>22.1.2025 zrušeno</t>
  </si>
  <si>
    <t>VZ-2024-000807</t>
  </si>
  <si>
    <t>LP s obsahem vandetanibu 2024</t>
  </si>
  <si>
    <t>nová VZ-2025-000125</t>
  </si>
  <si>
    <t>VZ-2024-000820-03</t>
  </si>
  <si>
    <t>LP s obsahem ustekinumabu 2024</t>
  </si>
  <si>
    <t>USTEKINUMAB  pro indikaci středně těžké či těžké formy ulcerózní kolitidy</t>
  </si>
  <si>
    <t>12.2.2025 zrušeno</t>
  </si>
  <si>
    <t>VZ-2024-000835</t>
  </si>
  <si>
    <t>Kit pro přípravu radiofarmaka 99mTc-besilesomab 2024</t>
  </si>
  <si>
    <t>nová VZ-2024-001028</t>
  </si>
  <si>
    <t>30.12.2024 zrušeno</t>
  </si>
  <si>
    <t>VZ-2024-000858-02</t>
  </si>
  <si>
    <t>Levodopa a inhibitor dekarboxylasy 2024</t>
  </si>
  <si>
    <t>LEVODOPA A INHIBITOR DEKARBOXYLASY II.</t>
  </si>
  <si>
    <t>33661400-5</t>
  </si>
  <si>
    <t>VZ-2024-000886</t>
  </si>
  <si>
    <t>LP s obsahem pomalidomidu 2024</t>
  </si>
  <si>
    <t>zrušeno - oznámení SUKL</t>
  </si>
  <si>
    <t>nová VZ-2025-000136</t>
  </si>
  <si>
    <t>SMLN-2025-617-100049</t>
  </si>
  <si>
    <t>VZ-2024-000939</t>
  </si>
  <si>
    <t>LP s obsahem  macitentanu 2024</t>
  </si>
  <si>
    <t>33622200-8</t>
  </si>
  <si>
    <t>nová VZ-2024-001027</t>
  </si>
  <si>
    <t>VZ-2024-000941</t>
  </si>
  <si>
    <t>LP s obsahem PEGINTERFERONU ALFA - 2A 2024</t>
  </si>
  <si>
    <t>VZ-2024-000947-01</t>
  </si>
  <si>
    <t>Vodorozpustné nízkoosmolární a isoosmolární nefrotropní rtg-kontrastní látky 2024</t>
  </si>
  <si>
    <t>Vodorozpustné nízkoosmolární nefrotropní rtg-kontrastní látky</t>
  </si>
  <si>
    <t>33696800-3</t>
  </si>
  <si>
    <t>VZ-2025-000211-01</t>
  </si>
  <si>
    <t>16.1.2025 zrušeno</t>
  </si>
  <si>
    <t>VZ-2024-000947-03</t>
  </si>
  <si>
    <t xml:space="preserve"> VZ-2025-000211-02</t>
  </si>
  <si>
    <t>VZ-2024-000981-01</t>
  </si>
  <si>
    <t>LP S OBSAHEM TAPENTADOLU 2024</t>
  </si>
  <si>
    <t>TAPENTADOL I</t>
  </si>
  <si>
    <t>33661200-3</t>
  </si>
  <si>
    <t>10.2.2025 zrušeno</t>
  </si>
  <si>
    <t>VZ-2024-000981-02</t>
  </si>
  <si>
    <t>TAPENTADOL II</t>
  </si>
  <si>
    <t>VZ-2024-000995</t>
  </si>
  <si>
    <t>ANTI-THYMOCYTÁRNÍ GLOBULIN 2024</t>
  </si>
  <si>
    <t>14.1.2025 zrušeno</t>
  </si>
  <si>
    <t>VZ-2024-001030</t>
  </si>
  <si>
    <t>Kit PSMA 2024</t>
  </si>
  <si>
    <t>7.2.2025 zrušeno</t>
  </si>
  <si>
    <t>rok předání na OVZ</t>
  </si>
  <si>
    <t>VZ-2025-000034-02</t>
  </si>
  <si>
    <t>LP s obsahem kalcium-folinátu 2025</t>
  </si>
  <si>
    <t>KALCIUM-FOLINÁT II.</t>
  </si>
  <si>
    <t>33693000-4</t>
  </si>
  <si>
    <t>VZ-2025-000041-01</t>
  </si>
  <si>
    <t xml:space="preserve">LP s obsahem cinakalcetu 2025 </t>
  </si>
  <si>
    <t>CINAKALCET I.</t>
  </si>
  <si>
    <t>33642000-2</t>
  </si>
  <si>
    <t>8.4.2025 zrušeno</t>
  </si>
  <si>
    <t>VZ-2025-000041-03</t>
  </si>
  <si>
    <t>CINAKALCET III.</t>
  </si>
  <si>
    <t>VZ-2025-000043-01</t>
  </si>
  <si>
    <t>LP s obsahem sertralinu 2025</t>
  </si>
  <si>
    <t>Sertralin I.</t>
  </si>
  <si>
    <t>33661600-7</t>
  </si>
  <si>
    <t>7.3.2025 zrušeno</t>
  </si>
  <si>
    <t>VZ-2025-000059</t>
  </si>
  <si>
    <t>LOKÁLNÍ HEMOSTATIKA, KOMBINACE 2025</t>
  </si>
  <si>
    <t>33621000-9</t>
  </si>
  <si>
    <t>3.3.2025 zrušeno</t>
  </si>
  <si>
    <t>VZ-2025-000061</t>
  </si>
  <si>
    <t>LP s obsahem foskarnetu  2025</t>
  </si>
  <si>
    <t>VZ-2025-000085-01</t>
  </si>
  <si>
    <t>LP s obsahem pregabalinu; Artikain kombinace 2025</t>
  </si>
  <si>
    <t xml:space="preserve"> PREGABALIN</t>
  </si>
  <si>
    <t>19.3.2025 zrušeno</t>
  </si>
  <si>
    <t>VZ-2025-000085-02</t>
  </si>
  <si>
    <t>VZ-2025-000085-04</t>
  </si>
  <si>
    <t>VZ-2025-000085-05</t>
  </si>
  <si>
    <t>ARTIKAIN KOMBINACE</t>
  </si>
  <si>
    <t>33661100-2</t>
  </si>
  <si>
    <t>VZ-2025-000090-01</t>
  </si>
  <si>
    <t>Roztoky ovlivňující rovnováhu elektrolytů 2025</t>
  </si>
  <si>
    <t>Roztok pro parenterální použití I.</t>
  </si>
  <si>
    <t>12.3.2025 zrušeno</t>
  </si>
  <si>
    <t>VZ-2025-000090-02</t>
  </si>
  <si>
    <t>Roztok pro parenterální použití II.</t>
  </si>
  <si>
    <t>VZ-2025-000127-01</t>
  </si>
  <si>
    <t>Multienzymové přípravky 2025</t>
  </si>
  <si>
    <t>PANKREATIN I</t>
  </si>
  <si>
    <t>VZ-2025-000127-02</t>
  </si>
  <si>
    <t>PANKREATIN II</t>
  </si>
  <si>
    <t>VZ-2025-000158</t>
  </si>
  <si>
    <t>LP s obsahem ibuprofenu i.v. 2025</t>
  </si>
  <si>
    <t>33632100-0</t>
  </si>
  <si>
    <t>zrušeno - úprava specifikace</t>
  </si>
  <si>
    <t>nová VZ-2025-000290</t>
  </si>
  <si>
    <t>VZ-2025-000163</t>
  </si>
  <si>
    <t>Kit pro přípravu radiofarmaka 99mTc - exametazim  2025</t>
  </si>
  <si>
    <t>VZ-2025-000464</t>
  </si>
  <si>
    <t>26.03.2025 zrušeno</t>
  </si>
  <si>
    <t xml:space="preserve"> </t>
  </si>
  <si>
    <t>VZ-2025-000167</t>
  </si>
  <si>
    <t>LP s obsahem molnupiraviru 2025</t>
  </si>
  <si>
    <t>31.3.2025 zrušeno</t>
  </si>
  <si>
    <t>VZ-2025-000186-01</t>
  </si>
  <si>
    <t>Antibakteriální léčiva pro systémovou aplikaci 2025</t>
  </si>
  <si>
    <t>KLARITHROMYCIN</t>
  </si>
  <si>
    <t>33651100-9</t>
  </si>
  <si>
    <t>VZ-2025-000186-05</t>
  </si>
  <si>
    <t>AMIKACIN III</t>
  </si>
  <si>
    <t>VZ-2025-000186-08</t>
  </si>
  <si>
    <t xml:space="preserve">IMIPENEM A CILASTATIN </t>
  </si>
  <si>
    <t>VZ-2025-000191</t>
  </si>
  <si>
    <t>LP s obsahem crisantaspasy 2025</t>
  </si>
  <si>
    <t>11.4.2025 zrušeno</t>
  </si>
  <si>
    <t>VZ-2025-000196-01</t>
  </si>
  <si>
    <t>LP s obsahem alteplasy a tenekteplasy 2025</t>
  </si>
  <si>
    <t>ALTEPLASA</t>
  </si>
  <si>
    <t>VZ-2025-000449-01</t>
  </si>
  <si>
    <t>VZ-2025-000196-02</t>
  </si>
  <si>
    <t>TENEKTEPLASA</t>
  </si>
  <si>
    <t>VZ-2025-000449-02</t>
  </si>
  <si>
    <t>VZ-2025-000216-01</t>
  </si>
  <si>
    <t>LP s obsahem LEVOCETIRIZINu 2025</t>
  </si>
  <si>
    <t>LEVOCETIRIZIN-DIHYDROCHLORID I</t>
  </si>
  <si>
    <t>27.3.2025 zrušeno</t>
  </si>
  <si>
    <t>VZ-2025-000216-04</t>
  </si>
  <si>
    <t>LEVOCETIRIZIN-DIHYDROCHLORID IV</t>
  </si>
  <si>
    <t>VZ-2025-000280-02</t>
  </si>
  <si>
    <t>LP S OBSAHEM METHYLPREDNISOLONU 2025</t>
  </si>
  <si>
    <t>METHYLPREDNISOLON II.</t>
  </si>
  <si>
    <t>33642200-4</t>
  </si>
  <si>
    <t>VZ-2025-000284-01</t>
  </si>
  <si>
    <t>PYLY STROMŮ, ALERGENY 2025</t>
  </si>
  <si>
    <t xml:space="preserve"> ALERGENOVÝ EXTRAKT Z PYLU BŘÍZY</t>
  </si>
  <si>
    <t>23.4.2025 zrušení na podpis</t>
  </si>
  <si>
    <t>důvod, proč nepodali nabídku</t>
  </si>
  <si>
    <t xml:space="preserve">dohoda s MZd.jediný dodavatel AH - neúčastnil se, protože mu výrobce negarantoval dodávky. </t>
  </si>
  <si>
    <t>lék</t>
  </si>
  <si>
    <t>Celkový součet</t>
  </si>
  <si>
    <t>Popisky řádků</t>
  </si>
  <si>
    <t>VZ</t>
  </si>
  <si>
    <t>Počet z VZ</t>
  </si>
  <si>
    <t>zrušení</t>
  </si>
  <si>
    <t>(Více položek)</t>
  </si>
  <si>
    <t>firma - držitel registrace/MAH/ výrobce</t>
  </si>
  <si>
    <t>roční obrat bez DPH</t>
  </si>
  <si>
    <t>Součet z roční obrat bez DPH</t>
  </si>
  <si>
    <t>Součet z roční obrat bez DPH2</t>
  </si>
  <si>
    <t>VZ-2025-000099-01</t>
  </si>
  <si>
    <t>Infuzní roztoky s obsahem glukózy 2025</t>
  </si>
  <si>
    <t>Infuzní roztok s obsahem glukózy I.</t>
  </si>
  <si>
    <t>vypsaná VZ</t>
  </si>
  <si>
    <t>VZ-2025-000099-02</t>
  </si>
  <si>
    <t>Infuzní roztok s obsahem glukózy II.</t>
  </si>
  <si>
    <t>VZ-2025-000099-03</t>
  </si>
  <si>
    <t>Infuzní roztok s obsahem glukózy III.</t>
  </si>
  <si>
    <t>VZ-2025-000099-04</t>
  </si>
  <si>
    <t>Infuzní roztok s obsahem glukózy pro kombinaci s CYTO</t>
  </si>
  <si>
    <t>VZ-2025-000136</t>
  </si>
  <si>
    <t>LP s obsahem pomalidomidu 2025</t>
  </si>
  <si>
    <t>VZ-2024-000174-01</t>
  </si>
  <si>
    <t>RAMUCIRUMAB, GILTERITINIB, GLOFITAMAB 2025</t>
  </si>
  <si>
    <t>RAMUCIRUMAB</t>
  </si>
  <si>
    <t>VZ-2024-000174-02</t>
  </si>
  <si>
    <t>GILTERITINIB</t>
  </si>
  <si>
    <t>VZ-2024-000174-03</t>
  </si>
  <si>
    <t>GLOFITAMAB</t>
  </si>
  <si>
    <t>VZ-2025-000183</t>
  </si>
  <si>
    <t>LP s obsahem nimesulidu 2025</t>
  </si>
  <si>
    <t>VZ-2025-000205</t>
  </si>
  <si>
    <t>LP s obsahem idekabtagen vikleucelu 2025</t>
  </si>
  <si>
    <t>VZ-2025-000210-01</t>
  </si>
  <si>
    <t>Léčivé přípravky proti kašli 2025</t>
  </si>
  <si>
    <t>ACETYLCYSTEIN</t>
  </si>
  <si>
    <t>33674000-5</t>
  </si>
  <si>
    <t>VZ-2025-000210-02</t>
  </si>
  <si>
    <t>KODEIN</t>
  </si>
  <si>
    <t>VZ-2025-000210-03</t>
  </si>
  <si>
    <t xml:space="preserve"> GUAIFENESIN</t>
  </si>
  <si>
    <t>VZ-2025-000210-04</t>
  </si>
  <si>
    <t xml:space="preserve"> ERDOSTEIN</t>
  </si>
  <si>
    <t>VZ-2025-000210-05</t>
  </si>
  <si>
    <t>JINÁ LÉČIVA PROTI NACHLAZENÍ</t>
  </si>
  <si>
    <t>VZ-2025-000210-06</t>
  </si>
  <si>
    <t>AMBROXOL</t>
  </si>
  <si>
    <t>VZ-2025-000254</t>
  </si>
  <si>
    <t>LP s obsahem daratumumabu 2025</t>
  </si>
  <si>
    <t>VZ-2025-000258-01</t>
  </si>
  <si>
    <t>Antibakteriální léčiva pro systémovou aplikaci  II.  2025</t>
  </si>
  <si>
    <t>TIGECYKLIN</t>
  </si>
  <si>
    <t>VZ-2025-000258-02</t>
  </si>
  <si>
    <t>CEFAZOLIN</t>
  </si>
  <si>
    <t>VZ-2025-000258-03</t>
  </si>
  <si>
    <t>CEFTOLOZAN A INHIBITOR BETA-LAKTAMASY</t>
  </si>
  <si>
    <t>VZ-2025-000258-04</t>
  </si>
  <si>
    <t>CIPROFLOXACIN</t>
  </si>
  <si>
    <t>VZ-2025-000258-05</t>
  </si>
  <si>
    <t>LINEZOLID i.v.</t>
  </si>
  <si>
    <t>VZ-2025-000258-06</t>
  </si>
  <si>
    <t>CEFPROZIL</t>
  </si>
  <si>
    <t>VZ-2025-000258-07</t>
  </si>
  <si>
    <t>LINEZOLID</t>
  </si>
  <si>
    <t>VZ-2025-000271</t>
  </si>
  <si>
    <t>LP s obsahem lisokabtagen maraleucelu 2025</t>
  </si>
  <si>
    <t>VZ-2025-000290-01</t>
  </si>
  <si>
    <t>LP s obsahem ibuprofenu i.v. II. 2025</t>
  </si>
  <si>
    <t>IBUPROFEN i.v. I.</t>
  </si>
  <si>
    <t>VZ-2025-000290-02</t>
  </si>
  <si>
    <t>IBUPROFEN i.v. II.</t>
  </si>
  <si>
    <t>VZ-2025-000292</t>
  </si>
  <si>
    <t>LP s obsahem lebrikizumabu 2025</t>
  </si>
  <si>
    <t>33631000-2</t>
  </si>
  <si>
    <t>VZ-2025-000297</t>
  </si>
  <si>
    <t>LP s obsahem vortioxetinu 2025</t>
  </si>
  <si>
    <t>VZ-2025-000307</t>
  </si>
  <si>
    <t>LP s obsahem somatrogonu 2025</t>
  </si>
  <si>
    <t>VZ-2025-000314-01</t>
  </si>
  <si>
    <t>LP s obsahem anagrelidu 2025</t>
  </si>
  <si>
    <t>ANAGRELID I.</t>
  </si>
  <si>
    <t>VZ-2025-000314-02</t>
  </si>
  <si>
    <t>ANAGRELID II.</t>
  </si>
  <si>
    <t>VZ-2025-000320</t>
  </si>
  <si>
    <t>ANTITROMBIN III 2025</t>
  </si>
  <si>
    <t>VZ-2025-000334</t>
  </si>
  <si>
    <t>LP s obsahem somatropinu II 2025</t>
  </si>
  <si>
    <t>33642100-3</t>
  </si>
  <si>
    <t>VZ-2025-000345</t>
  </si>
  <si>
    <t>Virus specifické T lymfocyty</t>
  </si>
  <si>
    <t>VZ-2025-000346</t>
  </si>
  <si>
    <t>Górová</t>
  </si>
  <si>
    <t>LP s obsahem nivolumabu, relatlimabu	2025</t>
  </si>
  <si>
    <t>VZ-2025-000368</t>
  </si>
  <si>
    <t>LP s obsahem glatiramer-acetátu 2025</t>
  </si>
  <si>
    <t>VZ-2025-000371-01</t>
  </si>
  <si>
    <t>LP pro léčbu HIV 2025</t>
  </si>
  <si>
    <t>RALTEGRAVIR</t>
  </si>
  <si>
    <t>VZ-2025-000371-02</t>
  </si>
  <si>
    <t>RILPIVIRIN</t>
  </si>
  <si>
    <t>VZ-2025-000371-03</t>
  </si>
  <si>
    <t>SODNÁ SŮL BIKTEGRAVIRU, EMTRICITABIN, TENOFOVIR-ALAFENAMID-FUMARÁT</t>
  </si>
  <si>
    <t>VZ-2025-000371-04</t>
  </si>
  <si>
    <t>EMTRICITABINE/TENOFOVIR</t>
  </si>
  <si>
    <t>VZ-2025-000371-05</t>
  </si>
  <si>
    <t>EMTRICITABIN, TENOFOVIR-ALAFENAMID-FUMARÁT</t>
  </si>
  <si>
    <t>VZ-2025-000373-01</t>
  </si>
  <si>
    <t>LP s obsahem paracetamolu 2025</t>
  </si>
  <si>
    <t>PARACETAMOL I.V.</t>
  </si>
  <si>
    <t>VZ-2025-000373-02</t>
  </si>
  <si>
    <t>PARACETAMOL I.</t>
  </si>
  <si>
    <t>VZ-2025-000373-03</t>
  </si>
  <si>
    <t>PARACETAMOL II.</t>
  </si>
  <si>
    <t>VZ-2025-000373-04</t>
  </si>
  <si>
    <t>PARACETAMOL III.</t>
  </si>
  <si>
    <t>VZ-2025-000379</t>
  </si>
  <si>
    <t>LP s obsahem buprenorfinu v kombinaci 2025</t>
  </si>
  <si>
    <t>33693300-7</t>
  </si>
  <si>
    <t>VZ-2025-000450</t>
  </si>
  <si>
    <t>Medicinální a technické plyny I. 2025</t>
  </si>
  <si>
    <t>24100000-5</t>
  </si>
  <si>
    <t>VZ-2024-001001</t>
  </si>
  <si>
    <t>Dezinfekce vyššího stupně II 2024</t>
  </si>
  <si>
    <t>smlouva v kolečku</t>
  </si>
  <si>
    <t>MAPO medical s.r.o.</t>
  </si>
  <si>
    <t>VZ-2024-001002-01</t>
  </si>
  <si>
    <t>Dezinfekční přípravky k přímému použití pro  rychlou dezinfekci malých ploch včetně zdravotnických prostředků s výjimkou nástrojů 2024</t>
  </si>
  <si>
    <t>DEZINFEKČNÍ UBROUSKY NA BÁZI ALKOHOLU</t>
  </si>
  <si>
    <t>hodnocení</t>
  </si>
  <si>
    <t>Perfect Distribution a.s.</t>
  </si>
  <si>
    <t>VZ-2024-001002-02</t>
  </si>
  <si>
    <t>DEZINFEKČNÍ UBROUSKY NA CITLIVÉ PLOCHY</t>
  </si>
  <si>
    <t>VZ-2024-00939</t>
  </si>
  <si>
    <t>VZ-2024-001027</t>
  </si>
  <si>
    <t>LP s obsahem  macitentanu II. 2024</t>
  </si>
  <si>
    <t>podepsaná smlouva</t>
  </si>
  <si>
    <t>Janssen-Cilag s.r.o.</t>
  </si>
  <si>
    <t>VZ-2024-001028</t>
  </si>
  <si>
    <t>Kit pro přípravu radiofarmaka 99mTc-besilesomab II 2024</t>
  </si>
  <si>
    <t>KC SOLID, spol. s r.o.</t>
  </si>
  <si>
    <t>VZ-2024-001033</t>
  </si>
  <si>
    <t>FORMOTEROL, GLYKOPYRRONIUM-BROMID, BEKLOMETASON 2024</t>
  </si>
  <si>
    <t>Alliance Healthcare s.r.o.</t>
  </si>
  <si>
    <t>VZ-2024-001034</t>
  </si>
  <si>
    <t>LP S OBSAHEM DULAGLUTIDU  2024</t>
  </si>
  <si>
    <t>PHOENIX lék. velkoobchod, s.r.o.</t>
  </si>
  <si>
    <t>VZ-2024-001044-01</t>
  </si>
  <si>
    <t>LP s obsahem kyseliny mycophenolové 2024</t>
  </si>
  <si>
    <t>Kyselina mycophenolová I.</t>
  </si>
  <si>
    <t>VZ-2024-001044-02</t>
  </si>
  <si>
    <t>Kyselina mycophenolová II.</t>
  </si>
  <si>
    <t>VZ-2025-000011</t>
  </si>
  <si>
    <t>LP s obsahem treprostinilu 2025</t>
  </si>
  <si>
    <t>VZ-2025-000031</t>
  </si>
  <si>
    <t>LP s obsahem anidulafunginu 2025</t>
  </si>
  <si>
    <t>VZ-2025-000033</t>
  </si>
  <si>
    <t>LP s obsahem hořčíku v kombinaci různých solí 2025</t>
  </si>
  <si>
    <t>33617000-8</t>
  </si>
  <si>
    <t>PHARMOS a.s.</t>
  </si>
  <si>
    <t>VZ-2025-000034-01</t>
  </si>
  <si>
    <t>KALCIUM-FOLINÁT I.</t>
  </si>
  <si>
    <t>Fresenius Kabi s.r.o.</t>
  </si>
  <si>
    <t>VZ-2025-000036</t>
  </si>
  <si>
    <t>LP s obsahem kaplacizumabu 2025</t>
  </si>
  <si>
    <t>Sanofi s.r.o.</t>
  </si>
  <si>
    <t>VZ-2025-000040</t>
  </si>
  <si>
    <t>LP s obsahem paklitaxelu 2025</t>
  </si>
  <si>
    <t>PROMEDICA PRAHA GROUP, a.s.</t>
  </si>
  <si>
    <t>VZ-2025-000041-02</t>
  </si>
  <si>
    <t>CINAKALCET II.</t>
  </si>
  <si>
    <t>VZ-2025-000043-02</t>
  </si>
  <si>
    <t>Sertralin II.</t>
  </si>
  <si>
    <t>VZ-2025-000054</t>
  </si>
  <si>
    <t>LP s obsahem bedachilinu 2025</t>
  </si>
  <si>
    <t>33651300-1</t>
  </si>
  <si>
    <t>VZ-2025-000057-01</t>
  </si>
  <si>
    <t>AMOXICILIN A INHIBITORY BETA-LAKTAMASY  2025</t>
  </si>
  <si>
    <t>AMOXICILIN A INHIBITOR BETA-LAKTAMASY I</t>
  </si>
  <si>
    <t>VZ-2025-000057-02</t>
  </si>
  <si>
    <t>AMOXICILIN A INHIBITOR BETA-LAKTAMASY II</t>
  </si>
  <si>
    <t>VZ-2025-000057-03</t>
  </si>
  <si>
    <t>AMOXICILIN A INHIBITOR BETA-LAKTAMASY III</t>
  </si>
  <si>
    <t>VZ-2025-000057-04</t>
  </si>
  <si>
    <t>AMOXICILIN A INHIBITOR BETA-LAKTAMASY IV</t>
  </si>
  <si>
    <t>VZ-2025-000060-01</t>
  </si>
  <si>
    <t>LP s obsahem oxykodonu 2025</t>
  </si>
  <si>
    <t>Oxycodon Lannacher</t>
  </si>
  <si>
    <t>VZ-2025-000060-02</t>
  </si>
  <si>
    <t>OXYCODON SANDOZ RETARD</t>
  </si>
  <si>
    <t>VZ-2025-000060-03</t>
  </si>
  <si>
    <t>OXYCONTIN</t>
  </si>
  <si>
    <t>VZ-2025-000060-04</t>
  </si>
  <si>
    <t>OXYKODON STADA</t>
  </si>
  <si>
    <t>ViaPharma s.r.o.</t>
  </si>
  <si>
    <t>VZ-2025-000062</t>
  </si>
  <si>
    <t>LP S OBSAHEM KARBOPLATINY 2024</t>
  </si>
  <si>
    <t>33600000-6</t>
  </si>
  <si>
    <t>VZ-2025-000063</t>
  </si>
  <si>
    <t>LP s obsahem somatropinu 2025</t>
  </si>
  <si>
    <t>VZ-2025-000064</t>
  </si>
  <si>
    <t>LP s obsahem epoprostenolu 2025</t>
  </si>
  <si>
    <t>VZ-2025-000065</t>
  </si>
  <si>
    <t>LP s obsahem pegfilgrastinu 2025</t>
  </si>
  <si>
    <t>VZ-2025-000074</t>
  </si>
  <si>
    <t>LP s obsahem oxacilinu 2025</t>
  </si>
  <si>
    <t>VZ-2025-000080</t>
  </si>
  <si>
    <t>LP s obsahem maribaviru 2025</t>
  </si>
  <si>
    <t>Takeda Pharmaceuticals Czech Republic s.r.o.</t>
  </si>
  <si>
    <t>VZ-2025-000084</t>
  </si>
  <si>
    <t>LP s obsahem afliberceptu 2025</t>
  </si>
  <si>
    <t>33662100-9</t>
  </si>
  <si>
    <t>BAYER s.r.o.</t>
  </si>
  <si>
    <t>VZ-2025-000085-03</t>
  </si>
  <si>
    <t>VZ-2025-000124</t>
  </si>
  <si>
    <t>LP s obsahem tukatinibu 2025</t>
  </si>
  <si>
    <t>VZ-2025-000125</t>
  </si>
  <si>
    <t>LP s obsahem vandetanibu 2025</t>
  </si>
  <si>
    <t>VZ-2025-000132-01</t>
  </si>
  <si>
    <t>LP S OBSAHEM VORIKONAZOLU TBL. 2025</t>
  </si>
  <si>
    <t>VORIKONAZOL tbl I</t>
  </si>
  <si>
    <t>VZ-2025-000132-02</t>
  </si>
  <si>
    <t>VORIKONAZOL tbl II</t>
  </si>
  <si>
    <t>VZ-2025-000132-03</t>
  </si>
  <si>
    <t>VORIKONAZOL tbl III</t>
  </si>
  <si>
    <t>VZ-2025-000159</t>
  </si>
  <si>
    <t>LP s obsahem kabozantinibu 2025</t>
  </si>
  <si>
    <t>VZ-2025-000161</t>
  </si>
  <si>
    <t>LP s obsahem ceftazidimu 2025</t>
  </si>
  <si>
    <t>VZ-2025-000164</t>
  </si>
  <si>
    <t>Kit pro přípravu radiofarmaka 99mTc - SESTAMIBI  2025</t>
  </si>
  <si>
    <t>VZ-2025-000168</t>
  </si>
  <si>
    <t>LP S OBSAHEM METRONIDAZOLU 2025</t>
  </si>
  <si>
    <t>VZ-2025-000184</t>
  </si>
  <si>
    <t>LP s obsahem fruchintinibu 2025</t>
  </si>
  <si>
    <t>VZ-2025-000185</t>
  </si>
  <si>
    <t>LP s obsahem avapritinibu 2025</t>
  </si>
  <si>
    <t>VZ-2025-000186-02</t>
  </si>
  <si>
    <t>KLINDAMYCIN</t>
  </si>
  <si>
    <t>VZ-2025-000186-03</t>
  </si>
  <si>
    <t>AMIKACIN I</t>
  </si>
  <si>
    <t>VZ-2025-000186-04</t>
  </si>
  <si>
    <t>AMIKACIN II</t>
  </si>
  <si>
    <t>VZ-2025-000186-06</t>
  </si>
  <si>
    <t>AMIKACIN IV</t>
  </si>
  <si>
    <t>VZ-2025-000186-07</t>
  </si>
  <si>
    <t>MEROPENEM</t>
  </si>
  <si>
    <t>VZ-2025-000197</t>
  </si>
  <si>
    <t>Elastoviskozní roztoky 2025</t>
  </si>
  <si>
    <t>33692000-7</t>
  </si>
  <si>
    <t>PHOENIX lék. velkoobchod, s.r.o.
Alliance Healthcare s.r.o.</t>
  </si>
  <si>
    <t>hodnocení po položkách</t>
  </si>
  <si>
    <t>VZ-2025-000199</t>
  </si>
  <si>
    <t>LP s obsahem kyseliny alendronové a cholekalciferolu 2025</t>
  </si>
  <si>
    <t>33632000-9</t>
  </si>
  <si>
    <t>PHARMOS, a.s.</t>
  </si>
  <si>
    <t>VZ-2025-000200</t>
  </si>
  <si>
    <t>LP s obsahem tobramycinu 2025</t>
  </si>
  <si>
    <t>VZ-2025-000202</t>
  </si>
  <si>
    <t>Relugolix, estradiol a norethisteron ve fixní kombinaci 2025</t>
  </si>
  <si>
    <t>Vodorozpustné nízkoosmolární nefrotropní rtg-kontrastní látky 2025</t>
  </si>
  <si>
    <t>Vodorozpustné nízkoosmolární nefrotropní rtg-kontrastní látky I</t>
  </si>
  <si>
    <t xml:space="preserve">33696800-3 </t>
  </si>
  <si>
    <t>VZ-2025-000211-02</t>
  </si>
  <si>
    <t>Vodorozpustné nízkoosmolární nefrotropní rtg-kontrastní látky II</t>
  </si>
  <si>
    <t>VZ-2025-000216-02</t>
  </si>
  <si>
    <t>LEVOCETIRIZIN-DIHYDROCHLORID II</t>
  </si>
  <si>
    <t>VZ-2025-000216-03</t>
  </si>
  <si>
    <t>LEVOCETIRIZIN-DIHYDROCHLORID III</t>
  </si>
  <si>
    <t>VZ-2025-000231-01</t>
  </si>
  <si>
    <t>JINÁ LÉČIVA RESPIRAČNÍHO SYSTÉMU; JINÁ IMUNOSTIMULANCIA 2025</t>
  </si>
  <si>
    <t>LYOFILIZOVANÝ LYZÁT ESCHERICHIA COLI (LYSATUM ESCHERICHIAE COLI CRYODESICCATUM)</t>
  </si>
  <si>
    <t>VZ-2025-000231-02</t>
  </si>
  <si>
    <t>LYOFILIZOVANÝ BAKTERIÁLNÍ LYZÁT OM 85 (LYSATUM BACTERIALE OM 85 CRYODESICCATUM)</t>
  </si>
  <si>
    <t>VZ-2025-000280-01</t>
  </si>
  <si>
    <t>METHYLPREDNISOLON I.</t>
  </si>
  <si>
    <t>VZ-2025-000282</t>
  </si>
  <si>
    <t>LP S OBSAHEM ATEZOLIZUMABU 2025</t>
  </si>
  <si>
    <t>VZ-2025-000284-02</t>
  </si>
  <si>
    <t xml:space="preserve"> ALERGENOVÝ EXTRAKT Z PYLU BŘÍZY, OLŠE A LÍSKY</t>
  </si>
  <si>
    <t>VZ-2025-000318</t>
  </si>
  <si>
    <t>LP S OBSAHEM TOFACITINIBU 2025</t>
  </si>
  <si>
    <t>VZ-2025-000321</t>
  </si>
  <si>
    <t>LP s obsahem voklosporinu 2025</t>
  </si>
  <si>
    <t>VZ-2025-000322</t>
  </si>
  <si>
    <t>LP s obsahem darifenacinu 2025</t>
  </si>
  <si>
    <t>141 zakázek celkem</t>
  </si>
  <si>
    <t>MIKALCET, CINAKALCET STADA, ACCORD, MIMPARA</t>
  </si>
  <si>
    <t>ZOLOFT</t>
  </si>
  <si>
    <t>FOSCARNET</t>
  </si>
  <si>
    <t xml:space="preserve">SEPTANEST S ADRENALINEM </t>
  </si>
  <si>
    <t>FYZ. ROZTOK BBRAUN</t>
  </si>
  <si>
    <t>IBUPRO</t>
  </si>
  <si>
    <t>ERWINA</t>
  </si>
  <si>
    <t>MEDROL</t>
  </si>
  <si>
    <t>Lagevrio</t>
  </si>
  <si>
    <t>MSD</t>
  </si>
  <si>
    <t>ARDEZ PHARMA</t>
  </si>
  <si>
    <t>Dlouhodobý výpadek 1/26</t>
  </si>
  <si>
    <t>Předmětný přípravek není registrován a je dodáván na trh na základě rozhodnutí Ministerstva zdravotnictví o schválení specifického léčebného programu</t>
  </si>
  <si>
    <t>Komtur</t>
  </si>
  <si>
    <t>Mimořádný  dovoz</t>
  </si>
  <si>
    <t>Malý objem - neekonomické (větší rizika než výnos)</t>
  </si>
  <si>
    <t>Boehringer Ingelheim</t>
  </si>
  <si>
    <t>více generických firem</t>
  </si>
  <si>
    <t>Zentiva</t>
  </si>
  <si>
    <t>Pfizer</t>
  </si>
  <si>
    <t>ALK Slovakia s.r.o.</t>
  </si>
  <si>
    <t>ITULAZAX</t>
  </si>
  <si>
    <t>Firma nekomunikuje ani s námi, ani s distributorem (ten nepodá bez toho nabídku)</t>
  </si>
  <si>
    <t>Zenaro</t>
  </si>
  <si>
    <t>Více brandů</t>
  </si>
  <si>
    <t>Metalyse</t>
  </si>
  <si>
    <t>Actylise</t>
  </si>
  <si>
    <t>Více generických firem</t>
  </si>
  <si>
    <t>Výpadky v této účinné látce</t>
  </si>
  <si>
    <t>AMIKACIN B. BRAUN</t>
  </si>
  <si>
    <t>B Braun</t>
  </si>
  <si>
    <t>více firem</t>
  </si>
  <si>
    <t>G and G MEDICAL ENGINEERING spol. s r.o.</t>
  </si>
  <si>
    <t>Leuco scint</t>
  </si>
  <si>
    <t xml:space="preserve">Nezkušená firma, zapomněli se přihlásit. </t>
  </si>
  <si>
    <t>KREON</t>
  </si>
  <si>
    <t>PANCREOLAN</t>
  </si>
  <si>
    <t>Viatris</t>
  </si>
  <si>
    <t>Lyrica</t>
  </si>
  <si>
    <t>SEPTODONT</t>
  </si>
  <si>
    <t>Tachosil</t>
  </si>
  <si>
    <t>Corza Medical</t>
  </si>
  <si>
    <t>.</t>
  </si>
  <si>
    <t>neregistrovaný LP v režimu MIMOŘÁDNÝ DOVOZ v době výpadku registrovaného LP</t>
  </si>
  <si>
    <t>Accord</t>
  </si>
  <si>
    <t>výpadek výrobce, soutěženo na brand</t>
  </si>
  <si>
    <t>rizikové položky s častými výkyvy dodávek na trh, pro distributory rizikové</t>
  </si>
  <si>
    <t xml:space="preserve">rizikové položky, nestabilní dodávky na trh, </t>
  </si>
  <si>
    <t>Bbraun</t>
  </si>
  <si>
    <t>generické firmy</t>
  </si>
  <si>
    <t>Bbraun, Fresenius Kabi</t>
  </si>
  <si>
    <t>návrat dalšího výrobce na trh během trvání VZ  -  při ovém vypsání rozdělení na  více částí</t>
  </si>
  <si>
    <t>neustálé výpadky a změny balení. Distributor nechce podstupovat rizika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</si>
</sst>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11"/>
      <color rgb="FF1D1D1B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14" fontId="0" fillId="3" borderId="2" xfId="0" applyNumberFormat="1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vertical="center"/>
    </xf>
    <xf numFmtId="44" fontId="0" fillId="3" borderId="2" xfId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4" fontId="0" fillId="3" borderId="3" xfId="0" applyNumberFormat="1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vertical="center"/>
    </xf>
    <xf numFmtId="44" fontId="0" fillId="3" borderId="3" xfId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center" vertical="center"/>
    </xf>
    <xf numFmtId="14" fontId="0" fillId="3" borderId="3" xfId="1" applyNumberFormat="1" applyFont="1" applyFill="1" applyBorder="1" applyAlignment="1">
      <alignment horizontal="center" vertical="center"/>
    </xf>
    <xf numFmtId="14" fontId="4" fillId="3" borderId="4" xfId="0" applyNumberFormat="1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/>
    </xf>
    <xf numFmtId="44" fontId="4" fillId="3" borderId="4" xfId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/>
    </xf>
    <xf numFmtId="14" fontId="4" fillId="3" borderId="4" xfId="1" applyNumberFormat="1" applyFont="1" applyFill="1" applyBorder="1" applyAlignment="1">
      <alignment horizontal="center" vertical="center"/>
    </xf>
    <xf numFmtId="14" fontId="0" fillId="3" borderId="4" xfId="0" applyNumberFormat="1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/>
    </xf>
    <xf numFmtId="44" fontId="0" fillId="3" borderId="1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14" fontId="0" fillId="3" borderId="1" xfId="1" applyNumberFormat="1" applyFont="1" applyFill="1" applyBorder="1" applyAlignment="1">
      <alignment horizontal="center" vertical="center"/>
    </xf>
    <xf numFmtId="14" fontId="0" fillId="3" borderId="5" xfId="0" applyNumberFormat="1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left" vertical="center"/>
    </xf>
    <xf numFmtId="0" fontId="0" fillId="3" borderId="5" xfId="0" applyFont="1" applyFill="1" applyBorder="1" applyAlignment="1">
      <alignment horizontal="center" vertical="center"/>
    </xf>
    <xf numFmtId="44" fontId="0" fillId="3" borderId="5" xfId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14" fontId="0" fillId="3" borderId="5" xfId="1" applyNumberFormat="1" applyFont="1" applyFill="1" applyBorder="1" applyAlignment="1">
      <alignment horizontal="center" vertical="center"/>
    </xf>
    <xf numFmtId="44" fontId="0" fillId="3" borderId="3" xfId="1" applyFont="1" applyFill="1" applyBorder="1" applyAlignment="1">
      <alignment horizontal="center" vertical="center" wrapText="1"/>
    </xf>
    <xf numFmtId="14" fontId="0" fillId="3" borderId="3" xfId="0" applyNumberFormat="1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14" fontId="0" fillId="3" borderId="2" xfId="1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44" fontId="4" fillId="3" borderId="2" xfId="1" applyFont="1" applyFill="1" applyBorder="1" applyAlignment="1">
      <alignment horizontal="center" vertical="center"/>
    </xf>
    <xf numFmtId="14" fontId="0" fillId="3" borderId="6" xfId="0" applyNumberFormat="1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left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vertical="center"/>
    </xf>
    <xf numFmtId="44" fontId="0" fillId="3" borderId="6" xfId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14" fontId="0" fillId="3" borderId="6" xfId="1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44" fontId="0" fillId="3" borderId="2" xfId="1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vertical="center"/>
    </xf>
    <xf numFmtId="44" fontId="0" fillId="3" borderId="4" xfId="1" applyFont="1" applyFill="1" applyBorder="1" applyAlignment="1">
      <alignment horizontal="center" vertical="center"/>
    </xf>
    <xf numFmtId="14" fontId="0" fillId="3" borderId="4" xfId="1" applyNumberFormat="1" applyFont="1" applyFill="1" applyBorder="1" applyAlignment="1">
      <alignment horizontal="center" vertical="center"/>
    </xf>
    <xf numFmtId="44" fontId="0" fillId="3" borderId="4" xfId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44" fontId="3" fillId="3" borderId="2" xfId="1" applyFont="1" applyFill="1" applyBorder="1" applyAlignment="1">
      <alignment horizontal="center" vertical="center"/>
    </xf>
    <xf numFmtId="14" fontId="0" fillId="3" borderId="2" xfId="0" applyNumberFormat="1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vertical="center"/>
    </xf>
    <xf numFmtId="0" fontId="3" fillId="6" borderId="3" xfId="0" applyFont="1" applyFill="1" applyBorder="1" applyAlignment="1">
      <alignment horizontal="center" vertical="center"/>
    </xf>
    <xf numFmtId="44" fontId="0" fillId="3" borderId="1" xfId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0" fillId="3" borderId="4" xfId="0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5" fillId="6" borderId="2" xfId="0" applyFont="1" applyFill="1" applyBorder="1" applyAlignment="1">
      <alignment horizontal="center" vertical="center"/>
    </xf>
    <xf numFmtId="14" fontId="4" fillId="3" borderId="2" xfId="1" applyNumberFormat="1" applyFont="1" applyFill="1" applyBorder="1" applyAlignment="1">
      <alignment horizontal="center" vertical="center"/>
    </xf>
    <xf numFmtId="44" fontId="4" fillId="3" borderId="2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0" fillId="3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3" borderId="3" xfId="0" applyFont="1" applyFill="1" applyBorder="1" applyAlignment="1">
      <alignment horizontal="left" vertical="center" wrapText="1"/>
    </xf>
    <xf numFmtId="44" fontId="4" fillId="3" borderId="3" xfId="1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14" fontId="0" fillId="7" borderId="3" xfId="0" applyNumberFormat="1" applyFont="1" applyFill="1" applyBorder="1" applyAlignment="1">
      <alignment horizontal="center" vertical="center"/>
    </xf>
    <xf numFmtId="14" fontId="0" fillId="7" borderId="4" xfId="0" applyNumberFormat="1" applyFont="1" applyFill="1" applyBorder="1" applyAlignment="1">
      <alignment horizontal="center" vertical="center"/>
    </xf>
    <xf numFmtId="14" fontId="0" fillId="3" borderId="7" xfId="0" applyNumberFormat="1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vertical="center"/>
    </xf>
    <xf numFmtId="44" fontId="0" fillId="3" borderId="7" xfId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/>
    </xf>
    <xf numFmtId="0" fontId="0" fillId="7" borderId="3" xfId="0" applyFont="1" applyFill="1" applyBorder="1" applyAlignment="1">
      <alignment horizontal="center" vertical="center"/>
    </xf>
    <xf numFmtId="0" fontId="0" fillId="7" borderId="2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14" fontId="0" fillId="7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44" fontId="0" fillId="3" borderId="4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8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14" fontId="0" fillId="0" borderId="2" xfId="0" applyNumberFormat="1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14" fontId="0" fillId="0" borderId="3" xfId="0" applyNumberFormat="1" applyFont="1" applyFill="1" applyBorder="1" applyAlignment="1">
      <alignment horizontal="left" vertical="center" wrapText="1"/>
    </xf>
    <xf numFmtId="14" fontId="4" fillId="0" borderId="4" xfId="0" applyNumberFormat="1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left" vertical="center" wrapText="1"/>
    </xf>
    <xf numFmtId="14" fontId="0" fillId="0" borderId="5" xfId="0" applyNumberFormat="1" applyFont="1" applyFill="1" applyBorder="1" applyAlignment="1">
      <alignment horizontal="left" vertical="center" wrapText="1"/>
    </xf>
    <xf numFmtId="14" fontId="0" fillId="0" borderId="6" xfId="0" applyNumberFormat="1" applyFont="1" applyFill="1" applyBorder="1" applyAlignment="1">
      <alignment horizontal="left" vertical="center" wrapText="1"/>
    </xf>
    <xf numFmtId="14" fontId="0" fillId="0" borderId="4" xfId="0" applyNumberFormat="1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14" fontId="4" fillId="0" borderId="2" xfId="0" applyNumberFormat="1" applyFont="1" applyFill="1" applyBorder="1" applyAlignment="1">
      <alignment horizontal="left" vertical="center" wrapText="1"/>
    </xf>
    <xf numFmtId="14" fontId="0" fillId="8" borderId="2" xfId="0" applyNumberFormat="1" applyFont="1" applyFill="1" applyBorder="1" applyAlignment="1">
      <alignment horizontal="left" vertical="center" wrapText="1"/>
    </xf>
    <xf numFmtId="0" fontId="0" fillId="8" borderId="3" xfId="0" applyFont="1" applyFill="1" applyBorder="1" applyAlignment="1">
      <alignment horizontal="left" vertical="center" wrapText="1"/>
    </xf>
    <xf numFmtId="14" fontId="0" fillId="8" borderId="4" xfId="0" applyNumberFormat="1" applyFont="1" applyFill="1" applyBorder="1" applyAlignment="1">
      <alignment horizontal="left" vertical="center" wrapText="1"/>
    </xf>
    <xf numFmtId="14" fontId="0" fillId="8" borderId="3" xfId="0" applyNumberFormat="1" applyFont="1" applyFill="1" applyBorder="1" applyAlignment="1">
      <alignment horizontal="left" vertical="center" wrapText="1"/>
    </xf>
    <xf numFmtId="0" fontId="0" fillId="8" borderId="7" xfId="0" applyFont="1" applyFill="1" applyBorder="1" applyAlignment="1">
      <alignment horizontal="left" vertical="center" wrapText="1"/>
    </xf>
    <xf numFmtId="0" fontId="0" fillId="8" borderId="6" xfId="0" applyFont="1" applyFill="1" applyBorder="1" applyAlignment="1">
      <alignment horizontal="left" vertical="center" wrapText="1"/>
    </xf>
    <xf numFmtId="0" fontId="0" fillId="8" borderId="2" xfId="0" applyFont="1" applyFill="1" applyBorder="1" applyAlignment="1">
      <alignment horizontal="left" vertical="center" wrapText="1"/>
    </xf>
    <xf numFmtId="0" fontId="0" fillId="8" borderId="4" xfId="0" applyFont="1" applyFill="1" applyBorder="1" applyAlignment="1">
      <alignment horizontal="left" vertical="center" wrapText="1"/>
    </xf>
    <xf numFmtId="14" fontId="0" fillId="8" borderId="6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left" wrapText="1"/>
    </xf>
    <xf numFmtId="0" fontId="2" fillId="2" borderId="1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0" fillId="3" borderId="6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0" fillId="3" borderId="7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3" borderId="2" xfId="0" applyFont="1" applyFill="1" applyBorder="1" applyAlignment="1">
      <alignment vertical="center" wrapText="1"/>
    </xf>
    <xf numFmtId="0" fontId="0" fillId="3" borderId="3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0" fillId="3" borderId="5" xfId="0" applyFont="1" applyFill="1" applyBorder="1" applyAlignment="1">
      <alignment vertical="center" wrapText="1"/>
    </xf>
    <xf numFmtId="0" fontId="0" fillId="3" borderId="0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0" fillId="3" borderId="6" xfId="0" applyFont="1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4" fontId="0" fillId="3" borderId="2" xfId="0" applyNumberFormat="1" applyFont="1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0" fillId="3" borderId="7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44" fontId="0" fillId="0" borderId="0" xfId="0" applyNumberFormat="1"/>
    <xf numFmtId="0" fontId="0" fillId="0" borderId="0" xfId="0" applyAlignment="1">
      <alignment horizontal="left" indent="1"/>
    </xf>
    <xf numFmtId="0" fontId="9" fillId="3" borderId="9" xfId="0" applyFont="1" applyFill="1" applyBorder="1" applyAlignment="1">
      <alignment horizontal="left" vertical="center"/>
    </xf>
    <xf numFmtId="14" fontId="0" fillId="8" borderId="8" xfId="0" applyNumberFormat="1" applyFont="1" applyFill="1" applyBorder="1" applyAlignment="1">
      <alignment horizontal="left" vertical="center" wrapText="1"/>
    </xf>
    <xf numFmtId="0" fontId="0" fillId="8" borderId="0" xfId="0" applyFill="1" applyAlignment="1">
      <alignment horizontal="center"/>
    </xf>
    <xf numFmtId="44" fontId="0" fillId="8" borderId="2" xfId="1" applyFont="1" applyFill="1" applyBorder="1" applyAlignment="1">
      <alignment horizontal="left" vertical="center" wrapText="1"/>
    </xf>
    <xf numFmtId="10" fontId="0" fillId="0" borderId="0" xfId="0" applyNumberFormat="1"/>
    <xf numFmtId="14" fontId="0" fillId="6" borderId="3" xfId="0" applyNumberFormat="1" applyFont="1" applyFill="1" applyBorder="1" applyAlignment="1">
      <alignment horizontal="center" vertical="center"/>
    </xf>
    <xf numFmtId="0" fontId="0" fillId="6" borderId="3" xfId="0" applyFont="1" applyFill="1" applyBorder="1" applyAlignment="1">
      <alignment horizontal="left" vertical="center"/>
    </xf>
    <xf numFmtId="0" fontId="0" fillId="6" borderId="3" xfId="0" applyFont="1" applyFill="1" applyBorder="1" applyAlignment="1">
      <alignment horizontal="center" vertical="center"/>
    </xf>
    <xf numFmtId="0" fontId="0" fillId="6" borderId="3" xfId="0" applyFill="1" applyBorder="1" applyAlignment="1">
      <alignment vertical="center"/>
    </xf>
    <xf numFmtId="44" fontId="0" fillId="6" borderId="3" xfId="1" applyFont="1" applyFill="1" applyBorder="1" applyAlignment="1">
      <alignment horizontal="center" vertical="center"/>
    </xf>
    <xf numFmtId="14" fontId="0" fillId="6" borderId="3" xfId="1" applyNumberFormat="1" applyFont="1" applyFill="1" applyBorder="1" applyAlignment="1">
      <alignment horizontal="center" vertical="center"/>
    </xf>
    <xf numFmtId="14" fontId="0" fillId="6" borderId="2" xfId="0" applyNumberFormat="1" applyFont="1" applyFill="1" applyBorder="1" applyAlignment="1">
      <alignment horizontal="center" vertical="center"/>
    </xf>
    <xf numFmtId="0" fontId="0" fillId="6" borderId="2" xfId="0" applyFont="1" applyFill="1" applyBorder="1" applyAlignment="1">
      <alignment horizontal="left" vertical="center"/>
    </xf>
    <xf numFmtId="0" fontId="0" fillId="6" borderId="2" xfId="0" applyFont="1" applyFill="1" applyBorder="1" applyAlignment="1">
      <alignment horizontal="center" vertical="center"/>
    </xf>
    <xf numFmtId="0" fontId="0" fillId="6" borderId="2" xfId="0" applyFill="1" applyBorder="1" applyAlignment="1">
      <alignment vertical="center"/>
    </xf>
    <xf numFmtId="44" fontId="0" fillId="6" borderId="2" xfId="1" applyFont="1" applyFill="1" applyBorder="1" applyAlignment="1">
      <alignment horizontal="center" vertical="center"/>
    </xf>
    <xf numFmtId="14" fontId="0" fillId="6" borderId="2" xfId="1" applyNumberFormat="1" applyFont="1" applyFill="1" applyBorder="1" applyAlignment="1">
      <alignment horizontal="center" vertical="center"/>
    </xf>
    <xf numFmtId="14" fontId="0" fillId="6" borderId="4" xfId="0" applyNumberFormat="1" applyFont="1" applyFill="1" applyBorder="1" applyAlignment="1">
      <alignment horizontal="center" vertical="center"/>
    </xf>
    <xf numFmtId="0" fontId="0" fillId="6" borderId="4" xfId="0" applyFont="1" applyFill="1" applyBorder="1" applyAlignment="1">
      <alignment horizontal="left" vertical="center"/>
    </xf>
    <xf numFmtId="0" fontId="0" fillId="6" borderId="4" xfId="0" applyFont="1" applyFill="1" applyBorder="1" applyAlignment="1">
      <alignment horizontal="center" vertical="center"/>
    </xf>
    <xf numFmtId="0" fontId="0" fillId="6" borderId="4" xfId="0" applyFill="1" applyBorder="1" applyAlignment="1">
      <alignment vertical="center"/>
    </xf>
    <xf numFmtId="44" fontId="0" fillId="6" borderId="4" xfId="1" applyFont="1" applyFill="1" applyBorder="1" applyAlignment="1">
      <alignment horizontal="center" vertical="center"/>
    </xf>
    <xf numFmtId="14" fontId="0" fillId="6" borderId="4" xfId="1" applyNumberFormat="1" applyFont="1" applyFill="1" applyBorder="1" applyAlignment="1">
      <alignment horizontal="center" vertical="center"/>
    </xf>
    <xf numFmtId="14" fontId="0" fillId="6" borderId="6" xfId="0" applyNumberFormat="1" applyFont="1" applyFill="1" applyBorder="1" applyAlignment="1">
      <alignment horizontal="center" vertical="center"/>
    </xf>
    <xf numFmtId="0" fontId="0" fillId="6" borderId="6" xfId="0" applyFont="1" applyFill="1" applyBorder="1" applyAlignment="1">
      <alignment horizontal="left" vertical="center"/>
    </xf>
    <xf numFmtId="0" fontId="0" fillId="6" borderId="6" xfId="0" applyFont="1" applyFill="1" applyBorder="1" applyAlignment="1">
      <alignment horizontal="center" vertical="center"/>
    </xf>
    <xf numFmtId="44" fontId="0" fillId="6" borderId="6" xfId="1" applyFont="1" applyFill="1" applyBorder="1" applyAlignment="1">
      <alignment horizontal="center" vertical="center"/>
    </xf>
    <xf numFmtId="0" fontId="0" fillId="6" borderId="3" xfId="0" applyFont="1" applyFill="1" applyBorder="1" applyAlignment="1">
      <alignment vertical="center"/>
    </xf>
    <xf numFmtId="0" fontId="0" fillId="6" borderId="2" xfId="0" applyFont="1" applyFill="1" applyBorder="1" applyAlignment="1">
      <alignment vertical="center"/>
    </xf>
    <xf numFmtId="14" fontId="0" fillId="6" borderId="1" xfId="0" applyNumberFormat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left" vertical="center"/>
    </xf>
    <xf numFmtId="0" fontId="0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vertical="center"/>
    </xf>
    <xf numFmtId="44" fontId="0" fillId="6" borderId="1" xfId="1" applyFont="1" applyFill="1" applyBorder="1" applyAlignment="1">
      <alignment horizontal="center" vertical="center"/>
    </xf>
    <xf numFmtId="14" fontId="0" fillId="6" borderId="1" xfId="1" applyNumberFormat="1" applyFont="1" applyFill="1" applyBorder="1" applyAlignment="1">
      <alignment horizontal="center" vertical="center"/>
    </xf>
    <xf numFmtId="14" fontId="0" fillId="6" borderId="5" xfId="0" applyNumberFormat="1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vertical="center"/>
    </xf>
    <xf numFmtId="0" fontId="0" fillId="6" borderId="5" xfId="0" applyFont="1" applyFill="1" applyBorder="1" applyAlignment="1">
      <alignment horizontal="left" vertical="center"/>
    </xf>
    <xf numFmtId="44" fontId="0" fillId="6" borderId="5" xfId="1" applyFont="1" applyFill="1" applyBorder="1" applyAlignment="1">
      <alignment horizontal="center" vertical="center"/>
    </xf>
    <xf numFmtId="14" fontId="0" fillId="6" borderId="5" xfId="1" applyNumberFormat="1" applyFont="1" applyFill="1" applyBorder="1" applyAlignment="1">
      <alignment horizontal="center" vertical="center"/>
    </xf>
    <xf numFmtId="0" fontId="0" fillId="6" borderId="4" xfId="0" applyFont="1" applyFill="1" applyBorder="1" applyAlignment="1">
      <alignment vertical="center"/>
    </xf>
    <xf numFmtId="0" fontId="7" fillId="6" borderId="3" xfId="0" applyFont="1" applyFill="1" applyBorder="1" applyAlignment="1">
      <alignment vertical="center"/>
    </xf>
    <xf numFmtId="0" fontId="0" fillId="6" borderId="6" xfId="0" applyFont="1" applyFill="1" applyBorder="1" applyAlignment="1">
      <alignment vertical="center"/>
    </xf>
    <xf numFmtId="0" fontId="0" fillId="6" borderId="2" xfId="0" applyFont="1" applyFill="1" applyBorder="1" applyAlignment="1">
      <alignment vertical="center" wrapText="1"/>
    </xf>
    <xf numFmtId="0" fontId="0" fillId="6" borderId="3" xfId="0" applyFont="1" applyFill="1" applyBorder="1" applyAlignment="1">
      <alignment vertical="center" wrapText="1"/>
    </xf>
    <xf numFmtId="0" fontId="0" fillId="6" borderId="4" xfId="0" applyFont="1" applyFill="1" applyBorder="1" applyAlignment="1">
      <alignment vertical="center" wrapText="1"/>
    </xf>
    <xf numFmtId="0" fontId="7" fillId="6" borderId="2" xfId="0" applyFont="1" applyFill="1" applyBorder="1"/>
    <xf numFmtId="0" fontId="0" fillId="6" borderId="2" xfId="0" applyFill="1" applyBorder="1"/>
    <xf numFmtId="0" fontId="0" fillId="6" borderId="0" xfId="0" applyFill="1"/>
    <xf numFmtId="0" fontId="0" fillId="6" borderId="4" xfId="0" applyFill="1" applyBorder="1"/>
    <xf numFmtId="0" fontId="0" fillId="6" borderId="3" xfId="0" applyFill="1" applyBorder="1"/>
    <xf numFmtId="14" fontId="4" fillId="6" borderId="8" xfId="0" applyNumberFormat="1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left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vertical="center"/>
    </xf>
    <xf numFmtId="44" fontId="4" fillId="6" borderId="8" xfId="1" applyFont="1" applyFill="1" applyBorder="1" applyAlignment="1">
      <alignment horizontal="center" vertical="center"/>
    </xf>
    <xf numFmtId="14" fontId="4" fillId="6" borderId="8" xfId="1" applyNumberFormat="1" applyFont="1" applyFill="1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left" vertical="center"/>
    </xf>
    <xf numFmtId="0" fontId="0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vertical="center"/>
    </xf>
    <xf numFmtId="44" fontId="0" fillId="5" borderId="1" xfId="1" applyFont="1" applyFill="1" applyBorder="1" applyAlignment="1">
      <alignment horizontal="center" vertical="center"/>
    </xf>
    <xf numFmtId="14" fontId="0" fillId="5" borderId="1" xfId="1" applyNumberFormat="1" applyFont="1" applyFill="1" applyBorder="1" applyAlignment="1">
      <alignment horizontal="center" vertical="center"/>
    </xf>
    <xf numFmtId="14" fontId="0" fillId="5" borderId="3" xfId="0" applyNumberFormat="1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left" vertical="center"/>
    </xf>
    <xf numFmtId="0" fontId="0" fillId="5" borderId="3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vertical="center"/>
    </xf>
    <xf numFmtId="44" fontId="0" fillId="5" borderId="3" xfId="1" applyFont="1" applyFill="1" applyBorder="1" applyAlignment="1">
      <alignment horizontal="center" vertical="center"/>
    </xf>
    <xf numFmtId="14" fontId="0" fillId="5" borderId="3" xfId="1" applyNumberFormat="1" applyFont="1" applyFill="1" applyBorder="1" applyAlignment="1">
      <alignment horizontal="center" vertical="center"/>
    </xf>
    <xf numFmtId="14" fontId="0" fillId="5" borderId="4" xfId="0" applyNumberFormat="1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left" vertical="center"/>
    </xf>
    <xf numFmtId="0" fontId="0" fillId="5" borderId="4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vertical="center"/>
    </xf>
    <xf numFmtId="44" fontId="0" fillId="5" borderId="4" xfId="1" applyFont="1" applyFill="1" applyBorder="1" applyAlignment="1">
      <alignment horizontal="center" vertical="center"/>
    </xf>
    <xf numFmtId="14" fontId="0" fillId="5" borderId="4" xfId="1" applyNumberFormat="1" applyFont="1" applyFill="1" applyBorder="1" applyAlignment="1">
      <alignment horizontal="center" vertical="center"/>
    </xf>
    <xf numFmtId="14" fontId="0" fillId="4" borderId="2" xfId="0" applyNumberFormat="1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left" vertical="center"/>
    </xf>
    <xf numFmtId="0" fontId="0" fillId="4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vertical="center"/>
    </xf>
    <xf numFmtId="44" fontId="0" fillId="4" borderId="2" xfId="1" applyFont="1" applyFill="1" applyBorder="1" applyAlignment="1">
      <alignment horizontal="center" vertical="center"/>
    </xf>
    <xf numFmtId="14" fontId="0" fillId="4" borderId="2" xfId="1" applyNumberFormat="1" applyFont="1" applyFill="1" applyBorder="1" applyAlignment="1">
      <alignment horizontal="center" vertical="center"/>
    </xf>
    <xf numFmtId="14" fontId="0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vertical="center"/>
    </xf>
    <xf numFmtId="44" fontId="0" fillId="4" borderId="1" xfId="1" applyFont="1" applyFill="1" applyBorder="1" applyAlignment="1">
      <alignment horizontal="center" vertical="center"/>
    </xf>
    <xf numFmtId="14" fontId="0" fillId="4" borderId="1" xfId="1" applyNumberFormat="1" applyFont="1" applyFill="1" applyBorder="1" applyAlignment="1">
      <alignment horizontal="center" vertical="center"/>
    </xf>
    <xf numFmtId="14" fontId="0" fillId="4" borderId="3" xfId="0" applyNumberFormat="1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left"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3" xfId="0" applyFill="1" applyBorder="1" applyAlignment="1">
      <alignment vertical="center"/>
    </xf>
    <xf numFmtId="44" fontId="0" fillId="4" borderId="3" xfId="1" applyFont="1" applyFill="1" applyBorder="1" applyAlignment="1">
      <alignment horizontal="center" vertical="center"/>
    </xf>
    <xf numFmtId="14" fontId="0" fillId="4" borderId="3" xfId="1" applyNumberFormat="1" applyFont="1" applyFill="1" applyBorder="1" applyAlignment="1">
      <alignment horizontal="center" vertical="center"/>
    </xf>
    <xf numFmtId="14" fontId="0" fillId="4" borderId="4" xfId="0" applyNumberFormat="1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left" vertical="center"/>
    </xf>
    <xf numFmtId="0" fontId="0" fillId="4" borderId="4" xfId="0" applyFont="1" applyFill="1" applyBorder="1" applyAlignment="1">
      <alignment horizontal="center" vertical="center"/>
    </xf>
    <xf numFmtId="0" fontId="0" fillId="4" borderId="4" xfId="0" applyFill="1" applyBorder="1" applyAlignment="1">
      <alignment vertical="center"/>
    </xf>
    <xf numFmtId="44" fontId="0" fillId="4" borderId="4" xfId="1" applyFont="1" applyFill="1" applyBorder="1" applyAlignment="1">
      <alignment horizontal="center" vertical="center"/>
    </xf>
    <xf numFmtId="14" fontId="0" fillId="4" borderId="4" xfId="1" applyNumberFormat="1" applyFont="1" applyFill="1" applyBorder="1" applyAlignment="1">
      <alignment horizontal="center" vertical="center"/>
    </xf>
    <xf numFmtId="14" fontId="0" fillId="4" borderId="6" xfId="0" applyNumberFormat="1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left" vertical="center"/>
    </xf>
    <xf numFmtId="0" fontId="0" fillId="4" borderId="6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vertical="center"/>
    </xf>
    <xf numFmtId="44" fontId="0" fillId="4" borderId="6" xfId="1" applyFont="1" applyFill="1" applyBorder="1" applyAlignment="1">
      <alignment horizontal="center" vertical="center"/>
    </xf>
    <xf numFmtId="14" fontId="0" fillId="4" borderId="6" xfId="1" applyNumberFormat="1" applyFont="1" applyFill="1" applyBorder="1" applyAlignment="1">
      <alignment horizontal="center" vertical="center"/>
    </xf>
    <xf numFmtId="0" fontId="0" fillId="4" borderId="3" xfId="0" applyFont="1" applyFill="1" applyBorder="1" applyAlignment="1">
      <alignment vertical="center"/>
    </xf>
    <xf numFmtId="14" fontId="0" fillId="4" borderId="8" xfId="0" applyNumberFormat="1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center"/>
    </xf>
    <xf numFmtId="44" fontId="0" fillId="4" borderId="8" xfId="1" applyFont="1" applyFill="1" applyBorder="1" applyAlignment="1">
      <alignment horizontal="center" vertical="center"/>
    </xf>
    <xf numFmtId="14" fontId="0" fillId="4" borderId="8" xfId="1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vertical="center"/>
    </xf>
    <xf numFmtId="14" fontId="0" fillId="5" borderId="2" xfId="0" applyNumberFormat="1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left" vertical="center"/>
    </xf>
    <xf numFmtId="0" fontId="0" fillId="5" borderId="2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vertical="center"/>
    </xf>
    <xf numFmtId="44" fontId="0" fillId="5" borderId="2" xfId="1" applyFont="1" applyFill="1" applyBorder="1" applyAlignment="1">
      <alignment horizontal="center" vertical="center"/>
    </xf>
    <xf numFmtId="14" fontId="0" fillId="5" borderId="2" xfId="1" applyNumberFormat="1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left" vertical="center"/>
    </xf>
    <xf numFmtId="0" fontId="0" fillId="4" borderId="4" xfId="0" applyFont="1" applyFill="1" applyBorder="1" applyAlignment="1">
      <alignment vertical="center"/>
    </xf>
    <xf numFmtId="0" fontId="0" fillId="5" borderId="3" xfId="0" applyFill="1" applyBorder="1" applyAlignment="1">
      <alignment horizontal="left" vertical="center"/>
    </xf>
    <xf numFmtId="0" fontId="0" fillId="5" borderId="2" xfId="0" applyFill="1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14" fontId="0" fillId="5" borderId="6" xfId="0" applyNumberFormat="1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left" vertical="center"/>
    </xf>
    <xf numFmtId="0" fontId="0" fillId="5" borderId="6" xfId="0" applyFont="1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44" fontId="0" fillId="5" borderId="6" xfId="1" applyFont="1" applyFill="1" applyBorder="1" applyAlignment="1">
      <alignment horizontal="center" vertical="center"/>
    </xf>
    <xf numFmtId="14" fontId="0" fillId="5" borderId="6" xfId="1" applyNumberFormat="1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3" fillId="4" borderId="8" xfId="0" applyFont="1" applyFill="1" applyBorder="1" applyAlignment="1">
      <alignment horizontal="center" vertical="center"/>
    </xf>
    <xf numFmtId="44" fontId="4" fillId="5" borderId="2" xfId="1" applyFont="1" applyFill="1" applyBorder="1" applyAlignment="1">
      <alignment horizontal="center" vertical="center"/>
    </xf>
    <xf numFmtId="44" fontId="4" fillId="5" borderId="1" xfId="1" applyFont="1" applyFill="1" applyBorder="1" applyAlignment="1">
      <alignment horizontal="center" vertical="center"/>
    </xf>
    <xf numFmtId="0" fontId="0" fillId="5" borderId="6" xfId="0" applyFont="1" applyFill="1" applyBorder="1" applyAlignment="1">
      <alignment vertical="center"/>
    </xf>
    <xf numFmtId="14" fontId="0" fillId="5" borderId="8" xfId="0" applyNumberFormat="1" applyFont="1" applyFill="1" applyBorder="1" applyAlignment="1">
      <alignment horizontal="center" vertical="center"/>
    </xf>
    <xf numFmtId="0" fontId="0" fillId="5" borderId="8" xfId="0" applyFont="1" applyFill="1" applyBorder="1" applyAlignment="1">
      <alignment horizontal="left" vertical="center"/>
    </xf>
    <xf numFmtId="0" fontId="0" fillId="5" borderId="8" xfId="0" applyFont="1" applyFill="1" applyBorder="1" applyAlignment="1">
      <alignment horizontal="center" vertical="center"/>
    </xf>
    <xf numFmtId="0" fontId="0" fillId="5" borderId="8" xfId="0" applyFill="1" applyBorder="1" applyAlignment="1">
      <alignment vertical="center"/>
    </xf>
    <xf numFmtId="44" fontId="0" fillId="5" borderId="8" xfId="1" applyFont="1" applyFill="1" applyBorder="1" applyAlignment="1">
      <alignment horizontal="center" vertical="center"/>
    </xf>
    <xf numFmtId="14" fontId="0" fillId="5" borderId="8" xfId="1" applyNumberFormat="1" applyFont="1" applyFill="1" applyBorder="1" applyAlignment="1">
      <alignment horizontal="center" vertical="center"/>
    </xf>
    <xf numFmtId="0" fontId="7" fillId="5" borderId="2" xfId="0" applyFont="1" applyFill="1" applyBorder="1" applyAlignment="1">
      <alignment vertical="center"/>
    </xf>
    <xf numFmtId="0" fontId="0" fillId="5" borderId="6" xfId="0" applyFont="1" applyFill="1" applyBorder="1" applyAlignment="1">
      <alignment horizontal="left" vertical="center" wrapText="1"/>
    </xf>
    <xf numFmtId="0" fontId="0" fillId="5" borderId="2" xfId="0" applyFill="1" applyBorder="1" applyAlignment="1">
      <alignment vertical="center"/>
    </xf>
    <xf numFmtId="0" fontId="8" fillId="5" borderId="2" xfId="0" applyFont="1" applyFill="1" applyBorder="1" applyAlignment="1">
      <alignment vertical="center"/>
    </xf>
    <xf numFmtId="0" fontId="0" fillId="5" borderId="3" xfId="0" applyFill="1" applyBorder="1" applyAlignment="1">
      <alignment vertical="center"/>
    </xf>
    <xf numFmtId="0" fontId="0" fillId="5" borderId="4" xfId="0" applyFill="1" applyBorder="1" applyAlignment="1">
      <alignment vertical="center"/>
    </xf>
    <xf numFmtId="44" fontId="0" fillId="5" borderId="3" xfId="0" applyNumberFormat="1" applyFill="1" applyBorder="1" applyAlignment="1">
      <alignment horizontal="center" vertical="center"/>
    </xf>
    <xf numFmtId="0" fontId="0" fillId="5" borderId="6" xfId="0" applyFont="1" applyFill="1" applyBorder="1" applyAlignment="1">
      <alignment vertical="center" wrapText="1"/>
    </xf>
    <xf numFmtId="0" fontId="7" fillId="5" borderId="2" xfId="0" applyFont="1" applyFill="1" applyBorder="1"/>
    <xf numFmtId="9" fontId="0" fillId="0" borderId="0" xfId="2" applyFont="1"/>
    <xf numFmtId="0" fontId="0" fillId="8" borderId="0" xfId="0" applyFill="1" applyAlignment="1">
      <alignment horizontal="left"/>
    </xf>
    <xf numFmtId="0" fontId="0" fillId="8" borderId="8" xfId="0" applyFont="1" applyFill="1" applyBorder="1" applyAlignment="1">
      <alignment horizontal="left" vertical="center"/>
    </xf>
    <xf numFmtId="0" fontId="2" fillId="8" borderId="0" xfId="0" applyFont="1" applyFill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14" fontId="0" fillId="3" borderId="8" xfId="0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left" vertical="center"/>
    </xf>
    <xf numFmtId="0" fontId="0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vertical="center" wrapText="1"/>
    </xf>
    <xf numFmtId="0" fontId="0" fillId="3" borderId="8" xfId="0" applyFont="1" applyFill="1" applyBorder="1" applyAlignment="1">
      <alignment horizontal="left" vertical="center" wrapText="1"/>
    </xf>
    <xf numFmtId="44" fontId="0" fillId="3" borderId="8" xfId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/>
    </xf>
    <xf numFmtId="14" fontId="0" fillId="3" borderId="12" xfId="0" applyNumberFormat="1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left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vertical="center" wrapText="1"/>
    </xf>
    <xf numFmtId="0" fontId="0" fillId="3" borderId="13" xfId="0" applyFont="1" applyFill="1" applyBorder="1" applyAlignment="1">
      <alignment horizontal="left" vertical="center" wrapText="1"/>
    </xf>
    <xf numFmtId="0" fontId="0" fillId="8" borderId="14" xfId="0" applyFill="1" applyBorder="1" applyAlignment="1">
      <alignment horizontal="left"/>
    </xf>
    <xf numFmtId="44" fontId="0" fillId="3" borderId="13" xfId="1" applyFont="1" applyFill="1" applyBorder="1" applyAlignment="1">
      <alignment horizontal="center" vertical="center"/>
    </xf>
    <xf numFmtId="14" fontId="0" fillId="3" borderId="13" xfId="0" applyNumberFormat="1" applyFont="1" applyFill="1" applyBorder="1" applyAlignment="1">
      <alignment horizontal="center" vertical="center"/>
    </xf>
    <xf numFmtId="14" fontId="0" fillId="8" borderId="13" xfId="0" applyNumberFormat="1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/>
    </xf>
    <xf numFmtId="14" fontId="0" fillId="3" borderId="8" xfId="1" applyNumberFormat="1" applyFont="1" applyFill="1" applyBorder="1" applyAlignment="1">
      <alignment horizontal="center" vertical="center"/>
    </xf>
    <xf numFmtId="14" fontId="0" fillId="3" borderId="8" xfId="0" applyNumberFormat="1" applyFont="1" applyFill="1" applyBorder="1" applyAlignment="1">
      <alignment horizontal="left" vertical="center"/>
    </xf>
    <xf numFmtId="44" fontId="0" fillId="3" borderId="6" xfId="1" applyFont="1" applyFill="1" applyBorder="1" applyAlignment="1">
      <alignment horizontal="center" vertical="center" wrapText="1"/>
    </xf>
    <xf numFmtId="14" fontId="0" fillId="7" borderId="6" xfId="0" applyNumberFormat="1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14" fontId="0" fillId="3" borderId="13" xfId="1" applyNumberFormat="1" applyFont="1" applyFill="1" applyBorder="1" applyAlignment="1">
      <alignment horizontal="center" vertical="center"/>
    </xf>
    <xf numFmtId="44" fontId="0" fillId="3" borderId="13" xfId="1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/>
    </xf>
  </cellXfs>
  <cellStyles count="3">
    <cellStyle name="Měna" xfId="1" builtinId="4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ndráčková Kateřina, Ing., MHA" refreshedDate="45789.515747337966" createdVersion="6" refreshedVersion="6" minRefreshableVersion="3" recordCount="89" xr:uid="{5A376359-1ABD-4338-A229-43156A50B810}">
  <cacheSource type="worksheet">
    <worksheetSource ref="A1:AB90" sheet="zrušeno vše"/>
  </cacheSource>
  <cacheFields count="28">
    <cacheField name="rok předání na OVZ" numFmtId="0">
      <sharedItems containsSemiMixedTypes="0" containsString="0" containsNumber="1" containsInteger="1" minValue="2023" maxValue="2025" count="3">
        <n v="2024"/>
        <n v="2025"/>
        <n v="2023" u="1"/>
      </sharedItems>
    </cacheField>
    <cacheField name="Datum předání na OVZ" numFmtId="14">
      <sharedItems containsSemiMixedTypes="0" containsNonDate="0" containsDate="1" containsString="0" minDate="2023-12-11T00:00:00" maxDate="2025-03-18T00:00:00"/>
    </cacheField>
    <cacheField name="Interní evidenční číslo" numFmtId="0">
      <sharedItems/>
    </cacheField>
    <cacheField name="VZ" numFmtId="0">
      <sharedItems/>
    </cacheField>
    <cacheField name="Osoba pověřená pro zadávací řízení" numFmtId="0">
      <sharedItems/>
    </cacheField>
    <cacheField name="Administrátor" numFmtId="0">
      <sharedItems/>
    </cacheField>
    <cacheField name="Předmět plnění - název zakázky" numFmtId="0">
      <sharedItems count="69">
        <s v="R03AK LP ze skupiny inhalačních sympatomimetik 2024 II"/>
        <s v="Mukolytika 2024"/>
        <s v="R03AL LP ze skupiny inhalačních sympatomimetik 2024 III"/>
        <s v="LP s obsahem busulfanu 2024"/>
        <s v="Chlorid vápenatý infuzní 2024"/>
        <s v="Interferony beta-1A 2024"/>
        <s v="LP s obsahem oxaliplatiny 2024"/>
        <s v="LP s obsahem Efgartigimodu alfa  2024"/>
        <s v="LP s obsahem tamsulosinu v monoterapii a fixní kombinaci 2024"/>
        <s v="LP s obsahem treprostinilu 2024"/>
        <s v="LP s obsahem ivakaftoru 2024"/>
        <s v="LP ze skupiny inhalačních sympatomimetik 2024"/>
        <s v="LP s obsahem molnupiraviru 2024"/>
        <s v="Joflupan - (123) V09AB03 2024"/>
        <s v="LP s obsahem kabozantinibu 2024"/>
        <s v="Antiepileptika 2024"/>
        <s v="LP s obsahem teriflunomidu 2024"/>
        <s v="Enterální výživa 2024"/>
        <s v="LP s obsahem efgartigimodu alfa II.   2024"/>
        <s v="LP s obsahem kanabidiolu 2024"/>
        <s v="LP s obsahem pantoprazolu 2024"/>
        <s v="LP s obsahem alteplasy 2024"/>
        <s v="LP s obsahem omeprazolu 2024"/>
        <s v="LP S OBSAHEM EPOPROSTENOLU 2024"/>
        <s v="LP s obsahem ivakaftoru II. 2024"/>
        <s v="LP s obsahem pirtobrutinibu 2024"/>
        <s v="LP s obsahem ozanimodu 2024  -  sdružený nákup"/>
        <s v="LP s obsahem tukatinibu 2024"/>
        <s v="LP s obsahem mavakamtenu 2024"/>
        <s v="LP s obsahem ivakaftoru, tezakaftoru a elexakaftoru 2024 "/>
        <s v="LP s obsahem vorikonazolu  2024"/>
        <s v="Antiepileptika II 2024"/>
        <s v="LP s obsahem tocilizumabu 2024"/>
        <s v="LP s obsahem amfotericinu B 2024"/>
        <s v="Radionuklidové generátory (81Rb/81mKr) k provádění vyšetření plicní ventilace s výpůjčkou aplikační jednotky 2024"/>
        <s v="LP s obsahem Afatinibu a Osimertinibu 2024"/>
        <s v="Dezinfekce vyššího stupně 2024"/>
        <s v="Radiofarmakum JOBENGUAN - (123I)  2024"/>
        <s v="LP s obsahem pregabalinu 2024"/>
        <s v="LP s obsahem gabapentinu 2024"/>
        <s v="LP s obsahem darvadstrocelu 2024"/>
        <s v="LP s obsahem vandetanibu 2024"/>
        <s v="LP s obsahem ustekinumabu 2024"/>
        <s v="Kit pro přípravu radiofarmaka 99mTc-besilesomab 2024"/>
        <s v="Levodopa a inhibitor dekarboxylasy 2024"/>
        <s v="LP s obsahem pomalidomidu 2024"/>
        <s v="LP s obsahem  macitentanu 2024"/>
        <s v="LP s obsahem PEGINTERFERONU ALFA - 2A 2024"/>
        <s v="Vodorozpustné nízkoosmolární a isoosmolární nefrotropní rtg-kontrastní látky 2024"/>
        <s v="LP S OBSAHEM TAPENTADOLU 2024"/>
        <s v="ANTI-THYMOCYTÁRNÍ GLOBULIN 2024"/>
        <s v="Kit PSMA 2024"/>
        <s v="LP s obsahem kalcium-folinátu 2025"/>
        <s v="LP s obsahem cinakalcetu 2025 "/>
        <s v="LP s obsahem sertralinu 2025"/>
        <s v="LOKÁLNÍ HEMOSTATIKA, KOMBINACE 2025"/>
        <s v="LP s obsahem foskarnetu  2025"/>
        <s v="LP s obsahem pregabalinu; Artikain kombinace 2025"/>
        <s v="Roztoky ovlivňující rovnováhu elektrolytů 2025"/>
        <s v="Multienzymové přípravky 2025"/>
        <s v="LP s obsahem ibuprofenu i.v. 2025"/>
        <s v="Kit pro přípravu radiofarmaka 99mTc - exametazim  2025"/>
        <s v="LP s obsahem molnupiraviru 2025"/>
        <s v="Antibakteriální léčiva pro systémovou aplikaci 2025"/>
        <s v="LP s obsahem crisantaspasy 2025"/>
        <s v="LP s obsahem alteplasy a tenekteplasy 2025"/>
        <s v="LP s obsahem LEVOCETIRIZINu 2025"/>
        <s v="LP S OBSAHEM METHYLPREDNISOLONU 2025"/>
        <s v="PYLY STROMŮ, ALERGENY 2025"/>
      </sharedItems>
    </cacheField>
    <cacheField name="Část" numFmtId="0">
      <sharedItems containsString="0" containsBlank="1" containsNumber="1" containsInteger="1" minValue="1" maxValue="8"/>
    </cacheField>
    <cacheField name="Název části VZ" numFmtId="0">
      <sharedItems containsBlank="1"/>
    </cacheField>
    <cacheField name="lék" numFmtId="0">
      <sharedItems containsBlank="1"/>
    </cacheField>
    <cacheField name="Předpokládaná hodnota VZ bez DPH" numFmtId="44">
      <sharedItems containsSemiMixedTypes="0" containsString="0" containsNumber="1" minValue="1610" maxValue="479867310"/>
    </cacheField>
    <cacheField name="roční obrat bez DPH" numFmtId="44">
      <sharedItems containsSemiMixedTypes="0" containsString="0" containsNumber="1" minValue="536.66666666666663" maxValue="159955770"/>
    </cacheField>
    <cacheField name="Druh VZ" numFmtId="0">
      <sharedItems/>
    </cacheField>
    <cacheField name="VZ vypsaná dne" numFmtId="14">
      <sharedItems containsSemiMixedTypes="0" containsNonDate="0" containsDate="1" containsString="0" minDate="2024-01-09T00:00:00" maxDate="2025-03-27T00:00:00"/>
    </cacheField>
    <cacheField name="Lhůta pro podání nabídek" numFmtId="14">
      <sharedItems containsSemiMixedTypes="0" containsNonDate="0" containsDate="1" containsString="0" minDate="2024-01-31T00:00:00" maxDate="2025-04-24T00:00:00"/>
    </cacheField>
    <cacheField name="důvod, proč nepodali nabídku" numFmtId="0">
      <sharedItems containsBlank="1"/>
    </cacheField>
    <cacheField name="firma - držitel registrace/MAH/ výrobce" numFmtId="0">
      <sharedItems containsBlank="1"/>
    </cacheField>
    <cacheField name="zrušení" numFmtId="0">
      <sharedItems count="12">
        <s v="zrušeno - bez nabídky"/>
        <s v="zrušeno - změna v distribuci"/>
        <s v="zrušeno - bez hodnotitelné nabídky"/>
        <s v="zrušeno - překročení ceny"/>
        <s v="zrušeno "/>
        <s v="zrušeno - úprava podmínek"/>
        <s v="zrušeno - lék jen pro specializovaná centra, FNOL není"/>
        <s v="zrušeno - neposkytnutí součinnosti"/>
        <s v="zrušeno - odstoupení od nabídky"/>
        <s v="zrušeno - oznámení SUKL"/>
        <s v="zrušeno"/>
        <s v="zrušeno - úprava specifikace"/>
      </sharedItems>
    </cacheField>
    <cacheField name="postup po zrušení" numFmtId="0">
      <sharedItems containsBlank="1"/>
    </cacheField>
    <cacheField name="Vítězná cena bez DPH" numFmtId="44">
      <sharedItems containsString="0" containsBlank="1" containsNumber="1" minValue="225792.9" maxValue="24434814.600000001"/>
    </cacheField>
    <cacheField name="Vítězná cena s DPH" numFmtId="44">
      <sharedItems containsString="0" containsBlank="1" containsNumber="1" minValue="252888.05" maxValue="27366992.350000001"/>
    </cacheField>
    <cacheField name="Datum předání smlouvy do WF" numFmtId="0">
      <sharedItems containsNonDate="0" containsDate="1" containsString="0" containsBlank="1" minDate="2024-11-20T00:00:00" maxDate="2025-01-22T00:00:00"/>
    </cacheField>
    <cacheField name="Číslo smlouvy z WF" numFmtId="44">
      <sharedItems containsBlank="1"/>
    </cacheField>
    <cacheField name="Smlouva podepsána" numFmtId="0">
      <sharedItems containsNonDate="0" containsString="0" containsBlank="1"/>
    </cacheField>
    <cacheField name="Smlouva , Písemná zpráva zadavatele              Profil zadavatele" numFmtId="0">
      <sharedItems containsNonDate="0" containsDate="1" containsString="0" containsBlank="1" minDate="2024-01-31T00:00:00" maxDate="2025-04-18T00:00:00"/>
    </cacheField>
    <cacheField name="Platnost smlouvy / Datum dodání" numFmtId="0">
      <sharedItems containsBlank="1"/>
    </cacheField>
    <cacheField name="Počet nabídek" numFmtId="0">
      <sharedItems containsBlank="1" containsMixedTypes="1" containsNumber="1" containsInteger="1" minValue="0" maxValue="3"/>
    </cacheField>
    <cacheField name="CPV kód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9">
  <r>
    <x v="0"/>
    <d v="2023-12-20T00:00:00"/>
    <s v="VZ-2023-001525-02"/>
    <s v="VZ-2023-001525"/>
    <s v="Vlčková"/>
    <s v="Hašková"/>
    <x v="0"/>
    <n v="2"/>
    <s v="FORMOTEROL A BUDESONID"/>
    <m/>
    <n v="67452"/>
    <n v="22484"/>
    <s v="OŘ"/>
    <d v="2024-01-09T00:00:00"/>
    <d v="2024-03-30T00:00:00"/>
    <m/>
    <m/>
    <x v="0"/>
    <s v="nová VZ-2024-000332-02"/>
    <m/>
    <m/>
    <m/>
    <m/>
    <m/>
    <d v="2024-05-15T00:00:00"/>
    <s v="17.4.2024 zrušeno"/>
    <m/>
    <s v="33670000-7"/>
  </r>
  <r>
    <x v="0"/>
    <d v="2023-12-20T00:00:00"/>
    <s v="VZ-2023-001525-05"/>
    <s v="VZ-2023-001525"/>
    <s v="Vlčková"/>
    <s v="Hašková"/>
    <x v="0"/>
    <n v="5"/>
    <s v="Flutiform"/>
    <m/>
    <n v="2530650"/>
    <n v="843550"/>
    <s v="OŘ"/>
    <d v="2024-01-09T00:00:00"/>
    <d v="2024-03-30T00:00:00"/>
    <m/>
    <m/>
    <x v="0"/>
    <s v="nová VZ-2024-000332-03"/>
    <m/>
    <m/>
    <m/>
    <m/>
    <m/>
    <d v="2024-05-15T00:00:00"/>
    <s v="17.4.2024 zrušeno"/>
    <m/>
    <s v="33670000-7"/>
  </r>
  <r>
    <x v="0"/>
    <d v="2023-12-20T00:00:00"/>
    <s v="VZ-2023-001526-01"/>
    <s v="VZ-2023-001526"/>
    <s v="Vlčková"/>
    <s v="Hašková"/>
    <x v="1"/>
    <n v="1"/>
    <s v="Acetylcystein"/>
    <m/>
    <n v="257634"/>
    <n v="85878"/>
    <s v="OŘ"/>
    <d v="2024-01-09T00:00:00"/>
    <d v="2024-02-13T00:00:00"/>
    <m/>
    <m/>
    <x v="0"/>
    <s v="nová VZ-2024-000313"/>
    <m/>
    <m/>
    <m/>
    <m/>
    <m/>
    <d v="2024-04-10T00:00:00"/>
    <s v="14.3.2024 zrušeno"/>
    <m/>
    <s v="33670000-7"/>
  </r>
  <r>
    <x v="0"/>
    <d v="2023-12-11T00:00:00"/>
    <s v="VZ-2024-000008-01"/>
    <s v="VZ-2024-000008"/>
    <s v="Vlčková"/>
    <s v="Bodinková"/>
    <x v="2"/>
    <n v="1"/>
    <s v="Berodual"/>
    <m/>
    <n v="1923663"/>
    <n v="641221"/>
    <s v="OŘ"/>
    <d v="2024-01-10T00:00:00"/>
    <d v="2024-03-22T00:00:00"/>
    <m/>
    <m/>
    <x v="0"/>
    <s v="nová VZ-2024-000332-01"/>
    <m/>
    <m/>
    <m/>
    <m/>
    <m/>
    <d v="2024-05-15T00:00:00"/>
    <s v="18.4.2024 zrušeno"/>
    <m/>
    <s v="33670000-7"/>
  </r>
  <r>
    <x v="0"/>
    <d v="2023-12-11T00:00:00"/>
    <s v="VZ-2024-000008-05"/>
    <s v="VZ-2024-000008"/>
    <s v="Vlčková"/>
    <s v="Bodinková"/>
    <x v="2"/>
    <n v="5"/>
    <s v="Spiolto"/>
    <m/>
    <n v="3096948"/>
    <n v="1032316"/>
    <s v="OŘ"/>
    <d v="2024-01-10T00:00:00"/>
    <d v="2024-03-22T00:00:00"/>
    <m/>
    <m/>
    <x v="0"/>
    <s v="nová VZ-2024-000332-02"/>
    <m/>
    <m/>
    <m/>
    <m/>
    <m/>
    <d v="2024-05-15T00:00:00"/>
    <s v="18.4.2024 zrušeno"/>
    <m/>
    <s v="33670000-7"/>
  </r>
  <r>
    <x v="0"/>
    <d v="2024-01-09T00:00:00"/>
    <s v="VZ-2024-000034"/>
    <s v="VZ-2024-000034"/>
    <s v="Vondrková"/>
    <s v="Hašková"/>
    <x v="3"/>
    <m/>
    <m/>
    <m/>
    <n v="1190600"/>
    <n v="396866.66666666669"/>
    <s v="VZMR"/>
    <d v="2024-01-12T00:00:00"/>
    <d v="2024-01-31T00:00:00"/>
    <m/>
    <m/>
    <x v="0"/>
    <s v="nová VZ-2024-000449"/>
    <m/>
    <m/>
    <m/>
    <m/>
    <m/>
    <d v="2024-01-31T00:00:00"/>
    <m/>
    <m/>
    <s v="33652000-5"/>
  </r>
  <r>
    <x v="0"/>
    <d v="2024-01-18T00:00:00"/>
    <s v="VZ-2024-000070"/>
    <s v="VZ-2024-000070"/>
    <s v="Vondrková"/>
    <s v="Štýbnarová"/>
    <x v="4"/>
    <m/>
    <m/>
    <m/>
    <n v="1206432"/>
    <n v="402144"/>
    <s v="VZMR"/>
    <d v="2024-01-22T00:00:00"/>
    <d v="2024-02-02T00:00:00"/>
    <m/>
    <m/>
    <x v="0"/>
    <m/>
    <m/>
    <m/>
    <m/>
    <m/>
    <m/>
    <d v="2024-02-02T00:00:00"/>
    <m/>
    <m/>
    <s v="33692510-5"/>
  </r>
  <r>
    <x v="0"/>
    <d v="2024-01-22T00:00:00"/>
    <s v="VZ-2024-000087-01"/>
    <s v="VZ-2024-000087"/>
    <s v="Vlčková"/>
    <s v="Hašková"/>
    <x v="5"/>
    <n v="1"/>
    <s v="INTERFERON BETA-1A I."/>
    <m/>
    <n v="45602115"/>
    <n v="15200705"/>
    <s v="OŘ"/>
    <d v="2024-01-25T00:00:00"/>
    <d v="2024-02-29T00:00:00"/>
    <m/>
    <m/>
    <x v="1"/>
    <s v="VZ-2024-000320"/>
    <m/>
    <m/>
    <m/>
    <m/>
    <m/>
    <d v="2024-03-08T00:00:00"/>
    <s v="12.2.2024 zrušeno"/>
    <m/>
    <s v="33652000-5"/>
  </r>
  <r>
    <x v="0"/>
    <d v="2024-02-01T00:00:00"/>
    <s v="VZ-2024-000121"/>
    <s v="VZ-2024-000121"/>
    <s v="Vondrková"/>
    <s v="Staňková"/>
    <x v="6"/>
    <m/>
    <m/>
    <m/>
    <n v="1131201"/>
    <n v="377067"/>
    <s v="VZMR"/>
    <d v="2024-02-08T00:00:00"/>
    <d v="2024-03-11T00:00:00"/>
    <m/>
    <m/>
    <x v="2"/>
    <s v="nová VZ-2024-000267"/>
    <m/>
    <m/>
    <m/>
    <m/>
    <m/>
    <d v="2024-03-19T00:00:00"/>
    <m/>
    <n v="1"/>
    <s v="33652100-6"/>
  </r>
  <r>
    <x v="0"/>
    <d v="2024-03-06T00:00:00"/>
    <s v="VZ-2024-000205"/>
    <s v="VZ-2024-000205"/>
    <s v="Vondrková"/>
    <s v="Hašková"/>
    <x v="7"/>
    <m/>
    <m/>
    <m/>
    <n v="8352986"/>
    <n v="2784328.6666666665"/>
    <s v="OŘ"/>
    <d v="2024-03-18T00:00:00"/>
    <d v="2024-04-22T00:00:00"/>
    <m/>
    <m/>
    <x v="3"/>
    <s v="nová VZ-2024-000444"/>
    <m/>
    <m/>
    <m/>
    <m/>
    <m/>
    <d v="2024-05-21T00:00:00"/>
    <s v="20.5.2024  zrušeno"/>
    <n v="1"/>
    <s v="33652300-8"/>
  </r>
  <r>
    <x v="0"/>
    <d v="2024-03-06T00:00:00"/>
    <s v="VZ-2024-000216-01"/>
    <s v="VZ-2024-000216"/>
    <s v="Vondrková"/>
    <s v="Hašková"/>
    <x v="8"/>
    <n v="1"/>
    <s v="TAMSULOSIN I."/>
    <m/>
    <n v="324361"/>
    <n v="108120.33333333333"/>
    <s v="OŘ"/>
    <d v="2024-03-12T00:00:00"/>
    <d v="2024-04-16T00:00:00"/>
    <m/>
    <m/>
    <x v="0"/>
    <m/>
    <m/>
    <m/>
    <m/>
    <m/>
    <m/>
    <d v="2024-06-11T00:00:00"/>
    <s v="14.5.2024 zrušeno"/>
    <n v="0"/>
    <s v="33641000-5"/>
  </r>
  <r>
    <x v="0"/>
    <d v="2024-04-08T00:00:00"/>
    <s v="VZ-2024-000277"/>
    <s v="VZ-2024-000277"/>
    <s v="Vondrková"/>
    <s v="Bodinková"/>
    <x v="9"/>
    <m/>
    <m/>
    <m/>
    <n v="16553687"/>
    <n v="5517895.666666667"/>
    <s v="OŘ"/>
    <d v="2024-04-25T00:00:00"/>
    <d v="2024-06-13T00:00:00"/>
    <m/>
    <m/>
    <x v="4"/>
    <m/>
    <m/>
    <m/>
    <m/>
    <m/>
    <m/>
    <d v="2024-11-13T00:00:00"/>
    <s v="25.10.2024 zrušeno "/>
    <n v="1"/>
    <s v="33621100-0"/>
  </r>
  <r>
    <x v="0"/>
    <d v="2024-04-11T00:00:00"/>
    <s v="VZ-2024-000311"/>
    <s v="VZ-2024-000311"/>
    <s v="Vondrková"/>
    <s v="Bodinková"/>
    <x v="10"/>
    <m/>
    <m/>
    <m/>
    <n v="431178230"/>
    <n v="143726076.66666666"/>
    <s v="OŘ"/>
    <d v="2024-04-22T00:00:00"/>
    <d v="2024-06-27T00:00:00"/>
    <m/>
    <m/>
    <x v="3"/>
    <s v="nová VZ-2024-000509"/>
    <m/>
    <m/>
    <m/>
    <m/>
    <m/>
    <d v="2024-07-03T00:00:00"/>
    <s v="2.7.2024 zrušeno"/>
    <n v="1"/>
    <s v="33670000-7"/>
  </r>
  <r>
    <x v="0"/>
    <d v="2024-04-23T00:00:00"/>
    <s v="VZ-2024-000332-02"/>
    <s v="VZ-2024-000332"/>
    <s v="Vlčková"/>
    <s v="Bodinková"/>
    <x v="11"/>
    <n v="2"/>
    <s v="Inhalační sympatomimetika II"/>
    <m/>
    <n v="170914"/>
    <n v="56971.333333333336"/>
    <s v="OŘ"/>
    <d v="2024-04-25T00:00:00"/>
    <d v="2024-05-31T00:00:00"/>
    <m/>
    <m/>
    <x v="0"/>
    <m/>
    <m/>
    <m/>
    <m/>
    <m/>
    <m/>
    <d v="2024-06-06T00:00:00"/>
    <s v="6.6.2024 zrušeno"/>
    <n v="0"/>
    <s v="33670000-7"/>
  </r>
  <r>
    <x v="0"/>
    <d v="2024-04-23T00:00:00"/>
    <s v="VZ-2024-000332-03"/>
    <s v="VZ-2024-000332"/>
    <s v="Vlčková"/>
    <s v="Bodinková"/>
    <x v="11"/>
    <n v="3"/>
    <s v="Flutiform"/>
    <m/>
    <n v="2546205"/>
    <n v="848735"/>
    <s v="OŘ"/>
    <d v="2024-04-25T00:00:00"/>
    <d v="2024-05-31T00:00:00"/>
    <m/>
    <m/>
    <x v="0"/>
    <m/>
    <m/>
    <m/>
    <m/>
    <m/>
    <m/>
    <d v="2024-06-06T00:00:00"/>
    <s v="6.6.2024 zrušeno"/>
    <n v="0"/>
    <s v="33670000-7"/>
  </r>
  <r>
    <x v="0"/>
    <d v="2024-04-23T00:00:00"/>
    <s v="VZ-2024-000349"/>
    <s v="VZ-2024-000349"/>
    <s v="Vlčková"/>
    <s v="Hašková"/>
    <x v="12"/>
    <m/>
    <m/>
    <m/>
    <n v="18841323"/>
    <n v="6280441"/>
    <s v="OŘ"/>
    <d v="2024-04-26T00:00:00"/>
    <d v="2024-05-31T00:00:00"/>
    <m/>
    <m/>
    <x v="0"/>
    <m/>
    <m/>
    <m/>
    <m/>
    <m/>
    <m/>
    <d v="2024-06-05T00:00:00"/>
    <s v="4.6.2024 zrušeno"/>
    <n v="0"/>
    <s v="33651400-2"/>
  </r>
  <r>
    <x v="0"/>
    <d v="2024-05-06T00:00:00"/>
    <s v="VZ-2024-000392"/>
    <s v="VZ-2024-000392"/>
    <s v="Vlčková"/>
    <s v="Bodinková"/>
    <x v="13"/>
    <m/>
    <m/>
    <m/>
    <n v="3176250"/>
    <n v="1058750"/>
    <s v="OŘ"/>
    <d v="2024-05-15T00:00:00"/>
    <d v="2024-06-19T00:00:00"/>
    <m/>
    <m/>
    <x v="5"/>
    <s v="nová VZ-2024-000504"/>
    <m/>
    <m/>
    <m/>
    <m/>
    <m/>
    <d v="2024-06-25T00:00:00"/>
    <s v="7.6.2024 zrušeno"/>
    <m/>
    <s v="09343000-5"/>
  </r>
  <r>
    <x v="0"/>
    <d v="2024-05-15T00:00:00"/>
    <s v="VZ-2024-000406-02"/>
    <s v="VZ-2024-000406"/>
    <s v="Vondrková"/>
    <s v="Bodinková"/>
    <x v="14"/>
    <n v="2"/>
    <s v="KABOZANTINIB II."/>
    <m/>
    <n v="10343376"/>
    <n v="3447792"/>
    <s v="OŘ"/>
    <d v="2024-05-21T00:00:00"/>
    <d v="2024-06-25T00:00:00"/>
    <m/>
    <m/>
    <x v="0"/>
    <m/>
    <m/>
    <m/>
    <m/>
    <m/>
    <m/>
    <d v="2024-08-09T00:00:00"/>
    <s v="16.7.2024 zrušeno"/>
    <m/>
    <s v="33652000-5"/>
  </r>
  <r>
    <x v="0"/>
    <d v="2024-05-21T00:00:00"/>
    <s v="VZ-2024-000423-01"/>
    <s v="VZ-2024-000423"/>
    <s v="Vlčková"/>
    <s v="Bodinková"/>
    <x v="15"/>
    <n v="1"/>
    <s v="Topiramat"/>
    <m/>
    <n v="418968"/>
    <n v="139656"/>
    <s v="OŘ"/>
    <d v="2024-05-27T00:00:00"/>
    <d v="2024-07-10T00:00:00"/>
    <m/>
    <m/>
    <x v="0"/>
    <s v="nová VZ-2024-000616-01"/>
    <m/>
    <m/>
    <m/>
    <m/>
    <m/>
    <d v="2024-08-09T00:00:00"/>
    <s v="16.7.2024 zrušeno"/>
    <m/>
    <s v="33661300-4"/>
  </r>
  <r>
    <x v="0"/>
    <d v="2024-05-21T00:00:00"/>
    <s v="VZ-2024-000423-03"/>
    <s v="VZ-2024-000423"/>
    <s v="Vlčková"/>
    <s v="Bodinková"/>
    <x v="15"/>
    <n v="3"/>
    <s v="Lakosamid"/>
    <m/>
    <n v="1784961"/>
    <n v="594987"/>
    <s v="OŘ"/>
    <d v="2024-05-27T00:00:00"/>
    <d v="2024-07-10T00:00:00"/>
    <m/>
    <m/>
    <x v="0"/>
    <s v="VZ-2024-000616-02/03"/>
    <m/>
    <m/>
    <m/>
    <m/>
    <m/>
    <d v="2024-08-09T00:00:00"/>
    <s v="16.7.2024 zrušeno"/>
    <m/>
    <s v="33661300-4"/>
  </r>
  <r>
    <x v="0"/>
    <d v="2024-06-05T00:00:00"/>
    <s v="VZ-2024-000426"/>
    <s v="VZ-2024-000426"/>
    <s v="Vlčková"/>
    <s v="Hašková"/>
    <x v="16"/>
    <m/>
    <m/>
    <m/>
    <n v="24900000"/>
    <n v="8300000"/>
    <s v="OŘ"/>
    <d v="2024-07-11T00:00:00"/>
    <d v="2024-07-16T00:00:00"/>
    <m/>
    <m/>
    <x v="0"/>
    <s v="nová VZ-2024-000626"/>
    <m/>
    <m/>
    <m/>
    <m/>
    <m/>
    <d v="2024-07-31T00:00:00"/>
    <m/>
    <m/>
    <s v="33652300-8"/>
  </r>
  <r>
    <x v="0"/>
    <d v="2024-06-03T00:00:00"/>
    <s v="VZ-2024-000437-02"/>
    <s v="VZ-2024-000437"/>
    <s v="Vondrková"/>
    <s v="Bodinková"/>
    <x v="17"/>
    <n v="2"/>
    <s v="ENTERÁLNÍ VÝŽIVA II."/>
    <m/>
    <n v="78171"/>
    <n v="26057"/>
    <s v="OŘ"/>
    <d v="2024-06-07T00:00:00"/>
    <d v="2024-07-12T00:00:00"/>
    <m/>
    <m/>
    <x v="2"/>
    <m/>
    <m/>
    <m/>
    <m/>
    <m/>
    <m/>
    <d v="2024-09-23T00:00:00"/>
    <s v="27.8.2024 zrušeno "/>
    <n v="1"/>
    <s v="15880000-0"/>
  </r>
  <r>
    <x v="0"/>
    <d v="2024-06-04T00:00:00"/>
    <s v="VZ-2024-000444"/>
    <s v="VZ-2024-000444"/>
    <s v="Vondrková"/>
    <s v="Bodinková"/>
    <x v="18"/>
    <m/>
    <m/>
    <m/>
    <n v="3069472"/>
    <n v="1023157.3333333334"/>
    <s v="DNS"/>
    <d v="2024-06-07T00:00:00"/>
    <d v="2024-06-20T00:00:00"/>
    <m/>
    <m/>
    <x v="2"/>
    <s v="nová VZ-2024-000544"/>
    <m/>
    <m/>
    <m/>
    <m/>
    <m/>
    <d v="2024-07-04T00:00:00"/>
    <s v="4.7.2024 zrušeno"/>
    <n v="1"/>
    <s v="33652300-8"/>
  </r>
  <r>
    <x v="0"/>
    <d v="2024-06-21T00:00:00"/>
    <s v="VZ-2024-000479"/>
    <s v="VZ-2024-000479"/>
    <s v="Vlčková"/>
    <s v="Hašková"/>
    <x v="19"/>
    <m/>
    <m/>
    <m/>
    <n v="1147500"/>
    <n v="382500"/>
    <s v="OŘ"/>
    <d v="2024-06-26T00:00:00"/>
    <d v="2024-07-31T00:00:00"/>
    <m/>
    <m/>
    <x v="6"/>
    <m/>
    <n v="1144662.3"/>
    <n v="1282021.78"/>
    <m/>
    <m/>
    <m/>
    <d v="2024-10-16T00:00:00"/>
    <s v="27.9.2024 zrušeno"/>
    <n v="1"/>
    <s v="33661300-4"/>
  </r>
  <r>
    <x v="0"/>
    <d v="2024-06-21T00:00:00"/>
    <s v="VZ-2024-000490-03"/>
    <s v="VZ-2024-000490"/>
    <s v="Vondrková"/>
    <s v="Bodinková"/>
    <x v="20"/>
    <n v="3"/>
    <s v="PANTOPRAZOL volně prodejný"/>
    <m/>
    <n v="1610"/>
    <n v="536.66666666666663"/>
    <s v="OŘ"/>
    <d v="2024-06-27T00:00:00"/>
    <d v="2024-08-01T00:00:00"/>
    <m/>
    <m/>
    <x v="0"/>
    <m/>
    <m/>
    <m/>
    <m/>
    <m/>
    <m/>
    <d v="2024-09-17T00:00:00"/>
    <s v="21.8.2024 zrušeno"/>
    <m/>
    <s v="33610000-9"/>
  </r>
  <r>
    <x v="0"/>
    <d v="2024-06-21T00:00:00"/>
    <s v="VZ-2024-000492"/>
    <s v="VZ-2024-000492"/>
    <s v="Vondrková"/>
    <s v="Hašková"/>
    <x v="21"/>
    <m/>
    <m/>
    <m/>
    <n v="9524490.5999999996"/>
    <n v="3174830.1999999997"/>
    <s v="OŘ"/>
    <d v="2024-07-08T00:00:00"/>
    <d v="2024-08-12T00:00:00"/>
    <m/>
    <m/>
    <x v="0"/>
    <m/>
    <m/>
    <m/>
    <m/>
    <m/>
    <m/>
    <d v="2024-08-14T00:00:00"/>
    <s v="14.8.2024 zrušeno "/>
    <m/>
    <s v="33621100-0"/>
  </r>
  <r>
    <x v="0"/>
    <d v="2024-06-21T00:00:00"/>
    <s v="VZ-2024-000495-02"/>
    <s v="VZ-2024-000495"/>
    <s v="Vondrková"/>
    <s v="Staňková"/>
    <x v="22"/>
    <n v="2"/>
    <s v="OMEPRAZOL vázaný na lékařský předpis"/>
    <m/>
    <n v="1251902"/>
    <n v="417300.66666666669"/>
    <s v="VZMR"/>
    <d v="2024-06-26T00:00:00"/>
    <d v="2024-07-10T00:00:00"/>
    <m/>
    <m/>
    <x v="5"/>
    <m/>
    <m/>
    <m/>
    <m/>
    <m/>
    <m/>
    <d v="2024-07-22T00:00:00"/>
    <m/>
    <n v="1"/>
    <s v="33610000-9"/>
  </r>
  <r>
    <x v="0"/>
    <d v="2024-06-21T00:00:00"/>
    <s v="VZ-2024-000495-03"/>
    <s v="VZ-2024-000495"/>
    <s v="Vondrková"/>
    <s v="Staňková"/>
    <x v="22"/>
    <n v="3"/>
    <s v="OMEPRAZOL volně prodejný"/>
    <m/>
    <n v="183592"/>
    <n v="61197.333333333336"/>
    <s v="VZMR"/>
    <d v="2024-06-26T00:00:00"/>
    <d v="2024-07-10T00:00:00"/>
    <m/>
    <m/>
    <x v="0"/>
    <m/>
    <m/>
    <m/>
    <m/>
    <m/>
    <m/>
    <d v="2024-07-22T00:00:00"/>
    <m/>
    <m/>
    <s v="33610000-9"/>
  </r>
  <r>
    <x v="0"/>
    <d v="2024-06-28T00:00:00"/>
    <s v="VZ-2024-000503"/>
    <s v="VZ-2024-000503"/>
    <s v="Vlčková"/>
    <s v="Hašková"/>
    <x v="23"/>
    <m/>
    <m/>
    <m/>
    <n v="9936470"/>
    <n v="3312156.6666666665"/>
    <s v="OŘ"/>
    <d v="2024-07-29T00:00:00"/>
    <d v="2024-09-16T00:00:00"/>
    <m/>
    <m/>
    <x v="0"/>
    <s v="nová VZ-2025-000064"/>
    <m/>
    <m/>
    <m/>
    <m/>
    <m/>
    <d v="2024-09-23T00:00:00"/>
    <m/>
    <m/>
    <s v="33621100-0"/>
  </r>
  <r>
    <x v="0"/>
    <d v="2024-06-28T00:00:00"/>
    <s v="VZ-2024-000509"/>
    <s v="VZ-2024-000509"/>
    <s v="Vondrková"/>
    <s v="Bodinková"/>
    <x v="24"/>
    <m/>
    <m/>
    <m/>
    <n v="431211230"/>
    <n v="143737076.66666666"/>
    <s v="OŘ"/>
    <d v="2024-07-04T00:00:00"/>
    <d v="2024-10-10T00:00:00"/>
    <m/>
    <m/>
    <x v="0"/>
    <s v="nová VZ-2024-001013"/>
    <m/>
    <m/>
    <m/>
    <m/>
    <m/>
    <d v="2024-10-15T00:00:00"/>
    <s v="15.10.2024. zrušeno"/>
    <m/>
    <s v="33670000-7"/>
  </r>
  <r>
    <x v="0"/>
    <d v="2024-07-02T00:00:00"/>
    <s v="VZ-2024-000519"/>
    <s v="VZ-2024-000519"/>
    <s v="Vondrková"/>
    <s v="Bodinková"/>
    <x v="25"/>
    <m/>
    <m/>
    <m/>
    <n v="14429119"/>
    <n v="4809706.333333333"/>
    <s v="DNS"/>
    <d v="2024-07-10T00:00:00"/>
    <d v="2024-07-23T00:00:00"/>
    <m/>
    <m/>
    <x v="0"/>
    <s v="nová VZ-2024-000663"/>
    <m/>
    <m/>
    <m/>
    <m/>
    <m/>
    <d v="2024-07-29T00:00:00"/>
    <s v="23.7.2024 zrušeno"/>
    <m/>
    <s v="33652000-5"/>
  </r>
  <r>
    <x v="0"/>
    <d v="2024-07-08T00:00:00"/>
    <s v="VZ-2024-000526"/>
    <s v="VZ-2024-000526"/>
    <s v="Vondrková"/>
    <s v="Bodinková"/>
    <x v="26"/>
    <m/>
    <m/>
    <m/>
    <n v="54721702"/>
    <n v="18240567.333333332"/>
    <s v="OŘ"/>
    <d v="2024-10-04T00:00:00"/>
    <d v="2024-11-08T00:00:00"/>
    <m/>
    <m/>
    <x v="3"/>
    <s v="nová VZ-2024-001016"/>
    <m/>
    <m/>
    <m/>
    <m/>
    <m/>
    <d v="2024-12-02T00:00:00"/>
    <s v="29.11.2024 zrušeno "/>
    <n v="1"/>
    <s v="33652300-8"/>
  </r>
  <r>
    <x v="0"/>
    <d v="2024-07-19T00:00:00"/>
    <s v="VZ-2024-000560"/>
    <s v="VZ-2024-000560"/>
    <s v="Vlčková"/>
    <s v="Hašková"/>
    <x v="27"/>
    <m/>
    <m/>
    <m/>
    <n v="18808463"/>
    <n v="6269487.666666667"/>
    <s v="OŘ"/>
    <d v="2024-07-24T00:00:00"/>
    <d v="2024-11-01T00:00:00"/>
    <m/>
    <m/>
    <x v="7"/>
    <s v="nová VZ-2025-000124"/>
    <n v="24434814.600000001"/>
    <n v="27366992.350000001"/>
    <d v="2024-12-05T00:00:00"/>
    <s v="SMLN-2024-617-100680"/>
    <m/>
    <d v="2025-01-03T00:00:00"/>
    <s v="3.1.2025 zrušeno"/>
    <n v="1"/>
    <s v="33652000-5"/>
  </r>
  <r>
    <x v="0"/>
    <d v="2024-07-31T00:00:00"/>
    <s v="VZ-2024-000565"/>
    <s v="VZ-2024-000565"/>
    <s v="Vlčková"/>
    <s v="Hašková"/>
    <x v="28"/>
    <m/>
    <m/>
    <m/>
    <n v="4675600"/>
    <n v="1558533.3333333333"/>
    <s v="DNS"/>
    <d v="2024-08-07T00:00:00"/>
    <d v="2024-08-19T00:00:00"/>
    <m/>
    <m/>
    <x v="3"/>
    <s v="nová VZ-2024-000659"/>
    <m/>
    <m/>
    <m/>
    <m/>
    <m/>
    <d v="2024-09-17T00:00:00"/>
    <s v="12.9.2024 zrušeno"/>
    <n v="1"/>
    <s v="33622100-7"/>
  </r>
  <r>
    <x v="0"/>
    <d v="2024-08-01T00:00:00"/>
    <s v="VZ-2024-000593"/>
    <s v="VZ-2024-000593"/>
    <s v="Vondrková"/>
    <s v="Bodinková"/>
    <x v="29"/>
    <m/>
    <m/>
    <m/>
    <n v="479867310"/>
    <n v="159955770"/>
    <s v="OŘ"/>
    <d v="2024-08-06T00:00:00"/>
    <d v="2024-10-14T00:00:00"/>
    <m/>
    <m/>
    <x v="0"/>
    <s v="nová VZ-2024-001015"/>
    <m/>
    <m/>
    <m/>
    <m/>
    <m/>
    <d v="2024-10-16T00:00:00"/>
    <s v="16.10.2024 zrušeno"/>
    <m/>
    <s v="33670000-7"/>
  </r>
  <r>
    <x v="0"/>
    <d v="2024-09-09T00:00:00"/>
    <s v="VZ-2024-000608"/>
    <s v="VZ-2024-000608"/>
    <s v="Vondrková"/>
    <s v="Hašková"/>
    <x v="30"/>
    <m/>
    <m/>
    <m/>
    <n v="2187457"/>
    <n v="729152.33333333337"/>
    <s v="OŘ"/>
    <d v="2024-09-13T00:00:00"/>
    <d v="2024-10-18T00:00:00"/>
    <m/>
    <m/>
    <x v="7"/>
    <m/>
    <n v="1731732.87"/>
    <n v="1939540.81"/>
    <d v="2024-11-20T00:00:00"/>
    <s v="SMLN-2024-617-100655"/>
    <m/>
    <d v="2025-01-28T00:00:00"/>
    <s v="10.1.2025 zrušeno "/>
    <n v="3"/>
    <s v="33651200-0"/>
  </r>
  <r>
    <x v="0"/>
    <d v="2024-08-08T00:00:00"/>
    <s v="VZ-2024-000616-01"/>
    <s v="VZ-2024-000616"/>
    <s v="Vlčková"/>
    <s v="Bodinková"/>
    <x v="31"/>
    <n v="1"/>
    <s v="Topiramat"/>
    <m/>
    <n v="424500"/>
    <n v="141500"/>
    <s v="OŘ"/>
    <d v="2024-08-19T00:00:00"/>
    <d v="2024-09-30T00:00:00"/>
    <m/>
    <m/>
    <x v="0"/>
    <s v="nová VZ-2024-000785"/>
    <m/>
    <m/>
    <m/>
    <m/>
    <m/>
    <d v="2024-10-03T00:00:00"/>
    <s v="3.10.2024 zrušeno"/>
    <m/>
    <s v="33661300-4"/>
  </r>
  <r>
    <x v="0"/>
    <d v="2024-08-08T00:00:00"/>
    <s v="VZ-2024-000616-02"/>
    <s v="VZ-2024-000616"/>
    <s v="Vlčková"/>
    <s v="Bodinková"/>
    <x v="31"/>
    <n v="2"/>
    <s v="Lakosamid"/>
    <m/>
    <n v="1688721"/>
    <n v="562907"/>
    <s v="OŘ"/>
    <d v="2024-08-19T00:00:00"/>
    <d v="2024-09-30T00:00:00"/>
    <m/>
    <m/>
    <x v="0"/>
    <s v="nová VZ-2024-000785"/>
    <m/>
    <m/>
    <m/>
    <m/>
    <m/>
    <d v="2024-10-03T00:00:00"/>
    <s v="3.10.2024 zrušeno"/>
    <m/>
    <s v="33661300-4"/>
  </r>
  <r>
    <x v="0"/>
    <d v="2024-08-09T00:00:00"/>
    <s v="VZ-2024-000622"/>
    <s v="VZ-2024-000622"/>
    <s v="Vlčková"/>
    <s v="Bodinková"/>
    <x v="32"/>
    <m/>
    <m/>
    <m/>
    <n v="12842048"/>
    <n v="4280682.666666667"/>
    <s v="OŘ"/>
    <d v="2024-08-26T00:00:00"/>
    <d v="2024-11-01T00:00:00"/>
    <m/>
    <m/>
    <x v="0"/>
    <m/>
    <m/>
    <m/>
    <m/>
    <m/>
    <m/>
    <d v="2024-11-08T00:00:00"/>
    <s v="7.11.2024 zrušeno "/>
    <m/>
    <s v="33652300-8"/>
  </r>
  <r>
    <x v="0"/>
    <d v="2024-08-21T00:00:00"/>
    <s v="VZ-2024-000645"/>
    <s v="VZ-2024-000645"/>
    <s v="Vondrková"/>
    <s v="Bodinková"/>
    <x v="33"/>
    <m/>
    <m/>
    <m/>
    <n v="3540428"/>
    <n v="1180142.6666666667"/>
    <s v="OŘ"/>
    <d v="2024-07-28T00:00:00"/>
    <d v="2024-10-01T00:00:00"/>
    <m/>
    <m/>
    <x v="0"/>
    <m/>
    <m/>
    <m/>
    <m/>
    <m/>
    <m/>
    <d v="2024-10-03T00:00:00"/>
    <s v="3.10.2024 zrušeno"/>
    <m/>
    <s v="33651200-0"/>
  </r>
  <r>
    <x v="0"/>
    <d v="2024-09-13T00:00:00"/>
    <s v="VZ-2024-000669"/>
    <s v="VZ-2024-000669"/>
    <s v="Vlčková"/>
    <s v="Bodinková"/>
    <x v="34"/>
    <m/>
    <m/>
    <m/>
    <n v="1924890"/>
    <n v="641630"/>
    <s v="OŘ"/>
    <d v="2024-10-18T00:00:00"/>
    <d v="2024-11-22T00:00:00"/>
    <m/>
    <m/>
    <x v="0"/>
    <m/>
    <m/>
    <m/>
    <m/>
    <m/>
    <m/>
    <d v="2024-12-02T00:00:00"/>
    <s v="28.11.2024 zrušeno"/>
    <m/>
    <s v="09343000-5"/>
  </r>
  <r>
    <x v="0"/>
    <d v="2024-09-13T00:00:00"/>
    <s v="VZ-2024-000691-01"/>
    <s v="VZ-2024-000691"/>
    <s v="Vondrková"/>
    <s v="Siková"/>
    <x v="35"/>
    <n v="1"/>
    <s v="AFATINIB"/>
    <m/>
    <n v="231373"/>
    <n v="77124.333333333328"/>
    <s v="OŘ"/>
    <d v="2024-09-23T00:00:00"/>
    <d v="2024-10-29T00:00:00"/>
    <m/>
    <m/>
    <x v="0"/>
    <m/>
    <m/>
    <m/>
    <m/>
    <m/>
    <m/>
    <d v="2024-10-31T00:00:00"/>
    <s v="31.10.2024 zrušeno"/>
    <m/>
    <s v="33652000-5"/>
  </r>
  <r>
    <x v="0"/>
    <d v="2024-09-13T00:00:00"/>
    <s v="VZ-2024-000717"/>
    <s v="VZ-2024-000717"/>
    <s v="Vlčková"/>
    <s v="Hašková"/>
    <x v="36"/>
    <m/>
    <m/>
    <m/>
    <n v="511170"/>
    <n v="170390"/>
    <s v="DNS"/>
    <d v="2024-10-03T00:00:00"/>
    <d v="2024-10-23T00:00:00"/>
    <m/>
    <m/>
    <x v="0"/>
    <s v="nová VZ-2024-001001"/>
    <m/>
    <m/>
    <m/>
    <m/>
    <m/>
    <d v="2024-10-29T00:00:00"/>
    <s v="29.10.2024 zrušeno"/>
    <m/>
    <s v="33631600-8"/>
  </r>
  <r>
    <x v="0"/>
    <d v="2024-09-19T00:00:00"/>
    <s v="VZ-2024-000726"/>
    <s v="VZ-2024-000726"/>
    <s v="Vlčková"/>
    <s v="Štýbnarová"/>
    <x v="37"/>
    <m/>
    <m/>
    <m/>
    <n v="1647000"/>
    <n v="549000"/>
    <s v="VZMR"/>
    <d v="2024-09-24T00:00:00"/>
    <d v="2024-10-07T00:00:00"/>
    <m/>
    <m/>
    <x v="0"/>
    <s v="nová VZ-2024-000782"/>
    <m/>
    <m/>
    <m/>
    <m/>
    <m/>
    <d v="2024-10-07T00:00:00"/>
    <m/>
    <m/>
    <s v="09343000-5"/>
  </r>
  <r>
    <x v="0"/>
    <d v="2024-09-20T00:00:00"/>
    <s v="VZ-2024-000748"/>
    <s v="VZ-2024-000748"/>
    <s v="Vondrková"/>
    <s v="Hašková"/>
    <x v="38"/>
    <m/>
    <m/>
    <m/>
    <n v="5905219"/>
    <n v="1968406.3333333333"/>
    <s v="OŘ"/>
    <d v="2024-10-01T00:00:00"/>
    <d v="2024-11-05T00:00:00"/>
    <m/>
    <m/>
    <x v="0"/>
    <m/>
    <m/>
    <m/>
    <m/>
    <m/>
    <m/>
    <d v="2024-11-08T00:00:00"/>
    <s v="7.11.2024 zrušeno"/>
    <m/>
    <s v="33661300-4"/>
  </r>
  <r>
    <x v="0"/>
    <d v="2024-09-30T00:00:00"/>
    <s v="VZ-2024-000761-01"/>
    <s v="VZ-2024-000761"/>
    <s v="Vlčková"/>
    <s v="Hašková"/>
    <x v="39"/>
    <n v="1"/>
    <s v="Gabagamma"/>
    <m/>
    <n v="4299"/>
    <n v="1433"/>
    <s v="OŘ"/>
    <d v="2024-10-11T00:00:00"/>
    <d v="2024-11-22T00:00:00"/>
    <m/>
    <m/>
    <x v="0"/>
    <m/>
    <m/>
    <m/>
    <m/>
    <m/>
    <m/>
    <d v="2025-01-13T00:00:00"/>
    <s v="20.12.2024 zrušeno"/>
    <m/>
    <s v="33661300-4"/>
  </r>
  <r>
    <x v="0"/>
    <d v="2024-09-30T00:00:00"/>
    <s v="VZ-2024-000761-03"/>
    <s v="VZ-2024-000761"/>
    <s v="Vlčková"/>
    <s v="Hašková"/>
    <x v="39"/>
    <n v="3"/>
    <s v="GABANOX"/>
    <m/>
    <n v="351057"/>
    <n v="117019"/>
    <s v="OŘ"/>
    <d v="2024-10-11T00:00:00"/>
    <d v="2024-11-22T00:00:00"/>
    <m/>
    <m/>
    <x v="2"/>
    <m/>
    <n v="225792.9"/>
    <n v="252888.05"/>
    <d v="2025-01-06T00:00:00"/>
    <s v="SMLN-2025-617-100007"/>
    <m/>
    <d v="2025-02-17T00:00:00"/>
    <s v="12.2.2025 vyloučení VIaPharma"/>
    <n v="1"/>
    <s v="33661300-4"/>
  </r>
  <r>
    <x v="0"/>
    <d v="2024-09-30T00:00:00"/>
    <s v="VZ-2024-000761-05"/>
    <s v="VZ-2024-000761"/>
    <s v="Vlčková"/>
    <s v="Hašková"/>
    <x v="39"/>
    <n v="5"/>
    <s v="GORDIUS"/>
    <m/>
    <n v="30945"/>
    <n v="10315"/>
    <s v="OŘ"/>
    <d v="2024-10-11T00:00:00"/>
    <d v="2024-11-22T00:00:00"/>
    <m/>
    <m/>
    <x v="0"/>
    <m/>
    <m/>
    <m/>
    <m/>
    <m/>
    <m/>
    <d v="2025-01-13T00:00:00"/>
    <s v="20.12.2024 zrušeno"/>
    <m/>
    <s v="33661300-4"/>
  </r>
  <r>
    <x v="0"/>
    <d v="2024-10-10T00:00:00"/>
    <s v="VZ-2024-000799"/>
    <s v="VZ-2024-000799"/>
    <s v="Vondrková"/>
    <s v="Hašková"/>
    <x v="40"/>
    <m/>
    <m/>
    <m/>
    <n v="12692322"/>
    <n v="4230774"/>
    <s v="OŘ"/>
    <d v="2024-10-23T00:00:00"/>
    <d v="2024-11-27T00:00:00"/>
    <m/>
    <m/>
    <x v="8"/>
    <m/>
    <n v="12692322"/>
    <n v="14215400.640000001"/>
    <m/>
    <m/>
    <m/>
    <d v="2025-01-27T00:00:00"/>
    <s v="22.1.2025 zrušeno"/>
    <n v="1"/>
    <s v="33652300-8"/>
  </r>
  <r>
    <x v="0"/>
    <d v="2024-10-15T00:00:00"/>
    <s v="VZ-2024-000807"/>
    <s v="VZ-2024-000807"/>
    <s v="Vlčková"/>
    <s v="Siková"/>
    <x v="41"/>
    <m/>
    <m/>
    <m/>
    <n v="11677756"/>
    <n v="3892585.3333333335"/>
    <s v="OŘ"/>
    <d v="2024-10-18T00:00:00"/>
    <d v="2024-11-25T00:00:00"/>
    <m/>
    <m/>
    <x v="0"/>
    <s v="nová VZ-2025-000125"/>
    <m/>
    <m/>
    <m/>
    <m/>
    <m/>
    <d v="2024-11-29T00:00:00"/>
    <s v="29.11.2024 zrušeno "/>
    <m/>
    <s v="33652000-5"/>
  </r>
  <r>
    <x v="0"/>
    <d v="2024-10-21T00:00:00"/>
    <s v="VZ-2024-000820-03"/>
    <s v="VZ-2024-000820"/>
    <s v="Vondrková"/>
    <s v="Siková"/>
    <x v="42"/>
    <n v="3"/>
    <s v="USTEKINUMAB  pro indikaci středně těžké či těžké formy ulcerózní kolitidy"/>
    <m/>
    <n v="779402"/>
    <n v="259800.66666666666"/>
    <s v="OŘ"/>
    <d v="2024-11-05T00:00:00"/>
    <d v="2024-12-11T00:00:00"/>
    <m/>
    <m/>
    <x v="3"/>
    <m/>
    <m/>
    <m/>
    <m/>
    <m/>
    <m/>
    <d v="2025-03-07T00:00:00"/>
    <s v="12.2.2025 zrušeno"/>
    <n v="2"/>
    <s v="33652300-8"/>
  </r>
  <r>
    <x v="0"/>
    <d v="2024-10-17T00:00:00"/>
    <s v="VZ-2024-000835"/>
    <s v="VZ-2024-000835"/>
    <s v="Vlčková"/>
    <s v="Bodinková"/>
    <x v="43"/>
    <m/>
    <m/>
    <m/>
    <n v="594360"/>
    <n v="198120"/>
    <s v="OŘ"/>
    <d v="2024-10-31T00:00:00"/>
    <d v="2024-12-05T00:00:00"/>
    <m/>
    <m/>
    <x v="2"/>
    <s v="nová VZ-2024-001028"/>
    <m/>
    <m/>
    <m/>
    <m/>
    <m/>
    <d v="2024-12-30T00:00:00"/>
    <s v="30.12.2024 zrušeno"/>
    <n v="1"/>
    <s v="09343000-5"/>
  </r>
  <r>
    <x v="0"/>
    <d v="2024-11-04T00:00:00"/>
    <s v="VZ-2024-000858-02"/>
    <s v="VZ-2024-000858"/>
    <s v="Vondrková"/>
    <s v="Bodinková"/>
    <x v="44"/>
    <n v="2"/>
    <s v="LEVODOPA A INHIBITOR DEKARBOXYLASY II."/>
    <m/>
    <n v="2499119"/>
    <n v="833039.66666666663"/>
    <s v="OŘ"/>
    <d v="2024-11-11T00:00:00"/>
    <d v="2024-12-16T00:00:00"/>
    <m/>
    <m/>
    <x v="0"/>
    <m/>
    <m/>
    <m/>
    <m/>
    <m/>
    <m/>
    <d v="2024-12-30T00:00:00"/>
    <s v="30.12.2024 zrušeno"/>
    <m/>
    <s v="33661400-5"/>
  </r>
  <r>
    <x v="0"/>
    <d v="2024-11-06T00:00:00"/>
    <s v="VZ-2024-000886"/>
    <s v="VZ-2024-000886"/>
    <s v="Vondrková"/>
    <s v="Bodinková"/>
    <x v="45"/>
    <m/>
    <m/>
    <m/>
    <n v="9748557"/>
    <n v="3249519"/>
    <s v="OŘ"/>
    <d v="2024-11-12T00:00:00"/>
    <d v="2024-12-18T00:00:00"/>
    <m/>
    <m/>
    <x v="9"/>
    <s v="nová VZ-2025-000136"/>
    <n v="6777823.1100000003"/>
    <n v="7591161.8799999999"/>
    <d v="2025-01-21T00:00:00"/>
    <s v="SMLN-2025-617-100049"/>
    <m/>
    <d v="2025-02-28T00:00:00"/>
    <s v="12.2.2025 zrušeno"/>
    <n v="3"/>
    <s v="33652000-5"/>
  </r>
  <r>
    <x v="0"/>
    <d v="2024-11-20T00:00:00"/>
    <s v="VZ-2024-000939"/>
    <s v="VZ-2024-000939"/>
    <s v="Vlčková"/>
    <s v="Staňková"/>
    <x v="46"/>
    <m/>
    <m/>
    <m/>
    <n v="1569780"/>
    <n v="523260"/>
    <s v="VZMR"/>
    <d v="2024-11-25T00:00:00"/>
    <d v="2024-12-06T00:00:00"/>
    <m/>
    <m/>
    <x v="10"/>
    <s v="nová VZ-2024-001027"/>
    <m/>
    <m/>
    <m/>
    <m/>
    <m/>
    <d v="2024-12-12T00:00:00"/>
    <m/>
    <n v="1"/>
    <s v="33622200-8"/>
  </r>
  <r>
    <x v="0"/>
    <d v="2024-11-20T00:00:00"/>
    <s v="VZ-2024-000941"/>
    <s v="VZ-2024-000941"/>
    <s v="Vlčková"/>
    <s v="Hašková"/>
    <x v="47"/>
    <m/>
    <m/>
    <m/>
    <n v="9065647"/>
    <n v="3021882.3333333335"/>
    <s v="OŘ"/>
    <d v="2024-12-04T00:00:00"/>
    <d v="2025-01-08T00:00:00"/>
    <m/>
    <m/>
    <x v="0"/>
    <m/>
    <m/>
    <m/>
    <m/>
    <m/>
    <m/>
    <d v="2025-01-28T00:00:00"/>
    <s v="10.1.2025 zrušeno "/>
    <m/>
    <s v="33652000-5"/>
  </r>
  <r>
    <x v="0"/>
    <d v="2024-11-20T00:00:00"/>
    <s v="VZ-2024-000947-01"/>
    <s v="VZ-2024-000947"/>
    <s v="Vlčková"/>
    <s v="Bodinková"/>
    <x v="48"/>
    <n v="1"/>
    <s v="Vodorozpustné nízkoosmolární nefrotropní rtg-kontrastní látky"/>
    <m/>
    <n v="132480"/>
    <n v="44160"/>
    <s v="OŘ"/>
    <d v="2024-12-03T00:00:00"/>
    <d v="2025-01-07T00:00:00"/>
    <m/>
    <m/>
    <x v="0"/>
    <s v="VZ-2025-000211-01"/>
    <m/>
    <m/>
    <m/>
    <m/>
    <m/>
    <d v="2025-01-23T00:00:00"/>
    <s v="16.1.2025 zrušeno"/>
    <m/>
    <s v="33696800-3"/>
  </r>
  <r>
    <x v="0"/>
    <d v="2024-11-20T00:00:00"/>
    <s v="VZ-2024-000947-03"/>
    <s v="VZ-2024-000947"/>
    <s v="Vlčková"/>
    <s v="Bodinková"/>
    <x v="48"/>
    <n v="3"/>
    <s v="Vodorozpustné nízkoosmolární nefrotropní rtg-kontrastní látky"/>
    <m/>
    <n v="22581510"/>
    <n v="7527170"/>
    <s v="OŘ"/>
    <d v="2024-12-03T00:00:00"/>
    <d v="2025-01-07T00:00:00"/>
    <m/>
    <m/>
    <x v="0"/>
    <s v=" VZ-2025-000211-02"/>
    <m/>
    <m/>
    <m/>
    <m/>
    <m/>
    <d v="2025-01-23T00:00:00"/>
    <s v="16.1.2025 zrušeno"/>
    <m/>
    <s v="33696800-3"/>
  </r>
  <r>
    <x v="0"/>
    <d v="2024-11-28T00:00:00"/>
    <s v="VZ-2024-000981-01"/>
    <s v="VZ-2024-000981"/>
    <s v="Vlčková"/>
    <s v="Hašková"/>
    <x v="49"/>
    <n v="1"/>
    <s v="TAPENTADOL I"/>
    <m/>
    <n v="30930"/>
    <n v="10310"/>
    <s v="OŘ"/>
    <d v="2024-12-17T00:00:00"/>
    <d v="2025-01-23T00:00:00"/>
    <m/>
    <m/>
    <x v="0"/>
    <m/>
    <m/>
    <m/>
    <m/>
    <m/>
    <m/>
    <d v="2025-03-07T00:00:00"/>
    <s v="10.2.2025 zrušeno"/>
    <m/>
    <s v="33661200-3"/>
  </r>
  <r>
    <x v="0"/>
    <d v="2024-11-28T00:00:00"/>
    <s v="VZ-2024-000981-02"/>
    <s v="VZ-2024-000981"/>
    <s v="Vlčková"/>
    <s v="Hašková"/>
    <x v="49"/>
    <n v="2"/>
    <s v="TAPENTADOL II"/>
    <m/>
    <n v="27150"/>
    <n v="9050"/>
    <s v="OŘ"/>
    <d v="2024-12-17T00:00:00"/>
    <d v="2025-01-23T00:00:00"/>
    <m/>
    <m/>
    <x v="0"/>
    <m/>
    <m/>
    <m/>
    <m/>
    <m/>
    <m/>
    <d v="2025-03-07T00:00:00"/>
    <s v="10.2.2025 zrušeno"/>
    <m/>
    <s v="33661200-3"/>
  </r>
  <r>
    <x v="0"/>
    <d v="2024-12-06T00:00:00"/>
    <s v="VZ-2024-000995"/>
    <s v="VZ-2024-000995"/>
    <s v="Vlčková"/>
    <s v="Bodinková"/>
    <x v="50"/>
    <m/>
    <m/>
    <m/>
    <n v="2673734"/>
    <n v="891244.66666666663"/>
    <s v="DNS"/>
    <d v="2024-12-30T00:00:00"/>
    <d v="2025-01-10T00:00:00"/>
    <m/>
    <m/>
    <x v="0"/>
    <m/>
    <m/>
    <m/>
    <m/>
    <m/>
    <m/>
    <d v="2025-01-14T00:00:00"/>
    <s v="14.1.2025 zrušeno"/>
    <m/>
    <s v="33652300-8"/>
  </r>
  <r>
    <x v="0"/>
    <d v="2024-12-18T00:00:00"/>
    <s v="VZ-2024-001030"/>
    <s v="VZ-2024-001030"/>
    <s v="Vlčková"/>
    <s v="Bodinková"/>
    <x v="51"/>
    <m/>
    <m/>
    <m/>
    <n v="15984945"/>
    <n v="5328315"/>
    <s v="OŘ"/>
    <d v="2024-12-31T00:00:00"/>
    <d v="2025-02-04T00:00:00"/>
    <m/>
    <m/>
    <x v="0"/>
    <m/>
    <m/>
    <m/>
    <m/>
    <m/>
    <m/>
    <d v="2025-02-07T00:00:00"/>
    <s v="7.2.2025 zrušeno"/>
    <m/>
    <s v="09343000-5"/>
  </r>
  <r>
    <x v="1"/>
    <d v="2025-01-17T00:00:00"/>
    <s v="VZ-2025-000034-02"/>
    <s v="VZ-2025-000034"/>
    <s v="Vondrková"/>
    <s v="Staňková"/>
    <x v="52"/>
    <n v="2"/>
    <s v="KALCIUM-FOLINÁT II."/>
    <s v="."/>
    <n v="161974"/>
    <n v="283538.30228008761"/>
    <s v="VZMR"/>
    <d v="2025-01-22T00:00:00"/>
    <d v="2025-02-10T00:00:00"/>
    <s v="neregistrovaný LP v režimu MIMOŘÁDNÝ DOVOZ v době výpadku registrovaného LP"/>
    <m/>
    <x v="0"/>
    <m/>
    <m/>
    <m/>
    <m/>
    <m/>
    <m/>
    <d v="2025-02-10T00:00:00"/>
    <m/>
    <m/>
    <s v="33693000-4"/>
  </r>
  <r>
    <x v="1"/>
    <d v="2025-01-14T00:00:00"/>
    <s v="VZ-2025-000041-01"/>
    <s v="VZ-2025-000041"/>
    <s v="Vondrková"/>
    <s v="Bodinková"/>
    <x v="53"/>
    <n v="1"/>
    <s v="CINAKALCET I."/>
    <s v="MIKALCET, CINAKALCET STADA, ACCORD, MIMPARA"/>
    <n v="929850"/>
    <n v="2381100"/>
    <s v="OŘ"/>
    <d v="2025-01-21T00:00:00"/>
    <d v="2025-03-26T00:00:00"/>
    <s v="výpadek výrobce, soutěženo na brand"/>
    <s v="Accord"/>
    <x v="0"/>
    <m/>
    <m/>
    <m/>
    <m/>
    <m/>
    <m/>
    <d v="2025-04-08T00:00:00"/>
    <s v="8.4.2025 zrušeno"/>
    <m/>
    <s v="33642000-2"/>
  </r>
  <r>
    <x v="1"/>
    <d v="2025-01-14T00:00:00"/>
    <s v="VZ-2025-000041-03"/>
    <s v="VZ-2025-000041"/>
    <s v="Vondrková"/>
    <s v="Bodinková"/>
    <x v="53"/>
    <n v="3"/>
    <s v="CINAKALCET III."/>
    <s v="MIKALCET, CINAKALCET STADA, ACCORD, MIMPARA"/>
    <n v="5080219"/>
    <n v="2381100"/>
    <s v="OŘ"/>
    <d v="2025-01-21T00:00:00"/>
    <d v="2025-03-26T00:00:00"/>
    <s v="výpadek výrobce, soutěženo na brand"/>
    <s v="Zentiva"/>
    <x v="0"/>
    <m/>
    <m/>
    <m/>
    <m/>
    <m/>
    <m/>
    <d v="2025-04-08T00:00:00"/>
    <s v="8.4.2025 zrušeno"/>
    <m/>
    <s v="33642000-2"/>
  </r>
  <r>
    <x v="1"/>
    <d v="2025-01-14T00:00:00"/>
    <s v="VZ-2025-000043-01"/>
    <s v="VZ-2025-000043"/>
    <s v="Vondrková"/>
    <s v="Bodinková"/>
    <x v="54"/>
    <n v="1"/>
    <s v="Sertralin I."/>
    <s v="ZOLOFT"/>
    <n v="54717"/>
    <n v="491317.77579981717"/>
    <s v="OŘ"/>
    <d v="2025-01-23T00:00:00"/>
    <d v="2025-02-27T00:00:00"/>
    <s v="rizikové položky s častými výkyvy dodávek na trh, pro distributory rizikové"/>
    <s v="generické firmy"/>
    <x v="0"/>
    <m/>
    <m/>
    <m/>
    <m/>
    <m/>
    <m/>
    <d v="2025-04-02T00:00:00"/>
    <s v="7.3.2025 zrušeno"/>
    <m/>
    <s v="33661600-7"/>
  </r>
  <r>
    <x v="1"/>
    <d v="2025-01-17T00:00:00"/>
    <s v="VZ-2025-000059"/>
    <s v="VZ-2025-000059"/>
    <s v="Vlčková"/>
    <s v="Bodinková"/>
    <x v="55"/>
    <m/>
    <m/>
    <s v="Tachosil"/>
    <n v="3567327"/>
    <n v="3121481.0989495553"/>
    <s v="OŘ"/>
    <d v="2025-01-23T00:00:00"/>
    <d v="2025-02-27T00:00:00"/>
    <s v="rizikové položky s častými výkyvy dodávek na trh, pro distributory rizikové"/>
    <s v="Corza Medical"/>
    <x v="0"/>
    <m/>
    <m/>
    <m/>
    <m/>
    <m/>
    <m/>
    <d v="2025-03-04T00:00:00"/>
    <s v="3.3.2025 zrušeno"/>
    <m/>
    <s v="33621000-9"/>
  </r>
  <r>
    <x v="1"/>
    <d v="2025-01-17T00:00:00"/>
    <s v="VZ-2025-000061"/>
    <s v="VZ-2025-000061"/>
    <s v="Vlčková"/>
    <s v="Hašková"/>
    <x v="56"/>
    <m/>
    <m/>
    <s v="FOSCARNET"/>
    <n v="9061584"/>
    <n v="3020528"/>
    <s v="OŘ"/>
    <d v="2025-01-31T00:00:00"/>
    <d v="2025-04-07T00:00:00"/>
    <s v="Dlouhodobý výpadek 1/26"/>
    <s v="ARDEZ PHARMA"/>
    <x v="0"/>
    <m/>
    <m/>
    <m/>
    <m/>
    <m/>
    <m/>
    <d v="2025-04-08T00:00:00"/>
    <m/>
    <m/>
    <s v="33651400-2"/>
  </r>
  <r>
    <x v="1"/>
    <d v="2025-01-21T00:00:00"/>
    <s v="VZ-2025-000085-01"/>
    <s v="VZ-2025-000085"/>
    <s v="Vlčková"/>
    <s v="Hašková"/>
    <x v="57"/>
    <n v="1"/>
    <s v=" PREGABALIN"/>
    <s v="Lyrica"/>
    <n v="1487787"/>
    <n v="2584846.1171564967"/>
    <s v="OŘ"/>
    <d v="2025-02-07T00:00:00"/>
    <d v="2025-03-14T00:00:00"/>
    <s v="neustálé výpadky a změny balení. Distributor nechce podstupovat rizika"/>
    <s v="Viatris"/>
    <x v="0"/>
    <m/>
    <m/>
    <m/>
    <m/>
    <m/>
    <m/>
    <m/>
    <s v="19.3.2025 zrušeno"/>
    <m/>
    <s v="33661300-4"/>
  </r>
  <r>
    <x v="1"/>
    <d v="2025-01-21T00:00:00"/>
    <s v="VZ-2025-000085-02"/>
    <s v="VZ-2025-000085"/>
    <s v="Vlčková"/>
    <s v="Hašková"/>
    <x v="57"/>
    <n v="2"/>
    <s v=" PREGABALIN"/>
    <s v="Více brandů"/>
    <n v="211060"/>
    <n v="2584846.1171564967"/>
    <s v="OŘ"/>
    <d v="2025-02-07T00:00:00"/>
    <d v="2025-03-14T00:00:00"/>
    <s v="Malý objem - neekonomické (větší rizika než výnos)"/>
    <s v="Více generických firem"/>
    <x v="0"/>
    <m/>
    <m/>
    <m/>
    <m/>
    <m/>
    <m/>
    <m/>
    <s v="19.3.2025 zrušeno"/>
    <m/>
    <s v="33661300-4"/>
  </r>
  <r>
    <x v="1"/>
    <d v="2025-01-21T00:00:00"/>
    <s v="VZ-2025-000085-04"/>
    <s v="VZ-2025-000085"/>
    <s v="Vlčková"/>
    <s v="Hašková"/>
    <x v="57"/>
    <n v="4"/>
    <s v=" PREGABALIN"/>
    <s v="Více brandů"/>
    <n v="355506"/>
    <n v="2584846.1171564967"/>
    <s v="OŘ"/>
    <d v="2025-02-07T00:00:00"/>
    <d v="2025-03-14T00:00:00"/>
    <s v="Malý objem - neekonomické (větší rizika než výnos)"/>
    <s v="Více generických firem"/>
    <x v="0"/>
    <m/>
    <m/>
    <m/>
    <m/>
    <m/>
    <m/>
    <m/>
    <s v="19.3.2025 zrušeno"/>
    <m/>
    <s v="33661300-4"/>
  </r>
  <r>
    <x v="1"/>
    <d v="2025-01-21T00:00:00"/>
    <s v="VZ-2025-000085-05"/>
    <s v="VZ-2025-000085"/>
    <s v="Vlčková"/>
    <s v="Hašková"/>
    <x v="57"/>
    <n v="5"/>
    <s v="ARTIKAIN KOMBINACE"/>
    <s v="SEPTANEST S ADRENALINEM "/>
    <n v="194951"/>
    <n v="2584846.1171564967"/>
    <s v="OŘ"/>
    <d v="2025-02-07T00:00:00"/>
    <d v="2025-03-14T00:00:00"/>
    <s v="rizikové položky s častými výkyvy dodávek na trh, pro distributory rizikové"/>
    <s v="SEPTODONT"/>
    <x v="0"/>
    <m/>
    <m/>
    <m/>
    <m/>
    <m/>
    <m/>
    <m/>
    <s v="19.3.2025 zrušeno"/>
    <m/>
    <s v="33661100-2"/>
  </r>
  <r>
    <x v="1"/>
    <d v="2025-01-23T00:00:00"/>
    <s v="VZ-2025-000090-01"/>
    <s v="VZ-2025-000090"/>
    <s v="Vondrková"/>
    <s v="Bodinková"/>
    <x v="58"/>
    <n v="1"/>
    <s v="Roztok pro parenterální použití I."/>
    <s v="FYZ. ROZTOK BBRAUN"/>
    <n v="1589556"/>
    <n v="1642138"/>
    <s v="OŘ"/>
    <d v="2025-01-31T00:00:00"/>
    <d v="2025-03-07T00:00:00"/>
    <s v="rizikové položky, nestabilní dodávky na trh, "/>
    <s v="Bbraun"/>
    <x v="0"/>
    <m/>
    <m/>
    <m/>
    <m/>
    <m/>
    <m/>
    <d v="2025-03-12T00:00:00"/>
    <s v="12.3.2025 zrušeno"/>
    <m/>
    <s v="33692510-5"/>
  </r>
  <r>
    <x v="1"/>
    <d v="2025-01-23T00:00:00"/>
    <s v="VZ-2025-000090-02"/>
    <s v="VZ-2025-000090"/>
    <s v="Vondrková"/>
    <s v="Bodinková"/>
    <x v="58"/>
    <n v="2"/>
    <s v="Roztok pro parenterální použití II."/>
    <s v="FYZ. ROZTOK BBRAUN"/>
    <n v="1411973"/>
    <n v="1642138"/>
    <s v="OŘ"/>
    <d v="2025-01-31T00:00:00"/>
    <d v="2025-03-07T00:00:00"/>
    <s v="rizikové položky, nestabilní dodávky na trh, "/>
    <s v="Bbraun"/>
    <x v="0"/>
    <m/>
    <m/>
    <m/>
    <m/>
    <m/>
    <m/>
    <d v="2025-03-12T00:00:00"/>
    <s v="12.3.2025 zrušeno"/>
    <m/>
    <s v="33692510-5"/>
  </r>
  <r>
    <x v="1"/>
    <d v="2025-02-03T00:00:00"/>
    <s v="VZ-2025-000127-01"/>
    <s v="VZ-2025-000127"/>
    <s v="Vlčková"/>
    <s v="Bodinková"/>
    <x v="59"/>
    <n v="1"/>
    <s v="PANKREATIN I"/>
    <s v="KREON"/>
    <n v="9780925"/>
    <n v="4126692.3"/>
    <s v="OŘ"/>
    <d v="2025-02-07T00:00:00"/>
    <d v="2025-03-14T00:00:00"/>
    <s v="Výpadky v této účinné látce"/>
    <s v="Viatris"/>
    <x v="0"/>
    <m/>
    <m/>
    <m/>
    <m/>
    <m/>
    <m/>
    <d v="2025-03-20T00:00:00"/>
    <s v="19.3.2025 zrušeno"/>
    <m/>
    <s v="33610000-9"/>
  </r>
  <r>
    <x v="1"/>
    <d v="2025-02-03T00:00:00"/>
    <s v="VZ-2025-000127-02"/>
    <s v="VZ-2025-000127"/>
    <s v="Vlčková"/>
    <s v="Bodinková"/>
    <x v="59"/>
    <n v="2"/>
    <s v="PANKREATIN II"/>
    <s v="PANCREOLAN"/>
    <n v="383347"/>
    <n v="4126692.3"/>
    <s v="OŘ"/>
    <d v="2025-02-07T00:00:00"/>
    <d v="2025-03-14T00:00:00"/>
    <s v="rizikové položky s častými výkyvy dodávek na trh, pro distributory rizikové"/>
    <s v="Zentiva"/>
    <x v="0"/>
    <m/>
    <m/>
    <m/>
    <m/>
    <m/>
    <m/>
    <d v="2025-03-20T00:00:00"/>
    <s v="19.3.2025 zrušeno"/>
    <m/>
    <s v="33610000-9"/>
  </r>
  <r>
    <x v="1"/>
    <d v="2025-02-14T00:00:00"/>
    <s v="VZ-2025-000158"/>
    <s v="VZ-2025-000158"/>
    <s v="Vondrková"/>
    <s v="Bodinková"/>
    <x v="60"/>
    <m/>
    <m/>
    <s v="IBUPRO"/>
    <n v="3023513"/>
    <n v="1100000"/>
    <s v="OŘ"/>
    <d v="2025-02-20T00:00:00"/>
    <d v="2025-03-27T00:00:00"/>
    <s v="návrat dalšího výrobce na trh během trvání VZ  -  při ovém vypsání rozdělení na  více částí"/>
    <s v="Bbraun, Fresenius Kabi"/>
    <x v="11"/>
    <s v="nová VZ-2025-000290"/>
    <m/>
    <m/>
    <m/>
    <m/>
    <m/>
    <d v="2025-03-20T00:00:00"/>
    <s v="3.3.2025 zrušeno"/>
    <m/>
    <s v="33632100-0"/>
  </r>
  <r>
    <x v="1"/>
    <d v="2025-02-12T00:00:00"/>
    <s v="VZ-2025-000163"/>
    <s v="VZ-2025-000163"/>
    <s v="Vlčková"/>
    <s v="Bodinková"/>
    <x v="61"/>
    <m/>
    <m/>
    <s v="Leuco scint"/>
    <n v="1426560"/>
    <n v="491494.00613402773"/>
    <s v="OŘ"/>
    <d v="2025-02-17T00:00:00"/>
    <d v="2025-03-24T00:00:00"/>
    <s v="Nezkušená firma, zapomněli se přihlásit. "/>
    <s v="G and G MEDICAL ENGINEERING spol. s r.o."/>
    <x v="0"/>
    <s v="VZ-2025-000464"/>
    <m/>
    <m/>
    <m/>
    <m/>
    <m/>
    <d v="2025-03-27T00:00:00"/>
    <s v="26.03.2025 zrušeno"/>
    <s v=" "/>
    <s v="09343000-5"/>
  </r>
  <r>
    <x v="1"/>
    <d v="2025-02-11T00:00:00"/>
    <s v="VZ-2025-000167"/>
    <s v="VZ-2025-000167"/>
    <s v="Vlčková"/>
    <s v="Bodinková"/>
    <x v="62"/>
    <m/>
    <m/>
    <s v="Lagevrio"/>
    <n v="6361273"/>
    <n v="8013524.6682727262"/>
    <s v="OŘ"/>
    <d v="2025-02-19T00:00:00"/>
    <d v="2025-03-26T00:00:00"/>
    <s v="Předmětný přípravek není registrován a je dodáván na trh na základě rozhodnutí Ministerstva zdravotnictví o schválení specifického léčebného programu"/>
    <s v="MSD"/>
    <x v="0"/>
    <m/>
    <m/>
    <m/>
    <m/>
    <m/>
    <m/>
    <d v="2025-03-31T00:00:00"/>
    <s v="31.3.2025 zrušeno"/>
    <m/>
    <s v="33651400-2"/>
  </r>
  <r>
    <x v="1"/>
    <d v="2025-02-14T00:00:00"/>
    <s v="VZ-2025-000186-01"/>
    <s v="VZ-2025-000186"/>
    <s v="Vlčková"/>
    <s v="Bodinková"/>
    <x v="63"/>
    <n v="1"/>
    <s v="KLARITHROMYCIN"/>
    <s v="Více brandů"/>
    <n v="982623"/>
    <n v="765306.04555923084"/>
    <s v="OŘ"/>
    <d v="2025-02-19T00:00:00"/>
    <d v="2025-04-23T00:00:00"/>
    <s v="Výpadky v této účinné látce"/>
    <s v="Více generických firem"/>
    <x v="0"/>
    <m/>
    <m/>
    <m/>
    <m/>
    <m/>
    <m/>
    <m/>
    <m/>
    <m/>
    <s v="33651100-9"/>
  </r>
  <r>
    <x v="1"/>
    <d v="2025-02-14T00:00:00"/>
    <s v="VZ-2025-000186-05"/>
    <s v="VZ-2025-000186"/>
    <s v="Vlčková"/>
    <s v="Bodinková"/>
    <x v="63"/>
    <n v="5"/>
    <s v="AMIKACIN III"/>
    <s v="AMIKACIN B. BRAUN"/>
    <n v="4035"/>
    <n v="765306.04555923084"/>
    <s v="OŘ"/>
    <d v="2025-02-19T00:00:00"/>
    <d v="2025-04-23T00:00:00"/>
    <s v="Malý objem - neekonomické (větší rizika než výnos)"/>
    <s v="B Braun"/>
    <x v="0"/>
    <m/>
    <m/>
    <m/>
    <m/>
    <m/>
    <m/>
    <m/>
    <m/>
    <m/>
    <s v="33651100-9"/>
  </r>
  <r>
    <x v="1"/>
    <d v="2025-02-14T00:00:00"/>
    <s v="VZ-2025-000186-08"/>
    <s v="VZ-2025-000186"/>
    <s v="Vlčková"/>
    <s v="Bodinková"/>
    <x v="63"/>
    <n v="8"/>
    <s v="IMIPENEM A CILASTATIN "/>
    <s v="Více brandů"/>
    <n v="221562"/>
    <n v="765306.04555923084"/>
    <s v="OŘ"/>
    <d v="2025-02-19T00:00:00"/>
    <d v="2025-04-23T00:00:00"/>
    <s v="Výpadky v této účinné látce"/>
    <s v="více firem"/>
    <x v="0"/>
    <m/>
    <m/>
    <m/>
    <m/>
    <m/>
    <m/>
    <m/>
    <m/>
    <m/>
    <s v="33651100-9"/>
  </r>
  <r>
    <x v="1"/>
    <d v="2025-02-19T00:00:00"/>
    <s v="VZ-2025-000191"/>
    <s v="VZ-2025-000191"/>
    <s v="Vlčková"/>
    <s v="Hašková"/>
    <x v="64"/>
    <m/>
    <m/>
    <s v="ERWINA"/>
    <n v="12136320"/>
    <n v="2544040"/>
    <s v="OŘ"/>
    <d v="2025-03-05T00:00:00"/>
    <d v="2025-04-09T00:00:00"/>
    <s v="Mimořádný  dovoz"/>
    <s v="Komtur"/>
    <x v="0"/>
    <m/>
    <m/>
    <m/>
    <m/>
    <m/>
    <m/>
    <d v="2025-04-17T00:00:00"/>
    <s v="11.4.2025 zrušeno"/>
    <m/>
    <s v="33652300-8"/>
  </r>
  <r>
    <x v="1"/>
    <d v="2025-02-18T00:00:00"/>
    <s v="VZ-2025-000196-01"/>
    <s v="VZ-2025-000196"/>
    <s v="Vlčková"/>
    <s v="Bodinková"/>
    <x v="65"/>
    <n v="1"/>
    <s v="ALTEPLASA"/>
    <s v="Actylise"/>
    <n v="13669380"/>
    <n v="9028497.3977144286"/>
    <s v="DNS"/>
    <d v="2025-02-21T00:00:00"/>
    <d v="2025-03-05T00:00:00"/>
    <s v="dohoda s MZd.jediný dodavatel AH - neúčastnil se, protože mu výrobce negarantoval dodávky. "/>
    <s v="Boehringer Ingelheim"/>
    <x v="0"/>
    <s v="VZ-2025-000449-01"/>
    <m/>
    <m/>
    <m/>
    <m/>
    <m/>
    <d v="2025-03-07T00:00:00"/>
    <s v="7.3.2025 zrušeno"/>
    <m/>
    <s v="33621100-0"/>
  </r>
  <r>
    <x v="1"/>
    <d v="2025-02-18T00:00:00"/>
    <s v="VZ-2025-000196-02"/>
    <s v="VZ-2025-000196"/>
    <s v="Vlčková"/>
    <s v="Bodinková"/>
    <x v="65"/>
    <n v="2"/>
    <s v="TENEKTEPLASA"/>
    <s v="Metalyse"/>
    <n v="12653520"/>
    <n v="9028497.3977144286"/>
    <s v="DNS"/>
    <d v="2025-02-21T00:00:00"/>
    <d v="2025-03-05T00:00:00"/>
    <s v="dohoda s MZd.jediný dodavatel AH - neúčastnil se, protože mu výrobce negarantoval dodávky. "/>
    <s v="Boehringer Ingelheim"/>
    <x v="0"/>
    <s v="VZ-2025-000449-02"/>
    <m/>
    <m/>
    <m/>
    <m/>
    <m/>
    <d v="2025-03-07T00:00:00"/>
    <s v="7.3.2025 zrušeno"/>
    <m/>
    <s v="33621100-0"/>
  </r>
  <r>
    <x v="1"/>
    <d v="2025-02-24T00:00:00"/>
    <s v="VZ-2025-000216-01"/>
    <s v="VZ-2025-000216"/>
    <s v="Vlčková"/>
    <s v="Bodinková"/>
    <x v="66"/>
    <n v="1"/>
    <s v="LEVOCETIRIZIN-DIHYDROCHLORID I"/>
    <s v="Více brandů"/>
    <n v="26101"/>
    <n v="455045.25923065405"/>
    <s v="DNS"/>
    <d v="2025-03-06T00:00:00"/>
    <d v="2025-03-24T00:00:00"/>
    <s v="Malý objem - neekonomické (větší rizika než výnos)"/>
    <s v="Více generických firem"/>
    <x v="0"/>
    <m/>
    <m/>
    <m/>
    <m/>
    <m/>
    <m/>
    <m/>
    <s v="27.3.2025 zrušeno"/>
    <m/>
    <s v="33670000-7"/>
  </r>
  <r>
    <x v="1"/>
    <d v="2025-02-24T00:00:00"/>
    <s v="VZ-2025-000216-04"/>
    <s v="VZ-2025-000216"/>
    <s v="Vlčková"/>
    <s v="Bodinková"/>
    <x v="66"/>
    <n v="4"/>
    <s v="LEVOCETIRIZIN-DIHYDROCHLORID IV"/>
    <s v="Zenaro"/>
    <n v="49753"/>
    <n v="455045.25923065405"/>
    <s v="DNS"/>
    <d v="2025-03-06T00:00:00"/>
    <d v="2025-03-24T00:00:00"/>
    <s v="Malý objem - neekonomické (větší rizika než výnos)"/>
    <s v="Zentiva"/>
    <x v="0"/>
    <m/>
    <m/>
    <m/>
    <m/>
    <m/>
    <m/>
    <m/>
    <s v="27.3.2025 zrušeno"/>
    <m/>
    <s v="33670000-7"/>
  </r>
  <r>
    <x v="1"/>
    <d v="2025-03-17T00:00:00"/>
    <s v="VZ-2025-000280-02"/>
    <s v="VZ-2025-000280"/>
    <s v="Vlčková"/>
    <s v="Hašková"/>
    <x v="67"/>
    <n v="2"/>
    <s v="METHYLPREDNISOLON II."/>
    <s v="MEDROL"/>
    <n v="271372"/>
    <n v="2470835.5293976427"/>
    <s v="DNS"/>
    <d v="2025-03-25T00:00:00"/>
    <d v="2025-04-22T00:00:00"/>
    <s v="Malý objem - neekonomické (větší rizika než výnos)"/>
    <s v="Pfizer"/>
    <x v="0"/>
    <m/>
    <m/>
    <m/>
    <m/>
    <m/>
    <m/>
    <m/>
    <m/>
    <m/>
    <s v="33642200-4"/>
  </r>
  <r>
    <x v="1"/>
    <d v="2025-03-17T00:00:00"/>
    <s v="VZ-2025-000284-01"/>
    <s v="VZ-2025-000284"/>
    <s v="Vlčková"/>
    <s v="Hašková"/>
    <x v="68"/>
    <n v="1"/>
    <s v=" ALERGENOVÝ EXTRAKT Z PYLU BŘÍZY"/>
    <s v="ITULAZAX"/>
    <n v="1105936"/>
    <n v="127321.64966946541"/>
    <s v="DNS"/>
    <d v="2025-03-26T00:00:00"/>
    <d v="2025-04-07T00:00:00"/>
    <s v="Firma nekomunikuje ani s námi, ani s distributorem (ten nepodá bez toho nabídku)"/>
    <s v="ALK Slovakia s.r.o."/>
    <x v="3"/>
    <m/>
    <m/>
    <m/>
    <m/>
    <m/>
    <m/>
    <m/>
    <s v="23.4.2025 zrušení na podpis"/>
    <n v="1"/>
    <s v="33693000-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658D5CB-EDF9-492B-A390-D6F41BB322A4}" name="Kontingenční tabulka1" cacheId="36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D21" firstHeaderRow="0" firstDataRow="1" firstDataCol="1" rowPageCount="1" colPageCount="1"/>
  <pivotFields count="28">
    <pivotField axis="axisRow" showAll="0">
      <items count="4">
        <item sd="0" m="1" x="2"/>
        <item sd="0" x="0"/>
        <item x="1"/>
        <item t="default"/>
      </items>
    </pivotField>
    <pivotField numFmtId="14" showAll="0"/>
    <pivotField showAll="0"/>
    <pivotField dataField="1" showAll="0"/>
    <pivotField showAll="0"/>
    <pivotField showAll="0"/>
    <pivotField axis="axisRow" showAll="0" sortType="descending">
      <items count="70">
        <item x="63"/>
        <item x="15"/>
        <item x="31"/>
        <item x="50"/>
        <item x="36"/>
        <item x="17"/>
        <item x="4"/>
        <item x="5"/>
        <item x="13"/>
        <item x="61"/>
        <item x="43"/>
        <item x="51"/>
        <item x="44"/>
        <item x="55"/>
        <item x="46"/>
        <item x="35"/>
        <item x="21"/>
        <item x="65"/>
        <item x="33"/>
        <item x="3"/>
        <item x="53"/>
        <item x="64"/>
        <item x="40"/>
        <item x="7"/>
        <item x="18"/>
        <item x="23"/>
        <item x="56"/>
        <item x="39"/>
        <item x="60"/>
        <item x="10"/>
        <item x="24"/>
        <item x="29"/>
        <item x="14"/>
        <item x="52"/>
        <item x="19"/>
        <item x="66"/>
        <item x="28"/>
        <item x="67"/>
        <item x="12"/>
        <item x="62"/>
        <item x="22"/>
        <item x="6"/>
        <item x="26"/>
        <item x="20"/>
        <item x="47"/>
        <item x="25"/>
        <item x="45"/>
        <item x="38"/>
        <item x="57"/>
        <item x="54"/>
        <item x="8"/>
        <item x="49"/>
        <item x="16"/>
        <item x="32"/>
        <item x="9"/>
        <item x="27"/>
        <item x="42"/>
        <item x="41"/>
        <item x="30"/>
        <item x="11"/>
        <item x="1"/>
        <item x="59"/>
        <item x="68"/>
        <item x="0"/>
        <item x="2"/>
        <item x="37"/>
        <item x="34"/>
        <item x="58"/>
        <item x="48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showAll="0"/>
    <pivotField showAll="0"/>
    <pivotField showAll="0"/>
    <pivotField numFmtId="44" showAll="0"/>
    <pivotField dataField="1" showAll="0"/>
    <pivotField showAll="0"/>
    <pivotField numFmtId="14" showAll="0"/>
    <pivotField numFmtId="14" showAll="0"/>
    <pivotField showAll="0"/>
    <pivotField showAll="0"/>
    <pivotField axis="axisPage" multipleItemSelectionAllowed="1" showAll="0">
      <items count="13">
        <item h="1" x="10"/>
        <item h="1" x="4"/>
        <item h="1" x="2"/>
        <item x="0"/>
        <item h="1" x="6"/>
        <item h="1" x="7"/>
        <item x="8"/>
        <item h="1" x="9"/>
        <item h="1" x="3"/>
        <item h="1" x="5"/>
        <item h="1" x="11"/>
        <item h="1"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0"/>
    <field x="6"/>
  </rowFields>
  <rowItems count="18">
    <i>
      <x v="1"/>
    </i>
    <i>
      <x v="2"/>
    </i>
    <i r="1">
      <x v="17"/>
    </i>
    <i r="1">
      <x v="48"/>
    </i>
    <i r="1">
      <x v="61"/>
    </i>
    <i r="1">
      <x v="39"/>
    </i>
    <i r="1">
      <x v="20"/>
    </i>
    <i r="1">
      <x v="67"/>
    </i>
    <i r="1">
      <x v="13"/>
    </i>
    <i r="1">
      <x v="26"/>
    </i>
    <i r="1">
      <x v="21"/>
    </i>
    <i r="1">
      <x v="37"/>
    </i>
    <i r="1">
      <x/>
    </i>
    <i r="1">
      <x v="35"/>
    </i>
    <i r="1">
      <x v="9"/>
    </i>
    <i r="1">
      <x v="49"/>
    </i>
    <i r="1">
      <x v="33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17" hier="-1"/>
  </pageFields>
  <dataFields count="3">
    <dataField name="Počet z VZ" fld="3" subtotal="count" baseField="0" baseItem="0"/>
    <dataField name="Součet z roční obrat bez DPH" fld="11" baseField="6" baseItem="17" numFmtId="44"/>
    <dataField name="Součet z roční obrat bez DPH2" fld="11" showDataAs="percentOfTotal" baseField="6" baseItem="13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2B3A8-DCAE-4081-9D68-BDE5E08FC416}">
  <dimension ref="A1:F21"/>
  <sheetViews>
    <sheetView workbookViewId="0">
      <pane ySplit="4" topLeftCell="A5" activePane="bottomLeft" state="frozen"/>
      <selection pane="bottomLeft" activeCell="A7" sqref="A7:A8"/>
    </sheetView>
  </sheetViews>
  <sheetFormatPr defaultRowHeight="15" x14ac:dyDescent="0.25"/>
  <cols>
    <col min="1" max="1" width="55.140625" bestFit="1" customWidth="1"/>
    <col min="2" max="2" width="16" bestFit="1" customWidth="1"/>
    <col min="3" max="3" width="29.42578125" bestFit="1" customWidth="1"/>
    <col min="4" max="4" width="27.5703125" bestFit="1" customWidth="1"/>
    <col min="5" max="5" width="18.42578125" bestFit="1" customWidth="1"/>
  </cols>
  <sheetData>
    <row r="1" spans="1:6" ht="21.75" thickBot="1" x14ac:dyDescent="0.3">
      <c r="A1" s="161" t="s">
        <v>375</v>
      </c>
      <c r="B1" t="s">
        <v>376</v>
      </c>
      <c r="C1" s="166" t="s">
        <v>35</v>
      </c>
    </row>
    <row r="3" spans="1:6" x14ac:dyDescent="0.25">
      <c r="A3" s="161" t="s">
        <v>372</v>
      </c>
      <c r="B3" t="s">
        <v>374</v>
      </c>
      <c r="C3" t="s">
        <v>379</v>
      </c>
      <c r="D3" t="s">
        <v>380</v>
      </c>
    </row>
    <row r="4" spans="1:6" x14ac:dyDescent="0.25">
      <c r="A4" s="162">
        <v>2024</v>
      </c>
      <c r="B4" s="163">
        <v>43</v>
      </c>
      <c r="C4" s="164">
        <v>373624498.20000005</v>
      </c>
      <c r="D4" s="170">
        <v>0.84537409320723211</v>
      </c>
    </row>
    <row r="5" spans="1:6" x14ac:dyDescent="0.25">
      <c r="A5" s="162">
        <v>2025</v>
      </c>
      <c r="B5" s="163">
        <v>25</v>
      </c>
      <c r="C5" s="164">
        <v>68339007.900027692</v>
      </c>
      <c r="D5" s="170">
        <v>0.15462590679276761</v>
      </c>
      <c r="E5" t="s">
        <v>656</v>
      </c>
      <c r="F5" s="318">
        <f>25/141</f>
        <v>0.1773049645390071</v>
      </c>
    </row>
    <row r="6" spans="1:6" x14ac:dyDescent="0.25">
      <c r="A6" s="165" t="s">
        <v>348</v>
      </c>
      <c r="B6" s="163">
        <v>2</v>
      </c>
      <c r="C6" s="164">
        <v>18056994.795428857</v>
      </c>
      <c r="D6" s="170">
        <v>4.0856302717768037E-2</v>
      </c>
    </row>
    <row r="7" spans="1:6" x14ac:dyDescent="0.25">
      <c r="A7" s="165" t="s">
        <v>304</v>
      </c>
      <c r="B7" s="163">
        <v>4</v>
      </c>
      <c r="C7" s="164">
        <v>10339384.468625987</v>
      </c>
      <c r="D7" s="170">
        <v>2.3394204104910676E-2</v>
      </c>
    </row>
    <row r="8" spans="1:6" x14ac:dyDescent="0.25">
      <c r="A8" s="165" t="s">
        <v>319</v>
      </c>
      <c r="B8" s="163">
        <v>2</v>
      </c>
      <c r="C8" s="164">
        <v>8253384.5999999996</v>
      </c>
      <c r="D8" s="170">
        <v>1.8674357692628232E-2</v>
      </c>
    </row>
    <row r="9" spans="1:6" x14ac:dyDescent="0.25">
      <c r="A9" s="165" t="s">
        <v>334</v>
      </c>
      <c r="B9" s="163">
        <v>1</v>
      </c>
      <c r="C9" s="164">
        <v>8013524.6682727262</v>
      </c>
      <c r="D9" s="170">
        <v>1.8131643354415458E-2</v>
      </c>
    </row>
    <row r="10" spans="1:6" x14ac:dyDescent="0.25">
      <c r="A10" s="165" t="s">
        <v>286</v>
      </c>
      <c r="B10" s="163">
        <v>2</v>
      </c>
      <c r="C10" s="164">
        <v>4762200</v>
      </c>
      <c r="D10" s="170">
        <v>1.0775097794889405E-2</v>
      </c>
    </row>
    <row r="11" spans="1:6" x14ac:dyDescent="0.25">
      <c r="A11" s="165" t="s">
        <v>313</v>
      </c>
      <c r="B11" s="163">
        <v>2</v>
      </c>
      <c r="C11" s="164">
        <v>3284276</v>
      </c>
      <c r="D11" s="170">
        <v>7.431102239596866E-3</v>
      </c>
    </row>
    <row r="12" spans="1:6" x14ac:dyDescent="0.25">
      <c r="A12" s="165" t="s">
        <v>298</v>
      </c>
      <c r="B12" s="163">
        <v>1</v>
      </c>
      <c r="C12" s="164">
        <v>3121481.0989495553</v>
      </c>
      <c r="D12" s="170">
        <v>7.0627575713074434E-3</v>
      </c>
    </row>
    <row r="13" spans="1:6" x14ac:dyDescent="0.25">
      <c r="A13" s="165" t="s">
        <v>302</v>
      </c>
      <c r="B13" s="163">
        <v>1</v>
      </c>
      <c r="C13" s="164">
        <v>3020528</v>
      </c>
      <c r="D13" s="170">
        <v>6.8343380354041628E-3</v>
      </c>
    </row>
    <row r="14" spans="1:6" x14ac:dyDescent="0.25">
      <c r="A14" s="165" t="s">
        <v>345</v>
      </c>
      <c r="B14" s="163">
        <v>1</v>
      </c>
      <c r="C14" s="164">
        <v>2544040</v>
      </c>
      <c r="D14" s="170">
        <v>5.7562218710071897E-3</v>
      </c>
    </row>
    <row r="15" spans="1:6" x14ac:dyDescent="0.25">
      <c r="A15" s="165" t="s">
        <v>361</v>
      </c>
      <c r="B15" s="163">
        <v>1</v>
      </c>
      <c r="C15" s="164">
        <v>2470835.5293976427</v>
      </c>
      <c r="D15" s="170">
        <v>5.5905872211051474E-3</v>
      </c>
    </row>
    <row r="16" spans="1:6" x14ac:dyDescent="0.25">
      <c r="A16" s="165" t="s">
        <v>337</v>
      </c>
      <c r="B16" s="163">
        <v>3</v>
      </c>
      <c r="C16" s="164">
        <v>2295918.1366776926</v>
      </c>
      <c r="D16" s="170">
        <v>5.1948138364122454E-3</v>
      </c>
    </row>
    <row r="17" spans="1:4" x14ac:dyDescent="0.25">
      <c r="A17" s="165" t="s">
        <v>355</v>
      </c>
      <c r="B17" s="163">
        <v>2</v>
      </c>
      <c r="C17" s="164">
        <v>910090.51846130809</v>
      </c>
      <c r="D17" s="170">
        <v>2.0591983408135305E-3</v>
      </c>
    </row>
    <row r="18" spans="1:4" x14ac:dyDescent="0.25">
      <c r="A18" s="165" t="s">
        <v>329</v>
      </c>
      <c r="B18" s="163">
        <v>1</v>
      </c>
      <c r="C18" s="164">
        <v>491494.00613402773</v>
      </c>
      <c r="D18" s="170">
        <v>1.1120692078652979E-3</v>
      </c>
    </row>
    <row r="19" spans="1:4" x14ac:dyDescent="0.25">
      <c r="A19" s="165" t="s">
        <v>293</v>
      </c>
      <c r="B19" s="163">
        <v>1</v>
      </c>
      <c r="C19" s="164">
        <v>491317.77579981717</v>
      </c>
      <c r="D19" s="170">
        <v>1.1116704637794668E-3</v>
      </c>
    </row>
    <row r="20" spans="1:4" x14ac:dyDescent="0.25">
      <c r="A20" s="165" t="s">
        <v>282</v>
      </c>
      <c r="B20" s="163">
        <v>1</v>
      </c>
      <c r="C20" s="164">
        <v>283538.30228008761</v>
      </c>
      <c r="D20" s="170">
        <v>6.4154234086448642E-4</v>
      </c>
    </row>
    <row r="21" spans="1:4" x14ac:dyDescent="0.25">
      <c r="A21" s="162" t="s">
        <v>371</v>
      </c>
      <c r="B21" s="163">
        <v>68</v>
      </c>
      <c r="C21" s="164">
        <v>441963506.10002786</v>
      </c>
      <c r="D21" s="170">
        <v>1</v>
      </c>
    </row>
  </sheetData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75C35-102F-43AC-AC8E-DA4AFB3083C9}">
  <sheetPr>
    <tabColor rgb="FFFFC000"/>
    <pageSetUpPr fitToPage="1"/>
  </sheetPr>
  <dimension ref="A1:AB90"/>
  <sheetViews>
    <sheetView tabSelected="1" topLeftCell="H1" zoomScale="78" zoomScaleNormal="78" workbookViewId="0">
      <pane ySplit="1" topLeftCell="A77" activePane="bottomLeft" state="frozen"/>
      <selection pane="bottomLeft" activeCell="D64" sqref="D64:R91"/>
    </sheetView>
  </sheetViews>
  <sheetFormatPr defaultRowHeight="15" x14ac:dyDescent="0.25"/>
  <cols>
    <col min="1" max="1" width="9.5703125" style="113" customWidth="1"/>
    <col min="2" max="2" width="20" customWidth="1"/>
    <col min="3" max="3" width="17.7109375" bestFit="1" customWidth="1"/>
    <col min="4" max="4" width="17.7109375" customWidth="1"/>
    <col min="5" max="5" width="13" bestFit="1" customWidth="1"/>
    <col min="6" max="6" width="13.5703125" bestFit="1" customWidth="1"/>
    <col min="7" max="7" width="50.5703125" style="145" customWidth="1"/>
    <col min="9" max="9" width="53.7109375" style="145" customWidth="1"/>
    <col min="10" max="10" width="25.42578125" style="162" customWidth="1"/>
    <col min="11" max="11" width="21.28515625" customWidth="1"/>
    <col min="12" max="12" width="18.5703125" customWidth="1"/>
    <col min="13" max="13" width="12.5703125" bestFit="1" customWidth="1"/>
    <col min="14" max="15" width="12.7109375" bestFit="1" customWidth="1"/>
    <col min="16" max="16" width="33" style="136" customWidth="1"/>
    <col min="17" max="17" width="24.85546875" style="136" customWidth="1"/>
    <col min="18" max="18" width="50" bestFit="1" customWidth="1"/>
    <col min="19" max="19" width="23.28515625" bestFit="1" customWidth="1"/>
    <col min="20" max="21" width="16.42578125" bestFit="1" customWidth="1"/>
    <col min="28" max="28" width="12.85546875" bestFit="1" customWidth="1"/>
  </cols>
  <sheetData>
    <row r="1" spans="1:28" ht="135" x14ac:dyDescent="0.25">
      <c r="A1" s="1" t="s">
        <v>280</v>
      </c>
      <c r="B1" s="1" t="s">
        <v>0</v>
      </c>
      <c r="C1" s="1" t="s">
        <v>1</v>
      </c>
      <c r="D1" s="1" t="s">
        <v>373</v>
      </c>
      <c r="E1" s="1" t="s">
        <v>3</v>
      </c>
      <c r="F1" s="1" t="s">
        <v>4</v>
      </c>
      <c r="G1" s="1" t="s">
        <v>5</v>
      </c>
      <c r="H1" s="2" t="s">
        <v>6</v>
      </c>
      <c r="I1" s="137" t="s">
        <v>7</v>
      </c>
      <c r="J1" s="321" t="s">
        <v>370</v>
      </c>
      <c r="K1" s="5" t="s">
        <v>11</v>
      </c>
      <c r="L1" s="114" t="s">
        <v>378</v>
      </c>
      <c r="M1" s="2" t="s">
        <v>12</v>
      </c>
      <c r="N1" s="1" t="s">
        <v>13</v>
      </c>
      <c r="O1" s="1" t="s">
        <v>14</v>
      </c>
      <c r="P1" s="114" t="s">
        <v>368</v>
      </c>
      <c r="Q1" s="114" t="s">
        <v>377</v>
      </c>
      <c r="R1" s="1" t="s">
        <v>375</v>
      </c>
      <c r="S1" s="1" t="s">
        <v>17</v>
      </c>
      <c r="T1" s="5" t="s">
        <v>18</v>
      </c>
      <c r="U1" s="5" t="s">
        <v>19</v>
      </c>
      <c r="V1" s="5" t="s">
        <v>20</v>
      </c>
      <c r="W1" s="5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2" t="s">
        <v>9</v>
      </c>
    </row>
    <row r="2" spans="1:28" ht="30" x14ac:dyDescent="0.25">
      <c r="A2" s="113">
        <v>2024</v>
      </c>
      <c r="B2" s="6">
        <v>45280</v>
      </c>
      <c r="C2" s="7" t="s">
        <v>26</v>
      </c>
      <c r="D2" s="7" t="str">
        <f>LEFT(C2,14)</f>
        <v>VZ-2023-001525</v>
      </c>
      <c r="E2" s="8" t="s">
        <v>28</v>
      </c>
      <c r="F2" s="8" t="s">
        <v>29</v>
      </c>
      <c r="G2" s="146" t="s">
        <v>30</v>
      </c>
      <c r="H2" s="8">
        <v>2</v>
      </c>
      <c r="I2" s="88" t="s">
        <v>31</v>
      </c>
      <c r="K2" s="10">
        <v>67452</v>
      </c>
      <c r="L2" s="169">
        <f>K2/3</f>
        <v>22484</v>
      </c>
      <c r="M2" s="8" t="s">
        <v>34</v>
      </c>
      <c r="N2" s="6">
        <v>45300</v>
      </c>
      <c r="O2" s="6">
        <v>45381</v>
      </c>
      <c r="P2" s="115"/>
      <c r="Q2" s="115"/>
      <c r="R2" s="11" t="s">
        <v>35</v>
      </c>
      <c r="S2" s="12" t="s">
        <v>36</v>
      </c>
      <c r="T2" s="10"/>
      <c r="U2" s="10"/>
      <c r="V2" s="10"/>
      <c r="W2" s="10"/>
      <c r="X2" s="8"/>
      <c r="Y2" s="6">
        <v>45427</v>
      </c>
      <c r="Z2" s="8" t="s">
        <v>37</v>
      </c>
      <c r="AA2" s="13"/>
      <c r="AB2" s="7" t="s">
        <v>33</v>
      </c>
    </row>
    <row r="3" spans="1:28" ht="30.75" thickBot="1" x14ac:dyDescent="0.3">
      <c r="A3" s="113">
        <v>2024</v>
      </c>
      <c r="B3" s="6">
        <v>45280</v>
      </c>
      <c r="C3" s="7" t="s">
        <v>38</v>
      </c>
      <c r="D3" s="7" t="str">
        <f t="shared" ref="D3:D66" si="0">LEFT(C3,14)</f>
        <v>VZ-2023-001525</v>
      </c>
      <c r="E3" s="8" t="s">
        <v>28</v>
      </c>
      <c r="F3" s="8" t="s">
        <v>29</v>
      </c>
      <c r="G3" s="146" t="s">
        <v>30</v>
      </c>
      <c r="H3" s="8">
        <v>5</v>
      </c>
      <c r="I3" s="88" t="s">
        <v>39</v>
      </c>
      <c r="K3" s="10">
        <v>2530650</v>
      </c>
      <c r="L3" s="169">
        <f t="shared" ref="L3:L63" si="1">K3/3</f>
        <v>843550</v>
      </c>
      <c r="M3" s="8" t="s">
        <v>34</v>
      </c>
      <c r="N3" s="6">
        <v>45300</v>
      </c>
      <c r="O3" s="6">
        <v>45381</v>
      </c>
      <c r="P3" s="116"/>
      <c r="Q3" s="116"/>
      <c r="R3" s="11" t="s">
        <v>35</v>
      </c>
      <c r="S3" s="12" t="s">
        <v>40</v>
      </c>
      <c r="T3" s="10"/>
      <c r="U3" s="10"/>
      <c r="V3" s="10"/>
      <c r="W3" s="10"/>
      <c r="X3" s="8"/>
      <c r="Y3" s="6">
        <v>45427</v>
      </c>
      <c r="Z3" s="8" t="s">
        <v>37</v>
      </c>
      <c r="AA3" s="13"/>
      <c r="AB3" s="7" t="s">
        <v>33</v>
      </c>
    </row>
    <row r="4" spans="1:28" ht="16.5" thickTop="1" thickBot="1" x14ac:dyDescent="0.3">
      <c r="A4" s="113">
        <v>2024</v>
      </c>
      <c r="B4" s="14">
        <v>45280</v>
      </c>
      <c r="C4" s="15" t="s">
        <v>41</v>
      </c>
      <c r="D4" s="7" t="str">
        <f t="shared" si="0"/>
        <v>VZ-2023-001526</v>
      </c>
      <c r="E4" s="16" t="s">
        <v>28</v>
      </c>
      <c r="F4" s="16" t="s">
        <v>29</v>
      </c>
      <c r="G4" s="147" t="s">
        <v>42</v>
      </c>
      <c r="H4" s="16">
        <v>1</v>
      </c>
      <c r="I4" s="91" t="s">
        <v>43</v>
      </c>
      <c r="K4" s="18">
        <v>257634</v>
      </c>
      <c r="L4" s="169">
        <f t="shared" si="1"/>
        <v>85878</v>
      </c>
      <c r="M4" s="16" t="s">
        <v>34</v>
      </c>
      <c r="N4" s="14">
        <v>45300</v>
      </c>
      <c r="O4" s="14">
        <v>45335</v>
      </c>
      <c r="P4" s="117"/>
      <c r="Q4" s="117"/>
      <c r="R4" s="19" t="s">
        <v>35</v>
      </c>
      <c r="S4" s="20" t="s">
        <v>44</v>
      </c>
      <c r="T4" s="18"/>
      <c r="U4" s="18"/>
      <c r="V4" s="18"/>
      <c r="W4" s="18"/>
      <c r="X4" s="16"/>
      <c r="Y4" s="14">
        <v>45392</v>
      </c>
      <c r="Z4" s="16" t="s">
        <v>45</v>
      </c>
      <c r="AA4" s="13"/>
      <c r="AB4" s="17" t="s">
        <v>33</v>
      </c>
    </row>
    <row r="5" spans="1:28" ht="30.75" thickTop="1" x14ac:dyDescent="0.25">
      <c r="A5" s="113">
        <v>2024</v>
      </c>
      <c r="B5" s="14">
        <v>45271</v>
      </c>
      <c r="C5" s="15" t="s">
        <v>46</v>
      </c>
      <c r="D5" s="7" t="str">
        <f t="shared" si="0"/>
        <v>VZ-2024-000008</v>
      </c>
      <c r="E5" s="16" t="s">
        <v>28</v>
      </c>
      <c r="F5" s="16" t="s">
        <v>47</v>
      </c>
      <c r="G5" s="147" t="s">
        <v>48</v>
      </c>
      <c r="H5" s="16">
        <v>1</v>
      </c>
      <c r="I5" s="91" t="s">
        <v>49</v>
      </c>
      <c r="K5" s="18">
        <v>1923663</v>
      </c>
      <c r="L5" s="169">
        <f t="shared" si="1"/>
        <v>641221</v>
      </c>
      <c r="M5" s="16" t="s">
        <v>34</v>
      </c>
      <c r="N5" s="14">
        <v>45301</v>
      </c>
      <c r="O5" s="14">
        <v>45373</v>
      </c>
      <c r="P5" s="118"/>
      <c r="Q5" s="118"/>
      <c r="R5" s="19" t="s">
        <v>35</v>
      </c>
      <c r="S5" s="20" t="s">
        <v>50</v>
      </c>
      <c r="T5" s="18"/>
      <c r="U5" s="18"/>
      <c r="V5" s="21"/>
      <c r="W5" s="18"/>
      <c r="X5" s="14"/>
      <c r="Y5" s="14">
        <v>45427</v>
      </c>
      <c r="Z5" s="16" t="s">
        <v>51</v>
      </c>
      <c r="AA5" s="13"/>
      <c r="AB5" s="16" t="s">
        <v>33</v>
      </c>
    </row>
    <row r="6" spans="1:28" ht="30.75" thickBot="1" x14ac:dyDescent="0.3">
      <c r="A6" s="113">
        <v>2024</v>
      </c>
      <c r="B6" s="22">
        <v>45271</v>
      </c>
      <c r="C6" s="23" t="s">
        <v>52</v>
      </c>
      <c r="D6" s="7" t="str">
        <f t="shared" si="0"/>
        <v>VZ-2024-000008</v>
      </c>
      <c r="E6" s="24" t="s">
        <v>28</v>
      </c>
      <c r="F6" s="24" t="s">
        <v>47</v>
      </c>
      <c r="G6" s="25" t="s">
        <v>48</v>
      </c>
      <c r="H6" s="26">
        <v>5</v>
      </c>
      <c r="I6" s="138" t="s">
        <v>53</v>
      </c>
      <c r="K6" s="27">
        <v>3096948</v>
      </c>
      <c r="L6" s="169">
        <f t="shared" si="1"/>
        <v>1032316</v>
      </c>
      <c r="M6" s="24" t="s">
        <v>34</v>
      </c>
      <c r="N6" s="22">
        <v>45301</v>
      </c>
      <c r="O6" s="22">
        <v>45373</v>
      </c>
      <c r="P6" s="119"/>
      <c r="Q6" s="119"/>
      <c r="R6" s="28" t="s">
        <v>35</v>
      </c>
      <c r="S6" s="29" t="s">
        <v>36</v>
      </c>
      <c r="T6" s="27"/>
      <c r="U6" s="27"/>
      <c r="V6" s="30"/>
      <c r="W6" s="27"/>
      <c r="X6" s="22"/>
      <c r="Y6" s="31">
        <v>45427</v>
      </c>
      <c r="Z6" s="31" t="s">
        <v>51</v>
      </c>
      <c r="AA6" s="13"/>
      <c r="AB6" s="24" t="s">
        <v>33</v>
      </c>
    </row>
    <row r="7" spans="1:28" ht="16.5" thickTop="1" thickBot="1" x14ac:dyDescent="0.3">
      <c r="A7" s="113">
        <v>2024</v>
      </c>
      <c r="B7" s="32">
        <v>45300</v>
      </c>
      <c r="C7" s="33" t="s">
        <v>54</v>
      </c>
      <c r="D7" s="7" t="str">
        <f t="shared" si="0"/>
        <v>VZ-2024-000034</v>
      </c>
      <c r="E7" s="34" t="s">
        <v>55</v>
      </c>
      <c r="F7" s="34" t="s">
        <v>29</v>
      </c>
      <c r="G7" s="148" t="s">
        <v>56</v>
      </c>
      <c r="H7" s="34"/>
      <c r="I7" s="139"/>
      <c r="K7" s="35">
        <v>1190600</v>
      </c>
      <c r="L7" s="169">
        <f t="shared" si="1"/>
        <v>396866.66666666669</v>
      </c>
      <c r="M7" s="34" t="s">
        <v>58</v>
      </c>
      <c r="N7" s="32">
        <v>45303</v>
      </c>
      <c r="O7" s="32">
        <v>45322</v>
      </c>
      <c r="P7" s="120"/>
      <c r="Q7" s="120"/>
      <c r="R7" s="36" t="s">
        <v>35</v>
      </c>
      <c r="S7" s="37" t="s">
        <v>59</v>
      </c>
      <c r="T7" s="35"/>
      <c r="U7" s="35"/>
      <c r="V7" s="38"/>
      <c r="W7" s="35"/>
      <c r="X7" s="32"/>
      <c r="Y7" s="32">
        <v>45322</v>
      </c>
      <c r="Z7" s="32"/>
      <c r="AA7" s="13"/>
      <c r="AB7" s="34" t="s">
        <v>57</v>
      </c>
    </row>
    <row r="8" spans="1:28" ht="16.5" thickTop="1" thickBot="1" x14ac:dyDescent="0.3">
      <c r="A8" s="113">
        <v>2024</v>
      </c>
      <c r="B8" s="39">
        <v>45309</v>
      </c>
      <c r="C8" s="40" t="s">
        <v>60</v>
      </c>
      <c r="D8" s="7" t="str">
        <f t="shared" si="0"/>
        <v>VZ-2024-000070</v>
      </c>
      <c r="E8" s="41" t="s">
        <v>55</v>
      </c>
      <c r="F8" s="41" t="s">
        <v>61</v>
      </c>
      <c r="G8" s="149" t="s">
        <v>62</v>
      </c>
      <c r="H8" s="41"/>
      <c r="I8" s="140"/>
      <c r="K8" s="42">
        <v>1206432</v>
      </c>
      <c r="L8" s="169">
        <f t="shared" si="1"/>
        <v>402144</v>
      </c>
      <c r="M8" s="41" t="s">
        <v>58</v>
      </c>
      <c r="N8" s="39">
        <v>45313</v>
      </c>
      <c r="O8" s="39">
        <v>45324</v>
      </c>
      <c r="P8" s="121"/>
      <c r="Q8" s="121"/>
      <c r="R8" s="43" t="s">
        <v>35</v>
      </c>
      <c r="S8" s="41"/>
      <c r="T8" s="42"/>
      <c r="U8" s="42"/>
      <c r="V8" s="44"/>
      <c r="W8" s="42"/>
      <c r="X8" s="39"/>
      <c r="Y8" s="39">
        <v>45324</v>
      </c>
      <c r="Z8" s="39"/>
      <c r="AA8" s="13"/>
      <c r="AB8" s="41" t="s">
        <v>63</v>
      </c>
    </row>
    <row r="9" spans="1:28" ht="15.75" thickTop="1" x14ac:dyDescent="0.25">
      <c r="A9" s="113">
        <v>2024</v>
      </c>
      <c r="B9" s="14">
        <v>45313</v>
      </c>
      <c r="C9" s="15" t="s">
        <v>64</v>
      </c>
      <c r="D9" s="7" t="str">
        <f t="shared" si="0"/>
        <v>VZ-2024-000087</v>
      </c>
      <c r="E9" s="16" t="s">
        <v>28</v>
      </c>
      <c r="F9" s="16" t="s">
        <v>29</v>
      </c>
      <c r="G9" s="147" t="s">
        <v>65</v>
      </c>
      <c r="H9" s="16">
        <v>1</v>
      </c>
      <c r="I9" s="91" t="s">
        <v>66</v>
      </c>
      <c r="K9" s="18">
        <v>45602115</v>
      </c>
      <c r="L9" s="169">
        <f t="shared" si="1"/>
        <v>15200705</v>
      </c>
      <c r="M9" s="16" t="s">
        <v>34</v>
      </c>
      <c r="N9" s="14">
        <v>45316</v>
      </c>
      <c r="O9" s="14">
        <v>45351</v>
      </c>
      <c r="P9" s="118"/>
      <c r="Q9" s="118"/>
      <c r="R9" s="19" t="s">
        <v>67</v>
      </c>
      <c r="S9" s="20" t="s">
        <v>68</v>
      </c>
      <c r="T9" s="18"/>
      <c r="U9" s="18"/>
      <c r="V9" s="21"/>
      <c r="W9" s="45"/>
      <c r="X9" s="14"/>
      <c r="Y9" s="14">
        <v>45359</v>
      </c>
      <c r="Z9" s="46" t="s">
        <v>69</v>
      </c>
      <c r="AA9" s="13"/>
      <c r="AB9" s="16" t="s">
        <v>57</v>
      </c>
    </row>
    <row r="10" spans="1:28" x14ac:dyDescent="0.25">
      <c r="A10" s="113">
        <v>2024</v>
      </c>
      <c r="B10" s="6">
        <v>45323</v>
      </c>
      <c r="C10" s="7" t="s">
        <v>70</v>
      </c>
      <c r="D10" s="7" t="str">
        <f t="shared" si="0"/>
        <v>VZ-2024-000121</v>
      </c>
      <c r="E10" s="8" t="s">
        <v>55</v>
      </c>
      <c r="F10" s="8" t="s">
        <v>71</v>
      </c>
      <c r="G10" s="150" t="s">
        <v>72</v>
      </c>
      <c r="H10" s="8"/>
      <c r="I10" s="88"/>
      <c r="K10" s="10">
        <v>1131201</v>
      </c>
      <c r="L10" s="169">
        <f t="shared" si="1"/>
        <v>377067</v>
      </c>
      <c r="M10" s="8" t="s">
        <v>58</v>
      </c>
      <c r="N10" s="6">
        <v>45330</v>
      </c>
      <c r="O10" s="6">
        <v>45362</v>
      </c>
      <c r="P10" s="116"/>
      <c r="Q10" s="116"/>
      <c r="R10" s="11" t="s">
        <v>74</v>
      </c>
      <c r="S10" s="47" t="s">
        <v>75</v>
      </c>
      <c r="T10" s="10"/>
      <c r="U10" s="10"/>
      <c r="V10" s="48"/>
      <c r="W10" s="10"/>
      <c r="X10" s="6"/>
      <c r="Y10" s="6">
        <v>45370</v>
      </c>
      <c r="Z10" s="6"/>
      <c r="AA10" s="13">
        <v>1</v>
      </c>
      <c r="AB10" s="8" t="s">
        <v>73</v>
      </c>
    </row>
    <row r="11" spans="1:28" x14ac:dyDescent="0.25">
      <c r="A11" s="113">
        <v>2024</v>
      </c>
      <c r="B11" s="6">
        <v>45357</v>
      </c>
      <c r="C11" s="7" t="s">
        <v>76</v>
      </c>
      <c r="D11" s="7" t="str">
        <f t="shared" si="0"/>
        <v>VZ-2024-000205</v>
      </c>
      <c r="E11" s="8" t="s">
        <v>55</v>
      </c>
      <c r="F11" s="8" t="s">
        <v>29</v>
      </c>
      <c r="G11" s="146" t="s">
        <v>77</v>
      </c>
      <c r="H11" s="8"/>
      <c r="I11" s="88"/>
      <c r="K11" s="10">
        <v>8352986</v>
      </c>
      <c r="L11" s="169">
        <f t="shared" si="1"/>
        <v>2784328.6666666665</v>
      </c>
      <c r="M11" s="8" t="s">
        <v>34</v>
      </c>
      <c r="N11" s="6">
        <v>45369</v>
      </c>
      <c r="O11" s="6">
        <v>45404</v>
      </c>
      <c r="P11" s="116"/>
      <c r="Q11" s="116"/>
      <c r="R11" s="11" t="s">
        <v>79</v>
      </c>
      <c r="S11" s="12" t="s">
        <v>80</v>
      </c>
      <c r="T11" s="10"/>
      <c r="U11" s="10"/>
      <c r="V11" s="48"/>
      <c r="W11" s="10"/>
      <c r="X11" s="6"/>
      <c r="Y11" s="6">
        <v>45433</v>
      </c>
      <c r="Z11" s="6" t="s">
        <v>81</v>
      </c>
      <c r="AA11" s="13">
        <v>1</v>
      </c>
      <c r="AB11" s="8" t="s">
        <v>78</v>
      </c>
    </row>
    <row r="12" spans="1:28" ht="30" x14ac:dyDescent="0.25">
      <c r="A12" s="113">
        <v>2024</v>
      </c>
      <c r="B12" s="49">
        <v>45357</v>
      </c>
      <c r="C12" s="50" t="s">
        <v>82</v>
      </c>
      <c r="D12" s="7" t="str">
        <f t="shared" si="0"/>
        <v>VZ-2024-000216</v>
      </c>
      <c r="E12" s="51" t="s">
        <v>55</v>
      </c>
      <c r="F12" s="51" t="s">
        <v>29</v>
      </c>
      <c r="G12" s="151" t="s">
        <v>83</v>
      </c>
      <c r="H12" s="51">
        <v>1</v>
      </c>
      <c r="I12" s="87" t="s">
        <v>84</v>
      </c>
      <c r="K12" s="52">
        <v>324361</v>
      </c>
      <c r="L12" s="169">
        <f t="shared" si="1"/>
        <v>108120.33333333333</v>
      </c>
      <c r="M12" s="8" t="s">
        <v>34</v>
      </c>
      <c r="N12" s="6">
        <v>45363</v>
      </c>
      <c r="O12" s="6">
        <v>45398</v>
      </c>
      <c r="P12" s="116"/>
      <c r="Q12" s="116"/>
      <c r="R12" s="11" t="s">
        <v>35</v>
      </c>
      <c r="S12" s="8"/>
      <c r="T12" s="10"/>
      <c r="U12" s="10"/>
      <c r="V12" s="48"/>
      <c r="W12" s="10"/>
      <c r="X12" s="6"/>
      <c r="Y12" s="6">
        <v>45454</v>
      </c>
      <c r="Z12" s="6" t="s">
        <v>86</v>
      </c>
      <c r="AA12" s="13">
        <v>0</v>
      </c>
      <c r="AB12" s="51" t="s">
        <v>85</v>
      </c>
    </row>
    <row r="13" spans="1:28" x14ac:dyDescent="0.25">
      <c r="A13" s="113">
        <v>2024</v>
      </c>
      <c r="B13" s="53">
        <v>45390</v>
      </c>
      <c r="C13" s="54" t="s">
        <v>87</v>
      </c>
      <c r="D13" s="7" t="str">
        <f t="shared" si="0"/>
        <v>VZ-2024-000277</v>
      </c>
      <c r="E13" s="55" t="s">
        <v>55</v>
      </c>
      <c r="F13" s="55" t="s">
        <v>47</v>
      </c>
      <c r="G13" s="152" t="s">
        <v>88</v>
      </c>
      <c r="H13" s="55"/>
      <c r="I13" s="141"/>
      <c r="K13" s="57">
        <v>16553687</v>
      </c>
      <c r="L13" s="169">
        <f t="shared" si="1"/>
        <v>5517895.666666667</v>
      </c>
      <c r="M13" s="55" t="s">
        <v>34</v>
      </c>
      <c r="N13" s="53">
        <v>45407</v>
      </c>
      <c r="O13" s="53">
        <v>45456</v>
      </c>
      <c r="P13" s="122"/>
      <c r="Q13" s="122"/>
      <c r="R13" s="58" t="s">
        <v>90</v>
      </c>
      <c r="S13" s="55"/>
      <c r="T13" s="57"/>
      <c r="U13" s="57"/>
      <c r="V13" s="59"/>
      <c r="W13" s="57"/>
      <c r="X13" s="53"/>
      <c r="Y13" s="53">
        <v>45609</v>
      </c>
      <c r="Z13" s="55" t="s">
        <v>91</v>
      </c>
      <c r="AA13" s="13">
        <v>1</v>
      </c>
      <c r="AB13" s="55" t="s">
        <v>89</v>
      </c>
    </row>
    <row r="14" spans="1:28" x14ac:dyDescent="0.25">
      <c r="A14" s="113">
        <v>2024</v>
      </c>
      <c r="B14" s="53">
        <v>45393</v>
      </c>
      <c r="C14" s="54" t="s">
        <v>92</v>
      </c>
      <c r="D14" s="7" t="str">
        <f t="shared" si="0"/>
        <v>VZ-2024-000311</v>
      </c>
      <c r="E14" s="55" t="s">
        <v>55</v>
      </c>
      <c r="F14" s="55" t="s">
        <v>47</v>
      </c>
      <c r="G14" s="152" t="s">
        <v>93</v>
      </c>
      <c r="H14" s="55"/>
      <c r="I14" s="141"/>
      <c r="K14" s="57">
        <v>431178230</v>
      </c>
      <c r="L14" s="169">
        <f t="shared" si="1"/>
        <v>143726076.66666666</v>
      </c>
      <c r="M14" s="55" t="s">
        <v>34</v>
      </c>
      <c r="N14" s="53">
        <v>45404</v>
      </c>
      <c r="O14" s="53">
        <v>45470</v>
      </c>
      <c r="P14" s="122"/>
      <c r="Q14" s="122"/>
      <c r="R14" s="58" t="s">
        <v>79</v>
      </c>
      <c r="S14" s="60" t="s">
        <v>94</v>
      </c>
      <c r="T14" s="57"/>
      <c r="U14" s="57"/>
      <c r="V14" s="59"/>
      <c r="W14" s="57"/>
      <c r="X14" s="53"/>
      <c r="Y14" s="53">
        <v>45476</v>
      </c>
      <c r="Z14" s="53" t="s">
        <v>95</v>
      </c>
      <c r="AA14" s="13">
        <v>1</v>
      </c>
      <c r="AB14" s="55" t="s">
        <v>33</v>
      </c>
    </row>
    <row r="15" spans="1:28" x14ac:dyDescent="0.25">
      <c r="A15" s="113">
        <v>2024</v>
      </c>
      <c r="B15" s="6">
        <v>45405</v>
      </c>
      <c r="C15" s="7" t="s">
        <v>96</v>
      </c>
      <c r="D15" s="7" t="str">
        <f t="shared" si="0"/>
        <v>VZ-2024-000332</v>
      </c>
      <c r="E15" s="8" t="s">
        <v>28</v>
      </c>
      <c r="F15" s="8" t="s">
        <v>47</v>
      </c>
      <c r="G15" s="146" t="s">
        <v>97</v>
      </c>
      <c r="H15" s="8">
        <v>2</v>
      </c>
      <c r="I15" s="88" t="s">
        <v>98</v>
      </c>
      <c r="K15" s="10">
        <v>170914</v>
      </c>
      <c r="L15" s="169">
        <f t="shared" si="1"/>
        <v>56971.333333333336</v>
      </c>
      <c r="M15" s="8" t="s">
        <v>34</v>
      </c>
      <c r="N15" s="6">
        <v>45407</v>
      </c>
      <c r="O15" s="6">
        <v>45443</v>
      </c>
      <c r="P15" s="116"/>
      <c r="Q15" s="116"/>
      <c r="R15" s="11" t="s">
        <v>35</v>
      </c>
      <c r="S15" s="8"/>
      <c r="T15" s="10"/>
      <c r="U15" s="10"/>
      <c r="V15" s="48"/>
      <c r="W15" s="61"/>
      <c r="X15" s="6"/>
      <c r="Y15" s="6">
        <v>45449</v>
      </c>
      <c r="Z15" s="8" t="s">
        <v>99</v>
      </c>
      <c r="AA15" s="13">
        <v>0</v>
      </c>
      <c r="AB15" s="8" t="s">
        <v>33</v>
      </c>
    </row>
    <row r="16" spans="1:28" ht="15.75" thickBot="1" x14ac:dyDescent="0.3">
      <c r="A16" s="113">
        <v>2024</v>
      </c>
      <c r="B16" s="31">
        <v>45405</v>
      </c>
      <c r="C16" s="23" t="s">
        <v>100</v>
      </c>
      <c r="D16" s="7" t="str">
        <f t="shared" si="0"/>
        <v>VZ-2024-000332</v>
      </c>
      <c r="E16" s="24" t="s">
        <v>28</v>
      </c>
      <c r="F16" s="24" t="s">
        <v>47</v>
      </c>
      <c r="G16" s="25" t="s">
        <v>97</v>
      </c>
      <c r="H16" s="24">
        <v>3</v>
      </c>
      <c r="I16" s="142" t="s">
        <v>39</v>
      </c>
      <c r="K16" s="63">
        <v>2546205</v>
      </c>
      <c r="L16" s="169">
        <f t="shared" si="1"/>
        <v>848735</v>
      </c>
      <c r="M16" s="24" t="s">
        <v>34</v>
      </c>
      <c r="N16" s="31">
        <v>45407</v>
      </c>
      <c r="O16" s="31">
        <v>45443</v>
      </c>
      <c r="P16" s="123"/>
      <c r="Q16" s="123"/>
      <c r="R16" s="28" t="s">
        <v>35</v>
      </c>
      <c r="S16" s="24"/>
      <c r="T16" s="63"/>
      <c r="U16" s="63"/>
      <c r="V16" s="64"/>
      <c r="W16" s="65"/>
      <c r="X16" s="31"/>
      <c r="Y16" s="31">
        <v>45449</v>
      </c>
      <c r="Z16" s="24" t="s">
        <v>99</v>
      </c>
      <c r="AA16" s="13">
        <v>0</v>
      </c>
      <c r="AB16" s="24" t="s">
        <v>33</v>
      </c>
    </row>
    <row r="17" spans="1:28" ht="15.75" thickTop="1" x14ac:dyDescent="0.25">
      <c r="A17" s="113">
        <v>2024</v>
      </c>
      <c r="B17" s="32">
        <v>45405</v>
      </c>
      <c r="C17" s="33" t="s">
        <v>101</v>
      </c>
      <c r="D17" s="7" t="str">
        <f t="shared" si="0"/>
        <v>VZ-2024-000349</v>
      </c>
      <c r="E17" s="34" t="s">
        <v>28</v>
      </c>
      <c r="F17" s="34" t="s">
        <v>29</v>
      </c>
      <c r="G17" s="148" t="s">
        <v>102</v>
      </c>
      <c r="H17" s="34"/>
      <c r="I17" s="139"/>
      <c r="K17" s="35">
        <v>18841323</v>
      </c>
      <c r="L17" s="169">
        <f t="shared" si="1"/>
        <v>6280441</v>
      </c>
      <c r="M17" s="34" t="s">
        <v>34</v>
      </c>
      <c r="N17" s="32">
        <v>45408</v>
      </c>
      <c r="O17" s="32">
        <v>45443</v>
      </c>
      <c r="P17" s="120"/>
      <c r="Q17" s="120"/>
      <c r="R17" s="36" t="s">
        <v>35</v>
      </c>
      <c r="S17" s="34"/>
      <c r="T17" s="35"/>
      <c r="U17" s="35"/>
      <c r="V17" s="38"/>
      <c r="W17" s="35"/>
      <c r="X17" s="32"/>
      <c r="Y17" s="32">
        <v>45448</v>
      </c>
      <c r="Z17" s="32" t="s">
        <v>104</v>
      </c>
      <c r="AA17" s="13">
        <v>0</v>
      </c>
      <c r="AB17" s="66" t="s">
        <v>103</v>
      </c>
    </row>
    <row r="18" spans="1:28" x14ac:dyDescent="0.25">
      <c r="A18" s="113">
        <v>2024</v>
      </c>
      <c r="B18" s="6">
        <v>45418</v>
      </c>
      <c r="C18" s="7" t="s">
        <v>105</v>
      </c>
      <c r="D18" s="7" t="str">
        <f t="shared" si="0"/>
        <v>VZ-2024-000392</v>
      </c>
      <c r="E18" s="8" t="s">
        <v>28</v>
      </c>
      <c r="F18" s="8" t="s">
        <v>47</v>
      </c>
      <c r="G18" s="146" t="s">
        <v>106</v>
      </c>
      <c r="H18" s="8"/>
      <c r="I18" s="88"/>
      <c r="K18" s="10">
        <v>3176250</v>
      </c>
      <c r="L18" s="169">
        <f t="shared" si="1"/>
        <v>1058750</v>
      </c>
      <c r="M18" s="8" t="s">
        <v>34</v>
      </c>
      <c r="N18" s="6">
        <v>45427</v>
      </c>
      <c r="O18" s="6">
        <v>45462</v>
      </c>
      <c r="P18" s="116"/>
      <c r="Q18" s="116"/>
      <c r="R18" s="11" t="s">
        <v>108</v>
      </c>
      <c r="S18" s="47" t="s">
        <v>109</v>
      </c>
      <c r="T18" s="10"/>
      <c r="U18" s="10"/>
      <c r="V18" s="48"/>
      <c r="W18" s="10"/>
      <c r="X18" s="6"/>
      <c r="Y18" s="6">
        <v>45468</v>
      </c>
      <c r="Z18" s="6" t="s">
        <v>110</v>
      </c>
      <c r="AA18" s="13"/>
      <c r="AB18" s="8" t="s">
        <v>107</v>
      </c>
    </row>
    <row r="19" spans="1:28" ht="15.75" thickBot="1" x14ac:dyDescent="0.3">
      <c r="A19" s="113">
        <v>2024</v>
      </c>
      <c r="B19" s="31">
        <v>45427</v>
      </c>
      <c r="C19" s="23" t="s">
        <v>111</v>
      </c>
      <c r="D19" s="7" t="str">
        <f t="shared" si="0"/>
        <v>VZ-2024-000406</v>
      </c>
      <c r="E19" s="24" t="s">
        <v>55</v>
      </c>
      <c r="F19" s="24" t="s">
        <v>47</v>
      </c>
      <c r="G19" s="25" t="s">
        <v>112</v>
      </c>
      <c r="H19" s="24">
        <v>2</v>
      </c>
      <c r="I19" s="142" t="s">
        <v>113</v>
      </c>
      <c r="K19" s="63">
        <v>10343376</v>
      </c>
      <c r="L19" s="169">
        <f t="shared" si="1"/>
        <v>3447792</v>
      </c>
      <c r="M19" s="24" t="s">
        <v>34</v>
      </c>
      <c r="N19" s="31">
        <v>45433</v>
      </c>
      <c r="O19" s="31">
        <v>45468</v>
      </c>
      <c r="P19" s="124"/>
      <c r="Q19" s="124"/>
      <c r="R19" s="28" t="s">
        <v>35</v>
      </c>
      <c r="S19" s="67"/>
      <c r="T19" s="63"/>
      <c r="U19" s="63"/>
      <c r="V19" s="63"/>
      <c r="W19" s="63"/>
      <c r="X19" s="24"/>
      <c r="Y19" s="31">
        <v>45513</v>
      </c>
      <c r="Z19" s="24" t="s">
        <v>114</v>
      </c>
      <c r="AA19" s="13"/>
      <c r="AB19" s="24" t="s">
        <v>57</v>
      </c>
    </row>
    <row r="20" spans="1:28" ht="15.75" thickTop="1" x14ac:dyDescent="0.25">
      <c r="A20" s="113">
        <v>2024</v>
      </c>
      <c r="B20" s="14">
        <v>45433</v>
      </c>
      <c r="C20" s="15" t="s">
        <v>115</v>
      </c>
      <c r="D20" s="7" t="str">
        <f t="shared" si="0"/>
        <v>VZ-2024-000423</v>
      </c>
      <c r="E20" s="16" t="s">
        <v>28</v>
      </c>
      <c r="F20" s="16" t="s">
        <v>47</v>
      </c>
      <c r="G20" s="147" t="s">
        <v>116</v>
      </c>
      <c r="H20" s="16">
        <v>1</v>
      </c>
      <c r="I20" s="91" t="s">
        <v>117</v>
      </c>
      <c r="K20" s="18">
        <v>418968</v>
      </c>
      <c r="L20" s="169">
        <f t="shared" si="1"/>
        <v>139656</v>
      </c>
      <c r="M20" s="16" t="s">
        <v>34</v>
      </c>
      <c r="N20" s="14">
        <v>45439</v>
      </c>
      <c r="O20" s="14">
        <v>45483</v>
      </c>
      <c r="P20" s="118"/>
      <c r="Q20" s="118"/>
      <c r="R20" s="19" t="s">
        <v>35</v>
      </c>
      <c r="S20" s="68" t="s">
        <v>119</v>
      </c>
      <c r="T20" s="18"/>
      <c r="U20" s="18"/>
      <c r="V20" s="21"/>
      <c r="W20" s="45"/>
      <c r="X20" s="14"/>
      <c r="Y20" s="14">
        <v>45513</v>
      </c>
      <c r="Z20" s="14" t="s">
        <v>114</v>
      </c>
      <c r="AA20" s="13"/>
      <c r="AB20" s="16" t="s">
        <v>118</v>
      </c>
    </row>
    <row r="21" spans="1:28" ht="15.75" thickBot="1" x14ac:dyDescent="0.3">
      <c r="A21" s="113">
        <v>2024</v>
      </c>
      <c r="B21" s="31">
        <v>45433</v>
      </c>
      <c r="C21" s="23" t="s">
        <v>120</v>
      </c>
      <c r="D21" s="7" t="str">
        <f t="shared" si="0"/>
        <v>VZ-2024-000423</v>
      </c>
      <c r="E21" s="24" t="s">
        <v>28</v>
      </c>
      <c r="F21" s="24" t="s">
        <v>47</v>
      </c>
      <c r="G21" s="25" t="s">
        <v>116</v>
      </c>
      <c r="H21" s="24">
        <v>3</v>
      </c>
      <c r="I21" s="142" t="s">
        <v>121</v>
      </c>
      <c r="K21" s="63">
        <v>1784961</v>
      </c>
      <c r="L21" s="169">
        <f t="shared" si="1"/>
        <v>594987</v>
      </c>
      <c r="M21" s="24" t="s">
        <v>34</v>
      </c>
      <c r="N21" s="31">
        <v>45439</v>
      </c>
      <c r="O21" s="31">
        <v>45483</v>
      </c>
      <c r="P21" s="124"/>
      <c r="Q21" s="124"/>
      <c r="R21" s="28" t="s">
        <v>35</v>
      </c>
      <c r="S21" s="69" t="s">
        <v>122</v>
      </c>
      <c r="T21" s="63"/>
      <c r="U21" s="63"/>
      <c r="V21" s="63"/>
      <c r="W21" s="63"/>
      <c r="X21" s="24"/>
      <c r="Y21" s="31">
        <v>45513</v>
      </c>
      <c r="Z21" s="24" t="s">
        <v>114</v>
      </c>
      <c r="AA21" s="13"/>
      <c r="AB21" s="24" t="s">
        <v>118</v>
      </c>
    </row>
    <row r="22" spans="1:28" ht="15.75" thickTop="1" x14ac:dyDescent="0.25">
      <c r="A22" s="113">
        <v>2024</v>
      </c>
      <c r="B22" s="6">
        <v>45448</v>
      </c>
      <c r="C22" s="7" t="s">
        <v>123</v>
      </c>
      <c r="D22" s="7" t="str">
        <f t="shared" si="0"/>
        <v>VZ-2024-000426</v>
      </c>
      <c r="E22" s="8" t="s">
        <v>28</v>
      </c>
      <c r="F22" s="8" t="s">
        <v>29</v>
      </c>
      <c r="G22" s="146" t="s">
        <v>124</v>
      </c>
      <c r="H22" s="8"/>
      <c r="I22" s="88"/>
      <c r="K22" s="10">
        <v>24900000</v>
      </c>
      <c r="L22" s="169">
        <f t="shared" si="1"/>
        <v>8300000</v>
      </c>
      <c r="M22" s="8" t="s">
        <v>34</v>
      </c>
      <c r="N22" s="6">
        <v>45484</v>
      </c>
      <c r="O22" s="6">
        <v>45489</v>
      </c>
      <c r="P22" s="116"/>
      <c r="Q22" s="116"/>
      <c r="R22" s="11" t="s">
        <v>35</v>
      </c>
      <c r="S22" s="47" t="s">
        <v>125</v>
      </c>
      <c r="T22" s="70"/>
      <c r="U22" s="10"/>
      <c r="V22" s="48"/>
      <c r="W22" s="10"/>
      <c r="X22" s="6"/>
      <c r="Y22" s="6">
        <v>45504</v>
      </c>
      <c r="Z22" s="6"/>
      <c r="AA22" s="13"/>
      <c r="AB22" s="8" t="s">
        <v>78</v>
      </c>
    </row>
    <row r="23" spans="1:28" ht="15.75" thickBot="1" x14ac:dyDescent="0.3">
      <c r="A23" s="113">
        <v>2024</v>
      </c>
      <c r="B23" s="31">
        <v>45446</v>
      </c>
      <c r="C23" s="23" t="s">
        <v>126</v>
      </c>
      <c r="D23" s="7" t="str">
        <f t="shared" si="0"/>
        <v>VZ-2024-000437</v>
      </c>
      <c r="E23" s="24" t="s">
        <v>55</v>
      </c>
      <c r="F23" s="24" t="s">
        <v>47</v>
      </c>
      <c r="G23" s="25" t="s">
        <v>127</v>
      </c>
      <c r="H23" s="24">
        <v>2</v>
      </c>
      <c r="I23" s="142" t="s">
        <v>128</v>
      </c>
      <c r="K23" s="63">
        <v>78171</v>
      </c>
      <c r="L23" s="169">
        <f t="shared" si="1"/>
        <v>26057</v>
      </c>
      <c r="M23" s="24" t="s">
        <v>34</v>
      </c>
      <c r="N23" s="31">
        <v>45450</v>
      </c>
      <c r="O23" s="31">
        <v>45485</v>
      </c>
      <c r="P23" s="123"/>
      <c r="Q23" s="123"/>
      <c r="R23" s="28" t="s">
        <v>74</v>
      </c>
      <c r="S23" s="24"/>
      <c r="T23" s="63"/>
      <c r="U23" s="63"/>
      <c r="V23" s="64"/>
      <c r="W23" s="63"/>
      <c r="X23" s="31"/>
      <c r="Y23" s="31">
        <v>45558</v>
      </c>
      <c r="Z23" s="31" t="s">
        <v>130</v>
      </c>
      <c r="AA23" s="13">
        <v>1</v>
      </c>
      <c r="AB23" s="24" t="s">
        <v>129</v>
      </c>
    </row>
    <row r="24" spans="1:28" ht="15.75" thickTop="1" x14ac:dyDescent="0.25">
      <c r="A24" s="113">
        <v>2024</v>
      </c>
      <c r="B24" s="6">
        <v>45447</v>
      </c>
      <c r="C24" s="7" t="s">
        <v>131</v>
      </c>
      <c r="D24" s="7" t="str">
        <f t="shared" si="0"/>
        <v>VZ-2024-000444</v>
      </c>
      <c r="E24" s="8" t="s">
        <v>55</v>
      </c>
      <c r="F24" s="8" t="s">
        <v>47</v>
      </c>
      <c r="G24" s="146" t="s">
        <v>132</v>
      </c>
      <c r="H24" s="8"/>
      <c r="I24" s="88"/>
      <c r="K24" s="10">
        <v>3069472</v>
      </c>
      <c r="L24" s="169">
        <f t="shared" si="1"/>
        <v>1023157.3333333334</v>
      </c>
      <c r="M24" s="8" t="s">
        <v>133</v>
      </c>
      <c r="N24" s="6">
        <v>45450</v>
      </c>
      <c r="O24" s="6">
        <v>45463</v>
      </c>
      <c r="P24" s="116"/>
      <c r="Q24" s="116"/>
      <c r="R24" s="11" t="s">
        <v>74</v>
      </c>
      <c r="S24" s="47" t="s">
        <v>134</v>
      </c>
      <c r="T24" s="10"/>
      <c r="U24" s="10"/>
      <c r="V24" s="48"/>
      <c r="W24" s="10"/>
      <c r="X24" s="6"/>
      <c r="Y24" s="6">
        <v>45477</v>
      </c>
      <c r="Z24" s="6" t="s">
        <v>135</v>
      </c>
      <c r="AA24" s="13">
        <v>1</v>
      </c>
      <c r="AB24" s="8" t="s">
        <v>78</v>
      </c>
    </row>
    <row r="25" spans="1:28" x14ac:dyDescent="0.25">
      <c r="A25" s="113">
        <v>2024</v>
      </c>
      <c r="B25" s="6">
        <v>45464</v>
      </c>
      <c r="C25" s="7" t="s">
        <v>136</v>
      </c>
      <c r="D25" s="7" t="str">
        <f t="shared" si="0"/>
        <v>VZ-2024-000479</v>
      </c>
      <c r="E25" s="8" t="s">
        <v>28</v>
      </c>
      <c r="F25" s="8" t="s">
        <v>29</v>
      </c>
      <c r="G25" s="146" t="s">
        <v>137</v>
      </c>
      <c r="H25" s="8"/>
      <c r="I25" s="88"/>
      <c r="K25" s="10">
        <v>1147500</v>
      </c>
      <c r="L25" s="169">
        <f t="shared" si="1"/>
        <v>382500</v>
      </c>
      <c r="M25" s="8" t="s">
        <v>34</v>
      </c>
      <c r="N25" s="6">
        <v>45469</v>
      </c>
      <c r="O25" s="6">
        <v>45504</v>
      </c>
      <c r="P25" s="116"/>
      <c r="Q25" s="116"/>
      <c r="R25" s="11" t="s">
        <v>138</v>
      </c>
      <c r="S25" s="8"/>
      <c r="T25" s="10">
        <v>1144662.3</v>
      </c>
      <c r="U25" s="10">
        <v>1282021.78</v>
      </c>
      <c r="V25" s="48"/>
      <c r="W25" s="61"/>
      <c r="X25" s="6"/>
      <c r="Y25" s="6">
        <v>45581</v>
      </c>
      <c r="Z25" s="71" t="s">
        <v>139</v>
      </c>
      <c r="AA25" s="13">
        <v>1</v>
      </c>
      <c r="AB25" s="8" t="s">
        <v>118</v>
      </c>
    </row>
    <row r="26" spans="1:28" ht="15.75" thickBot="1" x14ac:dyDescent="0.3">
      <c r="A26" s="113">
        <v>2024</v>
      </c>
      <c r="B26" s="32">
        <v>45464</v>
      </c>
      <c r="C26" s="33" t="s">
        <v>140</v>
      </c>
      <c r="D26" s="7" t="str">
        <f t="shared" si="0"/>
        <v>VZ-2024-000490</v>
      </c>
      <c r="E26" s="34" t="s">
        <v>55</v>
      </c>
      <c r="F26" s="34" t="s">
        <v>47</v>
      </c>
      <c r="G26" s="148" t="s">
        <v>141</v>
      </c>
      <c r="H26" s="34">
        <v>3</v>
      </c>
      <c r="I26" s="139" t="s">
        <v>142</v>
      </c>
      <c r="K26" s="35">
        <v>1610</v>
      </c>
      <c r="L26" s="169">
        <f t="shared" si="1"/>
        <v>536.66666666666663</v>
      </c>
      <c r="M26" s="34" t="s">
        <v>34</v>
      </c>
      <c r="N26" s="32">
        <v>45470</v>
      </c>
      <c r="O26" s="32">
        <v>45505</v>
      </c>
      <c r="P26" s="125"/>
      <c r="Q26" s="125"/>
      <c r="R26" s="36" t="s">
        <v>35</v>
      </c>
      <c r="S26" s="34"/>
      <c r="T26" s="35"/>
      <c r="U26" s="35"/>
      <c r="V26" s="35"/>
      <c r="W26" s="35"/>
      <c r="X26" s="34"/>
      <c r="Y26" s="32">
        <v>45552</v>
      </c>
      <c r="Z26" s="34" t="s">
        <v>144</v>
      </c>
      <c r="AA26" s="13"/>
      <c r="AB26" s="66" t="s">
        <v>143</v>
      </c>
    </row>
    <row r="27" spans="1:28" ht="15.75" thickTop="1" x14ac:dyDescent="0.25">
      <c r="A27" s="113">
        <v>2024</v>
      </c>
      <c r="B27" s="14">
        <v>45464</v>
      </c>
      <c r="C27" s="15" t="s">
        <v>145</v>
      </c>
      <c r="D27" s="7" t="str">
        <f t="shared" si="0"/>
        <v>VZ-2024-000492</v>
      </c>
      <c r="E27" s="16" t="s">
        <v>55</v>
      </c>
      <c r="F27" s="16" t="s">
        <v>29</v>
      </c>
      <c r="G27" s="147" t="s">
        <v>146</v>
      </c>
      <c r="H27" s="16"/>
      <c r="I27" s="91"/>
      <c r="K27" s="18">
        <v>9524490.5999999996</v>
      </c>
      <c r="L27" s="169">
        <f t="shared" si="1"/>
        <v>3174830.1999999997</v>
      </c>
      <c r="M27" s="16" t="s">
        <v>34</v>
      </c>
      <c r="N27" s="14">
        <v>45481</v>
      </c>
      <c r="O27" s="14">
        <v>45516</v>
      </c>
      <c r="P27" s="118"/>
      <c r="Q27" s="118"/>
      <c r="R27" s="19" t="s">
        <v>35</v>
      </c>
      <c r="S27" s="16"/>
      <c r="T27" s="18"/>
      <c r="U27" s="18"/>
      <c r="V27" s="21"/>
      <c r="W27" s="18"/>
      <c r="X27" s="14"/>
      <c r="Y27" s="14">
        <v>45518</v>
      </c>
      <c r="Z27" s="14" t="s">
        <v>147</v>
      </c>
      <c r="AA27" s="13"/>
      <c r="AB27" s="72" t="s">
        <v>89</v>
      </c>
    </row>
    <row r="28" spans="1:28" x14ac:dyDescent="0.25">
      <c r="A28" s="113">
        <v>2024</v>
      </c>
      <c r="B28" s="6">
        <v>45464</v>
      </c>
      <c r="C28" s="7" t="s">
        <v>148</v>
      </c>
      <c r="D28" s="7" t="str">
        <f t="shared" si="0"/>
        <v>VZ-2024-000495</v>
      </c>
      <c r="E28" s="8" t="s">
        <v>55</v>
      </c>
      <c r="F28" s="8" t="s">
        <v>71</v>
      </c>
      <c r="G28" s="146" t="s">
        <v>149</v>
      </c>
      <c r="H28" s="8">
        <v>2</v>
      </c>
      <c r="I28" s="88" t="s">
        <v>150</v>
      </c>
      <c r="K28" s="10">
        <v>1251902</v>
      </c>
      <c r="L28" s="169">
        <f t="shared" si="1"/>
        <v>417300.66666666669</v>
      </c>
      <c r="M28" s="8" t="s">
        <v>58</v>
      </c>
      <c r="N28" s="6">
        <v>45469</v>
      </c>
      <c r="O28" s="6">
        <v>45483</v>
      </c>
      <c r="P28" s="116"/>
      <c r="Q28" s="116"/>
      <c r="R28" s="11" t="s">
        <v>108</v>
      </c>
      <c r="S28" s="8"/>
      <c r="T28" s="10"/>
      <c r="U28" s="10"/>
      <c r="V28" s="48"/>
      <c r="W28" s="10"/>
      <c r="X28" s="6"/>
      <c r="Y28" s="6">
        <v>45495</v>
      </c>
      <c r="Z28" s="6"/>
      <c r="AA28" s="13">
        <v>1</v>
      </c>
      <c r="AB28" s="73" t="s">
        <v>143</v>
      </c>
    </row>
    <row r="29" spans="1:28" ht="15.75" thickBot="1" x14ac:dyDescent="0.3">
      <c r="A29" s="113">
        <v>2024</v>
      </c>
      <c r="B29" s="31">
        <v>45464</v>
      </c>
      <c r="C29" s="23" t="s">
        <v>151</v>
      </c>
      <c r="D29" s="7" t="str">
        <f t="shared" si="0"/>
        <v>VZ-2024-000495</v>
      </c>
      <c r="E29" s="24" t="s">
        <v>55</v>
      </c>
      <c r="F29" s="24" t="s">
        <v>71</v>
      </c>
      <c r="G29" s="25" t="s">
        <v>149</v>
      </c>
      <c r="H29" s="24">
        <v>3</v>
      </c>
      <c r="I29" s="142" t="s">
        <v>152</v>
      </c>
      <c r="K29" s="63">
        <v>183592</v>
      </c>
      <c r="L29" s="169">
        <f t="shared" si="1"/>
        <v>61197.333333333336</v>
      </c>
      <c r="M29" s="24" t="s">
        <v>58</v>
      </c>
      <c r="N29" s="31">
        <v>45469</v>
      </c>
      <c r="O29" s="31">
        <v>45483</v>
      </c>
      <c r="P29" s="124"/>
      <c r="Q29" s="124"/>
      <c r="R29" s="28" t="s">
        <v>35</v>
      </c>
      <c r="S29" s="67"/>
      <c r="T29" s="63"/>
      <c r="U29" s="63"/>
      <c r="V29" s="63"/>
      <c r="W29" s="63"/>
      <c r="X29" s="24"/>
      <c r="Y29" s="31">
        <v>45495</v>
      </c>
      <c r="Z29" s="24"/>
      <c r="AA29" s="13"/>
      <c r="AB29" s="74" t="s">
        <v>143</v>
      </c>
    </row>
    <row r="30" spans="1:28" ht="15.75" thickTop="1" x14ac:dyDescent="0.25">
      <c r="A30" s="113">
        <v>2024</v>
      </c>
      <c r="B30" s="6">
        <v>45471</v>
      </c>
      <c r="C30" s="7" t="s">
        <v>153</v>
      </c>
      <c r="D30" s="7" t="str">
        <f t="shared" si="0"/>
        <v>VZ-2024-000503</v>
      </c>
      <c r="E30" s="8" t="s">
        <v>28</v>
      </c>
      <c r="F30" s="8" t="s">
        <v>29</v>
      </c>
      <c r="G30" s="146" t="s">
        <v>154</v>
      </c>
      <c r="H30" s="8"/>
      <c r="I30" s="88"/>
      <c r="K30" s="10">
        <v>9936470</v>
      </c>
      <c r="L30" s="169">
        <f t="shared" si="1"/>
        <v>3312156.6666666665</v>
      </c>
      <c r="M30" s="8" t="s">
        <v>34</v>
      </c>
      <c r="N30" s="6">
        <v>45502</v>
      </c>
      <c r="O30" s="6">
        <v>45551</v>
      </c>
      <c r="P30" s="115"/>
      <c r="Q30" s="115"/>
      <c r="R30" s="11" t="s">
        <v>35</v>
      </c>
      <c r="S30" s="75" t="s">
        <v>155</v>
      </c>
      <c r="T30" s="10"/>
      <c r="U30" s="10"/>
      <c r="V30" s="10"/>
      <c r="W30" s="10"/>
      <c r="X30" s="8"/>
      <c r="Y30" s="6">
        <v>45558</v>
      </c>
      <c r="Z30" s="8"/>
      <c r="AA30" s="13"/>
      <c r="AB30" s="73" t="s">
        <v>89</v>
      </c>
    </row>
    <row r="31" spans="1:28" x14ac:dyDescent="0.25">
      <c r="A31" s="113">
        <v>2024</v>
      </c>
      <c r="B31" s="6">
        <v>45471</v>
      </c>
      <c r="C31" s="7" t="s">
        <v>156</v>
      </c>
      <c r="D31" s="7" t="str">
        <f t="shared" si="0"/>
        <v>VZ-2024-000509</v>
      </c>
      <c r="E31" s="8" t="s">
        <v>55</v>
      </c>
      <c r="F31" s="8" t="s">
        <v>47</v>
      </c>
      <c r="G31" s="146" t="s">
        <v>157</v>
      </c>
      <c r="H31" s="8"/>
      <c r="I31" s="88"/>
      <c r="K31" s="10">
        <v>431211230</v>
      </c>
      <c r="L31" s="169">
        <f t="shared" si="1"/>
        <v>143737076.66666666</v>
      </c>
      <c r="M31" s="8" t="s">
        <v>34</v>
      </c>
      <c r="N31" s="6">
        <v>45477</v>
      </c>
      <c r="O31" s="6">
        <v>45575</v>
      </c>
      <c r="P31" s="115"/>
      <c r="Q31" s="115"/>
      <c r="R31" s="11" t="s">
        <v>35</v>
      </c>
      <c r="S31" s="47" t="s">
        <v>158</v>
      </c>
      <c r="T31" s="10"/>
      <c r="U31" s="10"/>
      <c r="V31" s="10"/>
      <c r="W31" s="10"/>
      <c r="X31" s="8"/>
      <c r="Y31" s="6">
        <v>45580</v>
      </c>
      <c r="Z31" s="8" t="s">
        <v>159</v>
      </c>
      <c r="AA31" s="13"/>
      <c r="AB31" s="73" t="s">
        <v>33</v>
      </c>
    </row>
    <row r="32" spans="1:28" x14ac:dyDescent="0.25">
      <c r="A32" s="113">
        <v>2024</v>
      </c>
      <c r="B32" s="53">
        <v>45475</v>
      </c>
      <c r="C32" s="54" t="s">
        <v>160</v>
      </c>
      <c r="D32" s="7" t="str">
        <f t="shared" si="0"/>
        <v>VZ-2024-000519</v>
      </c>
      <c r="E32" s="55" t="s">
        <v>55</v>
      </c>
      <c r="F32" s="55" t="s">
        <v>47</v>
      </c>
      <c r="G32" s="152" t="s">
        <v>161</v>
      </c>
      <c r="H32" s="55"/>
      <c r="I32" s="141"/>
      <c r="K32" s="57">
        <v>14429119</v>
      </c>
      <c r="L32" s="169">
        <f t="shared" si="1"/>
        <v>4809706.333333333</v>
      </c>
      <c r="M32" s="55" t="s">
        <v>133</v>
      </c>
      <c r="N32" s="53">
        <v>45483</v>
      </c>
      <c r="O32" s="53">
        <v>45496</v>
      </c>
      <c r="P32" s="122"/>
      <c r="Q32" s="122"/>
      <c r="R32" s="58" t="s">
        <v>35</v>
      </c>
      <c r="S32" s="76" t="s">
        <v>162</v>
      </c>
      <c r="T32" s="57"/>
      <c r="U32" s="57"/>
      <c r="V32" s="59"/>
      <c r="W32" s="57"/>
      <c r="X32" s="53"/>
      <c r="Y32" s="53">
        <v>45502</v>
      </c>
      <c r="Z32" s="53" t="s">
        <v>163</v>
      </c>
      <c r="AA32" s="13"/>
      <c r="AB32" s="55" t="s">
        <v>57</v>
      </c>
    </row>
    <row r="33" spans="1:28" x14ac:dyDescent="0.25">
      <c r="A33" s="113">
        <v>2024</v>
      </c>
      <c r="B33" s="6">
        <v>45481</v>
      </c>
      <c r="C33" s="7" t="s">
        <v>164</v>
      </c>
      <c r="D33" s="7" t="str">
        <f t="shared" si="0"/>
        <v>VZ-2024-000526</v>
      </c>
      <c r="E33" s="8" t="s">
        <v>55</v>
      </c>
      <c r="F33" s="8" t="s">
        <v>47</v>
      </c>
      <c r="G33" s="146" t="s">
        <v>165</v>
      </c>
      <c r="H33" s="8"/>
      <c r="I33" s="88"/>
      <c r="K33" s="10">
        <v>54721702</v>
      </c>
      <c r="L33" s="169">
        <f t="shared" si="1"/>
        <v>18240567.333333332</v>
      </c>
      <c r="M33" s="8" t="s">
        <v>34</v>
      </c>
      <c r="N33" s="6">
        <v>45569</v>
      </c>
      <c r="O33" s="6">
        <v>45604</v>
      </c>
      <c r="P33" s="116"/>
      <c r="Q33" s="116"/>
      <c r="R33" s="11" t="s">
        <v>79</v>
      </c>
      <c r="S33" s="47" t="s">
        <v>166</v>
      </c>
      <c r="T33" s="10"/>
      <c r="U33" s="10"/>
      <c r="V33" s="48"/>
      <c r="W33" s="10"/>
      <c r="X33" s="6"/>
      <c r="Y33" s="6">
        <v>45628</v>
      </c>
      <c r="Z33" s="6" t="s">
        <v>167</v>
      </c>
      <c r="AA33" s="13">
        <v>1</v>
      </c>
      <c r="AB33" s="8" t="s">
        <v>78</v>
      </c>
    </row>
    <row r="34" spans="1:28" x14ac:dyDescent="0.25">
      <c r="A34" s="113">
        <v>2024</v>
      </c>
      <c r="B34" s="6">
        <v>45492</v>
      </c>
      <c r="C34" s="7" t="s">
        <v>168</v>
      </c>
      <c r="D34" s="7" t="str">
        <f t="shared" si="0"/>
        <v>VZ-2024-000560</v>
      </c>
      <c r="E34" s="8" t="s">
        <v>28</v>
      </c>
      <c r="F34" s="8" t="s">
        <v>29</v>
      </c>
      <c r="G34" s="146" t="s">
        <v>169</v>
      </c>
      <c r="H34" s="8"/>
      <c r="I34" s="88"/>
      <c r="K34" s="10">
        <v>18808463</v>
      </c>
      <c r="L34" s="169">
        <f t="shared" si="1"/>
        <v>6269487.666666667</v>
      </c>
      <c r="M34" s="8" t="s">
        <v>34</v>
      </c>
      <c r="N34" s="6">
        <v>45497</v>
      </c>
      <c r="O34" s="6">
        <v>45597</v>
      </c>
      <c r="P34" s="116"/>
      <c r="Q34" s="116"/>
      <c r="R34" s="11" t="s">
        <v>170</v>
      </c>
      <c r="S34" s="75" t="s">
        <v>171</v>
      </c>
      <c r="T34" s="10">
        <v>24434814.600000001</v>
      </c>
      <c r="U34" s="10">
        <v>27366992.350000001</v>
      </c>
      <c r="V34" s="48">
        <v>45631</v>
      </c>
      <c r="W34" s="10" t="s">
        <v>172</v>
      </c>
      <c r="X34" s="6"/>
      <c r="Y34" s="6">
        <v>45660</v>
      </c>
      <c r="Z34" s="6" t="s">
        <v>173</v>
      </c>
      <c r="AA34" s="13">
        <v>1</v>
      </c>
      <c r="AB34" s="8" t="s">
        <v>57</v>
      </c>
    </row>
    <row r="35" spans="1:28" x14ac:dyDescent="0.25">
      <c r="A35" s="113">
        <v>2024</v>
      </c>
      <c r="B35" s="6">
        <v>45504</v>
      </c>
      <c r="C35" s="7" t="s">
        <v>174</v>
      </c>
      <c r="D35" s="7" t="str">
        <f t="shared" si="0"/>
        <v>VZ-2024-000565</v>
      </c>
      <c r="E35" s="8" t="s">
        <v>28</v>
      </c>
      <c r="F35" s="8" t="s">
        <v>29</v>
      </c>
      <c r="G35" s="153" t="s">
        <v>175</v>
      </c>
      <c r="H35" s="8"/>
      <c r="I35" s="88"/>
      <c r="K35" s="10">
        <v>4675600</v>
      </c>
      <c r="L35" s="169">
        <f t="shared" si="1"/>
        <v>1558533.3333333333</v>
      </c>
      <c r="M35" s="8" t="s">
        <v>133</v>
      </c>
      <c r="N35" s="6">
        <v>45511</v>
      </c>
      <c r="O35" s="6">
        <v>45523</v>
      </c>
      <c r="P35" s="116"/>
      <c r="Q35" s="116"/>
      <c r="R35" s="11" t="s">
        <v>79</v>
      </c>
      <c r="S35" s="47" t="s">
        <v>177</v>
      </c>
      <c r="T35" s="10"/>
      <c r="U35" s="10"/>
      <c r="V35" s="48"/>
      <c r="W35" s="10"/>
      <c r="X35" s="6"/>
      <c r="Y35" s="6">
        <v>45552</v>
      </c>
      <c r="Z35" s="71" t="s">
        <v>178</v>
      </c>
      <c r="AA35" s="13">
        <v>1</v>
      </c>
      <c r="AB35" s="8" t="s">
        <v>176</v>
      </c>
    </row>
    <row r="36" spans="1:28" ht="30.75" thickBot="1" x14ac:dyDescent="0.3">
      <c r="A36" s="113">
        <v>2024</v>
      </c>
      <c r="B36" s="6">
        <v>45505</v>
      </c>
      <c r="C36" s="7" t="s">
        <v>179</v>
      </c>
      <c r="D36" s="7" t="str">
        <f t="shared" si="0"/>
        <v>VZ-2024-000593</v>
      </c>
      <c r="E36" s="8" t="s">
        <v>55</v>
      </c>
      <c r="F36" s="8" t="s">
        <v>47</v>
      </c>
      <c r="G36" s="154" t="s">
        <v>180</v>
      </c>
      <c r="H36" s="8"/>
      <c r="I36" s="88"/>
      <c r="K36" s="10">
        <v>479867310</v>
      </c>
      <c r="L36" s="169">
        <f t="shared" si="1"/>
        <v>159955770</v>
      </c>
      <c r="M36" s="8" t="s">
        <v>34</v>
      </c>
      <c r="N36" s="6">
        <v>45510</v>
      </c>
      <c r="O36" s="6">
        <v>45579</v>
      </c>
      <c r="P36" s="116"/>
      <c r="Q36" s="116"/>
      <c r="R36" s="11" t="s">
        <v>35</v>
      </c>
      <c r="S36" s="47" t="s">
        <v>181</v>
      </c>
      <c r="T36" s="10"/>
      <c r="U36" s="10"/>
      <c r="V36" s="48"/>
      <c r="W36" s="10"/>
      <c r="X36" s="6"/>
      <c r="Y36" s="6">
        <v>45581</v>
      </c>
      <c r="Z36" s="6" t="s">
        <v>182</v>
      </c>
      <c r="AA36" s="13"/>
      <c r="AB36" s="8" t="s">
        <v>33</v>
      </c>
    </row>
    <row r="37" spans="1:28" ht="16.5" thickTop="1" thickBot="1" x14ac:dyDescent="0.3">
      <c r="A37" s="113">
        <v>2024</v>
      </c>
      <c r="B37" s="14">
        <v>45544</v>
      </c>
      <c r="C37" s="15" t="s">
        <v>183</v>
      </c>
      <c r="D37" s="7" t="str">
        <f t="shared" si="0"/>
        <v>VZ-2024-000608</v>
      </c>
      <c r="E37" s="16" t="s">
        <v>55</v>
      </c>
      <c r="F37" s="16" t="s">
        <v>29</v>
      </c>
      <c r="G37" s="147" t="s">
        <v>184</v>
      </c>
      <c r="H37" s="16"/>
      <c r="I37" s="91"/>
      <c r="K37" s="18">
        <v>2187457</v>
      </c>
      <c r="L37" s="169">
        <f t="shared" si="1"/>
        <v>729152.33333333337</v>
      </c>
      <c r="M37" s="16" t="s">
        <v>34</v>
      </c>
      <c r="N37" s="14">
        <v>45548</v>
      </c>
      <c r="O37" s="14">
        <v>45583</v>
      </c>
      <c r="P37" s="118"/>
      <c r="Q37" s="118"/>
      <c r="R37" s="19" t="s">
        <v>170</v>
      </c>
      <c r="S37" s="77"/>
      <c r="T37" s="18">
        <v>1731732.87</v>
      </c>
      <c r="U37" s="18">
        <v>1939540.81</v>
      </c>
      <c r="V37" s="21">
        <v>45616</v>
      </c>
      <c r="W37" s="18" t="s">
        <v>186</v>
      </c>
      <c r="X37" s="16"/>
      <c r="Y37" s="14">
        <v>45685</v>
      </c>
      <c r="Z37" s="16" t="s">
        <v>187</v>
      </c>
      <c r="AA37" s="13">
        <v>3</v>
      </c>
      <c r="AB37" s="16" t="s">
        <v>185</v>
      </c>
    </row>
    <row r="38" spans="1:28" ht="15.75" thickTop="1" x14ac:dyDescent="0.25">
      <c r="A38" s="113">
        <v>2024</v>
      </c>
      <c r="B38" s="14">
        <v>45512</v>
      </c>
      <c r="C38" s="15" t="s">
        <v>188</v>
      </c>
      <c r="D38" s="7" t="str">
        <f t="shared" si="0"/>
        <v>VZ-2024-000616</v>
      </c>
      <c r="E38" s="16" t="s">
        <v>28</v>
      </c>
      <c r="F38" s="16" t="s">
        <v>47</v>
      </c>
      <c r="G38" s="147" t="s">
        <v>189</v>
      </c>
      <c r="H38" s="16">
        <v>1</v>
      </c>
      <c r="I38" s="91" t="s">
        <v>190</v>
      </c>
      <c r="K38" s="18">
        <v>424500</v>
      </c>
      <c r="L38" s="169">
        <f t="shared" si="1"/>
        <v>141500</v>
      </c>
      <c r="M38" s="16" t="s">
        <v>34</v>
      </c>
      <c r="N38" s="14">
        <v>45523</v>
      </c>
      <c r="O38" s="14">
        <v>45565</v>
      </c>
      <c r="P38" s="117"/>
      <c r="Q38" s="117"/>
      <c r="R38" s="19" t="s">
        <v>35</v>
      </c>
      <c r="S38" s="20" t="s">
        <v>191</v>
      </c>
      <c r="T38" s="18"/>
      <c r="U38" s="18"/>
      <c r="V38" s="18"/>
      <c r="W38" s="18"/>
      <c r="X38" s="16"/>
      <c r="Y38" s="14">
        <v>45568</v>
      </c>
      <c r="Z38" s="16" t="s">
        <v>192</v>
      </c>
      <c r="AA38" s="13"/>
      <c r="AB38" s="16" t="s">
        <v>118</v>
      </c>
    </row>
    <row r="39" spans="1:28" x14ac:dyDescent="0.25">
      <c r="A39" s="113">
        <v>2024</v>
      </c>
      <c r="B39" s="6">
        <v>45512</v>
      </c>
      <c r="C39" s="7" t="s">
        <v>193</v>
      </c>
      <c r="D39" s="7" t="str">
        <f t="shared" si="0"/>
        <v>VZ-2024-000616</v>
      </c>
      <c r="E39" s="8" t="s">
        <v>28</v>
      </c>
      <c r="F39" s="8" t="s">
        <v>47</v>
      </c>
      <c r="G39" s="146" t="s">
        <v>189</v>
      </c>
      <c r="H39" s="8">
        <v>2</v>
      </c>
      <c r="I39" s="88" t="s">
        <v>194</v>
      </c>
      <c r="K39" s="10">
        <v>1688721</v>
      </c>
      <c r="L39" s="169">
        <f t="shared" si="1"/>
        <v>562907</v>
      </c>
      <c r="M39" s="8" t="s">
        <v>34</v>
      </c>
      <c r="N39" s="6">
        <v>45523</v>
      </c>
      <c r="O39" s="6">
        <v>45565</v>
      </c>
      <c r="P39" s="116"/>
      <c r="Q39" s="116"/>
      <c r="R39" s="11" t="s">
        <v>35</v>
      </c>
      <c r="S39" s="47" t="s">
        <v>191</v>
      </c>
      <c r="T39" s="10"/>
      <c r="U39" s="10"/>
      <c r="V39" s="10"/>
      <c r="W39" s="10"/>
      <c r="X39" s="8"/>
      <c r="Y39" s="6">
        <v>45568</v>
      </c>
      <c r="Z39" s="8" t="s">
        <v>192</v>
      </c>
      <c r="AA39" s="13"/>
      <c r="AB39" s="8" t="s">
        <v>118</v>
      </c>
    </row>
    <row r="40" spans="1:28" x14ac:dyDescent="0.25">
      <c r="A40" s="113">
        <v>2024</v>
      </c>
      <c r="B40" s="6">
        <v>45513</v>
      </c>
      <c r="C40" s="7" t="s">
        <v>195</v>
      </c>
      <c r="D40" s="7" t="str">
        <f t="shared" si="0"/>
        <v>VZ-2024-000622</v>
      </c>
      <c r="E40" s="8" t="s">
        <v>28</v>
      </c>
      <c r="F40" s="8" t="s">
        <v>47</v>
      </c>
      <c r="G40" s="150" t="s">
        <v>196</v>
      </c>
      <c r="H40" s="8"/>
      <c r="I40" s="88"/>
      <c r="K40" s="10">
        <v>12842048</v>
      </c>
      <c r="L40" s="169">
        <f t="shared" si="1"/>
        <v>4280682.666666667</v>
      </c>
      <c r="M40" s="8" t="s">
        <v>34</v>
      </c>
      <c r="N40" s="6">
        <v>45530</v>
      </c>
      <c r="O40" s="6">
        <v>45597</v>
      </c>
      <c r="P40" s="116"/>
      <c r="Q40" s="116"/>
      <c r="R40" s="11" t="s">
        <v>35</v>
      </c>
      <c r="S40" s="8"/>
      <c r="T40" s="10"/>
      <c r="U40" s="10"/>
      <c r="V40" s="48"/>
      <c r="W40" s="10"/>
      <c r="X40" s="6"/>
      <c r="Y40" s="6">
        <v>45604</v>
      </c>
      <c r="Z40" s="6" t="s">
        <v>197</v>
      </c>
      <c r="AA40" s="13"/>
      <c r="AB40" s="8" t="s">
        <v>78</v>
      </c>
    </row>
    <row r="41" spans="1:28" x14ac:dyDescent="0.25">
      <c r="A41" s="113">
        <v>2024</v>
      </c>
      <c r="B41" s="6">
        <v>45525</v>
      </c>
      <c r="C41" s="7" t="s">
        <v>198</v>
      </c>
      <c r="D41" s="7" t="str">
        <f t="shared" si="0"/>
        <v>VZ-2024-000645</v>
      </c>
      <c r="E41" s="8" t="s">
        <v>55</v>
      </c>
      <c r="F41" s="8" t="s">
        <v>47</v>
      </c>
      <c r="G41" s="146" t="s">
        <v>199</v>
      </c>
      <c r="H41" s="8"/>
      <c r="I41" s="88"/>
      <c r="K41" s="10">
        <v>3540428</v>
      </c>
      <c r="L41" s="169">
        <f t="shared" si="1"/>
        <v>1180142.6666666667</v>
      </c>
      <c r="M41" s="8" t="s">
        <v>34</v>
      </c>
      <c r="N41" s="6">
        <v>45501</v>
      </c>
      <c r="O41" s="6">
        <v>45566</v>
      </c>
      <c r="P41" s="116"/>
      <c r="Q41" s="116"/>
      <c r="R41" s="11" t="s">
        <v>35</v>
      </c>
      <c r="S41" s="8"/>
      <c r="T41" s="10"/>
      <c r="U41" s="10"/>
      <c r="V41" s="48"/>
      <c r="W41" s="10"/>
      <c r="X41" s="6"/>
      <c r="Y41" s="6">
        <v>45568</v>
      </c>
      <c r="Z41" s="6" t="s">
        <v>192</v>
      </c>
      <c r="AA41" s="13"/>
      <c r="AB41" s="8" t="s">
        <v>185</v>
      </c>
    </row>
    <row r="42" spans="1:28" ht="45.75" thickBot="1" x14ac:dyDescent="0.3">
      <c r="A42" s="113">
        <v>2024</v>
      </c>
      <c r="B42" s="6">
        <v>45548</v>
      </c>
      <c r="C42" s="7" t="s">
        <v>200</v>
      </c>
      <c r="D42" s="7" t="str">
        <f t="shared" si="0"/>
        <v>VZ-2024-000669</v>
      </c>
      <c r="E42" s="8" t="s">
        <v>28</v>
      </c>
      <c r="F42" s="8" t="s">
        <v>47</v>
      </c>
      <c r="G42" s="153" t="s">
        <v>201</v>
      </c>
      <c r="H42" s="8"/>
      <c r="I42" s="88"/>
      <c r="K42" s="10">
        <v>1924890</v>
      </c>
      <c r="L42" s="169">
        <f t="shared" si="1"/>
        <v>641630</v>
      </c>
      <c r="M42" s="8" t="s">
        <v>34</v>
      </c>
      <c r="N42" s="6">
        <v>45583</v>
      </c>
      <c r="O42" s="6">
        <v>45618</v>
      </c>
      <c r="P42" s="115"/>
      <c r="Q42" s="115"/>
      <c r="R42" s="11" t="s">
        <v>35</v>
      </c>
      <c r="S42" s="8"/>
      <c r="T42" s="10"/>
      <c r="U42" s="10"/>
      <c r="V42" s="10"/>
      <c r="W42" s="10"/>
      <c r="X42" s="8"/>
      <c r="Y42" s="6">
        <v>45628</v>
      </c>
      <c r="Z42" s="8" t="s">
        <v>202</v>
      </c>
      <c r="AA42" s="13"/>
      <c r="AB42" s="8" t="s">
        <v>107</v>
      </c>
    </row>
    <row r="43" spans="1:28" ht="16.5" thickTop="1" thickBot="1" x14ac:dyDescent="0.3">
      <c r="A43" s="113">
        <v>2024</v>
      </c>
      <c r="B43" s="14">
        <v>45548</v>
      </c>
      <c r="C43" s="15" t="s">
        <v>203</v>
      </c>
      <c r="D43" s="7" t="str">
        <f t="shared" si="0"/>
        <v>VZ-2024-000691</v>
      </c>
      <c r="E43" s="16" t="s">
        <v>55</v>
      </c>
      <c r="F43" s="16" t="s">
        <v>204</v>
      </c>
      <c r="G43" s="147" t="s">
        <v>205</v>
      </c>
      <c r="H43" s="16">
        <v>1</v>
      </c>
      <c r="I43" s="91" t="s">
        <v>206</v>
      </c>
      <c r="K43" s="18">
        <v>231373</v>
      </c>
      <c r="L43" s="169">
        <f t="shared" si="1"/>
        <v>77124.333333333328</v>
      </c>
      <c r="M43" s="16" t="s">
        <v>34</v>
      </c>
      <c r="N43" s="14">
        <v>45558</v>
      </c>
      <c r="O43" s="14">
        <v>45594</v>
      </c>
      <c r="P43" s="118"/>
      <c r="Q43" s="118"/>
      <c r="R43" s="19" t="s">
        <v>35</v>
      </c>
      <c r="S43" s="16"/>
      <c r="T43" s="18"/>
      <c r="U43" s="18"/>
      <c r="V43" s="21"/>
      <c r="W43" s="18"/>
      <c r="X43" s="14"/>
      <c r="Y43" s="14">
        <v>45596</v>
      </c>
      <c r="Z43" s="46" t="s">
        <v>207</v>
      </c>
      <c r="AA43" s="13"/>
      <c r="AB43" s="16" t="s">
        <v>57</v>
      </c>
    </row>
    <row r="44" spans="1:28" ht="15.75" thickTop="1" x14ac:dyDescent="0.25">
      <c r="A44" s="113">
        <v>2024</v>
      </c>
      <c r="B44" s="14">
        <v>45548</v>
      </c>
      <c r="C44" s="15" t="s">
        <v>208</v>
      </c>
      <c r="D44" s="7" t="str">
        <f t="shared" si="0"/>
        <v>VZ-2024-000717</v>
      </c>
      <c r="E44" s="16" t="s">
        <v>28</v>
      </c>
      <c r="F44" s="16" t="s">
        <v>29</v>
      </c>
      <c r="G44" s="155" t="s">
        <v>209</v>
      </c>
      <c r="H44" s="16"/>
      <c r="I44" s="91"/>
      <c r="K44" s="18">
        <v>511170</v>
      </c>
      <c r="L44" s="169">
        <f t="shared" si="1"/>
        <v>170390</v>
      </c>
      <c r="M44" s="16" t="s">
        <v>133</v>
      </c>
      <c r="N44" s="14">
        <v>45568</v>
      </c>
      <c r="O44" s="14">
        <v>45588</v>
      </c>
      <c r="P44" s="118"/>
      <c r="Q44" s="118"/>
      <c r="R44" s="19" t="s">
        <v>35</v>
      </c>
      <c r="S44" s="79" t="s">
        <v>211</v>
      </c>
      <c r="T44" s="18"/>
      <c r="U44" s="18"/>
      <c r="V44" s="21"/>
      <c r="W44" s="45"/>
      <c r="X44" s="16"/>
      <c r="Y44" s="14">
        <v>45594</v>
      </c>
      <c r="Z44" s="15" t="s">
        <v>212</v>
      </c>
      <c r="AA44" s="13"/>
      <c r="AB44" s="16" t="s">
        <v>210</v>
      </c>
    </row>
    <row r="45" spans="1:28" x14ac:dyDescent="0.25">
      <c r="A45" s="113">
        <v>2024</v>
      </c>
      <c r="B45" s="6">
        <v>45554</v>
      </c>
      <c r="C45" s="7" t="s">
        <v>213</v>
      </c>
      <c r="D45" s="7" t="str">
        <f t="shared" si="0"/>
        <v>VZ-2024-000726</v>
      </c>
      <c r="E45" s="8" t="s">
        <v>28</v>
      </c>
      <c r="F45" s="8" t="s">
        <v>61</v>
      </c>
      <c r="G45" s="153" t="s">
        <v>214</v>
      </c>
      <c r="H45" s="8"/>
      <c r="I45" s="88"/>
      <c r="K45" s="10">
        <v>1647000</v>
      </c>
      <c r="L45" s="169">
        <f t="shared" si="1"/>
        <v>549000</v>
      </c>
      <c r="M45" s="8" t="s">
        <v>58</v>
      </c>
      <c r="N45" s="6">
        <v>45559</v>
      </c>
      <c r="O45" s="6">
        <v>45572</v>
      </c>
      <c r="P45" s="116"/>
      <c r="Q45" s="116"/>
      <c r="R45" s="11" t="s">
        <v>35</v>
      </c>
      <c r="S45" s="47" t="s">
        <v>215</v>
      </c>
      <c r="T45" s="10"/>
      <c r="U45" s="10"/>
      <c r="V45" s="48"/>
      <c r="W45" s="10"/>
      <c r="X45" s="6"/>
      <c r="Y45" s="6">
        <v>45572</v>
      </c>
      <c r="Z45" s="6"/>
      <c r="AA45" s="13"/>
      <c r="AB45" s="8" t="s">
        <v>107</v>
      </c>
    </row>
    <row r="46" spans="1:28" ht="15.75" thickBot="1" x14ac:dyDescent="0.3">
      <c r="A46" s="113">
        <v>2024</v>
      </c>
      <c r="B46" s="53">
        <v>45555</v>
      </c>
      <c r="C46" s="54" t="s">
        <v>216</v>
      </c>
      <c r="D46" s="7" t="str">
        <f t="shared" si="0"/>
        <v>VZ-2024-000748</v>
      </c>
      <c r="E46" s="55" t="s">
        <v>55</v>
      </c>
      <c r="F46" s="55" t="s">
        <v>29</v>
      </c>
      <c r="G46" s="156" t="s">
        <v>217</v>
      </c>
      <c r="H46" s="55"/>
      <c r="I46" s="141"/>
      <c r="K46" s="57">
        <v>5905219</v>
      </c>
      <c r="L46" s="169">
        <f t="shared" si="1"/>
        <v>1968406.3333333333</v>
      </c>
      <c r="M46" s="55" t="s">
        <v>34</v>
      </c>
      <c r="N46" s="53">
        <v>45566</v>
      </c>
      <c r="O46" s="53">
        <v>45601</v>
      </c>
      <c r="P46" s="122"/>
      <c r="Q46" s="122"/>
      <c r="R46" s="58" t="s">
        <v>35</v>
      </c>
      <c r="S46" s="55"/>
      <c r="T46" s="57"/>
      <c r="U46" s="57"/>
      <c r="V46" s="59"/>
      <c r="W46" s="57"/>
      <c r="X46" s="53"/>
      <c r="Y46" s="53">
        <v>45604</v>
      </c>
      <c r="Z46" s="53" t="s">
        <v>218</v>
      </c>
      <c r="AA46" s="13"/>
      <c r="AB46" s="55" t="s">
        <v>118</v>
      </c>
    </row>
    <row r="47" spans="1:28" ht="15.75" thickTop="1" x14ac:dyDescent="0.25">
      <c r="A47" s="113">
        <v>2024</v>
      </c>
      <c r="B47" s="14">
        <v>45565</v>
      </c>
      <c r="C47" s="15" t="s">
        <v>219</v>
      </c>
      <c r="D47" s="7" t="str">
        <f t="shared" si="0"/>
        <v>VZ-2024-000761</v>
      </c>
      <c r="E47" s="16" t="s">
        <v>28</v>
      </c>
      <c r="F47" s="16" t="s">
        <v>29</v>
      </c>
      <c r="G47" s="155" t="s">
        <v>220</v>
      </c>
      <c r="H47" s="16">
        <v>1</v>
      </c>
      <c r="I47" s="91" t="s">
        <v>221</v>
      </c>
      <c r="K47" s="18">
        <v>4299</v>
      </c>
      <c r="L47" s="169">
        <f t="shared" si="1"/>
        <v>1433</v>
      </c>
      <c r="M47" s="16" t="s">
        <v>34</v>
      </c>
      <c r="N47" s="14">
        <v>45576</v>
      </c>
      <c r="O47" s="14">
        <v>45618</v>
      </c>
      <c r="P47" s="118"/>
      <c r="Q47" s="118"/>
      <c r="R47" s="19" t="s">
        <v>35</v>
      </c>
      <c r="S47" s="16"/>
      <c r="T47" s="18"/>
      <c r="U47" s="18"/>
      <c r="V47" s="21"/>
      <c r="W47" s="18"/>
      <c r="X47" s="14"/>
      <c r="Y47" s="14">
        <v>45670</v>
      </c>
      <c r="Z47" s="14" t="s">
        <v>222</v>
      </c>
      <c r="AA47" s="13"/>
      <c r="AB47" s="16" t="s">
        <v>118</v>
      </c>
    </row>
    <row r="48" spans="1:28" x14ac:dyDescent="0.25">
      <c r="A48" s="113">
        <v>2024</v>
      </c>
      <c r="B48" s="6">
        <v>45565</v>
      </c>
      <c r="C48" s="7" t="s">
        <v>223</v>
      </c>
      <c r="D48" s="7" t="str">
        <f t="shared" si="0"/>
        <v>VZ-2024-000761</v>
      </c>
      <c r="E48" s="8" t="s">
        <v>28</v>
      </c>
      <c r="F48" s="8" t="s">
        <v>29</v>
      </c>
      <c r="G48" s="153" t="s">
        <v>220</v>
      </c>
      <c r="H48" s="8">
        <v>3</v>
      </c>
      <c r="I48" s="88" t="s">
        <v>224</v>
      </c>
      <c r="K48" s="10">
        <v>351057</v>
      </c>
      <c r="L48" s="169">
        <f t="shared" si="1"/>
        <v>117019</v>
      </c>
      <c r="M48" s="8" t="s">
        <v>34</v>
      </c>
      <c r="N48" s="6">
        <v>45576</v>
      </c>
      <c r="O48" s="6">
        <v>45618</v>
      </c>
      <c r="P48" s="116"/>
      <c r="Q48" s="116"/>
      <c r="R48" s="11" t="s">
        <v>74</v>
      </c>
      <c r="S48" s="8"/>
      <c r="T48" s="10">
        <v>225792.9</v>
      </c>
      <c r="U48" s="10">
        <v>252888.05</v>
      </c>
      <c r="V48" s="48">
        <v>45663</v>
      </c>
      <c r="W48" s="10" t="s">
        <v>225</v>
      </c>
      <c r="X48" s="6"/>
      <c r="Y48" s="6">
        <v>45705</v>
      </c>
      <c r="Z48" s="71" t="s">
        <v>226</v>
      </c>
      <c r="AA48" s="13">
        <v>1</v>
      </c>
      <c r="AB48" s="8" t="s">
        <v>118</v>
      </c>
    </row>
    <row r="49" spans="1:28" x14ac:dyDescent="0.25">
      <c r="A49" s="113">
        <v>2024</v>
      </c>
      <c r="B49" s="6">
        <v>45565</v>
      </c>
      <c r="C49" s="7" t="s">
        <v>227</v>
      </c>
      <c r="D49" s="7" t="str">
        <f t="shared" si="0"/>
        <v>VZ-2024-000761</v>
      </c>
      <c r="E49" s="8" t="s">
        <v>28</v>
      </c>
      <c r="F49" s="8" t="s">
        <v>29</v>
      </c>
      <c r="G49" s="153" t="s">
        <v>220</v>
      </c>
      <c r="H49" s="8">
        <v>5</v>
      </c>
      <c r="I49" s="88" t="s">
        <v>228</v>
      </c>
      <c r="K49" s="10">
        <v>30945</v>
      </c>
      <c r="L49" s="169">
        <f t="shared" si="1"/>
        <v>10315</v>
      </c>
      <c r="M49" s="8" t="s">
        <v>34</v>
      </c>
      <c r="N49" s="6">
        <v>45576</v>
      </c>
      <c r="O49" s="6">
        <v>45618</v>
      </c>
      <c r="P49" s="116"/>
      <c r="Q49" s="116"/>
      <c r="R49" s="11" t="s">
        <v>35</v>
      </c>
      <c r="S49" s="8"/>
      <c r="T49" s="10"/>
      <c r="U49" s="10"/>
      <c r="V49" s="48"/>
      <c r="W49" s="10"/>
      <c r="X49" s="6"/>
      <c r="Y49" s="6">
        <v>45670</v>
      </c>
      <c r="Z49" s="6" t="s">
        <v>222</v>
      </c>
      <c r="AA49" s="13"/>
      <c r="AB49" s="8" t="s">
        <v>118</v>
      </c>
    </row>
    <row r="50" spans="1:28" x14ac:dyDescent="0.25">
      <c r="A50" s="113">
        <v>2024</v>
      </c>
      <c r="B50" s="32">
        <v>45575</v>
      </c>
      <c r="C50" s="33" t="s">
        <v>229</v>
      </c>
      <c r="D50" s="7" t="str">
        <f t="shared" si="0"/>
        <v>VZ-2024-000799</v>
      </c>
      <c r="E50" s="34" t="s">
        <v>55</v>
      </c>
      <c r="F50" s="34" t="s">
        <v>29</v>
      </c>
      <c r="G50" s="148" t="s">
        <v>230</v>
      </c>
      <c r="H50" s="34"/>
      <c r="I50" s="139"/>
      <c r="K50" s="35">
        <v>12692322</v>
      </c>
      <c r="L50" s="169">
        <f t="shared" si="1"/>
        <v>4230774</v>
      </c>
      <c r="M50" s="34" t="s">
        <v>34</v>
      </c>
      <c r="N50" s="32">
        <v>45588</v>
      </c>
      <c r="O50" s="32">
        <v>45623</v>
      </c>
      <c r="P50" s="120"/>
      <c r="Q50" s="120"/>
      <c r="R50" s="36" t="s">
        <v>231</v>
      </c>
      <c r="S50" s="34"/>
      <c r="T50" s="35">
        <v>12692322</v>
      </c>
      <c r="U50" s="35">
        <v>14215400.640000001</v>
      </c>
      <c r="V50" s="38"/>
      <c r="W50" s="80"/>
      <c r="X50" s="32"/>
      <c r="Y50" s="32">
        <v>45684</v>
      </c>
      <c r="Z50" s="32" t="s">
        <v>232</v>
      </c>
      <c r="AA50" s="13">
        <v>1</v>
      </c>
      <c r="AB50" s="34" t="s">
        <v>78</v>
      </c>
    </row>
    <row r="51" spans="1:28" x14ac:dyDescent="0.25">
      <c r="A51" s="113">
        <v>2024</v>
      </c>
      <c r="B51" s="32">
        <v>45580</v>
      </c>
      <c r="C51" s="33" t="s">
        <v>233</v>
      </c>
      <c r="D51" s="7" t="str">
        <f t="shared" si="0"/>
        <v>VZ-2024-000807</v>
      </c>
      <c r="E51" s="34" t="s">
        <v>28</v>
      </c>
      <c r="F51" s="34" t="s">
        <v>204</v>
      </c>
      <c r="G51" s="148" t="s">
        <v>234</v>
      </c>
      <c r="H51" s="34"/>
      <c r="I51" s="139"/>
      <c r="K51" s="35">
        <v>11677756</v>
      </c>
      <c r="L51" s="169">
        <f t="shared" si="1"/>
        <v>3892585.3333333335</v>
      </c>
      <c r="M51" s="34" t="s">
        <v>34</v>
      </c>
      <c r="N51" s="32">
        <v>45583</v>
      </c>
      <c r="O51" s="32">
        <v>45621</v>
      </c>
      <c r="P51" s="120"/>
      <c r="Q51" s="120"/>
      <c r="R51" s="36" t="s">
        <v>35</v>
      </c>
      <c r="S51" s="81" t="s">
        <v>235</v>
      </c>
      <c r="T51" s="35"/>
      <c r="U51" s="35"/>
      <c r="V51" s="38"/>
      <c r="W51" s="80"/>
      <c r="X51" s="32"/>
      <c r="Y51" s="32">
        <v>45625</v>
      </c>
      <c r="Z51" s="32" t="s">
        <v>167</v>
      </c>
      <c r="AA51" s="13"/>
      <c r="AB51" s="34" t="s">
        <v>57</v>
      </c>
    </row>
    <row r="52" spans="1:28" ht="30.75" thickBot="1" x14ac:dyDescent="0.3">
      <c r="A52" s="113">
        <v>2024</v>
      </c>
      <c r="B52" s="31">
        <v>45586</v>
      </c>
      <c r="C52" s="23" t="s">
        <v>236</v>
      </c>
      <c r="D52" s="7" t="str">
        <f t="shared" si="0"/>
        <v>VZ-2024-000820</v>
      </c>
      <c r="E52" s="24" t="s">
        <v>55</v>
      </c>
      <c r="F52" s="24" t="s">
        <v>204</v>
      </c>
      <c r="G52" s="25" t="s">
        <v>237</v>
      </c>
      <c r="H52" s="24">
        <v>3</v>
      </c>
      <c r="I52" s="142" t="s">
        <v>238</v>
      </c>
      <c r="K52" s="63">
        <v>779402</v>
      </c>
      <c r="L52" s="169">
        <f t="shared" si="1"/>
        <v>259800.66666666666</v>
      </c>
      <c r="M52" s="24" t="s">
        <v>34</v>
      </c>
      <c r="N52" s="31">
        <v>45601</v>
      </c>
      <c r="O52" s="31">
        <v>45637</v>
      </c>
      <c r="P52" s="123"/>
      <c r="Q52" s="123"/>
      <c r="R52" s="28" t="s">
        <v>79</v>
      </c>
      <c r="S52" s="24"/>
      <c r="T52" s="63"/>
      <c r="U52" s="63"/>
      <c r="V52" s="64"/>
      <c r="W52" s="65"/>
      <c r="X52" s="31"/>
      <c r="Y52" s="31">
        <v>45723</v>
      </c>
      <c r="Z52" s="31" t="s">
        <v>239</v>
      </c>
      <c r="AA52" s="13">
        <v>2</v>
      </c>
      <c r="AB52" s="24" t="s">
        <v>78</v>
      </c>
    </row>
    <row r="53" spans="1:28" ht="15.75" thickTop="1" x14ac:dyDescent="0.25">
      <c r="A53" s="113">
        <v>2024</v>
      </c>
      <c r="B53" s="6">
        <v>45582</v>
      </c>
      <c r="C53" s="7" t="s">
        <v>240</v>
      </c>
      <c r="D53" s="7" t="str">
        <f t="shared" si="0"/>
        <v>VZ-2024-000835</v>
      </c>
      <c r="E53" s="8" t="s">
        <v>28</v>
      </c>
      <c r="F53" s="8" t="s">
        <v>47</v>
      </c>
      <c r="G53" s="146" t="s">
        <v>241</v>
      </c>
      <c r="H53" s="8"/>
      <c r="I53" s="88"/>
      <c r="K53" s="10">
        <v>594360</v>
      </c>
      <c r="L53" s="169">
        <f t="shared" si="1"/>
        <v>198120</v>
      </c>
      <c r="M53" s="8" t="s">
        <v>34</v>
      </c>
      <c r="N53" s="6">
        <v>45596</v>
      </c>
      <c r="O53" s="6">
        <v>45631</v>
      </c>
      <c r="P53" s="115"/>
      <c r="Q53" s="115"/>
      <c r="R53" s="11" t="s">
        <v>74</v>
      </c>
      <c r="S53" s="47" t="s">
        <v>242</v>
      </c>
      <c r="T53" s="10"/>
      <c r="U53" s="10"/>
      <c r="V53" s="10"/>
      <c r="W53" s="10"/>
      <c r="X53" s="8"/>
      <c r="Y53" s="6">
        <v>45656</v>
      </c>
      <c r="Z53" s="8" t="s">
        <v>243</v>
      </c>
      <c r="AA53" s="13">
        <v>1</v>
      </c>
      <c r="AB53" s="8" t="s">
        <v>107</v>
      </c>
    </row>
    <row r="54" spans="1:28" ht="15.75" thickBot="1" x14ac:dyDescent="0.3">
      <c r="A54" s="113">
        <v>2024</v>
      </c>
      <c r="B54" s="31">
        <v>45600</v>
      </c>
      <c r="C54" s="23" t="s">
        <v>244</v>
      </c>
      <c r="D54" s="7" t="str">
        <f t="shared" si="0"/>
        <v>VZ-2024-000858</v>
      </c>
      <c r="E54" s="24" t="s">
        <v>55</v>
      </c>
      <c r="F54" s="24" t="s">
        <v>47</v>
      </c>
      <c r="G54" s="157" t="s">
        <v>245</v>
      </c>
      <c r="H54" s="24">
        <v>2</v>
      </c>
      <c r="I54" s="142" t="s">
        <v>246</v>
      </c>
      <c r="K54" s="63">
        <v>2499119</v>
      </c>
      <c r="L54" s="169">
        <f t="shared" si="1"/>
        <v>833039.66666666663</v>
      </c>
      <c r="M54" s="24" t="s">
        <v>34</v>
      </c>
      <c r="N54" s="31">
        <v>45607</v>
      </c>
      <c r="O54" s="31">
        <v>45642</v>
      </c>
      <c r="P54" s="124"/>
      <c r="Q54" s="124"/>
      <c r="R54" s="28" t="s">
        <v>35</v>
      </c>
      <c r="S54" s="67"/>
      <c r="T54" s="63"/>
      <c r="U54" s="63"/>
      <c r="V54" s="63"/>
      <c r="W54" s="63"/>
      <c r="X54" s="24"/>
      <c r="Y54" s="31">
        <v>45656</v>
      </c>
      <c r="Z54" s="24" t="s">
        <v>243</v>
      </c>
      <c r="AA54" s="13"/>
      <c r="AB54" s="24" t="s">
        <v>247</v>
      </c>
    </row>
    <row r="55" spans="1:28" ht="45.75" thickTop="1" x14ac:dyDescent="0.25">
      <c r="A55" s="113">
        <v>2024</v>
      </c>
      <c r="B55" s="49">
        <v>45602</v>
      </c>
      <c r="C55" s="50" t="s">
        <v>248</v>
      </c>
      <c r="D55" s="7" t="str">
        <f t="shared" si="0"/>
        <v>VZ-2024-000886</v>
      </c>
      <c r="E55" s="51" t="s">
        <v>55</v>
      </c>
      <c r="F55" s="51" t="s">
        <v>47</v>
      </c>
      <c r="G55" s="153" t="s">
        <v>249</v>
      </c>
      <c r="H55" s="51"/>
      <c r="I55" s="143"/>
      <c r="K55" s="52">
        <v>9748557</v>
      </c>
      <c r="L55" s="169">
        <f t="shared" si="1"/>
        <v>3249519</v>
      </c>
      <c r="M55" s="51" t="s">
        <v>34</v>
      </c>
      <c r="N55" s="49">
        <v>45608</v>
      </c>
      <c r="O55" s="49">
        <v>45644</v>
      </c>
      <c r="P55" s="126"/>
      <c r="Q55" s="126"/>
      <c r="R55" s="83" t="s">
        <v>250</v>
      </c>
      <c r="S55" s="84" t="s">
        <v>251</v>
      </c>
      <c r="T55" s="52">
        <v>6777823.1100000003</v>
      </c>
      <c r="U55" s="52">
        <v>7591161.8799999999</v>
      </c>
      <c r="V55" s="85">
        <v>45678</v>
      </c>
      <c r="W55" s="86" t="s">
        <v>252</v>
      </c>
      <c r="X55" s="49"/>
      <c r="Y55" s="49">
        <v>45716</v>
      </c>
      <c r="Z55" s="49" t="s">
        <v>239</v>
      </c>
      <c r="AA55" s="13">
        <v>3</v>
      </c>
      <c r="AB55" s="51" t="s">
        <v>57</v>
      </c>
    </row>
    <row r="56" spans="1:28" x14ac:dyDescent="0.25">
      <c r="A56" s="113">
        <v>2024</v>
      </c>
      <c r="B56" s="49">
        <v>45616</v>
      </c>
      <c r="C56" s="50" t="s">
        <v>253</v>
      </c>
      <c r="D56" s="7" t="str">
        <f t="shared" si="0"/>
        <v>VZ-2024-000939</v>
      </c>
      <c r="E56" s="51" t="s">
        <v>28</v>
      </c>
      <c r="F56" s="51" t="s">
        <v>71</v>
      </c>
      <c r="G56" s="151" t="s">
        <v>254</v>
      </c>
      <c r="H56" s="51"/>
      <c r="I56" s="87"/>
      <c r="K56" s="52">
        <v>1569780</v>
      </c>
      <c r="L56" s="169">
        <f t="shared" si="1"/>
        <v>523260</v>
      </c>
      <c r="M56" s="51" t="s">
        <v>58</v>
      </c>
      <c r="N56" s="49">
        <v>45621</v>
      </c>
      <c r="O56" s="49">
        <v>45632</v>
      </c>
      <c r="P56" s="126"/>
      <c r="Q56" s="126"/>
      <c r="R56" s="83" t="s">
        <v>32</v>
      </c>
      <c r="S56" s="89" t="s">
        <v>256</v>
      </c>
      <c r="T56" s="52"/>
      <c r="U56" s="52"/>
      <c r="V56" s="85"/>
      <c r="W56" s="86"/>
      <c r="X56" s="49"/>
      <c r="Y56" s="49">
        <v>45638</v>
      </c>
      <c r="Z56" s="49"/>
      <c r="AA56" s="90">
        <v>1</v>
      </c>
      <c r="AB56" s="51" t="s">
        <v>255</v>
      </c>
    </row>
    <row r="57" spans="1:28" ht="15.75" thickBot="1" x14ac:dyDescent="0.3">
      <c r="A57" s="113">
        <v>2024</v>
      </c>
      <c r="B57" s="6">
        <v>45616</v>
      </c>
      <c r="C57" s="7" t="s">
        <v>257</v>
      </c>
      <c r="D57" s="7" t="str">
        <f t="shared" si="0"/>
        <v>VZ-2024-000941</v>
      </c>
      <c r="E57" s="8" t="s">
        <v>28</v>
      </c>
      <c r="F57" s="8" t="s">
        <v>29</v>
      </c>
      <c r="G57" s="146" t="s">
        <v>258</v>
      </c>
      <c r="H57" s="8"/>
      <c r="I57" s="88"/>
      <c r="K57" s="52">
        <v>9065647</v>
      </c>
      <c r="L57" s="169">
        <f t="shared" si="1"/>
        <v>3021882.3333333335</v>
      </c>
      <c r="M57" s="8" t="s">
        <v>34</v>
      </c>
      <c r="N57" s="6">
        <v>45630</v>
      </c>
      <c r="O57" s="6">
        <v>45665</v>
      </c>
      <c r="P57" s="116"/>
      <c r="Q57" s="116"/>
      <c r="R57" s="11" t="s">
        <v>35</v>
      </c>
      <c r="S57" s="8"/>
      <c r="T57" s="10"/>
      <c r="U57" s="10"/>
      <c r="V57" s="48"/>
      <c r="W57" s="61"/>
      <c r="X57" s="6"/>
      <c r="Y57" s="6">
        <v>45685</v>
      </c>
      <c r="Z57" s="6" t="s">
        <v>187</v>
      </c>
      <c r="AA57" s="13"/>
      <c r="AB57" s="8" t="s">
        <v>57</v>
      </c>
    </row>
    <row r="58" spans="1:28" ht="30.75" thickTop="1" x14ac:dyDescent="0.25">
      <c r="A58" s="113">
        <v>2024</v>
      </c>
      <c r="B58" s="14">
        <v>45616</v>
      </c>
      <c r="C58" s="15" t="s">
        <v>259</v>
      </c>
      <c r="D58" s="7" t="str">
        <f t="shared" si="0"/>
        <v>VZ-2024-000947</v>
      </c>
      <c r="E58" s="16" t="s">
        <v>28</v>
      </c>
      <c r="F58" s="16" t="s">
        <v>47</v>
      </c>
      <c r="G58" s="147" t="s">
        <v>260</v>
      </c>
      <c r="H58" s="16">
        <v>1</v>
      </c>
      <c r="I58" s="91" t="s">
        <v>261</v>
      </c>
      <c r="K58" s="92">
        <v>132480</v>
      </c>
      <c r="L58" s="169">
        <f t="shared" si="1"/>
        <v>44160</v>
      </c>
      <c r="M58" s="16" t="s">
        <v>34</v>
      </c>
      <c r="N58" s="14">
        <v>45629</v>
      </c>
      <c r="O58" s="14">
        <v>45664</v>
      </c>
      <c r="P58" s="117"/>
      <c r="Q58" s="117"/>
      <c r="R58" s="19" t="s">
        <v>35</v>
      </c>
      <c r="S58" s="79" t="s">
        <v>263</v>
      </c>
      <c r="T58" s="18"/>
      <c r="U58" s="18"/>
      <c r="V58" s="18"/>
      <c r="W58" s="18"/>
      <c r="X58" s="16"/>
      <c r="Y58" s="14">
        <v>45680</v>
      </c>
      <c r="Z58" s="16" t="s">
        <v>264</v>
      </c>
      <c r="AA58" s="13"/>
      <c r="AB58" s="16" t="s">
        <v>262</v>
      </c>
    </row>
    <row r="59" spans="1:28" ht="30.75" thickBot="1" x14ac:dyDescent="0.3">
      <c r="A59" s="113">
        <v>2024</v>
      </c>
      <c r="B59" s="31">
        <v>45616</v>
      </c>
      <c r="C59" s="23" t="s">
        <v>265</v>
      </c>
      <c r="D59" s="7" t="str">
        <f t="shared" si="0"/>
        <v>VZ-2024-000947</v>
      </c>
      <c r="E59" s="24" t="s">
        <v>28</v>
      </c>
      <c r="F59" s="24" t="s">
        <v>47</v>
      </c>
      <c r="G59" s="25" t="s">
        <v>260</v>
      </c>
      <c r="H59" s="24">
        <v>3</v>
      </c>
      <c r="I59" s="142" t="s">
        <v>261</v>
      </c>
      <c r="K59" s="63">
        <v>22581510</v>
      </c>
      <c r="L59" s="169">
        <f t="shared" si="1"/>
        <v>7527170</v>
      </c>
      <c r="M59" s="24" t="s">
        <v>34</v>
      </c>
      <c r="N59" s="31">
        <v>45629</v>
      </c>
      <c r="O59" s="31">
        <v>45664</v>
      </c>
      <c r="P59" s="123"/>
      <c r="Q59" s="123"/>
      <c r="R59" s="28" t="s">
        <v>35</v>
      </c>
      <c r="S59" s="93" t="s">
        <v>266</v>
      </c>
      <c r="T59" s="63"/>
      <c r="U59" s="63"/>
      <c r="V59" s="64"/>
      <c r="W59" s="65"/>
      <c r="X59" s="31"/>
      <c r="Y59" s="31">
        <v>45680</v>
      </c>
      <c r="Z59" s="31" t="s">
        <v>264</v>
      </c>
      <c r="AA59" s="13"/>
      <c r="AB59" s="24" t="s">
        <v>262</v>
      </c>
    </row>
    <row r="60" spans="1:28" ht="15.75" thickTop="1" x14ac:dyDescent="0.25">
      <c r="A60" s="113">
        <v>2024</v>
      </c>
      <c r="B60" s="14">
        <v>45624</v>
      </c>
      <c r="C60" s="15" t="s">
        <v>267</v>
      </c>
      <c r="D60" s="7" t="str">
        <f t="shared" si="0"/>
        <v>VZ-2024-000981</v>
      </c>
      <c r="E60" s="16" t="s">
        <v>28</v>
      </c>
      <c r="F60" s="16" t="s">
        <v>29</v>
      </c>
      <c r="G60" s="155" t="s">
        <v>268</v>
      </c>
      <c r="H60" s="16">
        <v>1</v>
      </c>
      <c r="I60" s="91" t="s">
        <v>269</v>
      </c>
      <c r="K60" s="18">
        <v>30930</v>
      </c>
      <c r="L60" s="169">
        <f t="shared" si="1"/>
        <v>10310</v>
      </c>
      <c r="M60" s="16" t="s">
        <v>34</v>
      </c>
      <c r="N60" s="14">
        <v>45643</v>
      </c>
      <c r="O60" s="14">
        <v>45680</v>
      </c>
      <c r="P60" s="118"/>
      <c r="Q60" s="118"/>
      <c r="R60" s="19" t="s">
        <v>35</v>
      </c>
      <c r="S60" s="16"/>
      <c r="T60" s="18"/>
      <c r="U60" s="18"/>
      <c r="V60" s="21"/>
      <c r="W60" s="45"/>
      <c r="X60" s="14"/>
      <c r="Y60" s="14">
        <v>45723</v>
      </c>
      <c r="Z60" s="14" t="s">
        <v>271</v>
      </c>
      <c r="AA60" s="13"/>
      <c r="AB60" s="16" t="s">
        <v>270</v>
      </c>
    </row>
    <row r="61" spans="1:28" x14ac:dyDescent="0.25">
      <c r="A61" s="113">
        <v>2024</v>
      </c>
      <c r="B61" s="6">
        <v>45624</v>
      </c>
      <c r="C61" s="7" t="s">
        <v>272</v>
      </c>
      <c r="D61" s="7" t="str">
        <f t="shared" si="0"/>
        <v>VZ-2024-000981</v>
      </c>
      <c r="E61" s="8" t="s">
        <v>28</v>
      </c>
      <c r="F61" s="8" t="s">
        <v>29</v>
      </c>
      <c r="G61" s="153" t="s">
        <v>268</v>
      </c>
      <c r="H61" s="8">
        <v>2</v>
      </c>
      <c r="I61" s="88" t="s">
        <v>273</v>
      </c>
      <c r="K61" s="10">
        <v>27150</v>
      </c>
      <c r="L61" s="169">
        <f t="shared" si="1"/>
        <v>9050</v>
      </c>
      <c r="M61" s="8" t="s">
        <v>34</v>
      </c>
      <c r="N61" s="6">
        <v>45643</v>
      </c>
      <c r="O61" s="6">
        <v>45680</v>
      </c>
      <c r="P61" s="116"/>
      <c r="Q61" s="116"/>
      <c r="R61" s="11" t="s">
        <v>35</v>
      </c>
      <c r="S61" s="8"/>
      <c r="T61" s="10"/>
      <c r="U61" s="10"/>
      <c r="V61" s="48"/>
      <c r="W61" s="61"/>
      <c r="X61" s="6"/>
      <c r="Y61" s="6">
        <v>45723</v>
      </c>
      <c r="Z61" s="6" t="s">
        <v>271</v>
      </c>
      <c r="AA61" s="13"/>
      <c r="AB61" s="8" t="s">
        <v>270</v>
      </c>
    </row>
    <row r="62" spans="1:28" x14ac:dyDescent="0.25">
      <c r="A62" s="113">
        <v>2024</v>
      </c>
      <c r="B62" s="32">
        <v>45632</v>
      </c>
      <c r="C62" s="33" t="s">
        <v>274</v>
      </c>
      <c r="D62" s="7" t="str">
        <f t="shared" si="0"/>
        <v>VZ-2024-000995</v>
      </c>
      <c r="E62" s="34" t="s">
        <v>28</v>
      </c>
      <c r="F62" s="34" t="s">
        <v>47</v>
      </c>
      <c r="G62" s="148" t="s">
        <v>275</v>
      </c>
      <c r="H62" s="34"/>
      <c r="I62" s="139"/>
      <c r="K62" s="35">
        <v>2673734</v>
      </c>
      <c r="L62" s="169">
        <f t="shared" si="1"/>
        <v>891244.66666666663</v>
      </c>
      <c r="M62" s="34" t="s">
        <v>133</v>
      </c>
      <c r="N62" s="32">
        <v>45656</v>
      </c>
      <c r="O62" s="32">
        <v>45667</v>
      </c>
      <c r="P62" s="120"/>
      <c r="Q62" s="120"/>
      <c r="R62" s="36" t="s">
        <v>35</v>
      </c>
      <c r="S62" s="34"/>
      <c r="T62" s="35"/>
      <c r="U62" s="35"/>
      <c r="V62" s="38"/>
      <c r="W62" s="35"/>
      <c r="X62" s="32"/>
      <c r="Y62" s="32">
        <v>45671</v>
      </c>
      <c r="Z62" s="32" t="s">
        <v>276</v>
      </c>
      <c r="AA62" s="13"/>
      <c r="AB62" s="34" t="s">
        <v>78</v>
      </c>
    </row>
    <row r="63" spans="1:28" x14ac:dyDescent="0.25">
      <c r="A63" s="113">
        <v>2024</v>
      </c>
      <c r="B63" s="6">
        <v>45644</v>
      </c>
      <c r="C63" s="7" t="s">
        <v>277</v>
      </c>
      <c r="D63" s="7" t="str">
        <f t="shared" si="0"/>
        <v>VZ-2024-001030</v>
      </c>
      <c r="E63" s="8" t="s">
        <v>28</v>
      </c>
      <c r="F63" s="8" t="s">
        <v>47</v>
      </c>
      <c r="G63" s="146" t="s">
        <v>278</v>
      </c>
      <c r="H63" s="8"/>
      <c r="I63" s="88"/>
      <c r="K63" s="10">
        <v>15984945</v>
      </c>
      <c r="L63" s="169">
        <f t="shared" si="1"/>
        <v>5328315</v>
      </c>
      <c r="M63" s="8" t="s">
        <v>34</v>
      </c>
      <c r="N63" s="6">
        <v>45657</v>
      </c>
      <c r="O63" s="6">
        <v>45692</v>
      </c>
      <c r="P63" s="116"/>
      <c r="Q63" s="116"/>
      <c r="R63" s="11" t="s">
        <v>35</v>
      </c>
      <c r="S63" s="12"/>
      <c r="T63" s="10"/>
      <c r="U63" s="10"/>
      <c r="V63" s="48"/>
      <c r="W63" s="10"/>
      <c r="X63" s="8"/>
      <c r="Y63" s="6">
        <v>45695</v>
      </c>
      <c r="Z63" s="8" t="s">
        <v>279</v>
      </c>
      <c r="AA63" s="13"/>
      <c r="AB63" s="8" t="s">
        <v>107</v>
      </c>
    </row>
    <row r="64" spans="1:28" ht="52.5" customHeight="1" thickBot="1" x14ac:dyDescent="0.3">
      <c r="A64" s="168">
        <v>2025</v>
      </c>
      <c r="B64" s="31">
        <v>45674</v>
      </c>
      <c r="C64" s="23" t="s">
        <v>281</v>
      </c>
      <c r="D64" s="7" t="str">
        <f t="shared" si="0"/>
        <v>VZ-2025-000034</v>
      </c>
      <c r="E64" s="24" t="s">
        <v>55</v>
      </c>
      <c r="F64" s="24" t="s">
        <v>71</v>
      </c>
      <c r="G64" s="25" t="s">
        <v>282</v>
      </c>
      <c r="H64" s="24">
        <v>2</v>
      </c>
      <c r="I64" s="142" t="s">
        <v>283</v>
      </c>
      <c r="J64" s="319" t="s">
        <v>699</v>
      </c>
      <c r="K64" s="63">
        <v>161974</v>
      </c>
      <c r="L64" s="169">
        <v>283538.30228008761</v>
      </c>
      <c r="M64" s="24" t="s">
        <v>58</v>
      </c>
      <c r="N64" s="31">
        <v>45679</v>
      </c>
      <c r="O64" s="31">
        <v>45698</v>
      </c>
      <c r="P64" s="129" t="s">
        <v>700</v>
      </c>
      <c r="Q64" s="129"/>
      <c r="R64" s="28" t="s">
        <v>35</v>
      </c>
      <c r="S64" s="24"/>
      <c r="T64" s="63"/>
      <c r="U64" s="63"/>
      <c r="V64" s="64"/>
      <c r="W64" s="63"/>
      <c r="X64" s="31"/>
      <c r="Y64" s="31">
        <v>45698</v>
      </c>
      <c r="Z64" s="31"/>
      <c r="AA64" s="13"/>
      <c r="AB64" s="24" t="s">
        <v>284</v>
      </c>
    </row>
    <row r="65" spans="1:28" ht="32.25" customHeight="1" thickTop="1" x14ac:dyDescent="0.25">
      <c r="A65" s="168">
        <v>2025</v>
      </c>
      <c r="B65" s="14">
        <v>45671</v>
      </c>
      <c r="C65" s="15" t="s">
        <v>285</v>
      </c>
      <c r="D65" s="7" t="str">
        <f t="shared" si="0"/>
        <v>VZ-2025-000041</v>
      </c>
      <c r="E65" s="16" t="s">
        <v>55</v>
      </c>
      <c r="F65" s="16" t="s">
        <v>47</v>
      </c>
      <c r="G65" s="147" t="s">
        <v>286</v>
      </c>
      <c r="H65" s="16">
        <v>1</v>
      </c>
      <c r="I65" s="91" t="s">
        <v>287</v>
      </c>
      <c r="J65" s="319" t="s">
        <v>657</v>
      </c>
      <c r="K65" s="18">
        <v>929850</v>
      </c>
      <c r="L65" s="169">
        <v>2381100</v>
      </c>
      <c r="M65" s="16" t="s">
        <v>34</v>
      </c>
      <c r="N65" s="14">
        <v>45678</v>
      </c>
      <c r="O65" s="14">
        <v>45742</v>
      </c>
      <c r="P65" s="130" t="s">
        <v>702</v>
      </c>
      <c r="Q65" s="130" t="s">
        <v>701</v>
      </c>
      <c r="R65" s="19" t="s">
        <v>35</v>
      </c>
      <c r="S65" s="68"/>
      <c r="T65" s="18"/>
      <c r="U65" s="18"/>
      <c r="V65" s="21"/>
      <c r="W65" s="18"/>
      <c r="X65" s="16"/>
      <c r="Y65" s="94">
        <v>45755</v>
      </c>
      <c r="Z65" s="16" t="s">
        <v>289</v>
      </c>
      <c r="AA65" s="13"/>
      <c r="AB65" s="16" t="s">
        <v>288</v>
      </c>
    </row>
    <row r="66" spans="1:28" ht="30.75" thickBot="1" x14ac:dyDescent="0.3">
      <c r="A66" s="168">
        <v>2025</v>
      </c>
      <c r="B66" s="31">
        <v>45671</v>
      </c>
      <c r="C66" s="23" t="s">
        <v>290</v>
      </c>
      <c r="D66" s="7" t="str">
        <f t="shared" si="0"/>
        <v>VZ-2025-000041</v>
      </c>
      <c r="E66" s="24" t="s">
        <v>55</v>
      </c>
      <c r="F66" s="24" t="s">
        <v>47</v>
      </c>
      <c r="G66" s="25" t="s">
        <v>286</v>
      </c>
      <c r="H66" s="24">
        <v>3</v>
      </c>
      <c r="I66" s="142" t="s">
        <v>291</v>
      </c>
      <c r="J66" s="319" t="s">
        <v>657</v>
      </c>
      <c r="K66" s="63">
        <v>5080219</v>
      </c>
      <c r="L66" s="169">
        <v>2381100</v>
      </c>
      <c r="M66" s="24" t="s">
        <v>34</v>
      </c>
      <c r="N66" s="31">
        <v>45678</v>
      </c>
      <c r="O66" s="31">
        <v>45742</v>
      </c>
      <c r="P66" s="129" t="s">
        <v>702</v>
      </c>
      <c r="Q66" s="129" t="s">
        <v>675</v>
      </c>
      <c r="R66" s="28" t="s">
        <v>35</v>
      </c>
      <c r="S66" s="24"/>
      <c r="T66" s="63"/>
      <c r="U66" s="63"/>
      <c r="V66" s="63"/>
      <c r="W66" s="63"/>
      <c r="X66" s="24"/>
      <c r="Y66" s="95">
        <v>45755</v>
      </c>
      <c r="Z66" s="24" t="s">
        <v>289</v>
      </c>
      <c r="AA66" s="13"/>
      <c r="AB66" s="24" t="s">
        <v>288</v>
      </c>
    </row>
    <row r="67" spans="1:28" ht="45.75" thickTop="1" x14ac:dyDescent="0.25">
      <c r="A67" s="168">
        <v>2025</v>
      </c>
      <c r="B67" s="14">
        <v>45671</v>
      </c>
      <c r="C67" s="15" t="s">
        <v>292</v>
      </c>
      <c r="D67" s="7" t="str">
        <f t="shared" ref="D67:D90" si="2">LEFT(C67,14)</f>
        <v>VZ-2025-000043</v>
      </c>
      <c r="E67" s="16" t="s">
        <v>55</v>
      </c>
      <c r="F67" s="16" t="s">
        <v>47</v>
      </c>
      <c r="G67" s="147" t="s">
        <v>293</v>
      </c>
      <c r="H67" s="16">
        <v>1</v>
      </c>
      <c r="I67" s="91" t="s">
        <v>294</v>
      </c>
      <c r="J67" s="319" t="s">
        <v>658</v>
      </c>
      <c r="K67" s="18">
        <v>54717</v>
      </c>
      <c r="L67" s="169">
        <v>491317.77579981717</v>
      </c>
      <c r="M67" s="16" t="s">
        <v>34</v>
      </c>
      <c r="N67" s="14">
        <v>45680</v>
      </c>
      <c r="O67" s="14">
        <v>45715</v>
      </c>
      <c r="P67" s="128" t="s">
        <v>703</v>
      </c>
      <c r="Q67" s="128" t="s">
        <v>706</v>
      </c>
      <c r="R67" s="19" t="s">
        <v>35</v>
      </c>
      <c r="S67" s="16"/>
      <c r="T67" s="18"/>
      <c r="U67" s="18"/>
      <c r="V67" s="18"/>
      <c r="W67" s="18"/>
      <c r="X67" s="16"/>
      <c r="Y67" s="14">
        <v>45749</v>
      </c>
      <c r="Z67" s="16" t="s">
        <v>296</v>
      </c>
      <c r="AA67" s="13"/>
      <c r="AB67" s="16" t="s">
        <v>295</v>
      </c>
    </row>
    <row r="68" spans="1:28" ht="45.75" thickBot="1" x14ac:dyDescent="0.3">
      <c r="A68" s="168">
        <v>2025</v>
      </c>
      <c r="B68" s="96">
        <v>45674</v>
      </c>
      <c r="C68" s="97" t="s">
        <v>297</v>
      </c>
      <c r="D68" s="7" t="str">
        <f t="shared" si="2"/>
        <v>VZ-2025-000059</v>
      </c>
      <c r="E68" s="98" t="s">
        <v>28</v>
      </c>
      <c r="F68" s="98" t="s">
        <v>47</v>
      </c>
      <c r="G68" s="158" t="s">
        <v>298</v>
      </c>
      <c r="H68" s="98"/>
      <c r="I68" s="144"/>
      <c r="J68" s="319" t="s">
        <v>697</v>
      </c>
      <c r="K68" s="100">
        <v>3567327</v>
      </c>
      <c r="L68" s="169">
        <v>3121481.0989495553</v>
      </c>
      <c r="M68" s="98" t="s">
        <v>34</v>
      </c>
      <c r="N68" s="96">
        <v>45680</v>
      </c>
      <c r="O68" s="96">
        <v>45715</v>
      </c>
      <c r="P68" s="132" t="s">
        <v>703</v>
      </c>
      <c r="Q68" s="131" t="s">
        <v>698</v>
      </c>
      <c r="R68" s="101" t="s">
        <v>35</v>
      </c>
      <c r="S68" s="98"/>
      <c r="T68" s="100"/>
      <c r="U68" s="100"/>
      <c r="V68" s="100"/>
      <c r="W68" s="100"/>
      <c r="X68" s="98"/>
      <c r="Y68" s="96">
        <v>45720</v>
      </c>
      <c r="Z68" s="98" t="s">
        <v>300</v>
      </c>
      <c r="AA68" s="13"/>
      <c r="AB68" s="98" t="s">
        <v>299</v>
      </c>
    </row>
    <row r="69" spans="1:28" ht="16.5" thickTop="1" thickBot="1" x14ac:dyDescent="0.3">
      <c r="A69" s="168">
        <v>2025</v>
      </c>
      <c r="B69" s="53">
        <v>45674</v>
      </c>
      <c r="C69" s="54" t="s">
        <v>301</v>
      </c>
      <c r="D69" s="7" t="str">
        <f t="shared" si="2"/>
        <v>VZ-2025-000061</v>
      </c>
      <c r="E69" s="55" t="s">
        <v>28</v>
      </c>
      <c r="F69" s="55" t="s">
        <v>29</v>
      </c>
      <c r="G69" s="152" t="s">
        <v>302</v>
      </c>
      <c r="H69" s="55"/>
      <c r="I69" s="141"/>
      <c r="J69" s="319" t="s">
        <v>659</v>
      </c>
      <c r="K69" s="57">
        <v>9061584</v>
      </c>
      <c r="L69" s="169">
        <v>3020528</v>
      </c>
      <c r="M69" s="55" t="s">
        <v>34</v>
      </c>
      <c r="N69" s="53">
        <v>45688</v>
      </c>
      <c r="O69" s="53">
        <v>45754</v>
      </c>
      <c r="P69" s="132" t="s">
        <v>668</v>
      </c>
      <c r="Q69" s="132" t="s">
        <v>667</v>
      </c>
      <c r="R69" s="58" t="s">
        <v>35</v>
      </c>
      <c r="S69" s="55"/>
      <c r="T69" s="57"/>
      <c r="U69" s="57"/>
      <c r="V69" s="57"/>
      <c r="W69" s="57"/>
      <c r="X69" s="55"/>
      <c r="Y69" s="53">
        <v>45755</v>
      </c>
      <c r="Z69" s="55"/>
      <c r="AA69" s="13"/>
      <c r="AB69" s="55" t="s">
        <v>103</v>
      </c>
    </row>
    <row r="70" spans="1:28" ht="45.75" thickTop="1" x14ac:dyDescent="0.25">
      <c r="A70" s="168">
        <v>2025</v>
      </c>
      <c r="B70" s="14">
        <v>45678</v>
      </c>
      <c r="C70" s="15" t="s">
        <v>303</v>
      </c>
      <c r="D70" s="7" t="str">
        <f t="shared" si="2"/>
        <v>VZ-2025-000085</v>
      </c>
      <c r="E70" s="16" t="s">
        <v>28</v>
      </c>
      <c r="F70" s="16" t="s">
        <v>29</v>
      </c>
      <c r="G70" s="155" t="s">
        <v>304</v>
      </c>
      <c r="H70" s="16">
        <v>1</v>
      </c>
      <c r="I70" s="91" t="s">
        <v>305</v>
      </c>
      <c r="J70" s="319" t="s">
        <v>695</v>
      </c>
      <c r="K70" s="18">
        <v>1487787</v>
      </c>
      <c r="L70" s="169">
        <v>2584846.1171564967</v>
      </c>
      <c r="M70" s="16" t="s">
        <v>34</v>
      </c>
      <c r="N70" s="14">
        <v>45695</v>
      </c>
      <c r="O70" s="14">
        <v>45730</v>
      </c>
      <c r="P70" s="128" t="s">
        <v>709</v>
      </c>
      <c r="Q70" s="128" t="s">
        <v>694</v>
      </c>
      <c r="R70" s="19" t="s">
        <v>35</v>
      </c>
      <c r="S70" s="68"/>
      <c r="T70" s="18"/>
      <c r="U70" s="18"/>
      <c r="V70" s="18"/>
      <c r="W70" s="18"/>
      <c r="X70" s="16"/>
      <c r="Y70" s="102"/>
      <c r="Z70" s="16" t="s">
        <v>306</v>
      </c>
      <c r="AA70" s="13"/>
      <c r="AB70" s="16" t="s">
        <v>118</v>
      </c>
    </row>
    <row r="71" spans="1:28" ht="30" x14ac:dyDescent="0.25">
      <c r="A71" s="168">
        <v>2025</v>
      </c>
      <c r="B71" s="6">
        <v>45678</v>
      </c>
      <c r="C71" s="7" t="s">
        <v>307</v>
      </c>
      <c r="D71" s="7" t="str">
        <f t="shared" si="2"/>
        <v>VZ-2025-000085</v>
      </c>
      <c r="E71" s="8" t="s">
        <v>28</v>
      </c>
      <c r="F71" s="8" t="s">
        <v>29</v>
      </c>
      <c r="G71" s="146" t="s">
        <v>304</v>
      </c>
      <c r="H71" s="8">
        <v>2</v>
      </c>
      <c r="I71" s="88" t="s">
        <v>305</v>
      </c>
      <c r="J71" s="319" t="s">
        <v>681</v>
      </c>
      <c r="K71" s="10">
        <v>211060</v>
      </c>
      <c r="L71" s="169">
        <v>2584846.1171564967</v>
      </c>
      <c r="M71" s="8" t="s">
        <v>34</v>
      </c>
      <c r="N71" s="6">
        <v>45695</v>
      </c>
      <c r="O71" s="6">
        <v>45730</v>
      </c>
      <c r="P71" s="133" t="s">
        <v>672</v>
      </c>
      <c r="Q71" s="133" t="s">
        <v>684</v>
      </c>
      <c r="R71" s="11" t="s">
        <v>35</v>
      </c>
      <c r="S71" s="12"/>
      <c r="T71" s="10"/>
      <c r="U71" s="10"/>
      <c r="V71" s="10"/>
      <c r="W71" s="10"/>
      <c r="X71" s="8"/>
      <c r="Y71" s="103"/>
      <c r="Z71" s="8" t="s">
        <v>306</v>
      </c>
      <c r="AA71" s="13"/>
      <c r="AB71" s="8" t="s">
        <v>118</v>
      </c>
    </row>
    <row r="72" spans="1:28" ht="30" x14ac:dyDescent="0.25">
      <c r="A72" s="168">
        <v>2025</v>
      </c>
      <c r="B72" s="6">
        <v>45678</v>
      </c>
      <c r="C72" s="7" t="s">
        <v>308</v>
      </c>
      <c r="D72" s="7" t="str">
        <f t="shared" si="2"/>
        <v>VZ-2025-000085</v>
      </c>
      <c r="E72" s="8" t="s">
        <v>28</v>
      </c>
      <c r="F72" s="8" t="s">
        <v>29</v>
      </c>
      <c r="G72" s="146" t="s">
        <v>304</v>
      </c>
      <c r="H72" s="8">
        <v>4</v>
      </c>
      <c r="I72" s="88" t="s">
        <v>305</v>
      </c>
      <c r="J72" s="319" t="s">
        <v>681</v>
      </c>
      <c r="K72" s="10">
        <v>355506</v>
      </c>
      <c r="L72" s="169">
        <v>2584846.1171564967</v>
      </c>
      <c r="M72" s="8" t="s">
        <v>34</v>
      </c>
      <c r="N72" s="6">
        <v>45695</v>
      </c>
      <c r="O72" s="6">
        <v>45730</v>
      </c>
      <c r="P72" s="133" t="s">
        <v>672</v>
      </c>
      <c r="Q72" s="133" t="s">
        <v>684</v>
      </c>
      <c r="R72" s="11" t="s">
        <v>35</v>
      </c>
      <c r="S72" s="12"/>
      <c r="T72" s="10"/>
      <c r="U72" s="10"/>
      <c r="V72" s="10"/>
      <c r="W72" s="10"/>
      <c r="X72" s="8"/>
      <c r="Y72" s="103"/>
      <c r="Z72" s="8" t="s">
        <v>306</v>
      </c>
      <c r="AA72" s="13"/>
      <c r="AB72" s="8" t="s">
        <v>118</v>
      </c>
    </row>
    <row r="73" spans="1:28" ht="45.75" thickBot="1" x14ac:dyDescent="0.3">
      <c r="A73" s="168">
        <v>2025</v>
      </c>
      <c r="B73" s="31">
        <v>45678</v>
      </c>
      <c r="C73" s="23" t="s">
        <v>309</v>
      </c>
      <c r="D73" s="7" t="str">
        <f t="shared" si="2"/>
        <v>VZ-2025-000085</v>
      </c>
      <c r="E73" s="24" t="s">
        <v>28</v>
      </c>
      <c r="F73" s="24" t="s">
        <v>29</v>
      </c>
      <c r="G73" s="25" t="s">
        <v>304</v>
      </c>
      <c r="H73" s="24">
        <v>5</v>
      </c>
      <c r="I73" s="142" t="s">
        <v>310</v>
      </c>
      <c r="J73" s="319" t="s">
        <v>660</v>
      </c>
      <c r="K73" s="63">
        <v>194951</v>
      </c>
      <c r="L73" s="169">
        <v>2584846.1171564967</v>
      </c>
      <c r="M73" s="24" t="s">
        <v>34</v>
      </c>
      <c r="N73" s="31">
        <v>45695</v>
      </c>
      <c r="O73" s="31">
        <v>45730</v>
      </c>
      <c r="P73" s="132" t="s">
        <v>703</v>
      </c>
      <c r="Q73" s="134" t="s">
        <v>696</v>
      </c>
      <c r="R73" s="28" t="s">
        <v>35</v>
      </c>
      <c r="S73" s="67"/>
      <c r="T73" s="63"/>
      <c r="U73" s="63"/>
      <c r="V73" s="63"/>
      <c r="W73" s="63"/>
      <c r="X73" s="24"/>
      <c r="Y73" s="104"/>
      <c r="Z73" s="24" t="s">
        <v>306</v>
      </c>
      <c r="AA73" s="13"/>
      <c r="AB73" s="24" t="s">
        <v>311</v>
      </c>
    </row>
    <row r="74" spans="1:28" ht="30.75" thickTop="1" x14ac:dyDescent="0.25">
      <c r="A74" s="168">
        <v>2025</v>
      </c>
      <c r="B74" s="14">
        <v>45680</v>
      </c>
      <c r="C74" s="15" t="s">
        <v>312</v>
      </c>
      <c r="D74" s="7" t="str">
        <f t="shared" si="2"/>
        <v>VZ-2025-000090</v>
      </c>
      <c r="E74" s="16" t="s">
        <v>55</v>
      </c>
      <c r="F74" s="16" t="s">
        <v>47</v>
      </c>
      <c r="G74" s="147" t="s">
        <v>313</v>
      </c>
      <c r="H74" s="16">
        <v>1</v>
      </c>
      <c r="I74" s="91" t="s">
        <v>314</v>
      </c>
      <c r="J74" s="319" t="s">
        <v>661</v>
      </c>
      <c r="K74" s="18">
        <v>1589556</v>
      </c>
      <c r="L74" s="169">
        <v>1642138</v>
      </c>
      <c r="M74" s="16" t="s">
        <v>34</v>
      </c>
      <c r="N74" s="14">
        <v>45688</v>
      </c>
      <c r="O74" s="14">
        <v>45723</v>
      </c>
      <c r="P74" s="128" t="s">
        <v>704</v>
      </c>
      <c r="Q74" s="128" t="s">
        <v>705</v>
      </c>
      <c r="R74" s="19" t="s">
        <v>35</v>
      </c>
      <c r="S74" s="68"/>
      <c r="T74" s="18"/>
      <c r="U74" s="18"/>
      <c r="V74" s="18"/>
      <c r="W74" s="18"/>
      <c r="X74" s="16"/>
      <c r="Y74" s="14">
        <v>45728</v>
      </c>
      <c r="Z74" s="16" t="s">
        <v>315</v>
      </c>
      <c r="AA74" s="13"/>
      <c r="AB74" s="16" t="s">
        <v>63</v>
      </c>
    </row>
    <row r="75" spans="1:28" ht="30.75" thickBot="1" x14ac:dyDescent="0.3">
      <c r="A75" s="168">
        <v>2025</v>
      </c>
      <c r="B75" s="31">
        <v>45680</v>
      </c>
      <c r="C75" s="23" t="s">
        <v>316</v>
      </c>
      <c r="D75" s="7" t="str">
        <f t="shared" si="2"/>
        <v>VZ-2025-000090</v>
      </c>
      <c r="E75" s="24" t="s">
        <v>55</v>
      </c>
      <c r="F75" s="24" t="s">
        <v>47</v>
      </c>
      <c r="G75" s="25" t="s">
        <v>313</v>
      </c>
      <c r="H75" s="24">
        <v>2</v>
      </c>
      <c r="I75" s="142" t="s">
        <v>317</v>
      </c>
      <c r="J75" s="319" t="s">
        <v>661</v>
      </c>
      <c r="K75" s="63">
        <v>1411973</v>
      </c>
      <c r="L75" s="169">
        <v>1642138</v>
      </c>
      <c r="M75" s="24" t="s">
        <v>34</v>
      </c>
      <c r="N75" s="31">
        <v>45688</v>
      </c>
      <c r="O75" s="31">
        <v>45723</v>
      </c>
      <c r="P75" s="134" t="s">
        <v>704</v>
      </c>
      <c r="Q75" s="134" t="s">
        <v>705</v>
      </c>
      <c r="R75" s="28" t="s">
        <v>35</v>
      </c>
      <c r="S75" s="67"/>
      <c r="T75" s="63"/>
      <c r="U75" s="63"/>
      <c r="V75" s="63"/>
      <c r="W75" s="63"/>
      <c r="X75" s="24"/>
      <c r="Y75" s="31">
        <v>45728</v>
      </c>
      <c r="Z75" s="24" t="s">
        <v>315</v>
      </c>
      <c r="AA75" s="13"/>
      <c r="AB75" s="24" t="s">
        <v>63</v>
      </c>
    </row>
    <row r="76" spans="1:28" ht="15.75" thickTop="1" x14ac:dyDescent="0.25">
      <c r="A76" s="168">
        <v>2025</v>
      </c>
      <c r="B76" s="14">
        <v>45691</v>
      </c>
      <c r="C76" s="15" t="s">
        <v>318</v>
      </c>
      <c r="D76" s="7" t="str">
        <f t="shared" si="2"/>
        <v>VZ-2025-000127</v>
      </c>
      <c r="E76" s="16" t="s">
        <v>28</v>
      </c>
      <c r="F76" s="16" t="s">
        <v>47</v>
      </c>
      <c r="G76" s="155" t="s">
        <v>319</v>
      </c>
      <c r="H76" s="16">
        <v>1</v>
      </c>
      <c r="I76" s="91" t="s">
        <v>320</v>
      </c>
      <c r="J76" s="319" t="s">
        <v>692</v>
      </c>
      <c r="K76" s="92">
        <v>9780925</v>
      </c>
      <c r="L76" s="169">
        <v>4126692.3</v>
      </c>
      <c r="M76" s="16" t="s">
        <v>34</v>
      </c>
      <c r="N76" s="14">
        <v>45695</v>
      </c>
      <c r="O76" s="14">
        <v>45730</v>
      </c>
      <c r="P76" s="130" t="s">
        <v>685</v>
      </c>
      <c r="Q76" s="130" t="s">
        <v>694</v>
      </c>
      <c r="R76" s="19" t="s">
        <v>35</v>
      </c>
      <c r="S76" s="16"/>
      <c r="T76" s="18"/>
      <c r="U76" s="18"/>
      <c r="V76" s="21"/>
      <c r="W76" s="18"/>
      <c r="X76" s="14"/>
      <c r="Y76" s="14">
        <v>45736</v>
      </c>
      <c r="Z76" s="14" t="s">
        <v>306</v>
      </c>
      <c r="AA76" s="13"/>
      <c r="AB76" s="16" t="s">
        <v>143</v>
      </c>
    </row>
    <row r="77" spans="1:28" ht="45.75" thickBot="1" x14ac:dyDescent="0.3">
      <c r="A77" s="168">
        <v>2025</v>
      </c>
      <c r="B77" s="31">
        <v>45691</v>
      </c>
      <c r="C77" s="23" t="s">
        <v>321</v>
      </c>
      <c r="D77" s="7" t="str">
        <f t="shared" si="2"/>
        <v>VZ-2025-000127</v>
      </c>
      <c r="E77" s="24" t="s">
        <v>28</v>
      </c>
      <c r="F77" s="24" t="s">
        <v>47</v>
      </c>
      <c r="G77" s="157" t="s">
        <v>319</v>
      </c>
      <c r="H77" s="24">
        <v>2</v>
      </c>
      <c r="I77" s="142" t="s">
        <v>322</v>
      </c>
      <c r="J77" s="319" t="s">
        <v>693</v>
      </c>
      <c r="K77" s="63">
        <v>383347</v>
      </c>
      <c r="L77" s="169">
        <v>4126692.3</v>
      </c>
      <c r="M77" s="24" t="s">
        <v>34</v>
      </c>
      <c r="N77" s="31">
        <v>45695</v>
      </c>
      <c r="O77" s="31">
        <v>45730</v>
      </c>
      <c r="P77" s="132" t="s">
        <v>703</v>
      </c>
      <c r="Q77" s="129" t="s">
        <v>675</v>
      </c>
      <c r="R77" s="28" t="s">
        <v>35</v>
      </c>
      <c r="S77" s="24"/>
      <c r="T77" s="63"/>
      <c r="U77" s="63"/>
      <c r="V77" s="64"/>
      <c r="W77" s="63"/>
      <c r="X77" s="31"/>
      <c r="Y77" s="31">
        <v>45736</v>
      </c>
      <c r="Z77" s="24" t="s">
        <v>306</v>
      </c>
      <c r="AA77" s="13"/>
      <c r="AB77" s="24" t="s">
        <v>143</v>
      </c>
    </row>
    <row r="78" spans="1:28" ht="45.75" thickTop="1" x14ac:dyDescent="0.25">
      <c r="A78" s="168">
        <v>2025</v>
      </c>
      <c r="B78" s="14">
        <v>45702</v>
      </c>
      <c r="C78" s="15" t="s">
        <v>323</v>
      </c>
      <c r="D78" s="7" t="str">
        <f t="shared" si="2"/>
        <v>VZ-2025-000158</v>
      </c>
      <c r="E78" s="16" t="s">
        <v>55</v>
      </c>
      <c r="F78" s="16" t="s">
        <v>47</v>
      </c>
      <c r="G78" s="147" t="s">
        <v>324</v>
      </c>
      <c r="H78" s="16"/>
      <c r="I78" s="91"/>
      <c r="J78" s="319" t="s">
        <v>662</v>
      </c>
      <c r="K78" s="18">
        <v>3023513</v>
      </c>
      <c r="L78" s="169">
        <v>1100000</v>
      </c>
      <c r="M78" s="16" t="s">
        <v>34</v>
      </c>
      <c r="N78" s="14">
        <v>45708</v>
      </c>
      <c r="O78" s="14">
        <v>45743</v>
      </c>
      <c r="P78" s="130" t="s">
        <v>708</v>
      </c>
      <c r="Q78" s="130" t="s">
        <v>707</v>
      </c>
      <c r="R78" s="19" t="s">
        <v>326</v>
      </c>
      <c r="S78" s="79" t="s">
        <v>327</v>
      </c>
      <c r="T78" s="18"/>
      <c r="U78" s="18"/>
      <c r="V78" s="21"/>
      <c r="W78" s="18"/>
      <c r="X78" s="14"/>
      <c r="Y78" s="14">
        <v>45736</v>
      </c>
      <c r="Z78" s="16" t="s">
        <v>300</v>
      </c>
      <c r="AA78" s="13"/>
      <c r="AB78" s="16" t="s">
        <v>325</v>
      </c>
    </row>
    <row r="79" spans="1:28" ht="30.75" thickBot="1" x14ac:dyDescent="0.3">
      <c r="A79" s="168">
        <v>2025</v>
      </c>
      <c r="B79" s="323">
        <v>45700</v>
      </c>
      <c r="C79" s="324" t="s">
        <v>328</v>
      </c>
      <c r="D79" s="33" t="str">
        <f t="shared" si="2"/>
        <v>VZ-2025-000163</v>
      </c>
      <c r="E79" s="325" t="s">
        <v>28</v>
      </c>
      <c r="F79" s="325" t="s">
        <v>47</v>
      </c>
      <c r="G79" s="326" t="s">
        <v>329</v>
      </c>
      <c r="H79" s="325"/>
      <c r="I79" s="327"/>
      <c r="J79" s="319" t="s">
        <v>690</v>
      </c>
      <c r="K79" s="328">
        <v>1426560</v>
      </c>
      <c r="L79" s="169">
        <v>491494.00613402773</v>
      </c>
      <c r="M79" s="325" t="s">
        <v>34</v>
      </c>
      <c r="N79" s="323">
        <v>45705</v>
      </c>
      <c r="O79" s="323">
        <v>45740</v>
      </c>
      <c r="P79" s="167" t="s">
        <v>691</v>
      </c>
      <c r="Q79" s="167" t="s">
        <v>689</v>
      </c>
      <c r="R79" s="329" t="s">
        <v>35</v>
      </c>
      <c r="S79" s="340" t="s">
        <v>330</v>
      </c>
      <c r="T79" s="328"/>
      <c r="U79" s="328"/>
      <c r="V79" s="341"/>
      <c r="W79" s="328"/>
      <c r="X79" s="323"/>
      <c r="Y79" s="323">
        <v>45743</v>
      </c>
      <c r="Z79" s="342" t="s">
        <v>331</v>
      </c>
      <c r="AA79" s="13" t="s">
        <v>332</v>
      </c>
      <c r="AB79" s="55" t="s">
        <v>107</v>
      </c>
    </row>
    <row r="80" spans="1:28" ht="75.75" thickBot="1" x14ac:dyDescent="0.3">
      <c r="A80" s="168">
        <v>2025</v>
      </c>
      <c r="B80" s="330">
        <v>45699</v>
      </c>
      <c r="C80" s="331" t="s">
        <v>333</v>
      </c>
      <c r="D80" s="331" t="str">
        <f t="shared" si="2"/>
        <v>VZ-2025-000167</v>
      </c>
      <c r="E80" s="332" t="s">
        <v>28</v>
      </c>
      <c r="F80" s="332" t="s">
        <v>47</v>
      </c>
      <c r="G80" s="333" t="s">
        <v>334</v>
      </c>
      <c r="H80" s="332"/>
      <c r="I80" s="334"/>
      <c r="J80" s="335" t="s">
        <v>665</v>
      </c>
      <c r="K80" s="336">
        <v>6361273</v>
      </c>
      <c r="L80" s="169">
        <v>8013524.6682727262</v>
      </c>
      <c r="M80" s="332" t="s">
        <v>34</v>
      </c>
      <c r="N80" s="337">
        <v>45707</v>
      </c>
      <c r="O80" s="337">
        <v>45742</v>
      </c>
      <c r="P80" s="338" t="s">
        <v>669</v>
      </c>
      <c r="Q80" s="338" t="s">
        <v>666</v>
      </c>
      <c r="R80" s="339" t="s">
        <v>35</v>
      </c>
      <c r="S80" s="345"/>
      <c r="T80" s="336"/>
      <c r="U80" s="336"/>
      <c r="V80" s="346"/>
      <c r="W80" s="347"/>
      <c r="X80" s="337"/>
      <c r="Y80" s="337">
        <v>45747</v>
      </c>
      <c r="Z80" s="337" t="s">
        <v>335</v>
      </c>
      <c r="AA80" s="348"/>
      <c r="AB80" s="322" t="s">
        <v>103</v>
      </c>
    </row>
    <row r="81" spans="1:28" ht="15.75" thickTop="1" x14ac:dyDescent="0.25">
      <c r="A81" s="168">
        <v>2025</v>
      </c>
      <c r="B81" s="53">
        <v>45702</v>
      </c>
      <c r="C81" s="54" t="s">
        <v>336</v>
      </c>
      <c r="D81" s="54" t="str">
        <f t="shared" si="2"/>
        <v>VZ-2025-000186</v>
      </c>
      <c r="E81" s="55" t="s">
        <v>28</v>
      </c>
      <c r="F81" s="55" t="s">
        <v>47</v>
      </c>
      <c r="G81" s="152" t="s">
        <v>337</v>
      </c>
      <c r="H81" s="55">
        <v>1</v>
      </c>
      <c r="I81" s="141" t="s">
        <v>338</v>
      </c>
      <c r="J81" s="319" t="s">
        <v>681</v>
      </c>
      <c r="K81" s="57">
        <v>982623</v>
      </c>
      <c r="L81" s="169">
        <v>765306.04555923084</v>
      </c>
      <c r="M81" s="55" t="s">
        <v>34</v>
      </c>
      <c r="N81" s="53">
        <v>45707</v>
      </c>
      <c r="O81" s="53">
        <v>45770</v>
      </c>
      <c r="P81" s="135" t="s">
        <v>685</v>
      </c>
      <c r="Q81" s="135" t="s">
        <v>684</v>
      </c>
      <c r="R81" s="58" t="s">
        <v>35</v>
      </c>
      <c r="S81" s="55"/>
      <c r="T81" s="57"/>
      <c r="U81" s="57"/>
      <c r="V81" s="59"/>
      <c r="W81" s="343"/>
      <c r="X81" s="53"/>
      <c r="Y81" s="344"/>
      <c r="Z81" s="53"/>
      <c r="AA81" s="13"/>
      <c r="AB81" s="16" t="s">
        <v>339</v>
      </c>
    </row>
    <row r="82" spans="1:28" ht="30.75" thickBot="1" x14ac:dyDescent="0.3">
      <c r="A82" s="168">
        <v>2025</v>
      </c>
      <c r="B82" s="6">
        <v>45702</v>
      </c>
      <c r="C82" s="7" t="s">
        <v>340</v>
      </c>
      <c r="D82" s="7" t="str">
        <f t="shared" si="2"/>
        <v>VZ-2025-000186</v>
      </c>
      <c r="E82" s="8" t="s">
        <v>28</v>
      </c>
      <c r="F82" s="8" t="s">
        <v>47</v>
      </c>
      <c r="G82" s="146" t="s">
        <v>337</v>
      </c>
      <c r="H82" s="8">
        <v>5</v>
      </c>
      <c r="I82" s="88" t="s">
        <v>341</v>
      </c>
      <c r="J82" s="319" t="s">
        <v>686</v>
      </c>
      <c r="K82" s="10">
        <v>4035</v>
      </c>
      <c r="L82" s="169">
        <v>765306.04555923084</v>
      </c>
      <c r="M82" s="8" t="s">
        <v>34</v>
      </c>
      <c r="N82" s="6">
        <v>45707</v>
      </c>
      <c r="O82" s="6">
        <v>45770</v>
      </c>
      <c r="P82" s="134" t="s">
        <v>672</v>
      </c>
      <c r="Q82" s="127" t="s">
        <v>687</v>
      </c>
      <c r="R82" s="11" t="s">
        <v>35</v>
      </c>
      <c r="S82" s="8"/>
      <c r="T82" s="10"/>
      <c r="U82" s="10"/>
      <c r="V82" s="48"/>
      <c r="W82" s="10"/>
      <c r="X82" s="6"/>
      <c r="Y82" s="107"/>
      <c r="Z82" s="6"/>
      <c r="AA82" s="13"/>
      <c r="AB82" s="8" t="s">
        <v>339</v>
      </c>
    </row>
    <row r="83" spans="1:28" ht="16.5" thickTop="1" thickBot="1" x14ac:dyDescent="0.3">
      <c r="A83" s="168">
        <v>2025</v>
      </c>
      <c r="B83" s="31">
        <v>45702</v>
      </c>
      <c r="C83" s="23" t="s">
        <v>342</v>
      </c>
      <c r="D83" s="7" t="str">
        <f t="shared" si="2"/>
        <v>VZ-2025-000186</v>
      </c>
      <c r="E83" s="24" t="s">
        <v>28</v>
      </c>
      <c r="F83" s="24" t="s">
        <v>47</v>
      </c>
      <c r="G83" s="25" t="s">
        <v>337</v>
      </c>
      <c r="H83" s="24">
        <v>8</v>
      </c>
      <c r="I83" s="142" t="s">
        <v>343</v>
      </c>
      <c r="J83" s="319" t="s">
        <v>681</v>
      </c>
      <c r="K83" s="63">
        <v>221562</v>
      </c>
      <c r="L83" s="169">
        <v>765306.04555923084</v>
      </c>
      <c r="M83" s="24" t="s">
        <v>34</v>
      </c>
      <c r="N83" s="31">
        <v>45707</v>
      </c>
      <c r="O83" s="31">
        <v>45770</v>
      </c>
      <c r="P83" s="134" t="s">
        <v>685</v>
      </c>
      <c r="Q83" s="134" t="s">
        <v>688</v>
      </c>
      <c r="R83" s="28" t="s">
        <v>35</v>
      </c>
      <c r="S83" s="67"/>
      <c r="T83" s="63"/>
      <c r="U83" s="63"/>
      <c r="V83" s="63"/>
      <c r="W83" s="63"/>
      <c r="X83" s="24"/>
      <c r="Y83" s="95"/>
      <c r="Z83" s="23"/>
      <c r="AA83" s="13"/>
      <c r="AB83" s="24" t="s">
        <v>339</v>
      </c>
    </row>
    <row r="84" spans="1:28" ht="16.5" thickTop="1" thickBot="1" x14ac:dyDescent="0.3">
      <c r="A84" s="168">
        <v>2025</v>
      </c>
      <c r="B84" s="31">
        <v>45707</v>
      </c>
      <c r="C84" s="23" t="s">
        <v>344</v>
      </c>
      <c r="D84" s="7" t="str">
        <f t="shared" si="2"/>
        <v>VZ-2025-000191</v>
      </c>
      <c r="E84" s="24" t="s">
        <v>28</v>
      </c>
      <c r="F84" s="24" t="s">
        <v>29</v>
      </c>
      <c r="G84" s="25" t="s">
        <v>345</v>
      </c>
      <c r="H84" s="24"/>
      <c r="I84" s="142"/>
      <c r="J84" s="319" t="s">
        <v>663</v>
      </c>
      <c r="K84" s="63">
        <v>12136320</v>
      </c>
      <c r="L84" s="169">
        <v>2544040</v>
      </c>
      <c r="M84" s="24" t="s">
        <v>34</v>
      </c>
      <c r="N84" s="31">
        <v>45721</v>
      </c>
      <c r="O84" s="31">
        <v>45756</v>
      </c>
      <c r="P84" s="129" t="s">
        <v>671</v>
      </c>
      <c r="Q84" s="129" t="s">
        <v>670</v>
      </c>
      <c r="R84" s="28" t="s">
        <v>35</v>
      </c>
      <c r="S84" s="24"/>
      <c r="T84" s="63"/>
      <c r="U84" s="63"/>
      <c r="V84" s="64"/>
      <c r="W84" s="65"/>
      <c r="X84" s="31"/>
      <c r="Y84" s="31">
        <v>45764</v>
      </c>
      <c r="Z84" s="31" t="s">
        <v>346</v>
      </c>
      <c r="AA84" s="13"/>
      <c r="AB84" s="24" t="s">
        <v>78</v>
      </c>
    </row>
    <row r="85" spans="1:28" ht="46.5" thickTop="1" thickBot="1" x14ac:dyDescent="0.3">
      <c r="A85" s="168">
        <v>2025</v>
      </c>
      <c r="B85" s="14">
        <v>45706</v>
      </c>
      <c r="C85" s="15" t="s">
        <v>347</v>
      </c>
      <c r="D85" s="7" t="str">
        <f t="shared" si="2"/>
        <v>VZ-2025-000196</v>
      </c>
      <c r="E85" s="16" t="s">
        <v>28</v>
      </c>
      <c r="F85" s="16" t="s">
        <v>47</v>
      </c>
      <c r="G85" s="147" t="s">
        <v>348</v>
      </c>
      <c r="H85" s="16">
        <v>1</v>
      </c>
      <c r="I85" s="91" t="s">
        <v>349</v>
      </c>
      <c r="J85" s="320" t="s">
        <v>683</v>
      </c>
      <c r="K85" s="18">
        <v>13669380</v>
      </c>
      <c r="L85" s="169">
        <v>9028497.3977144286</v>
      </c>
      <c r="M85" s="16" t="s">
        <v>133</v>
      </c>
      <c r="N85" s="14">
        <v>45709</v>
      </c>
      <c r="O85" s="14">
        <v>45721</v>
      </c>
      <c r="P85" s="130" t="s">
        <v>369</v>
      </c>
      <c r="Q85" s="167" t="s">
        <v>673</v>
      </c>
      <c r="R85" s="19" t="s">
        <v>35</v>
      </c>
      <c r="S85" s="108" t="s">
        <v>350</v>
      </c>
      <c r="T85" s="18"/>
      <c r="U85" s="18"/>
      <c r="V85" s="21"/>
      <c r="W85" s="45"/>
      <c r="X85" s="14"/>
      <c r="Y85" s="14">
        <v>45723</v>
      </c>
      <c r="Z85" s="14" t="s">
        <v>296</v>
      </c>
      <c r="AA85" s="13"/>
      <c r="AB85" s="16" t="s">
        <v>89</v>
      </c>
    </row>
    <row r="86" spans="1:28" ht="46.5" thickTop="1" thickBot="1" x14ac:dyDescent="0.3">
      <c r="A86" s="168">
        <v>2025</v>
      </c>
      <c r="B86" s="31">
        <v>45706</v>
      </c>
      <c r="C86" s="23" t="s">
        <v>351</v>
      </c>
      <c r="D86" s="7" t="str">
        <f t="shared" si="2"/>
        <v>VZ-2025-000196</v>
      </c>
      <c r="E86" s="24" t="s">
        <v>28</v>
      </c>
      <c r="F86" s="24" t="s">
        <v>47</v>
      </c>
      <c r="G86" s="25" t="s">
        <v>348</v>
      </c>
      <c r="H86" s="24">
        <v>2</v>
      </c>
      <c r="I86" s="142" t="s">
        <v>352</v>
      </c>
      <c r="J86" s="320" t="s">
        <v>682</v>
      </c>
      <c r="K86" s="63">
        <v>12653520</v>
      </c>
      <c r="L86" s="169">
        <v>9028497.3977144286</v>
      </c>
      <c r="M86" s="24" t="s">
        <v>133</v>
      </c>
      <c r="N86" s="31">
        <v>45709</v>
      </c>
      <c r="O86" s="31">
        <v>45721</v>
      </c>
      <c r="P86" s="130" t="s">
        <v>369</v>
      </c>
      <c r="Q86" s="167" t="s">
        <v>673</v>
      </c>
      <c r="R86" s="28" t="s">
        <v>35</v>
      </c>
      <c r="S86" s="109" t="s">
        <v>353</v>
      </c>
      <c r="T86" s="63"/>
      <c r="U86" s="63"/>
      <c r="V86" s="64"/>
      <c r="W86" s="65"/>
      <c r="X86" s="31"/>
      <c r="Y86" s="31">
        <v>45723</v>
      </c>
      <c r="Z86" s="31" t="s">
        <v>296</v>
      </c>
      <c r="AA86" s="13"/>
      <c r="AB86" s="24" t="s">
        <v>89</v>
      </c>
    </row>
    <row r="87" spans="1:28" ht="31.5" thickTop="1" thickBot="1" x14ac:dyDescent="0.3">
      <c r="A87" s="168">
        <v>2025</v>
      </c>
      <c r="B87" s="14">
        <v>45712</v>
      </c>
      <c r="C87" s="15" t="s">
        <v>354</v>
      </c>
      <c r="D87" s="7" t="str">
        <f t="shared" si="2"/>
        <v>VZ-2025-000216</v>
      </c>
      <c r="E87" s="16" t="s">
        <v>28</v>
      </c>
      <c r="F87" s="16" t="s">
        <v>47</v>
      </c>
      <c r="G87" s="159" t="s">
        <v>355</v>
      </c>
      <c r="H87" s="16">
        <v>1</v>
      </c>
      <c r="I87" s="91" t="s">
        <v>356</v>
      </c>
      <c r="J87" s="319" t="s">
        <v>681</v>
      </c>
      <c r="K87" s="18">
        <v>26101</v>
      </c>
      <c r="L87" s="169">
        <v>455045.25923065405</v>
      </c>
      <c r="M87" s="16" t="s">
        <v>133</v>
      </c>
      <c r="N87" s="14">
        <v>45722</v>
      </c>
      <c r="O87" s="14">
        <v>45740</v>
      </c>
      <c r="P87" s="134" t="s">
        <v>672</v>
      </c>
      <c r="Q87" s="130" t="s">
        <v>674</v>
      </c>
      <c r="R87" s="19" t="s">
        <v>35</v>
      </c>
      <c r="S87" s="16"/>
      <c r="T87" s="18"/>
      <c r="U87" s="18"/>
      <c r="V87" s="21"/>
      <c r="W87" s="18"/>
      <c r="X87" s="14"/>
      <c r="Y87" s="94"/>
      <c r="Z87" s="16" t="s">
        <v>357</v>
      </c>
      <c r="AA87" s="13"/>
      <c r="AB87" s="16" t="s">
        <v>33</v>
      </c>
    </row>
    <row r="88" spans="1:28" ht="31.5" thickTop="1" thickBot="1" x14ac:dyDescent="0.3">
      <c r="A88" s="168">
        <v>2025</v>
      </c>
      <c r="B88" s="31">
        <v>45712</v>
      </c>
      <c r="C88" s="23" t="s">
        <v>358</v>
      </c>
      <c r="D88" s="7" t="str">
        <f t="shared" si="2"/>
        <v>VZ-2025-000216</v>
      </c>
      <c r="E88" s="24" t="s">
        <v>28</v>
      </c>
      <c r="F88" s="24" t="s">
        <v>47</v>
      </c>
      <c r="G88" s="160" t="s">
        <v>355</v>
      </c>
      <c r="H88" s="24">
        <v>4</v>
      </c>
      <c r="I88" s="142" t="s">
        <v>359</v>
      </c>
      <c r="J88" s="319" t="s">
        <v>680</v>
      </c>
      <c r="K88" s="63">
        <v>49753</v>
      </c>
      <c r="L88" s="169">
        <v>455045.25923065405</v>
      </c>
      <c r="M88" s="24" t="s">
        <v>133</v>
      </c>
      <c r="N88" s="31">
        <v>45722</v>
      </c>
      <c r="O88" s="31">
        <v>45740</v>
      </c>
      <c r="P88" s="134" t="s">
        <v>672</v>
      </c>
      <c r="Q88" s="129" t="s">
        <v>675</v>
      </c>
      <c r="R88" s="28" t="s">
        <v>35</v>
      </c>
      <c r="S88" s="24"/>
      <c r="T88" s="63"/>
      <c r="U88" s="63"/>
      <c r="V88" s="64"/>
      <c r="W88" s="65"/>
      <c r="X88" s="24"/>
      <c r="Y88" s="104"/>
      <c r="Z88" s="24" t="s">
        <v>357</v>
      </c>
      <c r="AA88" s="13"/>
      <c r="AB88" s="24" t="s">
        <v>33</v>
      </c>
    </row>
    <row r="89" spans="1:28" ht="31.5" thickTop="1" thickBot="1" x14ac:dyDescent="0.3">
      <c r="A89" s="168">
        <v>2025</v>
      </c>
      <c r="B89" s="31">
        <v>45733</v>
      </c>
      <c r="C89" s="23" t="s">
        <v>360</v>
      </c>
      <c r="D89" s="7" t="str">
        <f t="shared" si="2"/>
        <v>VZ-2025-000280</v>
      </c>
      <c r="E89" s="24" t="s">
        <v>28</v>
      </c>
      <c r="F89" s="24" t="s">
        <v>29</v>
      </c>
      <c r="G89" s="157" t="s">
        <v>361</v>
      </c>
      <c r="H89" s="24">
        <v>2</v>
      </c>
      <c r="I89" s="142" t="s">
        <v>362</v>
      </c>
      <c r="J89" s="319" t="s">
        <v>664</v>
      </c>
      <c r="K89" s="112">
        <v>271372</v>
      </c>
      <c r="L89" s="169">
        <v>2470835.5293976427</v>
      </c>
      <c r="M89" s="24" t="s">
        <v>133</v>
      </c>
      <c r="N89" s="31">
        <v>45741</v>
      </c>
      <c r="O89" s="31">
        <v>45769</v>
      </c>
      <c r="P89" s="134" t="s">
        <v>672</v>
      </c>
      <c r="Q89" s="134" t="s">
        <v>676</v>
      </c>
      <c r="R89" s="28" t="s">
        <v>35</v>
      </c>
      <c r="S89" s="24"/>
      <c r="T89" s="63"/>
      <c r="U89" s="63"/>
      <c r="V89" s="63"/>
      <c r="W89" s="63"/>
      <c r="X89" s="24"/>
      <c r="Y89" s="104"/>
      <c r="Z89" s="24"/>
      <c r="AA89" s="13"/>
      <c r="AB89" s="24" t="s">
        <v>363</v>
      </c>
    </row>
    <row r="90" spans="1:28" ht="45.75" thickTop="1" x14ac:dyDescent="0.25">
      <c r="A90" s="168">
        <v>2025</v>
      </c>
      <c r="B90" s="14">
        <v>45733</v>
      </c>
      <c r="C90" s="15" t="s">
        <v>364</v>
      </c>
      <c r="D90" s="7" t="str">
        <f t="shared" si="2"/>
        <v>VZ-2025-000284</v>
      </c>
      <c r="E90" s="16" t="s">
        <v>28</v>
      </c>
      <c r="F90" s="16" t="s">
        <v>29</v>
      </c>
      <c r="G90" s="147" t="s">
        <v>365</v>
      </c>
      <c r="H90" s="16">
        <v>1</v>
      </c>
      <c r="I90" s="91" t="s">
        <v>366</v>
      </c>
      <c r="J90" s="319" t="s">
        <v>678</v>
      </c>
      <c r="K90" s="18">
        <v>1105936</v>
      </c>
      <c r="L90" s="169">
        <v>127321.64966946541</v>
      </c>
      <c r="M90" s="16" t="s">
        <v>133</v>
      </c>
      <c r="N90" s="14">
        <v>45742</v>
      </c>
      <c r="O90" s="14">
        <v>45754</v>
      </c>
      <c r="P90" s="128" t="s">
        <v>679</v>
      </c>
      <c r="Q90" s="128" t="s">
        <v>677</v>
      </c>
      <c r="R90" s="19" t="s">
        <v>79</v>
      </c>
      <c r="S90" s="16"/>
      <c r="T90" s="18"/>
      <c r="U90" s="18"/>
      <c r="V90" s="18"/>
      <c r="W90" s="18"/>
      <c r="X90" s="16"/>
      <c r="Y90" s="102"/>
      <c r="Z90" s="16" t="s">
        <v>367</v>
      </c>
      <c r="AA90" s="13">
        <v>1</v>
      </c>
      <c r="AB90" s="16" t="s">
        <v>284</v>
      </c>
    </row>
  </sheetData>
  <autoFilter ref="A1:AA90" xr:uid="{7A270A2F-A22F-4728-89C7-A009644B1DE7}"/>
  <pageMargins left="0.70866141732283472" right="0.70866141732283472" top="0.78740157480314965" bottom="0.78740157480314965" header="0.31496062992125984" footer="0.31496062992125984"/>
  <pageSetup paperSize="9" scale="35" orientation="landscape" r:id="rId1"/>
  <headerFooter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3C166-3E55-4C59-B484-D6B8FA218ECD}">
  <dimension ref="A1:U142"/>
  <sheetViews>
    <sheetView workbookViewId="0">
      <pane ySplit="1" topLeftCell="A2" activePane="bottomLeft" state="frozen"/>
      <selection pane="bottomLeft" activeCell="A11" sqref="A11"/>
    </sheetView>
  </sheetViews>
  <sheetFormatPr defaultRowHeight="15" x14ac:dyDescent="0.25"/>
  <sheetData>
    <row r="1" spans="1:21" ht="9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4" t="s">
        <v>10</v>
      </c>
      <c r="L1" s="5" t="s">
        <v>11</v>
      </c>
      <c r="M1" s="2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5" t="s">
        <v>18</v>
      </c>
      <c r="T1" s="5" t="s">
        <v>19</v>
      </c>
      <c r="U1" s="5" t="s">
        <v>20</v>
      </c>
    </row>
    <row r="2" spans="1:21" ht="15.75" thickBot="1" x14ac:dyDescent="0.3">
      <c r="A2" s="224" t="s">
        <v>208</v>
      </c>
      <c r="B2" s="225" t="s">
        <v>492</v>
      </c>
      <c r="C2" s="226" t="s">
        <v>27</v>
      </c>
      <c r="D2" s="226" t="s">
        <v>28</v>
      </c>
      <c r="E2" s="226" t="s">
        <v>29</v>
      </c>
      <c r="F2" s="227" t="s">
        <v>493</v>
      </c>
      <c r="G2" s="226"/>
      <c r="H2" s="225"/>
      <c r="I2" s="225" t="s">
        <v>494</v>
      </c>
      <c r="J2" s="226" t="s">
        <v>210</v>
      </c>
      <c r="K2" s="226"/>
      <c r="L2" s="228">
        <v>511170</v>
      </c>
      <c r="M2" s="226" t="s">
        <v>133</v>
      </c>
      <c r="N2" s="224">
        <v>45663</v>
      </c>
      <c r="O2" s="224">
        <v>45691</v>
      </c>
      <c r="P2" s="224">
        <v>45770</v>
      </c>
      <c r="Q2" s="225" t="s">
        <v>495</v>
      </c>
      <c r="R2" s="226"/>
      <c r="S2" s="228">
        <v>363760.5</v>
      </c>
      <c r="T2" s="228">
        <v>407411.76</v>
      </c>
      <c r="U2" s="229">
        <v>45770</v>
      </c>
    </row>
    <row r="3" spans="1:21" ht="15.75" thickTop="1" x14ac:dyDescent="0.25">
      <c r="A3" s="230">
        <v>45631</v>
      </c>
      <c r="B3" s="231" t="s">
        <v>496</v>
      </c>
      <c r="C3" s="232" t="s">
        <v>27</v>
      </c>
      <c r="D3" s="232" t="s">
        <v>28</v>
      </c>
      <c r="E3" s="232" t="s">
        <v>47</v>
      </c>
      <c r="F3" s="233" t="s">
        <v>497</v>
      </c>
      <c r="G3" s="232">
        <v>1</v>
      </c>
      <c r="H3" s="231" t="s">
        <v>498</v>
      </c>
      <c r="I3" s="231" t="s">
        <v>499</v>
      </c>
      <c r="J3" s="232" t="s">
        <v>210</v>
      </c>
      <c r="K3" s="232"/>
      <c r="L3" s="234">
        <v>2520000</v>
      </c>
      <c r="M3" s="232" t="s">
        <v>133</v>
      </c>
      <c r="N3" s="230">
        <v>45663</v>
      </c>
      <c r="O3" s="230">
        <v>45692</v>
      </c>
      <c r="P3" s="230"/>
      <c r="Q3" s="231" t="s">
        <v>500</v>
      </c>
      <c r="R3" s="232"/>
      <c r="S3" s="234">
        <v>1789200</v>
      </c>
      <c r="T3" s="234">
        <v>2003904</v>
      </c>
      <c r="U3" s="235"/>
    </row>
    <row r="4" spans="1:21" ht="15.75" thickBot="1" x14ac:dyDescent="0.3">
      <c r="A4" s="236">
        <v>45631</v>
      </c>
      <c r="B4" s="237" t="s">
        <v>501</v>
      </c>
      <c r="C4" s="238" t="s">
        <v>27</v>
      </c>
      <c r="D4" s="238" t="s">
        <v>28</v>
      </c>
      <c r="E4" s="238" t="s">
        <v>47</v>
      </c>
      <c r="F4" s="239" t="s">
        <v>497</v>
      </c>
      <c r="G4" s="238">
        <v>2</v>
      </c>
      <c r="H4" s="237" t="s">
        <v>502</v>
      </c>
      <c r="I4" s="237" t="s">
        <v>499</v>
      </c>
      <c r="J4" s="238" t="s">
        <v>210</v>
      </c>
      <c r="K4" s="238"/>
      <c r="L4" s="240">
        <v>2263200</v>
      </c>
      <c r="M4" s="238" t="s">
        <v>133</v>
      </c>
      <c r="N4" s="236">
        <v>45663</v>
      </c>
      <c r="O4" s="236">
        <v>45692</v>
      </c>
      <c r="P4" s="236"/>
      <c r="Q4" s="237" t="s">
        <v>500</v>
      </c>
      <c r="R4" s="238"/>
      <c r="S4" s="240">
        <v>1072560</v>
      </c>
      <c r="T4" s="240">
        <v>1201267.2</v>
      </c>
      <c r="U4" s="241"/>
    </row>
    <row r="5" spans="1:21" ht="15.75" thickTop="1" x14ac:dyDescent="0.25">
      <c r="A5" s="242" t="s">
        <v>503</v>
      </c>
      <c r="B5" s="243" t="s">
        <v>504</v>
      </c>
      <c r="C5" s="244" t="s">
        <v>27</v>
      </c>
      <c r="D5" s="244" t="s">
        <v>28</v>
      </c>
      <c r="E5" s="244" t="s">
        <v>47</v>
      </c>
      <c r="F5" s="245" t="s">
        <v>505</v>
      </c>
      <c r="G5" s="244"/>
      <c r="H5" s="243"/>
      <c r="I5" s="243" t="s">
        <v>506</v>
      </c>
      <c r="J5" s="244" t="s">
        <v>255</v>
      </c>
      <c r="K5" s="244"/>
      <c r="L5" s="246">
        <v>1569780</v>
      </c>
      <c r="M5" s="244" t="s">
        <v>133</v>
      </c>
      <c r="N5" s="242">
        <v>45660</v>
      </c>
      <c r="O5" s="242">
        <v>45672</v>
      </c>
      <c r="P5" s="242">
        <v>45687</v>
      </c>
      <c r="Q5" s="243" t="s">
        <v>507</v>
      </c>
      <c r="R5" s="47"/>
      <c r="S5" s="246">
        <v>1569753</v>
      </c>
      <c r="T5" s="246">
        <v>1758123.36</v>
      </c>
      <c r="U5" s="247">
        <v>45687</v>
      </c>
    </row>
    <row r="6" spans="1:21" x14ac:dyDescent="0.25">
      <c r="A6" s="248" t="s">
        <v>240</v>
      </c>
      <c r="B6" s="249" t="s">
        <v>508</v>
      </c>
      <c r="C6" s="250" t="s">
        <v>27</v>
      </c>
      <c r="D6" s="250" t="s">
        <v>28</v>
      </c>
      <c r="E6" s="250" t="s">
        <v>47</v>
      </c>
      <c r="F6" s="251" t="s">
        <v>509</v>
      </c>
      <c r="G6" s="250"/>
      <c r="H6" s="249"/>
      <c r="I6" s="249" t="s">
        <v>506</v>
      </c>
      <c r="J6" s="250" t="s">
        <v>107</v>
      </c>
      <c r="K6" s="250"/>
      <c r="L6" s="252">
        <v>594360</v>
      </c>
      <c r="M6" s="250" t="s">
        <v>133</v>
      </c>
      <c r="N6" s="248">
        <v>45660</v>
      </c>
      <c r="O6" s="248">
        <v>45685</v>
      </c>
      <c r="P6" s="248">
        <v>45702</v>
      </c>
      <c r="Q6" s="249" t="s">
        <v>510</v>
      </c>
      <c r="R6" s="37"/>
      <c r="S6" s="252">
        <v>594360</v>
      </c>
      <c r="T6" s="252">
        <v>665683.19999999995</v>
      </c>
      <c r="U6" s="253">
        <v>45702</v>
      </c>
    </row>
    <row r="7" spans="1:21" x14ac:dyDescent="0.25">
      <c r="A7" s="242">
        <v>45646</v>
      </c>
      <c r="B7" s="243" t="s">
        <v>511</v>
      </c>
      <c r="C7" s="244" t="s">
        <v>27</v>
      </c>
      <c r="D7" s="244" t="s">
        <v>28</v>
      </c>
      <c r="E7" s="244" t="s">
        <v>29</v>
      </c>
      <c r="F7" s="245" t="s">
        <v>512</v>
      </c>
      <c r="G7" s="244"/>
      <c r="H7" s="243"/>
      <c r="I7" s="243" t="s">
        <v>506</v>
      </c>
      <c r="J7" s="244" t="s">
        <v>33</v>
      </c>
      <c r="K7" s="244"/>
      <c r="L7" s="246">
        <v>4568675</v>
      </c>
      <c r="M7" s="244" t="s">
        <v>133</v>
      </c>
      <c r="N7" s="242">
        <v>45663</v>
      </c>
      <c r="O7" s="242">
        <v>45677</v>
      </c>
      <c r="P7" s="242">
        <v>45691</v>
      </c>
      <c r="Q7" s="243" t="s">
        <v>513</v>
      </c>
      <c r="R7" s="47"/>
      <c r="S7" s="246">
        <v>4494154.95</v>
      </c>
      <c r="T7" s="246">
        <v>5033453.54</v>
      </c>
      <c r="U7" s="247">
        <v>45691</v>
      </c>
    </row>
    <row r="8" spans="1:21" ht="15.75" thickBot="1" x14ac:dyDescent="0.3">
      <c r="A8" s="248">
        <v>45646</v>
      </c>
      <c r="B8" s="249" t="s">
        <v>514</v>
      </c>
      <c r="C8" s="250" t="s">
        <v>27</v>
      </c>
      <c r="D8" s="250" t="s">
        <v>28</v>
      </c>
      <c r="E8" s="250" t="s">
        <v>29</v>
      </c>
      <c r="F8" s="251" t="s">
        <v>515</v>
      </c>
      <c r="G8" s="250"/>
      <c r="H8" s="249"/>
      <c r="I8" s="249" t="s">
        <v>506</v>
      </c>
      <c r="J8" s="250" t="s">
        <v>143</v>
      </c>
      <c r="K8" s="250"/>
      <c r="L8" s="252">
        <v>3207993</v>
      </c>
      <c r="M8" s="250" t="s">
        <v>133</v>
      </c>
      <c r="N8" s="248">
        <v>45663</v>
      </c>
      <c r="O8" s="248">
        <v>45677</v>
      </c>
      <c r="P8" s="248">
        <v>45688</v>
      </c>
      <c r="Q8" s="249" t="s">
        <v>516</v>
      </c>
      <c r="R8" s="250"/>
      <c r="S8" s="252">
        <v>3162061.98</v>
      </c>
      <c r="T8" s="252">
        <v>3541509.42</v>
      </c>
      <c r="U8" s="253">
        <v>45688</v>
      </c>
    </row>
    <row r="9" spans="1:21" ht="15.75" thickTop="1" x14ac:dyDescent="0.25">
      <c r="A9" s="254">
        <v>45657</v>
      </c>
      <c r="B9" s="255" t="s">
        <v>517</v>
      </c>
      <c r="C9" s="256" t="s">
        <v>27</v>
      </c>
      <c r="D9" s="256" t="s">
        <v>55</v>
      </c>
      <c r="E9" s="256" t="s">
        <v>47</v>
      </c>
      <c r="F9" s="257" t="s">
        <v>518</v>
      </c>
      <c r="G9" s="256">
        <v>1</v>
      </c>
      <c r="H9" s="255" t="s">
        <v>519</v>
      </c>
      <c r="I9" s="255" t="s">
        <v>506</v>
      </c>
      <c r="J9" s="256" t="s">
        <v>78</v>
      </c>
      <c r="K9" s="256"/>
      <c r="L9" s="258">
        <v>1106365</v>
      </c>
      <c r="M9" s="256" t="s">
        <v>34</v>
      </c>
      <c r="N9" s="254">
        <v>45674</v>
      </c>
      <c r="O9" s="254">
        <v>45709</v>
      </c>
      <c r="P9" s="254">
        <v>45735</v>
      </c>
      <c r="Q9" s="255" t="s">
        <v>516</v>
      </c>
      <c r="R9" s="256"/>
      <c r="S9" s="258">
        <v>1099786.74</v>
      </c>
      <c r="T9" s="258">
        <v>1231761.1499999999</v>
      </c>
      <c r="U9" s="259">
        <v>45735</v>
      </c>
    </row>
    <row r="10" spans="1:21" ht="15.75" thickBot="1" x14ac:dyDescent="0.3">
      <c r="A10" s="260">
        <v>45657</v>
      </c>
      <c r="B10" s="261" t="s">
        <v>520</v>
      </c>
      <c r="C10" s="262" t="s">
        <v>27</v>
      </c>
      <c r="D10" s="262" t="s">
        <v>55</v>
      </c>
      <c r="E10" s="262" t="s">
        <v>47</v>
      </c>
      <c r="F10" s="263" t="s">
        <v>518</v>
      </c>
      <c r="G10" s="262">
        <v>2</v>
      </c>
      <c r="H10" s="261" t="s">
        <v>521</v>
      </c>
      <c r="I10" s="261" t="s">
        <v>506</v>
      </c>
      <c r="J10" s="262" t="s">
        <v>78</v>
      </c>
      <c r="K10" s="262"/>
      <c r="L10" s="264">
        <v>8122258</v>
      </c>
      <c r="M10" s="262" t="s">
        <v>34</v>
      </c>
      <c r="N10" s="260">
        <v>45674</v>
      </c>
      <c r="O10" s="260">
        <v>45709</v>
      </c>
      <c r="P10" s="260">
        <v>45735</v>
      </c>
      <c r="Q10" s="261" t="s">
        <v>513</v>
      </c>
      <c r="R10" s="262"/>
      <c r="S10" s="264">
        <v>8101842.5099999998</v>
      </c>
      <c r="T10" s="264">
        <v>9074063.6099999994</v>
      </c>
      <c r="U10" s="265">
        <v>45735</v>
      </c>
    </row>
    <row r="11" spans="1:21" ht="15.75" thickTop="1" x14ac:dyDescent="0.25">
      <c r="A11" s="224">
        <v>45688</v>
      </c>
      <c r="B11" s="225" t="s">
        <v>522</v>
      </c>
      <c r="C11" s="226" t="s">
        <v>27</v>
      </c>
      <c r="D11" s="226" t="s">
        <v>55</v>
      </c>
      <c r="E11" s="226" t="s">
        <v>47</v>
      </c>
      <c r="F11" s="227" t="s">
        <v>523</v>
      </c>
      <c r="G11" s="226"/>
      <c r="H11" s="225"/>
      <c r="I11" s="225" t="s">
        <v>494</v>
      </c>
      <c r="J11" s="226" t="s">
        <v>255</v>
      </c>
      <c r="K11" s="226"/>
      <c r="L11" s="228">
        <v>84207884</v>
      </c>
      <c r="M11" s="226" t="s">
        <v>34</v>
      </c>
      <c r="N11" s="224">
        <v>45701</v>
      </c>
      <c r="O11" s="224">
        <v>45736</v>
      </c>
      <c r="P11" s="224">
        <v>45761</v>
      </c>
      <c r="Q11" s="225" t="s">
        <v>513</v>
      </c>
      <c r="R11" s="81"/>
      <c r="S11" s="228">
        <v>83713500</v>
      </c>
      <c r="T11" s="228">
        <v>93759120</v>
      </c>
      <c r="U11" s="229">
        <v>45761</v>
      </c>
    </row>
    <row r="12" spans="1:21" x14ac:dyDescent="0.25">
      <c r="A12" s="266">
        <v>45670</v>
      </c>
      <c r="B12" s="267" t="s">
        <v>524</v>
      </c>
      <c r="C12" s="268" t="s">
        <v>27</v>
      </c>
      <c r="D12" s="268" t="s">
        <v>55</v>
      </c>
      <c r="E12" s="268" t="s">
        <v>29</v>
      </c>
      <c r="F12" s="269" t="s">
        <v>525</v>
      </c>
      <c r="G12" s="268"/>
      <c r="H12" s="267"/>
      <c r="I12" s="267" t="s">
        <v>506</v>
      </c>
      <c r="J12" s="268" t="s">
        <v>185</v>
      </c>
      <c r="K12" s="268"/>
      <c r="L12" s="270">
        <v>24864750</v>
      </c>
      <c r="M12" s="268" t="s">
        <v>34</v>
      </c>
      <c r="N12" s="266">
        <v>45681</v>
      </c>
      <c r="O12" s="266">
        <v>45716</v>
      </c>
      <c r="P12" s="266">
        <v>45737</v>
      </c>
      <c r="Q12" s="267" t="s">
        <v>516</v>
      </c>
      <c r="R12" s="76"/>
      <c r="S12" s="270">
        <v>3680561.25</v>
      </c>
      <c r="T12" s="270">
        <v>4122228.6</v>
      </c>
      <c r="U12" s="271">
        <v>45737</v>
      </c>
    </row>
    <row r="13" spans="1:21" ht="15.75" thickBot="1" x14ac:dyDescent="0.3">
      <c r="A13" s="248">
        <v>45671</v>
      </c>
      <c r="B13" s="249" t="s">
        <v>526</v>
      </c>
      <c r="C13" s="250" t="s">
        <v>27</v>
      </c>
      <c r="D13" s="250" t="s">
        <v>55</v>
      </c>
      <c r="E13" s="250" t="s">
        <v>47</v>
      </c>
      <c r="F13" s="251" t="s">
        <v>527</v>
      </c>
      <c r="G13" s="250"/>
      <c r="H13" s="249"/>
      <c r="I13" s="249" t="s">
        <v>506</v>
      </c>
      <c r="J13" s="250" t="s">
        <v>528</v>
      </c>
      <c r="K13" s="250"/>
      <c r="L13" s="252">
        <v>8268390</v>
      </c>
      <c r="M13" s="250" t="s">
        <v>34</v>
      </c>
      <c r="N13" s="248">
        <v>45679</v>
      </c>
      <c r="O13" s="248">
        <v>45714</v>
      </c>
      <c r="P13" s="248">
        <v>45733</v>
      </c>
      <c r="Q13" s="249" t="s">
        <v>529</v>
      </c>
      <c r="R13" s="250"/>
      <c r="S13" s="252">
        <v>8047899.5999999996</v>
      </c>
      <c r="T13" s="252">
        <v>9013647.5500000007</v>
      </c>
      <c r="U13" s="253">
        <v>45734</v>
      </c>
    </row>
    <row r="14" spans="1:21" ht="15.75" thickTop="1" x14ac:dyDescent="0.25">
      <c r="A14" s="254">
        <v>45674</v>
      </c>
      <c r="B14" s="255" t="s">
        <v>530</v>
      </c>
      <c r="C14" s="256" t="s">
        <v>27</v>
      </c>
      <c r="D14" s="256" t="s">
        <v>55</v>
      </c>
      <c r="E14" s="256" t="s">
        <v>71</v>
      </c>
      <c r="F14" s="272" t="s">
        <v>282</v>
      </c>
      <c r="G14" s="256">
        <v>1</v>
      </c>
      <c r="H14" s="255" t="s">
        <v>531</v>
      </c>
      <c r="I14" s="255" t="s">
        <v>506</v>
      </c>
      <c r="J14" s="256" t="s">
        <v>284</v>
      </c>
      <c r="K14" s="256"/>
      <c r="L14" s="258">
        <v>824512</v>
      </c>
      <c r="M14" s="256" t="s">
        <v>58</v>
      </c>
      <c r="N14" s="254">
        <v>45679</v>
      </c>
      <c r="O14" s="254">
        <v>45698</v>
      </c>
      <c r="P14" s="254">
        <v>45707</v>
      </c>
      <c r="Q14" s="255" t="s">
        <v>532</v>
      </c>
      <c r="R14" s="256"/>
      <c r="S14" s="258">
        <v>824496.96</v>
      </c>
      <c r="T14" s="258">
        <v>923436.6</v>
      </c>
      <c r="U14" s="259">
        <v>45707</v>
      </c>
    </row>
    <row r="15" spans="1:21" ht="15.75" thickBot="1" x14ac:dyDescent="0.3">
      <c r="A15" s="31">
        <v>45674</v>
      </c>
      <c r="B15" s="23" t="s">
        <v>281</v>
      </c>
      <c r="C15" s="24" t="s">
        <v>27</v>
      </c>
      <c r="D15" s="24" t="s">
        <v>55</v>
      </c>
      <c r="E15" s="24" t="s">
        <v>71</v>
      </c>
      <c r="F15" s="62" t="s">
        <v>282</v>
      </c>
      <c r="G15" s="24">
        <v>2</v>
      </c>
      <c r="H15" s="23" t="s">
        <v>283</v>
      </c>
      <c r="I15" s="23" t="s">
        <v>32</v>
      </c>
      <c r="J15" s="24" t="s">
        <v>284</v>
      </c>
      <c r="K15" s="24"/>
      <c r="L15" s="63">
        <v>161974</v>
      </c>
      <c r="M15" s="24" t="s">
        <v>58</v>
      </c>
      <c r="N15" s="31">
        <v>45679</v>
      </c>
      <c r="O15" s="31">
        <v>45698</v>
      </c>
      <c r="P15" s="31"/>
      <c r="Q15" s="28" t="s">
        <v>35</v>
      </c>
      <c r="R15" s="24"/>
      <c r="S15" s="63"/>
      <c r="T15" s="63"/>
      <c r="U15" s="64"/>
    </row>
    <row r="16" spans="1:21" ht="15.75" thickTop="1" x14ac:dyDescent="0.25">
      <c r="A16" s="273">
        <v>45671</v>
      </c>
      <c r="B16" s="274" t="s">
        <v>533</v>
      </c>
      <c r="C16" s="275" t="s">
        <v>27</v>
      </c>
      <c r="D16" s="275" t="s">
        <v>55</v>
      </c>
      <c r="E16" s="275" t="s">
        <v>47</v>
      </c>
      <c r="F16" s="276" t="s">
        <v>534</v>
      </c>
      <c r="G16" s="275"/>
      <c r="H16" s="274"/>
      <c r="I16" s="274" t="s">
        <v>506</v>
      </c>
      <c r="J16" s="275" t="s">
        <v>89</v>
      </c>
      <c r="K16" s="275"/>
      <c r="L16" s="277">
        <v>6818240</v>
      </c>
      <c r="M16" s="275" t="s">
        <v>34</v>
      </c>
      <c r="N16" s="273">
        <v>45679</v>
      </c>
      <c r="O16" s="273">
        <v>45714</v>
      </c>
      <c r="P16" s="273">
        <v>45735</v>
      </c>
      <c r="Q16" s="274" t="s">
        <v>535</v>
      </c>
      <c r="R16" s="275"/>
      <c r="S16" s="277">
        <v>6818239.9800000004</v>
      </c>
      <c r="T16" s="277">
        <v>7636428.7800000003</v>
      </c>
      <c r="U16" s="278">
        <v>45735</v>
      </c>
    </row>
    <row r="17" spans="1:21" ht="15.75" thickBot="1" x14ac:dyDescent="0.3">
      <c r="A17" s="260">
        <v>45674</v>
      </c>
      <c r="B17" s="261" t="s">
        <v>536</v>
      </c>
      <c r="C17" s="262" t="s">
        <v>27</v>
      </c>
      <c r="D17" s="262" t="s">
        <v>55</v>
      </c>
      <c r="E17" s="262" t="s">
        <v>47</v>
      </c>
      <c r="F17" s="279" t="s">
        <v>537</v>
      </c>
      <c r="G17" s="262"/>
      <c r="H17" s="261"/>
      <c r="I17" s="261" t="s">
        <v>506</v>
      </c>
      <c r="J17" s="262" t="s">
        <v>73</v>
      </c>
      <c r="K17" s="262"/>
      <c r="L17" s="264">
        <v>8228688</v>
      </c>
      <c r="M17" s="262" t="s">
        <v>34</v>
      </c>
      <c r="N17" s="260">
        <v>45680</v>
      </c>
      <c r="O17" s="260">
        <v>45715</v>
      </c>
      <c r="P17" s="260">
        <v>45730</v>
      </c>
      <c r="Q17" s="261" t="s">
        <v>538</v>
      </c>
      <c r="R17" s="262"/>
      <c r="S17" s="264">
        <v>5805830.7000000002</v>
      </c>
      <c r="T17" s="264">
        <v>6502530.3799999999</v>
      </c>
      <c r="U17" s="265">
        <v>45730</v>
      </c>
    </row>
    <row r="18" spans="1:21" ht="15.75" thickTop="1" x14ac:dyDescent="0.25">
      <c r="A18" s="14">
        <v>45671</v>
      </c>
      <c r="B18" s="15" t="s">
        <v>285</v>
      </c>
      <c r="C18" s="16" t="s">
        <v>27</v>
      </c>
      <c r="D18" s="16" t="s">
        <v>55</v>
      </c>
      <c r="E18" s="16" t="s">
        <v>47</v>
      </c>
      <c r="F18" s="17" t="s">
        <v>286</v>
      </c>
      <c r="G18" s="16">
        <v>1</v>
      </c>
      <c r="H18" s="15" t="s">
        <v>287</v>
      </c>
      <c r="I18" s="15" t="s">
        <v>32</v>
      </c>
      <c r="J18" s="16" t="s">
        <v>288</v>
      </c>
      <c r="K18" s="16"/>
      <c r="L18" s="18">
        <v>929850</v>
      </c>
      <c r="M18" s="16" t="s">
        <v>34</v>
      </c>
      <c r="N18" s="14">
        <v>45678</v>
      </c>
      <c r="O18" s="14">
        <v>45742</v>
      </c>
      <c r="P18" s="14"/>
      <c r="Q18" s="19" t="s">
        <v>35</v>
      </c>
      <c r="R18" s="68"/>
      <c r="S18" s="18"/>
      <c r="T18" s="18"/>
      <c r="U18" s="21"/>
    </row>
    <row r="19" spans="1:21" x14ac:dyDescent="0.25">
      <c r="A19" s="280">
        <v>45671</v>
      </c>
      <c r="B19" s="281" t="s">
        <v>539</v>
      </c>
      <c r="C19" s="282" t="s">
        <v>27</v>
      </c>
      <c r="D19" s="282" t="s">
        <v>55</v>
      </c>
      <c r="E19" s="282" t="s">
        <v>47</v>
      </c>
      <c r="F19" s="283" t="s">
        <v>286</v>
      </c>
      <c r="G19" s="282">
        <v>2</v>
      </c>
      <c r="H19" s="281" t="s">
        <v>540</v>
      </c>
      <c r="I19" s="281" t="s">
        <v>494</v>
      </c>
      <c r="J19" s="282" t="s">
        <v>288</v>
      </c>
      <c r="K19" s="282"/>
      <c r="L19" s="284">
        <v>839047</v>
      </c>
      <c r="M19" s="282" t="s">
        <v>34</v>
      </c>
      <c r="N19" s="280">
        <v>45678</v>
      </c>
      <c r="O19" s="280">
        <v>45742</v>
      </c>
      <c r="P19" s="280">
        <v>45755</v>
      </c>
      <c r="Q19" s="281" t="s">
        <v>513</v>
      </c>
      <c r="R19" s="75"/>
      <c r="S19" s="284">
        <v>260678.91</v>
      </c>
      <c r="T19" s="284">
        <v>262662.98</v>
      </c>
      <c r="U19" s="285">
        <v>45755</v>
      </c>
    </row>
    <row r="20" spans="1:21" ht="15.75" thickBot="1" x14ac:dyDescent="0.3">
      <c r="A20" s="31">
        <v>45671</v>
      </c>
      <c r="B20" s="23" t="s">
        <v>290</v>
      </c>
      <c r="C20" s="24" t="s">
        <v>27</v>
      </c>
      <c r="D20" s="24" t="s">
        <v>55</v>
      </c>
      <c r="E20" s="24" t="s">
        <v>47</v>
      </c>
      <c r="F20" s="62" t="s">
        <v>286</v>
      </c>
      <c r="G20" s="24">
        <v>3</v>
      </c>
      <c r="H20" s="23" t="s">
        <v>291</v>
      </c>
      <c r="I20" s="23" t="s">
        <v>32</v>
      </c>
      <c r="J20" s="24" t="s">
        <v>288</v>
      </c>
      <c r="K20" s="24"/>
      <c r="L20" s="63">
        <v>5080219</v>
      </c>
      <c r="M20" s="24" t="s">
        <v>34</v>
      </c>
      <c r="N20" s="31">
        <v>45678</v>
      </c>
      <c r="O20" s="31">
        <v>45742</v>
      </c>
      <c r="P20" s="31"/>
      <c r="Q20" s="28" t="s">
        <v>35</v>
      </c>
      <c r="R20" s="24"/>
      <c r="S20" s="63"/>
      <c r="T20" s="63"/>
      <c r="U20" s="63"/>
    </row>
    <row r="21" spans="1:21" ht="15.75" thickTop="1" x14ac:dyDescent="0.25">
      <c r="A21" s="14">
        <v>45671</v>
      </c>
      <c r="B21" s="15" t="s">
        <v>292</v>
      </c>
      <c r="C21" s="16" t="s">
        <v>27</v>
      </c>
      <c r="D21" s="16" t="s">
        <v>55</v>
      </c>
      <c r="E21" s="16" t="s">
        <v>47</v>
      </c>
      <c r="F21" s="17" t="s">
        <v>293</v>
      </c>
      <c r="G21" s="16">
        <v>1</v>
      </c>
      <c r="H21" s="15" t="s">
        <v>294</v>
      </c>
      <c r="I21" s="15" t="s">
        <v>32</v>
      </c>
      <c r="J21" s="16" t="s">
        <v>295</v>
      </c>
      <c r="K21" s="16"/>
      <c r="L21" s="18">
        <v>54717</v>
      </c>
      <c r="M21" s="16" t="s">
        <v>34</v>
      </c>
      <c r="N21" s="14">
        <v>45680</v>
      </c>
      <c r="O21" s="14">
        <v>45715</v>
      </c>
      <c r="P21" s="16"/>
      <c r="Q21" s="19" t="s">
        <v>35</v>
      </c>
      <c r="R21" s="16"/>
      <c r="S21" s="18"/>
      <c r="T21" s="18"/>
      <c r="U21" s="18"/>
    </row>
    <row r="22" spans="1:21" ht="15.75" thickBot="1" x14ac:dyDescent="0.3">
      <c r="A22" s="260">
        <v>45671</v>
      </c>
      <c r="B22" s="286" t="s">
        <v>541</v>
      </c>
      <c r="C22" s="262" t="s">
        <v>27</v>
      </c>
      <c r="D22" s="262" t="s">
        <v>55</v>
      </c>
      <c r="E22" s="262" t="s">
        <v>47</v>
      </c>
      <c r="F22" s="287" t="s">
        <v>293</v>
      </c>
      <c r="G22" s="262">
        <v>2</v>
      </c>
      <c r="H22" s="261" t="s">
        <v>542</v>
      </c>
      <c r="I22" s="261" t="s">
        <v>506</v>
      </c>
      <c r="J22" s="262" t="s">
        <v>295</v>
      </c>
      <c r="K22" s="262"/>
      <c r="L22" s="264">
        <v>1821247</v>
      </c>
      <c r="M22" s="262" t="s">
        <v>34</v>
      </c>
      <c r="N22" s="260">
        <v>45680</v>
      </c>
      <c r="O22" s="260">
        <v>45715</v>
      </c>
      <c r="P22" s="260">
        <v>45735</v>
      </c>
      <c r="Q22" s="261" t="s">
        <v>513</v>
      </c>
      <c r="R22" s="262"/>
      <c r="S22" s="264">
        <v>1517064.3</v>
      </c>
      <c r="T22" s="264">
        <v>1699112.02</v>
      </c>
      <c r="U22" s="265">
        <v>45735</v>
      </c>
    </row>
    <row r="23" spans="1:21" ht="16.5" thickTop="1" thickBot="1" x14ac:dyDescent="0.3">
      <c r="A23" s="242">
        <v>45674</v>
      </c>
      <c r="B23" s="243" t="s">
        <v>543</v>
      </c>
      <c r="C23" s="244" t="s">
        <v>27</v>
      </c>
      <c r="D23" s="244" t="s">
        <v>55</v>
      </c>
      <c r="E23" s="244" t="s">
        <v>71</v>
      </c>
      <c r="F23" s="245" t="s">
        <v>544</v>
      </c>
      <c r="G23" s="244"/>
      <c r="H23" s="243"/>
      <c r="I23" s="243" t="s">
        <v>506</v>
      </c>
      <c r="J23" s="244" t="s">
        <v>545</v>
      </c>
      <c r="K23" s="244"/>
      <c r="L23" s="246">
        <v>1031407</v>
      </c>
      <c r="M23" s="244" t="s">
        <v>58</v>
      </c>
      <c r="N23" s="242">
        <v>45679</v>
      </c>
      <c r="O23" s="242">
        <v>45705</v>
      </c>
      <c r="P23" s="242">
        <v>45712</v>
      </c>
      <c r="Q23" s="243" t="s">
        <v>507</v>
      </c>
      <c r="R23" s="244"/>
      <c r="S23" s="246">
        <v>1031406.87</v>
      </c>
      <c r="T23" s="246">
        <v>1155175.69</v>
      </c>
      <c r="U23" s="247">
        <v>45712</v>
      </c>
    </row>
    <row r="24" spans="1:21" ht="15.75" thickTop="1" x14ac:dyDescent="0.25">
      <c r="A24" s="230">
        <v>45677</v>
      </c>
      <c r="B24" s="231" t="s">
        <v>546</v>
      </c>
      <c r="C24" s="232" t="s">
        <v>27</v>
      </c>
      <c r="D24" s="232" t="s">
        <v>28</v>
      </c>
      <c r="E24" s="232" t="s">
        <v>47</v>
      </c>
      <c r="F24" s="233" t="s">
        <v>547</v>
      </c>
      <c r="G24" s="232">
        <v>1</v>
      </c>
      <c r="H24" s="231" t="s">
        <v>548</v>
      </c>
      <c r="I24" s="231" t="s">
        <v>494</v>
      </c>
      <c r="J24" s="232" t="s">
        <v>339</v>
      </c>
      <c r="K24" s="232"/>
      <c r="L24" s="234">
        <v>3750083</v>
      </c>
      <c r="M24" s="232" t="s">
        <v>34</v>
      </c>
      <c r="N24" s="230">
        <v>45691</v>
      </c>
      <c r="O24" s="230">
        <v>45726</v>
      </c>
      <c r="P24" s="230">
        <v>45764</v>
      </c>
      <c r="Q24" s="231" t="s">
        <v>516</v>
      </c>
      <c r="R24" s="232"/>
      <c r="S24" s="234">
        <v>3539536.32</v>
      </c>
      <c r="T24" s="234">
        <v>3964280.68</v>
      </c>
      <c r="U24" s="235">
        <v>45764</v>
      </c>
    </row>
    <row r="25" spans="1:21" x14ac:dyDescent="0.25">
      <c r="A25" s="280">
        <v>45677</v>
      </c>
      <c r="B25" s="281" t="s">
        <v>549</v>
      </c>
      <c r="C25" s="282" t="s">
        <v>27</v>
      </c>
      <c r="D25" s="282" t="s">
        <v>28</v>
      </c>
      <c r="E25" s="282" t="s">
        <v>47</v>
      </c>
      <c r="F25" s="283" t="s">
        <v>547</v>
      </c>
      <c r="G25" s="282">
        <v>2</v>
      </c>
      <c r="H25" s="281" t="s">
        <v>550</v>
      </c>
      <c r="I25" s="281" t="s">
        <v>494</v>
      </c>
      <c r="J25" s="282" t="s">
        <v>339</v>
      </c>
      <c r="K25" s="282"/>
      <c r="L25" s="284">
        <v>437566</v>
      </c>
      <c r="M25" s="282" t="s">
        <v>34</v>
      </c>
      <c r="N25" s="280">
        <v>45691</v>
      </c>
      <c r="O25" s="280">
        <v>45726</v>
      </c>
      <c r="P25" s="280">
        <v>45764</v>
      </c>
      <c r="Q25" s="281" t="s">
        <v>529</v>
      </c>
      <c r="R25" s="282"/>
      <c r="S25" s="284">
        <v>426438.81</v>
      </c>
      <c r="T25" s="284">
        <v>477611.47</v>
      </c>
      <c r="U25" s="285">
        <v>45764</v>
      </c>
    </row>
    <row r="26" spans="1:21" x14ac:dyDescent="0.25">
      <c r="A26" s="280">
        <v>45677</v>
      </c>
      <c r="B26" s="281" t="s">
        <v>551</v>
      </c>
      <c r="C26" s="282" t="s">
        <v>27</v>
      </c>
      <c r="D26" s="282" t="s">
        <v>28</v>
      </c>
      <c r="E26" s="282" t="s">
        <v>47</v>
      </c>
      <c r="F26" s="283" t="s">
        <v>547</v>
      </c>
      <c r="G26" s="282">
        <v>3</v>
      </c>
      <c r="H26" s="281" t="s">
        <v>552</v>
      </c>
      <c r="I26" s="281" t="s">
        <v>494</v>
      </c>
      <c r="J26" s="282" t="s">
        <v>339</v>
      </c>
      <c r="K26" s="282"/>
      <c r="L26" s="284">
        <v>792182</v>
      </c>
      <c r="M26" s="282" t="s">
        <v>34</v>
      </c>
      <c r="N26" s="280">
        <v>45691</v>
      </c>
      <c r="O26" s="280">
        <v>45726</v>
      </c>
      <c r="P26" s="280">
        <v>45764</v>
      </c>
      <c r="Q26" s="281" t="s">
        <v>516</v>
      </c>
      <c r="R26" s="282"/>
      <c r="S26" s="284">
        <v>792170.19</v>
      </c>
      <c r="T26" s="284">
        <v>887230.61</v>
      </c>
      <c r="U26" s="285">
        <v>45764</v>
      </c>
    </row>
    <row r="27" spans="1:21" ht="15.75" thickBot="1" x14ac:dyDescent="0.3">
      <c r="A27" s="236">
        <v>45677</v>
      </c>
      <c r="B27" s="237" t="s">
        <v>553</v>
      </c>
      <c r="C27" s="238" t="s">
        <v>27</v>
      </c>
      <c r="D27" s="238" t="s">
        <v>28</v>
      </c>
      <c r="E27" s="238" t="s">
        <v>47</v>
      </c>
      <c r="F27" s="239" t="s">
        <v>547</v>
      </c>
      <c r="G27" s="238">
        <v>4</v>
      </c>
      <c r="H27" s="237" t="s">
        <v>554</v>
      </c>
      <c r="I27" s="237" t="s">
        <v>494</v>
      </c>
      <c r="J27" s="238" t="s">
        <v>339</v>
      </c>
      <c r="K27" s="238"/>
      <c r="L27" s="240">
        <v>8412480</v>
      </c>
      <c r="M27" s="238" t="s">
        <v>34</v>
      </c>
      <c r="N27" s="236">
        <v>45691</v>
      </c>
      <c r="O27" s="236">
        <v>45726</v>
      </c>
      <c r="P27" s="236">
        <v>45764</v>
      </c>
      <c r="Q27" s="237" t="s">
        <v>529</v>
      </c>
      <c r="R27" s="238"/>
      <c r="S27" s="240">
        <v>6937667.0999999996</v>
      </c>
      <c r="T27" s="240">
        <v>7770187.1500000004</v>
      </c>
      <c r="U27" s="241">
        <v>45764</v>
      </c>
    </row>
    <row r="28" spans="1:21" ht="16.5" thickTop="1" thickBot="1" x14ac:dyDescent="0.3">
      <c r="A28" s="96">
        <v>45674</v>
      </c>
      <c r="B28" s="97" t="s">
        <v>297</v>
      </c>
      <c r="C28" s="98" t="s">
        <v>27</v>
      </c>
      <c r="D28" s="98" t="s">
        <v>28</v>
      </c>
      <c r="E28" s="98" t="s">
        <v>47</v>
      </c>
      <c r="F28" s="99" t="s">
        <v>298</v>
      </c>
      <c r="G28" s="98"/>
      <c r="H28" s="97"/>
      <c r="I28" s="97" t="s">
        <v>32</v>
      </c>
      <c r="J28" s="98" t="s">
        <v>299</v>
      </c>
      <c r="K28" s="98"/>
      <c r="L28" s="100">
        <v>3567327</v>
      </c>
      <c r="M28" s="98" t="s">
        <v>34</v>
      </c>
      <c r="N28" s="96">
        <v>45680</v>
      </c>
      <c r="O28" s="96">
        <v>45715</v>
      </c>
      <c r="P28" s="98"/>
      <c r="Q28" s="101" t="s">
        <v>35</v>
      </c>
      <c r="R28" s="98"/>
      <c r="S28" s="100"/>
      <c r="T28" s="100"/>
      <c r="U28" s="100"/>
    </row>
    <row r="29" spans="1:21" ht="15.75" thickTop="1" x14ac:dyDescent="0.25">
      <c r="A29" s="230">
        <v>45674</v>
      </c>
      <c r="B29" s="231" t="s">
        <v>555</v>
      </c>
      <c r="C29" s="232" t="s">
        <v>27</v>
      </c>
      <c r="D29" s="232" t="s">
        <v>28</v>
      </c>
      <c r="E29" s="232" t="s">
        <v>47</v>
      </c>
      <c r="F29" s="233" t="s">
        <v>556</v>
      </c>
      <c r="G29" s="232">
        <v>1</v>
      </c>
      <c r="H29" s="288" t="s">
        <v>557</v>
      </c>
      <c r="I29" s="231" t="s">
        <v>494</v>
      </c>
      <c r="J29" s="232" t="s">
        <v>270</v>
      </c>
      <c r="K29" s="232"/>
      <c r="L29" s="234">
        <v>3101365</v>
      </c>
      <c r="M29" s="232" t="s">
        <v>34</v>
      </c>
      <c r="N29" s="230">
        <v>45691</v>
      </c>
      <c r="O29" s="230">
        <v>45726</v>
      </c>
      <c r="P29" s="230">
        <v>45747</v>
      </c>
      <c r="Q29" s="231" t="s">
        <v>513</v>
      </c>
      <c r="R29" s="232"/>
      <c r="S29" s="234">
        <v>3100345.32</v>
      </c>
      <c r="T29" s="234">
        <v>3472386.76</v>
      </c>
      <c r="U29" s="235">
        <v>45747</v>
      </c>
    </row>
    <row r="30" spans="1:21" x14ac:dyDescent="0.25">
      <c r="A30" s="280">
        <v>45674</v>
      </c>
      <c r="B30" s="281" t="s">
        <v>558</v>
      </c>
      <c r="C30" s="282" t="s">
        <v>27</v>
      </c>
      <c r="D30" s="282" t="s">
        <v>28</v>
      </c>
      <c r="E30" s="282" t="s">
        <v>47</v>
      </c>
      <c r="F30" s="283" t="s">
        <v>556</v>
      </c>
      <c r="G30" s="282">
        <v>2</v>
      </c>
      <c r="H30" s="289" t="s">
        <v>559</v>
      </c>
      <c r="I30" s="281" t="s">
        <v>494</v>
      </c>
      <c r="J30" s="282" t="s">
        <v>270</v>
      </c>
      <c r="K30" s="282"/>
      <c r="L30" s="284">
        <v>75191</v>
      </c>
      <c r="M30" s="282" t="s">
        <v>34</v>
      </c>
      <c r="N30" s="280">
        <v>45691</v>
      </c>
      <c r="O30" s="280">
        <v>45726</v>
      </c>
      <c r="P30" s="280">
        <v>45747</v>
      </c>
      <c r="Q30" s="281" t="s">
        <v>516</v>
      </c>
      <c r="R30" s="282"/>
      <c r="S30" s="284">
        <v>68740.17</v>
      </c>
      <c r="T30" s="284">
        <v>76988.990000000005</v>
      </c>
      <c r="U30" s="285">
        <v>45747</v>
      </c>
    </row>
    <row r="31" spans="1:21" x14ac:dyDescent="0.25">
      <c r="A31" s="280">
        <v>45674</v>
      </c>
      <c r="B31" s="281" t="s">
        <v>560</v>
      </c>
      <c r="C31" s="282" t="s">
        <v>27</v>
      </c>
      <c r="D31" s="282" t="s">
        <v>28</v>
      </c>
      <c r="E31" s="282" t="s">
        <v>47</v>
      </c>
      <c r="F31" s="283" t="s">
        <v>556</v>
      </c>
      <c r="G31" s="282">
        <v>3</v>
      </c>
      <c r="H31" s="289" t="s">
        <v>561</v>
      </c>
      <c r="I31" s="281" t="s">
        <v>494</v>
      </c>
      <c r="J31" s="282" t="s">
        <v>270</v>
      </c>
      <c r="K31" s="282"/>
      <c r="L31" s="284">
        <v>988805</v>
      </c>
      <c r="M31" s="282" t="s">
        <v>34</v>
      </c>
      <c r="N31" s="280">
        <v>45691</v>
      </c>
      <c r="O31" s="280">
        <v>45726</v>
      </c>
      <c r="P31" s="280">
        <v>45747</v>
      </c>
      <c r="Q31" s="281" t="s">
        <v>513</v>
      </c>
      <c r="R31" s="282"/>
      <c r="S31" s="284">
        <v>901391.04</v>
      </c>
      <c r="T31" s="284">
        <v>1009557.96</v>
      </c>
      <c r="U31" s="285">
        <v>45747</v>
      </c>
    </row>
    <row r="32" spans="1:21" ht="15.75" thickBot="1" x14ac:dyDescent="0.3">
      <c r="A32" s="236">
        <v>45674</v>
      </c>
      <c r="B32" s="237" t="s">
        <v>562</v>
      </c>
      <c r="C32" s="238" t="s">
        <v>27</v>
      </c>
      <c r="D32" s="238" t="s">
        <v>28</v>
      </c>
      <c r="E32" s="238" t="s">
        <v>47</v>
      </c>
      <c r="F32" s="239" t="s">
        <v>556</v>
      </c>
      <c r="G32" s="238">
        <v>4</v>
      </c>
      <c r="H32" s="290" t="s">
        <v>563</v>
      </c>
      <c r="I32" s="237" t="s">
        <v>494</v>
      </c>
      <c r="J32" s="238" t="s">
        <v>270</v>
      </c>
      <c r="K32" s="238"/>
      <c r="L32" s="240">
        <v>26280</v>
      </c>
      <c r="M32" s="238" t="s">
        <v>34</v>
      </c>
      <c r="N32" s="236">
        <v>45691</v>
      </c>
      <c r="O32" s="236">
        <v>45726</v>
      </c>
      <c r="P32" s="236">
        <v>45747</v>
      </c>
      <c r="Q32" s="237" t="s">
        <v>564</v>
      </c>
      <c r="R32" s="238"/>
      <c r="S32" s="240">
        <v>17022.150000000001</v>
      </c>
      <c r="T32" s="240">
        <v>19064.810000000001</v>
      </c>
      <c r="U32" s="241">
        <v>45747</v>
      </c>
    </row>
    <row r="33" spans="1:21" ht="15.75" thickTop="1" x14ac:dyDescent="0.25">
      <c r="A33" s="53">
        <v>45674</v>
      </c>
      <c r="B33" s="54" t="s">
        <v>301</v>
      </c>
      <c r="C33" s="55" t="s">
        <v>27</v>
      </c>
      <c r="D33" s="55" t="s">
        <v>28</v>
      </c>
      <c r="E33" s="55" t="s">
        <v>29</v>
      </c>
      <c r="F33" s="56" t="s">
        <v>302</v>
      </c>
      <c r="G33" s="55"/>
      <c r="H33" s="54"/>
      <c r="I33" s="54" t="s">
        <v>32</v>
      </c>
      <c r="J33" s="55" t="s">
        <v>103</v>
      </c>
      <c r="K33" s="55"/>
      <c r="L33" s="57">
        <v>9061584</v>
      </c>
      <c r="M33" s="55" t="s">
        <v>34</v>
      </c>
      <c r="N33" s="53">
        <v>45688</v>
      </c>
      <c r="O33" s="53">
        <v>45754</v>
      </c>
      <c r="P33" s="55"/>
      <c r="Q33" s="58" t="s">
        <v>35</v>
      </c>
      <c r="R33" s="55"/>
      <c r="S33" s="57"/>
      <c r="T33" s="57"/>
      <c r="U33" s="57"/>
    </row>
    <row r="34" spans="1:21" x14ac:dyDescent="0.25">
      <c r="A34" s="291">
        <v>45677</v>
      </c>
      <c r="B34" s="292" t="s">
        <v>565</v>
      </c>
      <c r="C34" s="293" t="s">
        <v>27</v>
      </c>
      <c r="D34" s="293" t="s">
        <v>28</v>
      </c>
      <c r="E34" s="293" t="s">
        <v>47</v>
      </c>
      <c r="F34" s="294" t="s">
        <v>566</v>
      </c>
      <c r="G34" s="293"/>
      <c r="H34" s="292"/>
      <c r="I34" s="292" t="s">
        <v>494</v>
      </c>
      <c r="J34" s="293" t="s">
        <v>567</v>
      </c>
      <c r="K34" s="293"/>
      <c r="L34" s="295">
        <v>3320682</v>
      </c>
      <c r="M34" s="293" t="s">
        <v>34</v>
      </c>
      <c r="N34" s="291">
        <v>45680</v>
      </c>
      <c r="O34" s="291">
        <v>45715</v>
      </c>
      <c r="P34" s="291">
        <v>45761</v>
      </c>
      <c r="Q34" s="292" t="s">
        <v>532</v>
      </c>
      <c r="R34" s="293"/>
      <c r="S34" s="295">
        <v>3319607.94</v>
      </c>
      <c r="T34" s="295">
        <v>3717960.89</v>
      </c>
      <c r="U34" s="296">
        <v>45761</v>
      </c>
    </row>
    <row r="35" spans="1:21" x14ac:dyDescent="0.25">
      <c r="A35" s="242">
        <v>45674</v>
      </c>
      <c r="B35" s="243" t="s">
        <v>568</v>
      </c>
      <c r="C35" s="244" t="s">
        <v>27</v>
      </c>
      <c r="D35" s="244" t="s">
        <v>28</v>
      </c>
      <c r="E35" s="244" t="s">
        <v>47</v>
      </c>
      <c r="F35" s="245" t="s">
        <v>569</v>
      </c>
      <c r="G35" s="244"/>
      <c r="H35" s="243"/>
      <c r="I35" s="243" t="s">
        <v>506</v>
      </c>
      <c r="J35" s="244" t="s">
        <v>458</v>
      </c>
      <c r="K35" s="244"/>
      <c r="L35" s="246">
        <v>36859444</v>
      </c>
      <c r="M35" s="244" t="s">
        <v>34</v>
      </c>
      <c r="N35" s="242">
        <v>45684</v>
      </c>
      <c r="O35" s="242">
        <v>45719</v>
      </c>
      <c r="P35" s="242">
        <v>45736</v>
      </c>
      <c r="Q35" s="243" t="s">
        <v>516</v>
      </c>
      <c r="R35" s="244"/>
      <c r="S35" s="246">
        <v>36852290.140000001</v>
      </c>
      <c r="T35" s="246">
        <v>41274564.960000001</v>
      </c>
      <c r="U35" s="247">
        <v>45736</v>
      </c>
    </row>
    <row r="36" spans="1:21" x14ac:dyDescent="0.25">
      <c r="A36" s="280">
        <v>45677</v>
      </c>
      <c r="B36" s="281" t="s">
        <v>570</v>
      </c>
      <c r="C36" s="282" t="s">
        <v>27</v>
      </c>
      <c r="D36" s="282" t="s">
        <v>28</v>
      </c>
      <c r="E36" s="282" t="s">
        <v>47</v>
      </c>
      <c r="F36" s="297" t="s">
        <v>571</v>
      </c>
      <c r="G36" s="282"/>
      <c r="H36" s="281"/>
      <c r="I36" s="281" t="s">
        <v>494</v>
      </c>
      <c r="J36" s="282" t="s">
        <v>89</v>
      </c>
      <c r="K36" s="282"/>
      <c r="L36" s="284">
        <v>8442091</v>
      </c>
      <c r="M36" s="282" t="s">
        <v>34</v>
      </c>
      <c r="N36" s="280">
        <v>45688</v>
      </c>
      <c r="O36" s="280">
        <v>45733</v>
      </c>
      <c r="P36" s="280">
        <v>45749</v>
      </c>
      <c r="Q36" s="281" t="s">
        <v>516</v>
      </c>
      <c r="R36" s="282"/>
      <c r="S36" s="284">
        <v>8486995.1400000006</v>
      </c>
      <c r="T36" s="284">
        <v>9505434.5600000005</v>
      </c>
      <c r="U36" s="285">
        <v>45749</v>
      </c>
    </row>
    <row r="37" spans="1:21" x14ac:dyDescent="0.25">
      <c r="A37" s="242">
        <v>45674</v>
      </c>
      <c r="B37" s="243" t="s">
        <v>572</v>
      </c>
      <c r="C37" s="244" t="s">
        <v>27</v>
      </c>
      <c r="D37" s="244" t="s">
        <v>28</v>
      </c>
      <c r="E37" s="244" t="s">
        <v>29</v>
      </c>
      <c r="F37" s="245" t="s">
        <v>573</v>
      </c>
      <c r="G37" s="244"/>
      <c r="H37" s="243"/>
      <c r="I37" s="243" t="s">
        <v>506</v>
      </c>
      <c r="J37" s="244" t="s">
        <v>57</v>
      </c>
      <c r="K37" s="244"/>
      <c r="L37" s="246">
        <v>8546565</v>
      </c>
      <c r="M37" s="244" t="s">
        <v>34</v>
      </c>
      <c r="N37" s="242">
        <v>45688</v>
      </c>
      <c r="O37" s="242">
        <v>45723</v>
      </c>
      <c r="P37" s="242">
        <v>45735</v>
      </c>
      <c r="Q37" s="243" t="s">
        <v>516</v>
      </c>
      <c r="R37" s="244"/>
      <c r="S37" s="246">
        <v>8385353.1900000004</v>
      </c>
      <c r="T37" s="246">
        <v>9391595.5700000003</v>
      </c>
      <c r="U37" s="247">
        <v>45735</v>
      </c>
    </row>
    <row r="38" spans="1:21" x14ac:dyDescent="0.25">
      <c r="A38" s="242">
        <v>45674</v>
      </c>
      <c r="B38" s="243" t="s">
        <v>574</v>
      </c>
      <c r="C38" s="244" t="s">
        <v>27</v>
      </c>
      <c r="D38" s="244" t="s">
        <v>55</v>
      </c>
      <c r="E38" s="244" t="s">
        <v>71</v>
      </c>
      <c r="F38" s="245" t="s">
        <v>575</v>
      </c>
      <c r="G38" s="244"/>
      <c r="H38" s="243"/>
      <c r="I38" s="243" t="s">
        <v>506</v>
      </c>
      <c r="J38" s="244" t="s">
        <v>339</v>
      </c>
      <c r="K38" s="244"/>
      <c r="L38" s="246">
        <v>1405269</v>
      </c>
      <c r="M38" s="244" t="s">
        <v>58</v>
      </c>
      <c r="N38" s="242">
        <v>45679</v>
      </c>
      <c r="O38" s="242">
        <v>45691</v>
      </c>
      <c r="P38" s="242">
        <v>45699</v>
      </c>
      <c r="Q38" s="243" t="s">
        <v>529</v>
      </c>
      <c r="R38" s="244"/>
      <c r="S38" s="246">
        <v>1391736.78</v>
      </c>
      <c r="T38" s="246">
        <v>1558745.19</v>
      </c>
      <c r="U38" s="247">
        <v>45699</v>
      </c>
    </row>
    <row r="39" spans="1:21" x14ac:dyDescent="0.25">
      <c r="A39" s="242">
        <v>45677</v>
      </c>
      <c r="B39" s="243" t="s">
        <v>576</v>
      </c>
      <c r="C39" s="244" t="s">
        <v>27</v>
      </c>
      <c r="D39" s="244" t="s">
        <v>28</v>
      </c>
      <c r="E39" s="244" t="s">
        <v>29</v>
      </c>
      <c r="F39" s="245" t="s">
        <v>577</v>
      </c>
      <c r="G39" s="244"/>
      <c r="H39" s="243"/>
      <c r="I39" s="243" t="s">
        <v>506</v>
      </c>
      <c r="J39" s="244" t="s">
        <v>103</v>
      </c>
      <c r="K39" s="244"/>
      <c r="L39" s="246">
        <v>18676487</v>
      </c>
      <c r="M39" s="244" t="s">
        <v>34</v>
      </c>
      <c r="N39" s="242">
        <v>45688</v>
      </c>
      <c r="O39" s="242">
        <v>45733</v>
      </c>
      <c r="P39" s="242">
        <v>45750</v>
      </c>
      <c r="Q39" s="243" t="s">
        <v>578</v>
      </c>
      <c r="R39" s="244"/>
      <c r="S39" s="246">
        <v>27511705.079999998</v>
      </c>
      <c r="T39" s="246">
        <v>30813109.690000001</v>
      </c>
      <c r="U39" s="247">
        <v>45750</v>
      </c>
    </row>
    <row r="40" spans="1:21" ht="15.75" thickBot="1" x14ac:dyDescent="0.3">
      <c r="A40" s="273">
        <v>45678</v>
      </c>
      <c r="B40" s="274" t="s">
        <v>579</v>
      </c>
      <c r="C40" s="275" t="s">
        <v>27</v>
      </c>
      <c r="D40" s="275" t="s">
        <v>28</v>
      </c>
      <c r="E40" s="275" t="s">
        <v>29</v>
      </c>
      <c r="F40" s="298" t="s">
        <v>580</v>
      </c>
      <c r="G40" s="275"/>
      <c r="H40" s="274"/>
      <c r="I40" s="274" t="s">
        <v>506</v>
      </c>
      <c r="J40" s="275" t="s">
        <v>581</v>
      </c>
      <c r="K40" s="275"/>
      <c r="L40" s="277">
        <v>10471710</v>
      </c>
      <c r="M40" s="275" t="s">
        <v>34</v>
      </c>
      <c r="N40" s="273">
        <v>45691</v>
      </c>
      <c r="O40" s="273">
        <v>45726</v>
      </c>
      <c r="P40" s="273">
        <v>45736</v>
      </c>
      <c r="Q40" s="274" t="s">
        <v>582</v>
      </c>
      <c r="R40" s="299"/>
      <c r="S40" s="277">
        <v>10471500</v>
      </c>
      <c r="T40" s="277">
        <v>11728080</v>
      </c>
      <c r="U40" s="278">
        <v>45736</v>
      </c>
    </row>
    <row r="41" spans="1:21" ht="15.75" thickTop="1" x14ac:dyDescent="0.25">
      <c r="A41" s="14">
        <v>45678</v>
      </c>
      <c r="B41" s="15" t="s">
        <v>303</v>
      </c>
      <c r="C41" s="16" t="s">
        <v>27</v>
      </c>
      <c r="D41" s="16" t="s">
        <v>28</v>
      </c>
      <c r="E41" s="16" t="s">
        <v>29</v>
      </c>
      <c r="F41" s="78" t="s">
        <v>304</v>
      </c>
      <c r="G41" s="16">
        <v>1</v>
      </c>
      <c r="H41" s="15" t="s">
        <v>305</v>
      </c>
      <c r="I41" s="15" t="s">
        <v>32</v>
      </c>
      <c r="J41" s="16" t="s">
        <v>118</v>
      </c>
      <c r="K41" s="16"/>
      <c r="L41" s="18">
        <v>1487787</v>
      </c>
      <c r="M41" s="16" t="s">
        <v>34</v>
      </c>
      <c r="N41" s="14">
        <v>45695</v>
      </c>
      <c r="O41" s="14">
        <v>45730</v>
      </c>
      <c r="P41" s="16"/>
      <c r="Q41" s="19" t="s">
        <v>35</v>
      </c>
      <c r="R41" s="68"/>
      <c r="S41" s="18"/>
      <c r="T41" s="18"/>
      <c r="U41" s="18"/>
    </row>
    <row r="42" spans="1:21" x14ac:dyDescent="0.25">
      <c r="A42" s="6">
        <v>45678</v>
      </c>
      <c r="B42" s="7" t="s">
        <v>307</v>
      </c>
      <c r="C42" s="8" t="s">
        <v>27</v>
      </c>
      <c r="D42" s="8" t="s">
        <v>28</v>
      </c>
      <c r="E42" s="8" t="s">
        <v>29</v>
      </c>
      <c r="F42" s="9" t="s">
        <v>304</v>
      </c>
      <c r="G42" s="8">
        <v>2</v>
      </c>
      <c r="H42" s="7" t="s">
        <v>305</v>
      </c>
      <c r="I42" s="7" t="s">
        <v>32</v>
      </c>
      <c r="J42" s="8" t="s">
        <v>118</v>
      </c>
      <c r="K42" s="8"/>
      <c r="L42" s="10">
        <v>211060</v>
      </c>
      <c r="M42" s="8" t="s">
        <v>34</v>
      </c>
      <c r="N42" s="6">
        <v>45695</v>
      </c>
      <c r="O42" s="6">
        <v>45730</v>
      </c>
      <c r="P42" s="8"/>
      <c r="Q42" s="11" t="s">
        <v>35</v>
      </c>
      <c r="R42" s="12"/>
      <c r="S42" s="10"/>
      <c r="T42" s="10"/>
      <c r="U42" s="10"/>
    </row>
    <row r="43" spans="1:21" x14ac:dyDescent="0.25">
      <c r="A43" s="280">
        <v>45678</v>
      </c>
      <c r="B43" s="281" t="s">
        <v>583</v>
      </c>
      <c r="C43" s="282" t="s">
        <v>27</v>
      </c>
      <c r="D43" s="282" t="s">
        <v>28</v>
      </c>
      <c r="E43" s="282" t="s">
        <v>29</v>
      </c>
      <c r="F43" s="283" t="s">
        <v>304</v>
      </c>
      <c r="G43" s="282">
        <v>3</v>
      </c>
      <c r="H43" s="281" t="s">
        <v>305</v>
      </c>
      <c r="I43" s="281" t="s">
        <v>494</v>
      </c>
      <c r="J43" s="282" t="s">
        <v>118</v>
      </c>
      <c r="K43" s="282"/>
      <c r="L43" s="284">
        <v>4023242</v>
      </c>
      <c r="M43" s="282" t="s">
        <v>34</v>
      </c>
      <c r="N43" s="280">
        <v>45695</v>
      </c>
      <c r="O43" s="280">
        <v>45730</v>
      </c>
      <c r="P43" s="280">
        <v>45747</v>
      </c>
      <c r="Q43" s="281" t="s">
        <v>513</v>
      </c>
      <c r="R43" s="75"/>
      <c r="S43" s="284">
        <v>815987.79</v>
      </c>
      <c r="T43" s="284">
        <v>913906.32</v>
      </c>
      <c r="U43" s="285">
        <v>45747</v>
      </c>
    </row>
    <row r="44" spans="1:21" x14ac:dyDescent="0.25">
      <c r="A44" s="6">
        <v>45678</v>
      </c>
      <c r="B44" s="7" t="s">
        <v>308</v>
      </c>
      <c r="C44" s="8" t="s">
        <v>27</v>
      </c>
      <c r="D44" s="8" t="s">
        <v>28</v>
      </c>
      <c r="E44" s="8" t="s">
        <v>29</v>
      </c>
      <c r="F44" s="9" t="s">
        <v>304</v>
      </c>
      <c r="G44" s="8">
        <v>4</v>
      </c>
      <c r="H44" s="7" t="s">
        <v>305</v>
      </c>
      <c r="I44" s="7" t="s">
        <v>32</v>
      </c>
      <c r="J44" s="8" t="s">
        <v>118</v>
      </c>
      <c r="K44" s="8"/>
      <c r="L44" s="10">
        <v>355506</v>
      </c>
      <c r="M44" s="8" t="s">
        <v>34</v>
      </c>
      <c r="N44" s="6">
        <v>45695</v>
      </c>
      <c r="O44" s="6">
        <v>45730</v>
      </c>
      <c r="P44" s="8"/>
      <c r="Q44" s="11" t="s">
        <v>35</v>
      </c>
      <c r="R44" s="12"/>
      <c r="S44" s="10"/>
      <c r="T44" s="10"/>
      <c r="U44" s="10"/>
    </row>
    <row r="45" spans="1:21" ht="15.75" thickBot="1" x14ac:dyDescent="0.3">
      <c r="A45" s="31">
        <v>45678</v>
      </c>
      <c r="B45" s="23" t="s">
        <v>309</v>
      </c>
      <c r="C45" s="24" t="s">
        <v>27</v>
      </c>
      <c r="D45" s="24" t="s">
        <v>28</v>
      </c>
      <c r="E45" s="24" t="s">
        <v>29</v>
      </c>
      <c r="F45" s="62" t="s">
        <v>304</v>
      </c>
      <c r="G45" s="24">
        <v>5</v>
      </c>
      <c r="H45" s="23" t="s">
        <v>310</v>
      </c>
      <c r="I45" s="23" t="s">
        <v>32</v>
      </c>
      <c r="J45" s="24" t="s">
        <v>311</v>
      </c>
      <c r="K45" s="24"/>
      <c r="L45" s="63">
        <v>194951</v>
      </c>
      <c r="M45" s="24" t="s">
        <v>34</v>
      </c>
      <c r="N45" s="31">
        <v>45695</v>
      </c>
      <c r="O45" s="31">
        <v>45730</v>
      </c>
      <c r="P45" s="24"/>
      <c r="Q45" s="28" t="s">
        <v>35</v>
      </c>
      <c r="R45" s="67"/>
      <c r="S45" s="63"/>
      <c r="T45" s="63"/>
      <c r="U45" s="63"/>
    </row>
    <row r="46" spans="1:21" ht="15.75" thickTop="1" x14ac:dyDescent="0.25">
      <c r="A46" s="14">
        <v>45680</v>
      </c>
      <c r="B46" s="15" t="s">
        <v>312</v>
      </c>
      <c r="C46" s="16" t="s">
        <v>27</v>
      </c>
      <c r="D46" s="16" t="s">
        <v>55</v>
      </c>
      <c r="E46" s="16" t="s">
        <v>47</v>
      </c>
      <c r="F46" s="17" t="s">
        <v>313</v>
      </c>
      <c r="G46" s="16">
        <v>1</v>
      </c>
      <c r="H46" s="15" t="s">
        <v>314</v>
      </c>
      <c r="I46" s="15" t="s">
        <v>32</v>
      </c>
      <c r="J46" s="16" t="s">
        <v>63</v>
      </c>
      <c r="K46" s="16"/>
      <c r="L46" s="18">
        <v>1589556</v>
      </c>
      <c r="M46" s="16" t="s">
        <v>34</v>
      </c>
      <c r="N46" s="14">
        <v>45688</v>
      </c>
      <c r="O46" s="14">
        <v>45723</v>
      </c>
      <c r="P46" s="16"/>
      <c r="Q46" s="19" t="s">
        <v>35</v>
      </c>
      <c r="R46" s="68"/>
      <c r="S46" s="18"/>
      <c r="T46" s="18"/>
      <c r="U46" s="18"/>
    </row>
    <row r="47" spans="1:21" ht="15.75" thickBot="1" x14ac:dyDescent="0.3">
      <c r="A47" s="31">
        <v>45680</v>
      </c>
      <c r="B47" s="23" t="s">
        <v>316</v>
      </c>
      <c r="C47" s="24" t="s">
        <v>27</v>
      </c>
      <c r="D47" s="24" t="s">
        <v>55</v>
      </c>
      <c r="E47" s="24" t="s">
        <v>47</v>
      </c>
      <c r="F47" s="62" t="s">
        <v>313</v>
      </c>
      <c r="G47" s="24">
        <v>2</v>
      </c>
      <c r="H47" s="23" t="s">
        <v>317</v>
      </c>
      <c r="I47" s="23" t="s">
        <v>32</v>
      </c>
      <c r="J47" s="24" t="s">
        <v>63</v>
      </c>
      <c r="K47" s="24"/>
      <c r="L47" s="63">
        <v>1411973</v>
      </c>
      <c r="M47" s="24" t="s">
        <v>34</v>
      </c>
      <c r="N47" s="31">
        <v>45688</v>
      </c>
      <c r="O47" s="31">
        <v>45723</v>
      </c>
      <c r="P47" s="24"/>
      <c r="Q47" s="28" t="s">
        <v>35</v>
      </c>
      <c r="R47" s="67"/>
      <c r="S47" s="63"/>
      <c r="T47" s="63"/>
      <c r="U47" s="63"/>
    </row>
    <row r="48" spans="1:21" ht="15.75" thickTop="1" x14ac:dyDescent="0.25">
      <c r="A48" s="171">
        <v>45701</v>
      </c>
      <c r="B48" s="172" t="s">
        <v>381</v>
      </c>
      <c r="C48" s="173" t="s">
        <v>27</v>
      </c>
      <c r="D48" s="173" t="s">
        <v>55</v>
      </c>
      <c r="E48" s="173" t="s">
        <v>47</v>
      </c>
      <c r="F48" s="174" t="s">
        <v>382</v>
      </c>
      <c r="G48" s="173">
        <v>1</v>
      </c>
      <c r="H48" s="172" t="s">
        <v>383</v>
      </c>
      <c r="I48" s="172" t="s">
        <v>384</v>
      </c>
      <c r="J48" s="173" t="s">
        <v>63</v>
      </c>
      <c r="K48" s="173"/>
      <c r="L48" s="175">
        <v>2877499</v>
      </c>
      <c r="M48" s="173" t="s">
        <v>34</v>
      </c>
      <c r="N48" s="171">
        <v>45706</v>
      </c>
      <c r="O48" s="171">
        <v>45776</v>
      </c>
      <c r="P48" s="171"/>
      <c r="Q48" s="172"/>
      <c r="R48" s="173"/>
      <c r="S48" s="175"/>
      <c r="T48" s="175"/>
      <c r="U48" s="176"/>
    </row>
    <row r="49" spans="1:21" x14ac:dyDescent="0.25">
      <c r="A49" s="177">
        <v>45701</v>
      </c>
      <c r="B49" s="178" t="s">
        <v>385</v>
      </c>
      <c r="C49" s="179" t="s">
        <v>27</v>
      </c>
      <c r="D49" s="179" t="s">
        <v>55</v>
      </c>
      <c r="E49" s="179" t="s">
        <v>47</v>
      </c>
      <c r="F49" s="180" t="s">
        <v>382</v>
      </c>
      <c r="G49" s="179">
        <v>2</v>
      </c>
      <c r="H49" s="178" t="s">
        <v>386</v>
      </c>
      <c r="I49" s="178" t="s">
        <v>384</v>
      </c>
      <c r="J49" s="179" t="s">
        <v>63</v>
      </c>
      <c r="K49" s="179"/>
      <c r="L49" s="181">
        <v>930000</v>
      </c>
      <c r="M49" s="179" t="s">
        <v>34</v>
      </c>
      <c r="N49" s="177">
        <v>45706</v>
      </c>
      <c r="O49" s="177">
        <v>45776</v>
      </c>
      <c r="P49" s="177"/>
      <c r="Q49" s="178"/>
      <c r="R49" s="179"/>
      <c r="S49" s="181"/>
      <c r="T49" s="181"/>
      <c r="U49" s="182"/>
    </row>
    <row r="50" spans="1:21" x14ac:dyDescent="0.25">
      <c r="A50" s="177">
        <v>45701</v>
      </c>
      <c r="B50" s="178" t="s">
        <v>387</v>
      </c>
      <c r="C50" s="179" t="s">
        <v>27</v>
      </c>
      <c r="D50" s="179" t="s">
        <v>55</v>
      </c>
      <c r="E50" s="179" t="s">
        <v>47</v>
      </c>
      <c r="F50" s="180" t="s">
        <v>382</v>
      </c>
      <c r="G50" s="179">
        <v>3</v>
      </c>
      <c r="H50" s="178" t="s">
        <v>388</v>
      </c>
      <c r="I50" s="178" t="s">
        <v>384</v>
      </c>
      <c r="J50" s="179" t="s">
        <v>63</v>
      </c>
      <c r="K50" s="179"/>
      <c r="L50" s="181">
        <v>91675</v>
      </c>
      <c r="M50" s="179" t="s">
        <v>34</v>
      </c>
      <c r="N50" s="177">
        <v>45706</v>
      </c>
      <c r="O50" s="177">
        <v>45776</v>
      </c>
      <c r="P50" s="177"/>
      <c r="Q50" s="178"/>
      <c r="R50" s="179"/>
      <c r="S50" s="181"/>
      <c r="T50" s="181"/>
      <c r="U50" s="182"/>
    </row>
    <row r="51" spans="1:21" ht="15.75" thickBot="1" x14ac:dyDescent="0.3">
      <c r="A51" s="183">
        <v>45701</v>
      </c>
      <c r="B51" s="184" t="s">
        <v>389</v>
      </c>
      <c r="C51" s="185" t="s">
        <v>27</v>
      </c>
      <c r="D51" s="185" t="s">
        <v>55</v>
      </c>
      <c r="E51" s="185" t="s">
        <v>47</v>
      </c>
      <c r="F51" s="186" t="s">
        <v>382</v>
      </c>
      <c r="G51" s="185">
        <v>4</v>
      </c>
      <c r="H51" s="184" t="s">
        <v>390</v>
      </c>
      <c r="I51" s="184" t="s">
        <v>384</v>
      </c>
      <c r="J51" s="185" t="s">
        <v>63</v>
      </c>
      <c r="K51" s="185"/>
      <c r="L51" s="187">
        <v>288670</v>
      </c>
      <c r="M51" s="185" t="s">
        <v>34</v>
      </c>
      <c r="N51" s="183">
        <v>45706</v>
      </c>
      <c r="O51" s="183">
        <v>45776</v>
      </c>
      <c r="P51" s="183"/>
      <c r="Q51" s="184"/>
      <c r="R51" s="185"/>
      <c r="S51" s="187"/>
      <c r="T51" s="187"/>
      <c r="U51" s="188"/>
    </row>
    <row r="52" spans="1:21" ht="15.75" thickTop="1" x14ac:dyDescent="0.25">
      <c r="A52" s="280" t="s">
        <v>168</v>
      </c>
      <c r="B52" s="281" t="s">
        <v>584</v>
      </c>
      <c r="C52" s="282" t="s">
        <v>27</v>
      </c>
      <c r="D52" s="282" t="s">
        <v>28</v>
      </c>
      <c r="E52" s="282" t="s">
        <v>29</v>
      </c>
      <c r="F52" s="283" t="s">
        <v>585</v>
      </c>
      <c r="G52" s="282"/>
      <c r="H52" s="281"/>
      <c r="I52" s="281" t="s">
        <v>499</v>
      </c>
      <c r="J52" s="282" t="s">
        <v>57</v>
      </c>
      <c r="K52" s="282"/>
      <c r="L52" s="300">
        <v>15673720</v>
      </c>
      <c r="M52" s="282" t="s">
        <v>34</v>
      </c>
      <c r="N52" s="280">
        <v>45705</v>
      </c>
      <c r="O52" s="280">
        <v>45740</v>
      </c>
      <c r="P52" s="280">
        <v>45764</v>
      </c>
      <c r="Q52" s="281" t="s">
        <v>516</v>
      </c>
      <c r="R52" s="282"/>
      <c r="S52" s="284">
        <v>15673719</v>
      </c>
      <c r="T52" s="284">
        <v>17554565.280000001</v>
      </c>
      <c r="U52" s="285">
        <v>45764</v>
      </c>
    </row>
    <row r="53" spans="1:21" ht="15.75" thickBot="1" x14ac:dyDescent="0.3">
      <c r="A53" s="224" t="s">
        <v>233</v>
      </c>
      <c r="B53" s="225" t="s">
        <v>586</v>
      </c>
      <c r="C53" s="226" t="s">
        <v>27</v>
      </c>
      <c r="D53" s="226" t="s">
        <v>28</v>
      </c>
      <c r="E53" s="226" t="s">
        <v>29</v>
      </c>
      <c r="F53" s="227" t="s">
        <v>587</v>
      </c>
      <c r="G53" s="226"/>
      <c r="H53" s="225"/>
      <c r="I53" s="225" t="s">
        <v>499</v>
      </c>
      <c r="J53" s="226" t="s">
        <v>57</v>
      </c>
      <c r="K53" s="226"/>
      <c r="L53" s="301">
        <v>10132726</v>
      </c>
      <c r="M53" s="226" t="s">
        <v>34</v>
      </c>
      <c r="N53" s="224">
        <v>45705</v>
      </c>
      <c r="O53" s="224">
        <v>45761</v>
      </c>
      <c r="P53" s="224"/>
      <c r="Q53" s="225"/>
      <c r="R53" s="226"/>
      <c r="S53" s="228"/>
      <c r="T53" s="228"/>
      <c r="U53" s="229"/>
    </row>
    <row r="54" spans="1:21" ht="15.75" thickTop="1" x14ac:dyDescent="0.25">
      <c r="A54" s="14">
        <v>45691</v>
      </c>
      <c r="B54" s="15" t="s">
        <v>318</v>
      </c>
      <c r="C54" s="16" t="s">
        <v>27</v>
      </c>
      <c r="D54" s="16" t="s">
        <v>28</v>
      </c>
      <c r="E54" s="16" t="s">
        <v>47</v>
      </c>
      <c r="F54" s="78" t="s">
        <v>319</v>
      </c>
      <c r="G54" s="16">
        <v>1</v>
      </c>
      <c r="H54" s="15" t="s">
        <v>320</v>
      </c>
      <c r="I54" s="15" t="s">
        <v>32</v>
      </c>
      <c r="J54" s="16" t="s">
        <v>143</v>
      </c>
      <c r="K54" s="16"/>
      <c r="L54" s="92">
        <v>9780925</v>
      </c>
      <c r="M54" s="16" t="s">
        <v>34</v>
      </c>
      <c r="N54" s="14">
        <v>45695</v>
      </c>
      <c r="O54" s="14">
        <v>45730</v>
      </c>
      <c r="P54" s="14"/>
      <c r="Q54" s="19" t="s">
        <v>35</v>
      </c>
      <c r="R54" s="16"/>
      <c r="S54" s="18"/>
      <c r="T54" s="18"/>
      <c r="U54" s="21"/>
    </row>
    <row r="55" spans="1:21" ht="15.75" thickBot="1" x14ac:dyDescent="0.3">
      <c r="A55" s="31">
        <v>45691</v>
      </c>
      <c r="B55" s="23" t="s">
        <v>321</v>
      </c>
      <c r="C55" s="24" t="s">
        <v>27</v>
      </c>
      <c r="D55" s="24" t="s">
        <v>28</v>
      </c>
      <c r="E55" s="24" t="s">
        <v>47</v>
      </c>
      <c r="F55" s="82" t="s">
        <v>319</v>
      </c>
      <c r="G55" s="24">
        <v>2</v>
      </c>
      <c r="H55" s="23" t="s">
        <v>322</v>
      </c>
      <c r="I55" s="23" t="s">
        <v>32</v>
      </c>
      <c r="J55" s="24" t="s">
        <v>143</v>
      </c>
      <c r="K55" s="24"/>
      <c r="L55" s="63">
        <v>383347</v>
      </c>
      <c r="M55" s="24" t="s">
        <v>34</v>
      </c>
      <c r="N55" s="31">
        <v>45695</v>
      </c>
      <c r="O55" s="31">
        <v>45730</v>
      </c>
      <c r="P55" s="31"/>
      <c r="Q55" s="28" t="s">
        <v>35</v>
      </c>
      <c r="R55" s="24"/>
      <c r="S55" s="63"/>
      <c r="T55" s="63"/>
      <c r="U55" s="64"/>
    </row>
    <row r="56" spans="1:21" ht="15.75" thickTop="1" x14ac:dyDescent="0.25">
      <c r="A56" s="230">
        <v>45691</v>
      </c>
      <c r="B56" s="231" t="s">
        <v>588</v>
      </c>
      <c r="C56" s="232" t="s">
        <v>27</v>
      </c>
      <c r="D56" s="232" t="s">
        <v>28</v>
      </c>
      <c r="E56" s="232" t="s">
        <v>47</v>
      </c>
      <c r="F56" s="233" t="s">
        <v>589</v>
      </c>
      <c r="G56" s="232">
        <v>1</v>
      </c>
      <c r="H56" s="231" t="s">
        <v>590</v>
      </c>
      <c r="I56" s="231" t="s">
        <v>494</v>
      </c>
      <c r="J56" s="232" t="s">
        <v>185</v>
      </c>
      <c r="K56" s="232"/>
      <c r="L56" s="234">
        <v>44550</v>
      </c>
      <c r="M56" s="232" t="s">
        <v>34</v>
      </c>
      <c r="N56" s="230">
        <v>45700</v>
      </c>
      <c r="O56" s="230">
        <v>45749</v>
      </c>
      <c r="P56" s="230">
        <v>45770</v>
      </c>
      <c r="Q56" s="231" t="s">
        <v>516</v>
      </c>
      <c r="R56" s="232"/>
      <c r="S56" s="234">
        <v>40099.5</v>
      </c>
      <c r="T56" s="234">
        <v>44911.44</v>
      </c>
      <c r="U56" s="235">
        <v>45770</v>
      </c>
    </row>
    <row r="57" spans="1:21" x14ac:dyDescent="0.25">
      <c r="A57" s="280">
        <v>45691</v>
      </c>
      <c r="B57" s="281" t="s">
        <v>591</v>
      </c>
      <c r="C57" s="282" t="s">
        <v>27</v>
      </c>
      <c r="D57" s="282" t="s">
        <v>28</v>
      </c>
      <c r="E57" s="282" t="s">
        <v>47</v>
      </c>
      <c r="F57" s="283" t="s">
        <v>589</v>
      </c>
      <c r="G57" s="282">
        <v>2</v>
      </c>
      <c r="H57" s="281" t="s">
        <v>592</v>
      </c>
      <c r="I57" s="281" t="s">
        <v>494</v>
      </c>
      <c r="J57" s="282" t="s">
        <v>185</v>
      </c>
      <c r="K57" s="282"/>
      <c r="L57" s="284">
        <v>628170</v>
      </c>
      <c r="M57" s="282" t="s">
        <v>34</v>
      </c>
      <c r="N57" s="280">
        <v>45700</v>
      </c>
      <c r="O57" s="280">
        <v>45749</v>
      </c>
      <c r="P57" s="280">
        <v>45770</v>
      </c>
      <c r="Q57" s="281" t="s">
        <v>516</v>
      </c>
      <c r="R57" s="75"/>
      <c r="S57" s="284">
        <v>618328.26</v>
      </c>
      <c r="T57" s="284">
        <v>692527.65</v>
      </c>
      <c r="U57" s="285">
        <v>45770</v>
      </c>
    </row>
    <row r="58" spans="1:21" ht="15.75" thickBot="1" x14ac:dyDescent="0.3">
      <c r="A58" s="236">
        <v>45691</v>
      </c>
      <c r="B58" s="237" t="s">
        <v>593</v>
      </c>
      <c r="C58" s="238" t="s">
        <v>27</v>
      </c>
      <c r="D58" s="238" t="s">
        <v>28</v>
      </c>
      <c r="E58" s="238" t="s">
        <v>47</v>
      </c>
      <c r="F58" s="239" t="s">
        <v>589</v>
      </c>
      <c r="G58" s="238">
        <v>3</v>
      </c>
      <c r="H58" s="237" t="s">
        <v>594</v>
      </c>
      <c r="I58" s="237" t="s">
        <v>494</v>
      </c>
      <c r="J58" s="238" t="s">
        <v>185</v>
      </c>
      <c r="K58" s="238"/>
      <c r="L58" s="240">
        <v>2047512</v>
      </c>
      <c r="M58" s="238" t="s">
        <v>34</v>
      </c>
      <c r="N58" s="236">
        <v>45700</v>
      </c>
      <c r="O58" s="236">
        <v>45749</v>
      </c>
      <c r="P58" s="236">
        <v>45770</v>
      </c>
      <c r="Q58" s="237" t="s">
        <v>538</v>
      </c>
      <c r="R58" s="238"/>
      <c r="S58" s="240">
        <v>2015035.35</v>
      </c>
      <c r="T58" s="240">
        <v>2256839.59</v>
      </c>
      <c r="U58" s="241">
        <v>45770</v>
      </c>
    </row>
    <row r="59" spans="1:21" ht="16.5" thickTop="1" thickBot="1" x14ac:dyDescent="0.3">
      <c r="A59" s="189" t="s">
        <v>248</v>
      </c>
      <c r="B59" s="190" t="s">
        <v>391</v>
      </c>
      <c r="C59" s="191" t="s">
        <v>27</v>
      </c>
      <c r="D59" s="191" t="s">
        <v>55</v>
      </c>
      <c r="E59" s="191" t="s">
        <v>47</v>
      </c>
      <c r="F59" s="180" t="s">
        <v>392</v>
      </c>
      <c r="G59" s="191"/>
      <c r="H59" s="190"/>
      <c r="I59" s="190" t="s">
        <v>384</v>
      </c>
      <c r="J59" s="191" t="s">
        <v>57</v>
      </c>
      <c r="K59" s="191"/>
      <c r="L59" s="192">
        <v>29948630</v>
      </c>
      <c r="M59" s="191" t="s">
        <v>34</v>
      </c>
      <c r="N59" s="189">
        <v>45716</v>
      </c>
      <c r="O59" s="189">
        <v>45810</v>
      </c>
      <c r="P59" s="191"/>
      <c r="Q59" s="190"/>
      <c r="R59" s="191"/>
      <c r="S59" s="192"/>
      <c r="T59" s="192"/>
      <c r="U59" s="192"/>
    </row>
    <row r="60" spans="1:21" ht="15.75" thickTop="1" x14ac:dyDescent="0.25">
      <c r="A60" s="14">
        <v>45702</v>
      </c>
      <c r="B60" s="15" t="s">
        <v>323</v>
      </c>
      <c r="C60" s="16" t="s">
        <v>27</v>
      </c>
      <c r="D60" s="16" t="s">
        <v>55</v>
      </c>
      <c r="E60" s="16" t="s">
        <v>47</v>
      </c>
      <c r="F60" s="17" t="s">
        <v>324</v>
      </c>
      <c r="G60" s="16"/>
      <c r="H60" s="15"/>
      <c r="I60" s="15" t="s">
        <v>32</v>
      </c>
      <c r="J60" s="16" t="s">
        <v>325</v>
      </c>
      <c r="K60" s="16"/>
      <c r="L60" s="18">
        <v>3023513</v>
      </c>
      <c r="M60" s="16" t="s">
        <v>34</v>
      </c>
      <c r="N60" s="14">
        <v>45708</v>
      </c>
      <c r="O60" s="14">
        <v>45743</v>
      </c>
      <c r="P60" s="14"/>
      <c r="Q60" s="19" t="s">
        <v>326</v>
      </c>
      <c r="R60" s="79" t="s">
        <v>327</v>
      </c>
      <c r="S60" s="18"/>
      <c r="T60" s="18"/>
      <c r="U60" s="21"/>
    </row>
    <row r="61" spans="1:21" x14ac:dyDescent="0.25">
      <c r="A61" s="291">
        <v>45702</v>
      </c>
      <c r="B61" s="292" t="s">
        <v>595</v>
      </c>
      <c r="C61" s="293" t="s">
        <v>27</v>
      </c>
      <c r="D61" s="293" t="s">
        <v>55</v>
      </c>
      <c r="E61" s="293" t="s">
        <v>47</v>
      </c>
      <c r="F61" s="302" t="s">
        <v>596</v>
      </c>
      <c r="G61" s="293"/>
      <c r="H61" s="292"/>
      <c r="I61" s="292" t="s">
        <v>499</v>
      </c>
      <c r="J61" s="293" t="s">
        <v>57</v>
      </c>
      <c r="K61" s="293"/>
      <c r="L61" s="295">
        <v>3974841</v>
      </c>
      <c r="M61" s="293" t="s">
        <v>34</v>
      </c>
      <c r="N61" s="291">
        <v>45708</v>
      </c>
      <c r="O61" s="291">
        <v>45748</v>
      </c>
      <c r="P61" s="291"/>
      <c r="Q61" s="292" t="s">
        <v>513</v>
      </c>
      <c r="R61" s="293"/>
      <c r="S61" s="295">
        <v>3872421.72</v>
      </c>
      <c r="T61" s="295">
        <v>4337112.33</v>
      </c>
      <c r="U61" s="296"/>
    </row>
    <row r="62" spans="1:21" x14ac:dyDescent="0.25">
      <c r="A62" s="303">
        <v>45702</v>
      </c>
      <c r="B62" s="304" t="s">
        <v>597</v>
      </c>
      <c r="C62" s="305" t="s">
        <v>27</v>
      </c>
      <c r="D62" s="305" t="s">
        <v>55</v>
      </c>
      <c r="E62" s="305" t="s">
        <v>29</v>
      </c>
      <c r="F62" s="306" t="s">
        <v>598</v>
      </c>
      <c r="G62" s="305"/>
      <c r="H62" s="304"/>
      <c r="I62" s="304" t="s">
        <v>499</v>
      </c>
      <c r="J62" s="305" t="s">
        <v>339</v>
      </c>
      <c r="K62" s="305"/>
      <c r="L62" s="307">
        <v>7799694</v>
      </c>
      <c r="M62" s="305" t="s">
        <v>34</v>
      </c>
      <c r="N62" s="303">
        <v>45721</v>
      </c>
      <c r="O62" s="303">
        <v>45756</v>
      </c>
      <c r="P62" s="303"/>
      <c r="Q62" s="304" t="s">
        <v>516</v>
      </c>
      <c r="R62" s="305"/>
      <c r="S62" s="307">
        <v>7781053.2000000002</v>
      </c>
      <c r="T62" s="307">
        <v>8714779.5800000001</v>
      </c>
      <c r="U62" s="308"/>
    </row>
    <row r="63" spans="1:21" x14ac:dyDescent="0.25">
      <c r="A63" s="53">
        <v>45700</v>
      </c>
      <c r="B63" s="54" t="s">
        <v>328</v>
      </c>
      <c r="C63" s="55" t="s">
        <v>27</v>
      </c>
      <c r="D63" s="55" t="s">
        <v>28</v>
      </c>
      <c r="E63" s="55" t="s">
        <v>47</v>
      </c>
      <c r="F63" s="105" t="s">
        <v>329</v>
      </c>
      <c r="G63" s="55"/>
      <c r="H63" s="54"/>
      <c r="I63" s="54" t="s">
        <v>32</v>
      </c>
      <c r="J63" s="55" t="s">
        <v>107</v>
      </c>
      <c r="K63" s="55"/>
      <c r="L63" s="57">
        <v>1426560</v>
      </c>
      <c r="M63" s="55" t="s">
        <v>34</v>
      </c>
      <c r="N63" s="53">
        <v>45705</v>
      </c>
      <c r="O63" s="53">
        <v>45740</v>
      </c>
      <c r="P63" s="53"/>
      <c r="Q63" s="58" t="s">
        <v>35</v>
      </c>
      <c r="R63" s="106" t="s">
        <v>330</v>
      </c>
      <c r="S63" s="57"/>
      <c r="T63" s="57"/>
      <c r="U63" s="59"/>
    </row>
    <row r="64" spans="1:21" x14ac:dyDescent="0.25">
      <c r="A64" s="280">
        <v>45701</v>
      </c>
      <c r="B64" s="281" t="s">
        <v>599</v>
      </c>
      <c r="C64" s="282" t="s">
        <v>27</v>
      </c>
      <c r="D64" s="282" t="s">
        <v>28</v>
      </c>
      <c r="E64" s="282" t="s">
        <v>47</v>
      </c>
      <c r="F64" s="309" t="s">
        <v>600</v>
      </c>
      <c r="G64" s="282"/>
      <c r="H64" s="281"/>
      <c r="I64" s="281" t="s">
        <v>494</v>
      </c>
      <c r="J64" s="282" t="s">
        <v>107</v>
      </c>
      <c r="K64" s="282"/>
      <c r="L64" s="284">
        <v>2144448</v>
      </c>
      <c r="M64" s="282" t="s">
        <v>34</v>
      </c>
      <c r="N64" s="280">
        <v>45705</v>
      </c>
      <c r="O64" s="280">
        <v>45744</v>
      </c>
      <c r="P64" s="280">
        <v>45761</v>
      </c>
      <c r="Q64" s="281" t="s">
        <v>510</v>
      </c>
      <c r="R64" s="282"/>
      <c r="S64" s="284">
        <v>2109600</v>
      </c>
      <c r="T64" s="284">
        <v>2362752</v>
      </c>
      <c r="U64" s="285">
        <v>45761</v>
      </c>
    </row>
    <row r="65" spans="1:21" x14ac:dyDescent="0.25">
      <c r="A65" s="6">
        <v>45699</v>
      </c>
      <c r="B65" s="7" t="s">
        <v>333</v>
      </c>
      <c r="C65" s="8" t="s">
        <v>27</v>
      </c>
      <c r="D65" s="8" t="s">
        <v>28</v>
      </c>
      <c r="E65" s="8" t="s">
        <v>47</v>
      </c>
      <c r="F65" s="9" t="s">
        <v>334</v>
      </c>
      <c r="G65" s="8"/>
      <c r="H65" s="7"/>
      <c r="I65" s="7" t="s">
        <v>32</v>
      </c>
      <c r="J65" s="8" t="s">
        <v>103</v>
      </c>
      <c r="K65" s="8"/>
      <c r="L65" s="10">
        <v>6361273</v>
      </c>
      <c r="M65" s="8" t="s">
        <v>34</v>
      </c>
      <c r="N65" s="6">
        <v>45707</v>
      </c>
      <c r="O65" s="6">
        <v>45742</v>
      </c>
      <c r="P65" s="6"/>
      <c r="Q65" s="11" t="s">
        <v>35</v>
      </c>
      <c r="R65" s="8"/>
      <c r="S65" s="10"/>
      <c r="T65" s="10"/>
      <c r="U65" s="48"/>
    </row>
    <row r="66" spans="1:21" ht="15.75" thickBot="1" x14ac:dyDescent="0.3">
      <c r="A66" s="280">
        <v>45702</v>
      </c>
      <c r="B66" s="281" t="s">
        <v>601</v>
      </c>
      <c r="C66" s="282" t="s">
        <v>27</v>
      </c>
      <c r="D66" s="282" t="s">
        <v>28</v>
      </c>
      <c r="E66" s="282" t="s">
        <v>47</v>
      </c>
      <c r="F66" s="283" t="s">
        <v>602</v>
      </c>
      <c r="G66" s="282"/>
      <c r="H66" s="281"/>
      <c r="I66" s="281" t="s">
        <v>499</v>
      </c>
      <c r="J66" s="282" t="s">
        <v>339</v>
      </c>
      <c r="K66" s="282"/>
      <c r="L66" s="284">
        <v>1886400</v>
      </c>
      <c r="M66" s="282" t="s">
        <v>34</v>
      </c>
      <c r="N66" s="280">
        <v>45707</v>
      </c>
      <c r="O66" s="280">
        <v>45742</v>
      </c>
      <c r="P66" s="280"/>
      <c r="Q66" s="281" t="s">
        <v>529</v>
      </c>
      <c r="R66" s="282"/>
      <c r="S66" s="284">
        <v>1267032</v>
      </c>
      <c r="T66" s="284">
        <v>1419075.84</v>
      </c>
      <c r="U66" s="285"/>
    </row>
    <row r="67" spans="1:21" ht="15.75" thickTop="1" x14ac:dyDescent="0.25">
      <c r="A67" s="171">
        <v>45702</v>
      </c>
      <c r="B67" s="172" t="s">
        <v>393</v>
      </c>
      <c r="C67" s="173" t="s">
        <v>27</v>
      </c>
      <c r="D67" s="173" t="s">
        <v>28</v>
      </c>
      <c r="E67" s="173" t="s">
        <v>29</v>
      </c>
      <c r="F67" s="193" t="s">
        <v>394</v>
      </c>
      <c r="G67" s="173">
        <v>1</v>
      </c>
      <c r="H67" s="172" t="s">
        <v>395</v>
      </c>
      <c r="I67" s="172" t="s">
        <v>384</v>
      </c>
      <c r="J67" s="173" t="s">
        <v>57</v>
      </c>
      <c r="K67" s="173"/>
      <c r="L67" s="175">
        <v>1754849</v>
      </c>
      <c r="M67" s="173" t="s">
        <v>34</v>
      </c>
      <c r="N67" s="171">
        <v>45726</v>
      </c>
      <c r="O67" s="171">
        <v>45792</v>
      </c>
      <c r="P67" s="171"/>
      <c r="Q67" s="172"/>
      <c r="R67" s="173"/>
      <c r="S67" s="175"/>
      <c r="T67" s="175"/>
      <c r="U67" s="176"/>
    </row>
    <row r="68" spans="1:21" x14ac:dyDescent="0.25">
      <c r="A68" s="177">
        <v>45702</v>
      </c>
      <c r="B68" s="178" t="s">
        <v>396</v>
      </c>
      <c r="C68" s="179" t="s">
        <v>27</v>
      </c>
      <c r="D68" s="179" t="s">
        <v>28</v>
      </c>
      <c r="E68" s="179" t="s">
        <v>29</v>
      </c>
      <c r="F68" s="194" t="s">
        <v>394</v>
      </c>
      <c r="G68" s="179">
        <v>2</v>
      </c>
      <c r="H68" s="178" t="s">
        <v>397</v>
      </c>
      <c r="I68" s="178" t="s">
        <v>384</v>
      </c>
      <c r="J68" s="179" t="s">
        <v>57</v>
      </c>
      <c r="K68" s="179"/>
      <c r="L68" s="181">
        <v>11345891</v>
      </c>
      <c r="M68" s="179" t="s">
        <v>34</v>
      </c>
      <c r="N68" s="177">
        <v>45726</v>
      </c>
      <c r="O68" s="177">
        <v>45792</v>
      </c>
      <c r="P68" s="177"/>
      <c r="Q68" s="178"/>
      <c r="R68" s="179"/>
      <c r="S68" s="181"/>
      <c r="T68" s="181"/>
      <c r="U68" s="182"/>
    </row>
    <row r="69" spans="1:21" ht="15.75" thickBot="1" x14ac:dyDescent="0.3">
      <c r="A69" s="195">
        <v>45702</v>
      </c>
      <c r="B69" s="196" t="s">
        <v>398</v>
      </c>
      <c r="C69" s="197" t="s">
        <v>27</v>
      </c>
      <c r="D69" s="197" t="s">
        <v>28</v>
      </c>
      <c r="E69" s="197" t="s">
        <v>29</v>
      </c>
      <c r="F69" s="198" t="s">
        <v>394</v>
      </c>
      <c r="G69" s="197">
        <v>3</v>
      </c>
      <c r="H69" s="196" t="s">
        <v>399</v>
      </c>
      <c r="I69" s="196" t="s">
        <v>384</v>
      </c>
      <c r="J69" s="197" t="s">
        <v>57</v>
      </c>
      <c r="K69" s="197"/>
      <c r="L69" s="199">
        <v>16829997</v>
      </c>
      <c r="M69" s="197" t="s">
        <v>34</v>
      </c>
      <c r="N69" s="195">
        <v>45726</v>
      </c>
      <c r="O69" s="195">
        <v>45792</v>
      </c>
      <c r="P69" s="195"/>
      <c r="Q69" s="196"/>
      <c r="R69" s="197"/>
      <c r="S69" s="199"/>
      <c r="T69" s="199"/>
      <c r="U69" s="200"/>
    </row>
    <row r="70" spans="1:21" ht="15.75" thickTop="1" x14ac:dyDescent="0.25">
      <c r="A70" s="201">
        <v>45702</v>
      </c>
      <c r="B70" s="172" t="s">
        <v>400</v>
      </c>
      <c r="C70" s="202" t="s">
        <v>27</v>
      </c>
      <c r="D70" s="202" t="s">
        <v>55</v>
      </c>
      <c r="E70" s="202" t="s">
        <v>204</v>
      </c>
      <c r="F70" s="203" t="s">
        <v>401</v>
      </c>
      <c r="G70" s="202"/>
      <c r="H70" s="204"/>
      <c r="I70" s="204" t="s">
        <v>384</v>
      </c>
      <c r="J70" s="202" t="s">
        <v>325</v>
      </c>
      <c r="K70" s="202"/>
      <c r="L70" s="205">
        <v>1804074</v>
      </c>
      <c r="M70" s="202" t="s">
        <v>34</v>
      </c>
      <c r="N70" s="201">
        <v>45721</v>
      </c>
      <c r="O70" s="201">
        <v>45772</v>
      </c>
      <c r="P70" s="201"/>
      <c r="Q70" s="204"/>
      <c r="R70" s="202"/>
      <c r="S70" s="205"/>
      <c r="T70" s="205"/>
      <c r="U70" s="206"/>
    </row>
    <row r="71" spans="1:21" x14ac:dyDescent="0.25">
      <c r="A71" s="280">
        <v>45702</v>
      </c>
      <c r="B71" s="281" t="s">
        <v>603</v>
      </c>
      <c r="C71" s="282" t="s">
        <v>27</v>
      </c>
      <c r="D71" s="282" t="s">
        <v>28</v>
      </c>
      <c r="E71" s="282" t="s">
        <v>29</v>
      </c>
      <c r="F71" s="283" t="s">
        <v>604</v>
      </c>
      <c r="G71" s="282"/>
      <c r="H71" s="281"/>
      <c r="I71" s="281" t="s">
        <v>499</v>
      </c>
      <c r="J71" s="282" t="s">
        <v>57</v>
      </c>
      <c r="K71" s="282"/>
      <c r="L71" s="284">
        <v>19148445</v>
      </c>
      <c r="M71" s="282" t="s">
        <v>34</v>
      </c>
      <c r="N71" s="280">
        <v>45722</v>
      </c>
      <c r="O71" s="280">
        <v>45769</v>
      </c>
      <c r="P71" s="280"/>
      <c r="Q71" s="281"/>
      <c r="R71" s="282"/>
      <c r="S71" s="284"/>
      <c r="T71" s="284"/>
      <c r="U71" s="285"/>
    </row>
    <row r="72" spans="1:21" ht="15.75" thickBot="1" x14ac:dyDescent="0.3">
      <c r="A72" s="236">
        <v>45702</v>
      </c>
      <c r="B72" s="237" t="s">
        <v>605</v>
      </c>
      <c r="C72" s="238" t="s">
        <v>27</v>
      </c>
      <c r="D72" s="238" t="s">
        <v>28</v>
      </c>
      <c r="E72" s="238" t="s">
        <v>29</v>
      </c>
      <c r="F72" s="239" t="s">
        <v>606</v>
      </c>
      <c r="G72" s="238"/>
      <c r="H72" s="237"/>
      <c r="I72" s="237" t="s">
        <v>499</v>
      </c>
      <c r="J72" s="238" t="s">
        <v>57</v>
      </c>
      <c r="K72" s="238"/>
      <c r="L72" s="240">
        <v>20632343</v>
      </c>
      <c r="M72" s="238" t="s">
        <v>34</v>
      </c>
      <c r="N72" s="236">
        <v>45722</v>
      </c>
      <c r="O72" s="236">
        <v>45757</v>
      </c>
      <c r="P72" s="236"/>
      <c r="Q72" s="237" t="s">
        <v>516</v>
      </c>
      <c r="R72" s="238"/>
      <c r="S72" s="240">
        <v>34063993.079999998</v>
      </c>
      <c r="T72" s="240">
        <v>38151672.25</v>
      </c>
      <c r="U72" s="241"/>
    </row>
    <row r="73" spans="1:21" ht="15.75" thickTop="1" x14ac:dyDescent="0.25">
      <c r="A73" s="14">
        <v>45702</v>
      </c>
      <c r="B73" s="15" t="s">
        <v>336</v>
      </c>
      <c r="C73" s="16" t="s">
        <v>27</v>
      </c>
      <c r="D73" s="16" t="s">
        <v>28</v>
      </c>
      <c r="E73" s="16" t="s">
        <v>47</v>
      </c>
      <c r="F73" s="17" t="s">
        <v>337</v>
      </c>
      <c r="G73" s="16">
        <v>1</v>
      </c>
      <c r="H73" s="15" t="s">
        <v>338</v>
      </c>
      <c r="I73" s="15" t="s">
        <v>32</v>
      </c>
      <c r="J73" s="16" t="s">
        <v>339</v>
      </c>
      <c r="K73" s="16"/>
      <c r="L73" s="18">
        <v>982623</v>
      </c>
      <c r="M73" s="16" t="s">
        <v>34</v>
      </c>
      <c r="N73" s="14">
        <v>45707</v>
      </c>
      <c r="O73" s="14">
        <v>45770</v>
      </c>
      <c r="P73" s="14"/>
      <c r="Q73" s="19" t="s">
        <v>35</v>
      </c>
      <c r="R73" s="16"/>
      <c r="S73" s="18"/>
      <c r="T73" s="18"/>
      <c r="U73" s="21"/>
    </row>
    <row r="74" spans="1:21" x14ac:dyDescent="0.25">
      <c r="A74" s="280">
        <v>45702</v>
      </c>
      <c r="B74" s="281" t="s">
        <v>607</v>
      </c>
      <c r="C74" s="282" t="s">
        <v>27</v>
      </c>
      <c r="D74" s="282" t="s">
        <v>28</v>
      </c>
      <c r="E74" s="282" t="s">
        <v>47</v>
      </c>
      <c r="F74" s="283" t="s">
        <v>337</v>
      </c>
      <c r="G74" s="282">
        <v>2</v>
      </c>
      <c r="H74" s="281" t="s">
        <v>608</v>
      </c>
      <c r="I74" s="281" t="s">
        <v>499</v>
      </c>
      <c r="J74" s="282" t="s">
        <v>339</v>
      </c>
      <c r="K74" s="282"/>
      <c r="L74" s="284">
        <v>1282200</v>
      </c>
      <c r="M74" s="282" t="s">
        <v>34</v>
      </c>
      <c r="N74" s="280">
        <v>45707</v>
      </c>
      <c r="O74" s="280">
        <v>45770</v>
      </c>
      <c r="P74" s="280"/>
      <c r="Q74" s="281"/>
      <c r="R74" s="282"/>
      <c r="S74" s="284"/>
      <c r="T74" s="284"/>
      <c r="U74" s="285"/>
    </row>
    <row r="75" spans="1:21" x14ac:dyDescent="0.25">
      <c r="A75" s="280">
        <v>45702</v>
      </c>
      <c r="B75" s="281" t="s">
        <v>609</v>
      </c>
      <c r="C75" s="282" t="s">
        <v>27</v>
      </c>
      <c r="D75" s="282" t="s">
        <v>28</v>
      </c>
      <c r="E75" s="282" t="s">
        <v>47</v>
      </c>
      <c r="F75" s="283" t="s">
        <v>337</v>
      </c>
      <c r="G75" s="282">
        <v>3</v>
      </c>
      <c r="H75" s="281" t="s">
        <v>610</v>
      </c>
      <c r="I75" s="281" t="s">
        <v>499</v>
      </c>
      <c r="J75" s="282" t="s">
        <v>339</v>
      </c>
      <c r="K75" s="282"/>
      <c r="L75" s="284">
        <v>1122660</v>
      </c>
      <c r="M75" s="282" t="s">
        <v>34</v>
      </c>
      <c r="N75" s="280">
        <v>45707</v>
      </c>
      <c r="O75" s="280">
        <v>45770</v>
      </c>
      <c r="P75" s="280"/>
      <c r="Q75" s="281"/>
      <c r="R75" s="282"/>
      <c r="S75" s="284"/>
      <c r="T75" s="284"/>
      <c r="U75" s="285"/>
    </row>
    <row r="76" spans="1:21" x14ac:dyDescent="0.25">
      <c r="A76" s="280">
        <v>45702</v>
      </c>
      <c r="B76" s="281" t="s">
        <v>611</v>
      </c>
      <c r="C76" s="282" t="s">
        <v>27</v>
      </c>
      <c r="D76" s="282" t="s">
        <v>28</v>
      </c>
      <c r="E76" s="282" t="s">
        <v>47</v>
      </c>
      <c r="F76" s="283" t="s">
        <v>337</v>
      </c>
      <c r="G76" s="282">
        <v>4</v>
      </c>
      <c r="H76" s="281" t="s">
        <v>612</v>
      </c>
      <c r="I76" s="281" t="s">
        <v>499</v>
      </c>
      <c r="J76" s="282" t="s">
        <v>339</v>
      </c>
      <c r="K76" s="282"/>
      <c r="L76" s="284">
        <v>1470</v>
      </c>
      <c r="M76" s="282" t="s">
        <v>34</v>
      </c>
      <c r="N76" s="280">
        <v>45707</v>
      </c>
      <c r="O76" s="280">
        <v>45770</v>
      </c>
      <c r="P76" s="280"/>
      <c r="Q76" s="281"/>
      <c r="R76" s="282"/>
      <c r="S76" s="284"/>
      <c r="T76" s="284"/>
      <c r="U76" s="285"/>
    </row>
    <row r="77" spans="1:21" x14ac:dyDescent="0.25">
      <c r="A77" s="6">
        <v>45702</v>
      </c>
      <c r="B77" s="7" t="s">
        <v>340</v>
      </c>
      <c r="C77" s="8" t="s">
        <v>27</v>
      </c>
      <c r="D77" s="8" t="s">
        <v>28</v>
      </c>
      <c r="E77" s="8" t="s">
        <v>47</v>
      </c>
      <c r="F77" s="9" t="s">
        <v>337</v>
      </c>
      <c r="G77" s="8">
        <v>5</v>
      </c>
      <c r="H77" s="7" t="s">
        <v>341</v>
      </c>
      <c r="I77" s="7" t="s">
        <v>32</v>
      </c>
      <c r="J77" s="8" t="s">
        <v>339</v>
      </c>
      <c r="K77" s="8"/>
      <c r="L77" s="10">
        <v>4035</v>
      </c>
      <c r="M77" s="8" t="s">
        <v>34</v>
      </c>
      <c r="N77" s="6">
        <v>45707</v>
      </c>
      <c r="O77" s="6">
        <v>45770</v>
      </c>
      <c r="P77" s="6"/>
      <c r="Q77" s="11" t="s">
        <v>35</v>
      </c>
      <c r="R77" s="8"/>
      <c r="S77" s="10"/>
      <c r="T77" s="10"/>
      <c r="U77" s="48"/>
    </row>
    <row r="78" spans="1:21" x14ac:dyDescent="0.25">
      <c r="A78" s="280">
        <v>45702</v>
      </c>
      <c r="B78" s="281" t="s">
        <v>613</v>
      </c>
      <c r="C78" s="282" t="s">
        <v>27</v>
      </c>
      <c r="D78" s="282" t="s">
        <v>28</v>
      </c>
      <c r="E78" s="282" t="s">
        <v>47</v>
      </c>
      <c r="F78" s="283" t="s">
        <v>337</v>
      </c>
      <c r="G78" s="282">
        <v>6</v>
      </c>
      <c r="H78" s="281" t="s">
        <v>614</v>
      </c>
      <c r="I78" s="281" t="s">
        <v>499</v>
      </c>
      <c r="J78" s="282" t="s">
        <v>339</v>
      </c>
      <c r="K78" s="282"/>
      <c r="L78" s="284">
        <v>3210</v>
      </c>
      <c r="M78" s="282" t="s">
        <v>34</v>
      </c>
      <c r="N78" s="280">
        <v>45707</v>
      </c>
      <c r="O78" s="280">
        <v>45770</v>
      </c>
      <c r="P78" s="280"/>
      <c r="Q78" s="281"/>
      <c r="R78" s="282"/>
      <c r="S78" s="284"/>
      <c r="T78" s="284"/>
      <c r="U78" s="285"/>
    </row>
    <row r="79" spans="1:21" x14ac:dyDescent="0.25">
      <c r="A79" s="280">
        <v>45702</v>
      </c>
      <c r="B79" s="281" t="s">
        <v>615</v>
      </c>
      <c r="C79" s="282" t="s">
        <v>27</v>
      </c>
      <c r="D79" s="282" t="s">
        <v>28</v>
      </c>
      <c r="E79" s="282" t="s">
        <v>47</v>
      </c>
      <c r="F79" s="283" t="s">
        <v>337</v>
      </c>
      <c r="G79" s="282">
        <v>7</v>
      </c>
      <c r="H79" s="281" t="s">
        <v>616</v>
      </c>
      <c r="I79" s="281" t="s">
        <v>499</v>
      </c>
      <c r="J79" s="282" t="s">
        <v>339</v>
      </c>
      <c r="K79" s="282"/>
      <c r="L79" s="284">
        <v>4797249</v>
      </c>
      <c r="M79" s="282" t="s">
        <v>34</v>
      </c>
      <c r="N79" s="280">
        <v>45707</v>
      </c>
      <c r="O79" s="280">
        <v>45770</v>
      </c>
      <c r="P79" s="282"/>
      <c r="Q79" s="281"/>
      <c r="R79" s="75"/>
      <c r="S79" s="284"/>
      <c r="T79" s="284"/>
      <c r="U79" s="284"/>
    </row>
    <row r="80" spans="1:21" ht="15.75" thickBot="1" x14ac:dyDescent="0.3">
      <c r="A80" s="31">
        <v>45702</v>
      </c>
      <c r="B80" s="23" t="s">
        <v>342</v>
      </c>
      <c r="C80" s="24" t="s">
        <v>27</v>
      </c>
      <c r="D80" s="24" t="s">
        <v>28</v>
      </c>
      <c r="E80" s="24" t="s">
        <v>47</v>
      </c>
      <c r="F80" s="62" t="s">
        <v>337</v>
      </c>
      <c r="G80" s="24">
        <v>8</v>
      </c>
      <c r="H80" s="23" t="s">
        <v>343</v>
      </c>
      <c r="I80" s="23" t="s">
        <v>32</v>
      </c>
      <c r="J80" s="24" t="s">
        <v>339</v>
      </c>
      <c r="K80" s="24"/>
      <c r="L80" s="63">
        <v>221562</v>
      </c>
      <c r="M80" s="24" t="s">
        <v>34</v>
      </c>
      <c r="N80" s="31">
        <v>45707</v>
      </c>
      <c r="O80" s="31">
        <v>45770</v>
      </c>
      <c r="P80" s="24"/>
      <c r="Q80" s="28" t="s">
        <v>35</v>
      </c>
      <c r="R80" s="67"/>
      <c r="S80" s="63"/>
      <c r="T80" s="63"/>
      <c r="U80" s="63"/>
    </row>
    <row r="81" spans="1:21" ht="16.5" thickTop="1" thickBot="1" x14ac:dyDescent="0.3">
      <c r="A81" s="31">
        <v>45707</v>
      </c>
      <c r="B81" s="23" t="s">
        <v>344</v>
      </c>
      <c r="C81" s="24" t="s">
        <v>27</v>
      </c>
      <c r="D81" s="24" t="s">
        <v>28</v>
      </c>
      <c r="E81" s="24" t="s">
        <v>29</v>
      </c>
      <c r="F81" s="62" t="s">
        <v>345</v>
      </c>
      <c r="G81" s="24"/>
      <c r="H81" s="23"/>
      <c r="I81" s="23" t="s">
        <v>32</v>
      </c>
      <c r="J81" s="24" t="s">
        <v>78</v>
      </c>
      <c r="K81" s="24"/>
      <c r="L81" s="63">
        <v>12136320</v>
      </c>
      <c r="M81" s="24" t="s">
        <v>34</v>
      </c>
      <c r="N81" s="31">
        <v>45721</v>
      </c>
      <c r="O81" s="31">
        <v>45756</v>
      </c>
      <c r="P81" s="31"/>
      <c r="Q81" s="28" t="s">
        <v>35</v>
      </c>
      <c r="R81" s="24"/>
      <c r="S81" s="63"/>
      <c r="T81" s="63"/>
      <c r="U81" s="64"/>
    </row>
    <row r="82" spans="1:21" ht="15.75" thickTop="1" x14ac:dyDescent="0.25">
      <c r="A82" s="14">
        <v>45706</v>
      </c>
      <c r="B82" s="15" t="s">
        <v>347</v>
      </c>
      <c r="C82" s="16" t="s">
        <v>27</v>
      </c>
      <c r="D82" s="16" t="s">
        <v>28</v>
      </c>
      <c r="E82" s="16" t="s">
        <v>47</v>
      </c>
      <c r="F82" s="17" t="s">
        <v>348</v>
      </c>
      <c r="G82" s="16">
        <v>1</v>
      </c>
      <c r="H82" s="15" t="s">
        <v>349</v>
      </c>
      <c r="I82" s="15" t="s">
        <v>32</v>
      </c>
      <c r="J82" s="16" t="s">
        <v>89</v>
      </c>
      <c r="K82" s="16"/>
      <c r="L82" s="18">
        <v>13669380</v>
      </c>
      <c r="M82" s="16" t="s">
        <v>133</v>
      </c>
      <c r="N82" s="14">
        <v>45709</v>
      </c>
      <c r="O82" s="14">
        <v>45721</v>
      </c>
      <c r="P82" s="14"/>
      <c r="Q82" s="19" t="s">
        <v>35</v>
      </c>
      <c r="R82" s="108" t="s">
        <v>350</v>
      </c>
      <c r="S82" s="18"/>
      <c r="T82" s="18"/>
      <c r="U82" s="21"/>
    </row>
    <row r="83" spans="1:21" ht="15.75" thickBot="1" x14ac:dyDescent="0.3">
      <c r="A83" s="31">
        <v>45706</v>
      </c>
      <c r="B83" s="23" t="s">
        <v>351</v>
      </c>
      <c r="C83" s="24" t="s">
        <v>27</v>
      </c>
      <c r="D83" s="24" t="s">
        <v>28</v>
      </c>
      <c r="E83" s="24" t="s">
        <v>47</v>
      </c>
      <c r="F83" s="62" t="s">
        <v>348</v>
      </c>
      <c r="G83" s="24">
        <v>2</v>
      </c>
      <c r="H83" s="23" t="s">
        <v>352</v>
      </c>
      <c r="I83" s="23" t="s">
        <v>32</v>
      </c>
      <c r="J83" s="24" t="s">
        <v>89</v>
      </c>
      <c r="K83" s="24"/>
      <c r="L83" s="63">
        <v>12653520</v>
      </c>
      <c r="M83" s="24" t="s">
        <v>133</v>
      </c>
      <c r="N83" s="31">
        <v>45709</v>
      </c>
      <c r="O83" s="31">
        <v>45721</v>
      </c>
      <c r="P83" s="31"/>
      <c r="Q83" s="28" t="s">
        <v>35</v>
      </c>
      <c r="R83" s="109" t="s">
        <v>353</v>
      </c>
      <c r="S83" s="63"/>
      <c r="T83" s="63"/>
      <c r="U83" s="64"/>
    </row>
    <row r="84" spans="1:21" ht="120.75" thickTop="1" x14ac:dyDescent="0.25">
      <c r="A84" s="291">
        <v>45707</v>
      </c>
      <c r="B84" s="292" t="s">
        <v>617</v>
      </c>
      <c r="C84" s="293" t="s">
        <v>27</v>
      </c>
      <c r="D84" s="293" t="s">
        <v>55</v>
      </c>
      <c r="E84" s="293" t="s">
        <v>29</v>
      </c>
      <c r="F84" s="297" t="s">
        <v>618</v>
      </c>
      <c r="G84" s="293"/>
      <c r="H84" s="292"/>
      <c r="I84" s="292" t="s">
        <v>499</v>
      </c>
      <c r="J84" s="293" t="s">
        <v>619</v>
      </c>
      <c r="K84" s="293"/>
      <c r="L84" s="295">
        <v>17581270</v>
      </c>
      <c r="M84" s="293" t="s">
        <v>34</v>
      </c>
      <c r="N84" s="291">
        <v>45726</v>
      </c>
      <c r="O84" s="291">
        <v>45761</v>
      </c>
      <c r="P84" s="291"/>
      <c r="Q84" s="310" t="s">
        <v>620</v>
      </c>
      <c r="R84" s="293" t="s">
        <v>621</v>
      </c>
      <c r="S84" s="295">
        <v>9126419.0099999998</v>
      </c>
      <c r="T84" s="295">
        <v>10221589.289999999</v>
      </c>
      <c r="U84" s="296"/>
    </row>
    <row r="85" spans="1:21" x14ac:dyDescent="0.25">
      <c r="A85" s="266">
        <v>45707</v>
      </c>
      <c r="B85" s="267" t="s">
        <v>622</v>
      </c>
      <c r="C85" s="268" t="s">
        <v>27</v>
      </c>
      <c r="D85" s="268" t="s">
        <v>55</v>
      </c>
      <c r="E85" s="268" t="s">
        <v>71</v>
      </c>
      <c r="F85" s="244" t="s">
        <v>623</v>
      </c>
      <c r="G85" s="268"/>
      <c r="H85" s="267"/>
      <c r="I85" s="267" t="s">
        <v>506</v>
      </c>
      <c r="J85" s="268" t="s">
        <v>624</v>
      </c>
      <c r="K85" s="268"/>
      <c r="L85" s="270">
        <v>806118</v>
      </c>
      <c r="M85" s="268" t="s">
        <v>58</v>
      </c>
      <c r="N85" s="266">
        <v>45716</v>
      </c>
      <c r="O85" s="266">
        <v>45727</v>
      </c>
      <c r="P85" s="266">
        <v>45734</v>
      </c>
      <c r="Q85" s="267" t="s">
        <v>625</v>
      </c>
      <c r="R85" s="268"/>
      <c r="S85" s="270">
        <v>789917.43</v>
      </c>
      <c r="T85" s="270">
        <v>884707.52</v>
      </c>
      <c r="U85" s="271">
        <v>45734</v>
      </c>
    </row>
    <row r="86" spans="1:21" x14ac:dyDescent="0.25">
      <c r="A86" s="291">
        <v>45707</v>
      </c>
      <c r="B86" s="292" t="s">
        <v>626</v>
      </c>
      <c r="C86" s="293" t="s">
        <v>27</v>
      </c>
      <c r="D86" s="293" t="s">
        <v>55</v>
      </c>
      <c r="E86" s="293" t="s">
        <v>47</v>
      </c>
      <c r="F86" s="311" t="s">
        <v>627</v>
      </c>
      <c r="G86" s="293"/>
      <c r="H86" s="292"/>
      <c r="I86" s="292" t="s">
        <v>494</v>
      </c>
      <c r="J86" s="293" t="s">
        <v>339</v>
      </c>
      <c r="K86" s="293"/>
      <c r="L86" s="295">
        <v>2875025</v>
      </c>
      <c r="M86" s="293" t="s">
        <v>34</v>
      </c>
      <c r="N86" s="291">
        <v>45716</v>
      </c>
      <c r="O86" s="291">
        <v>45751</v>
      </c>
      <c r="P86" s="291">
        <v>45770</v>
      </c>
      <c r="Q86" s="292" t="s">
        <v>513</v>
      </c>
      <c r="R86" s="293"/>
      <c r="S86" s="295">
        <v>2827214.88</v>
      </c>
      <c r="T86" s="295">
        <v>3166480.67</v>
      </c>
      <c r="U86" s="296">
        <v>45770</v>
      </c>
    </row>
    <row r="87" spans="1:21" x14ac:dyDescent="0.25">
      <c r="A87" s="242">
        <v>45707</v>
      </c>
      <c r="B87" s="243" t="s">
        <v>628</v>
      </c>
      <c r="C87" s="244" t="s">
        <v>27</v>
      </c>
      <c r="D87" s="244" t="s">
        <v>55</v>
      </c>
      <c r="E87" s="244" t="s">
        <v>61</v>
      </c>
      <c r="F87" s="245" t="s">
        <v>629</v>
      </c>
      <c r="G87" s="244"/>
      <c r="H87" s="243"/>
      <c r="I87" s="243" t="s">
        <v>506</v>
      </c>
      <c r="J87" s="244" t="s">
        <v>288</v>
      </c>
      <c r="K87" s="244"/>
      <c r="L87" s="246">
        <v>1383159</v>
      </c>
      <c r="M87" s="244" t="s">
        <v>58</v>
      </c>
      <c r="N87" s="242">
        <v>45716</v>
      </c>
      <c r="O87" s="242">
        <v>45727</v>
      </c>
      <c r="P87" s="242">
        <v>45735</v>
      </c>
      <c r="Q87" s="243" t="s">
        <v>516</v>
      </c>
      <c r="R87" s="244"/>
      <c r="S87" s="246">
        <v>1359163.08</v>
      </c>
      <c r="T87" s="246">
        <v>1522262.65</v>
      </c>
      <c r="U87" s="247">
        <v>45735</v>
      </c>
    </row>
    <row r="88" spans="1:21" ht="15.75" thickBot="1" x14ac:dyDescent="0.3">
      <c r="A88" s="177">
        <v>45723</v>
      </c>
      <c r="B88" s="178" t="s">
        <v>402</v>
      </c>
      <c r="C88" s="179" t="s">
        <v>27</v>
      </c>
      <c r="D88" s="179" t="s">
        <v>55</v>
      </c>
      <c r="E88" s="179" t="s">
        <v>29</v>
      </c>
      <c r="F88" s="194" t="s">
        <v>403</v>
      </c>
      <c r="G88" s="179"/>
      <c r="H88" s="178"/>
      <c r="I88" s="178" t="s">
        <v>384</v>
      </c>
      <c r="J88" s="179" t="s">
        <v>78</v>
      </c>
      <c r="K88" s="179"/>
      <c r="L88" s="181">
        <v>115360000</v>
      </c>
      <c r="M88" s="179" t="s">
        <v>34</v>
      </c>
      <c r="N88" s="177">
        <v>45736</v>
      </c>
      <c r="O88" s="177">
        <v>45771</v>
      </c>
      <c r="P88" s="177"/>
      <c r="Q88" s="178"/>
      <c r="R88" s="179"/>
      <c r="S88" s="181"/>
      <c r="T88" s="181"/>
      <c r="U88" s="182"/>
    </row>
    <row r="89" spans="1:21" ht="15.75" thickTop="1" x14ac:dyDescent="0.25">
      <c r="A89" s="171">
        <v>45709</v>
      </c>
      <c r="B89" s="172" t="s">
        <v>404</v>
      </c>
      <c r="C89" s="173" t="s">
        <v>27</v>
      </c>
      <c r="D89" s="173" t="s">
        <v>55</v>
      </c>
      <c r="E89" s="173" t="s">
        <v>29</v>
      </c>
      <c r="F89" s="193" t="s">
        <v>405</v>
      </c>
      <c r="G89" s="173">
        <v>1</v>
      </c>
      <c r="H89" s="172" t="s">
        <v>406</v>
      </c>
      <c r="I89" s="172" t="s">
        <v>384</v>
      </c>
      <c r="J89" s="173" t="s">
        <v>407</v>
      </c>
      <c r="K89" s="173"/>
      <c r="L89" s="175">
        <v>102648</v>
      </c>
      <c r="M89" s="173" t="s">
        <v>34</v>
      </c>
      <c r="N89" s="171">
        <v>45722</v>
      </c>
      <c r="O89" s="171">
        <v>45784</v>
      </c>
      <c r="P89" s="171"/>
      <c r="Q89" s="172"/>
      <c r="R89" s="173"/>
      <c r="S89" s="175"/>
      <c r="T89" s="175"/>
      <c r="U89" s="176"/>
    </row>
    <row r="90" spans="1:21" x14ac:dyDescent="0.25">
      <c r="A90" s="177">
        <v>45709</v>
      </c>
      <c r="B90" s="178" t="s">
        <v>408</v>
      </c>
      <c r="C90" s="179" t="s">
        <v>27</v>
      </c>
      <c r="D90" s="179" t="s">
        <v>55</v>
      </c>
      <c r="E90" s="179" t="s">
        <v>29</v>
      </c>
      <c r="F90" s="194" t="s">
        <v>405</v>
      </c>
      <c r="G90" s="179">
        <v>2</v>
      </c>
      <c r="H90" s="178" t="s">
        <v>409</v>
      </c>
      <c r="I90" s="178" t="s">
        <v>384</v>
      </c>
      <c r="J90" s="179" t="s">
        <v>407</v>
      </c>
      <c r="K90" s="179"/>
      <c r="L90" s="181">
        <v>289849</v>
      </c>
      <c r="M90" s="179" t="s">
        <v>34</v>
      </c>
      <c r="N90" s="177">
        <v>45722</v>
      </c>
      <c r="O90" s="177">
        <v>45784</v>
      </c>
      <c r="P90" s="177"/>
      <c r="Q90" s="178"/>
      <c r="R90" s="179"/>
      <c r="S90" s="181"/>
      <c r="T90" s="181"/>
      <c r="U90" s="182"/>
    </row>
    <row r="91" spans="1:21" x14ac:dyDescent="0.25">
      <c r="A91" s="177">
        <v>45709</v>
      </c>
      <c r="B91" s="178" t="s">
        <v>410</v>
      </c>
      <c r="C91" s="179" t="s">
        <v>27</v>
      </c>
      <c r="D91" s="179" t="s">
        <v>55</v>
      </c>
      <c r="E91" s="179" t="s">
        <v>29</v>
      </c>
      <c r="F91" s="194" t="s">
        <v>405</v>
      </c>
      <c r="G91" s="179">
        <v>3</v>
      </c>
      <c r="H91" s="178" t="s">
        <v>411</v>
      </c>
      <c r="I91" s="178" t="s">
        <v>384</v>
      </c>
      <c r="J91" s="179" t="s">
        <v>407</v>
      </c>
      <c r="K91" s="179"/>
      <c r="L91" s="181">
        <v>393354</v>
      </c>
      <c r="M91" s="179" t="s">
        <v>34</v>
      </c>
      <c r="N91" s="177">
        <v>45722</v>
      </c>
      <c r="O91" s="177">
        <v>45784</v>
      </c>
      <c r="P91" s="177"/>
      <c r="Q91" s="178"/>
      <c r="R91" s="179"/>
      <c r="S91" s="181"/>
      <c r="T91" s="181"/>
      <c r="U91" s="182"/>
    </row>
    <row r="92" spans="1:21" x14ac:dyDescent="0.25">
      <c r="A92" s="177">
        <v>45709</v>
      </c>
      <c r="B92" s="178" t="s">
        <v>412</v>
      </c>
      <c r="C92" s="179" t="s">
        <v>27</v>
      </c>
      <c r="D92" s="179" t="s">
        <v>55</v>
      </c>
      <c r="E92" s="179" t="s">
        <v>29</v>
      </c>
      <c r="F92" s="194" t="s">
        <v>405</v>
      </c>
      <c r="G92" s="179">
        <v>4</v>
      </c>
      <c r="H92" s="178" t="s">
        <v>413</v>
      </c>
      <c r="I92" s="178" t="s">
        <v>384</v>
      </c>
      <c r="J92" s="179" t="s">
        <v>407</v>
      </c>
      <c r="K92" s="179"/>
      <c r="L92" s="181">
        <v>3333986</v>
      </c>
      <c r="M92" s="179" t="s">
        <v>34</v>
      </c>
      <c r="N92" s="177">
        <v>45722</v>
      </c>
      <c r="O92" s="177">
        <v>45784</v>
      </c>
      <c r="P92" s="177"/>
      <c r="Q92" s="178"/>
      <c r="R92" s="179"/>
      <c r="S92" s="181"/>
      <c r="T92" s="181"/>
      <c r="U92" s="182"/>
    </row>
    <row r="93" spans="1:21" x14ac:dyDescent="0.25">
      <c r="A93" s="177">
        <v>45709</v>
      </c>
      <c r="B93" s="178" t="s">
        <v>414</v>
      </c>
      <c r="C93" s="179" t="s">
        <v>27</v>
      </c>
      <c r="D93" s="179" t="s">
        <v>55</v>
      </c>
      <c r="E93" s="179" t="s">
        <v>29</v>
      </c>
      <c r="F93" s="194" t="s">
        <v>405</v>
      </c>
      <c r="G93" s="179">
        <v>5</v>
      </c>
      <c r="H93" s="178" t="s">
        <v>415</v>
      </c>
      <c r="I93" s="178" t="s">
        <v>384</v>
      </c>
      <c r="J93" s="179" t="s">
        <v>407</v>
      </c>
      <c r="K93" s="179"/>
      <c r="L93" s="181">
        <v>498305</v>
      </c>
      <c r="M93" s="179" t="s">
        <v>34</v>
      </c>
      <c r="N93" s="177">
        <v>45722</v>
      </c>
      <c r="O93" s="177">
        <v>45784</v>
      </c>
      <c r="P93" s="177"/>
      <c r="Q93" s="178"/>
      <c r="R93" s="179"/>
      <c r="S93" s="181"/>
      <c r="T93" s="181"/>
      <c r="U93" s="182"/>
    </row>
    <row r="94" spans="1:21" ht="15.75" thickBot="1" x14ac:dyDescent="0.3">
      <c r="A94" s="183">
        <v>45709</v>
      </c>
      <c r="B94" s="184" t="s">
        <v>416</v>
      </c>
      <c r="C94" s="185" t="s">
        <v>27</v>
      </c>
      <c r="D94" s="185" t="s">
        <v>55</v>
      </c>
      <c r="E94" s="185" t="s">
        <v>29</v>
      </c>
      <c r="F94" s="207" t="s">
        <v>405</v>
      </c>
      <c r="G94" s="185">
        <v>6</v>
      </c>
      <c r="H94" s="184" t="s">
        <v>417</v>
      </c>
      <c r="I94" s="184" t="s">
        <v>384</v>
      </c>
      <c r="J94" s="185" t="s">
        <v>407</v>
      </c>
      <c r="K94" s="185"/>
      <c r="L94" s="187">
        <v>504138</v>
      </c>
      <c r="M94" s="185" t="s">
        <v>34</v>
      </c>
      <c r="N94" s="183">
        <v>45722</v>
      </c>
      <c r="O94" s="183">
        <v>45784</v>
      </c>
      <c r="P94" s="183"/>
      <c r="Q94" s="184"/>
      <c r="R94" s="185"/>
      <c r="S94" s="187"/>
      <c r="T94" s="187"/>
      <c r="U94" s="188"/>
    </row>
    <row r="95" spans="1:21" ht="15.75" thickTop="1" x14ac:dyDescent="0.25">
      <c r="A95" s="230" t="s">
        <v>259</v>
      </c>
      <c r="B95" s="231" t="s">
        <v>263</v>
      </c>
      <c r="C95" s="232" t="s">
        <v>27</v>
      </c>
      <c r="D95" s="232" t="s">
        <v>28</v>
      </c>
      <c r="E95" s="232" t="s">
        <v>47</v>
      </c>
      <c r="F95" s="233" t="s">
        <v>630</v>
      </c>
      <c r="G95" s="232">
        <v>1</v>
      </c>
      <c r="H95" s="231" t="s">
        <v>631</v>
      </c>
      <c r="I95" s="231" t="s">
        <v>494</v>
      </c>
      <c r="J95" s="232" t="s">
        <v>632</v>
      </c>
      <c r="K95" s="232"/>
      <c r="L95" s="234">
        <v>205344</v>
      </c>
      <c r="M95" s="232" t="s">
        <v>133</v>
      </c>
      <c r="N95" s="230">
        <v>45719</v>
      </c>
      <c r="O95" s="230">
        <v>45733</v>
      </c>
      <c r="P95" s="230">
        <v>45751</v>
      </c>
      <c r="Q95" s="231" t="s">
        <v>582</v>
      </c>
      <c r="R95" s="232"/>
      <c r="S95" s="234">
        <v>205208.76</v>
      </c>
      <c r="T95" s="234">
        <v>229833.81</v>
      </c>
      <c r="U95" s="235">
        <v>45751</v>
      </c>
    </row>
    <row r="96" spans="1:21" ht="15.75" thickBot="1" x14ac:dyDescent="0.3">
      <c r="A96" s="236" t="s">
        <v>265</v>
      </c>
      <c r="B96" s="237" t="s">
        <v>633</v>
      </c>
      <c r="C96" s="238" t="s">
        <v>27</v>
      </c>
      <c r="D96" s="238" t="s">
        <v>28</v>
      </c>
      <c r="E96" s="238" t="s">
        <v>47</v>
      </c>
      <c r="F96" s="239" t="s">
        <v>630</v>
      </c>
      <c r="G96" s="238">
        <v>2</v>
      </c>
      <c r="H96" s="237" t="s">
        <v>634</v>
      </c>
      <c r="I96" s="237" t="s">
        <v>494</v>
      </c>
      <c r="J96" s="238" t="s">
        <v>632</v>
      </c>
      <c r="K96" s="238"/>
      <c r="L96" s="240">
        <v>25842600</v>
      </c>
      <c r="M96" s="238" t="s">
        <v>133</v>
      </c>
      <c r="N96" s="236">
        <v>45719</v>
      </c>
      <c r="O96" s="236">
        <v>45733</v>
      </c>
      <c r="P96" s="236">
        <v>45751</v>
      </c>
      <c r="Q96" s="237" t="s">
        <v>582</v>
      </c>
      <c r="R96" s="238"/>
      <c r="S96" s="240">
        <v>25542948.899999999</v>
      </c>
      <c r="T96" s="240">
        <v>28608102.77</v>
      </c>
      <c r="U96" s="241">
        <v>45751</v>
      </c>
    </row>
    <row r="97" spans="1:21" ht="15.75" thickTop="1" x14ac:dyDescent="0.25">
      <c r="A97" s="14">
        <v>45712</v>
      </c>
      <c r="B97" s="15" t="s">
        <v>354</v>
      </c>
      <c r="C97" s="16" t="s">
        <v>27</v>
      </c>
      <c r="D97" s="16" t="s">
        <v>28</v>
      </c>
      <c r="E97" s="16" t="s">
        <v>47</v>
      </c>
      <c r="F97" s="110" t="s">
        <v>355</v>
      </c>
      <c r="G97" s="16">
        <v>1</v>
      </c>
      <c r="H97" s="15" t="s">
        <v>356</v>
      </c>
      <c r="I97" s="15" t="s">
        <v>32</v>
      </c>
      <c r="J97" s="16" t="s">
        <v>33</v>
      </c>
      <c r="K97" s="16"/>
      <c r="L97" s="18">
        <v>26101</v>
      </c>
      <c r="M97" s="16" t="s">
        <v>133</v>
      </c>
      <c r="N97" s="14">
        <v>45722</v>
      </c>
      <c r="O97" s="14">
        <v>45740</v>
      </c>
      <c r="P97" s="14"/>
      <c r="Q97" s="19" t="s">
        <v>35</v>
      </c>
      <c r="R97" s="16"/>
      <c r="S97" s="18"/>
      <c r="T97" s="18"/>
      <c r="U97" s="21"/>
    </row>
    <row r="98" spans="1:21" x14ac:dyDescent="0.25">
      <c r="A98" s="280">
        <v>45712</v>
      </c>
      <c r="B98" s="281" t="s">
        <v>635</v>
      </c>
      <c r="C98" s="282" t="s">
        <v>27</v>
      </c>
      <c r="D98" s="282" t="s">
        <v>28</v>
      </c>
      <c r="E98" s="282" t="s">
        <v>47</v>
      </c>
      <c r="F98" s="312" t="s">
        <v>355</v>
      </c>
      <c r="G98" s="282">
        <v>2</v>
      </c>
      <c r="H98" s="281" t="s">
        <v>636</v>
      </c>
      <c r="I98" s="281" t="s">
        <v>494</v>
      </c>
      <c r="J98" s="282" t="s">
        <v>33</v>
      </c>
      <c r="K98" s="282"/>
      <c r="L98" s="300">
        <v>901977</v>
      </c>
      <c r="M98" s="282" t="s">
        <v>133</v>
      </c>
      <c r="N98" s="280">
        <v>45722</v>
      </c>
      <c r="O98" s="280">
        <v>45740</v>
      </c>
      <c r="P98" s="280">
        <v>45751</v>
      </c>
      <c r="Q98" s="281" t="s">
        <v>513</v>
      </c>
      <c r="R98" s="282"/>
      <c r="S98" s="284">
        <v>880709.82</v>
      </c>
      <c r="T98" s="284">
        <v>986395</v>
      </c>
      <c r="U98" s="285">
        <v>45751</v>
      </c>
    </row>
    <row r="99" spans="1:21" x14ac:dyDescent="0.25">
      <c r="A99" s="280">
        <v>45712</v>
      </c>
      <c r="B99" s="281" t="s">
        <v>637</v>
      </c>
      <c r="C99" s="282" t="s">
        <v>27</v>
      </c>
      <c r="D99" s="282" t="s">
        <v>28</v>
      </c>
      <c r="E99" s="282" t="s">
        <v>47</v>
      </c>
      <c r="F99" s="312" t="s">
        <v>355</v>
      </c>
      <c r="G99" s="282">
        <v>3</v>
      </c>
      <c r="H99" s="281" t="s">
        <v>638</v>
      </c>
      <c r="I99" s="281" t="s">
        <v>494</v>
      </c>
      <c r="J99" s="282" t="s">
        <v>33</v>
      </c>
      <c r="K99" s="282"/>
      <c r="L99" s="284">
        <v>359913</v>
      </c>
      <c r="M99" s="282" t="s">
        <v>133</v>
      </c>
      <c r="N99" s="280">
        <v>45722</v>
      </c>
      <c r="O99" s="280">
        <v>45740</v>
      </c>
      <c r="P99" s="280">
        <v>45751</v>
      </c>
      <c r="Q99" s="281" t="s">
        <v>513</v>
      </c>
      <c r="R99" s="282"/>
      <c r="S99" s="284">
        <v>354739.32</v>
      </c>
      <c r="T99" s="284">
        <v>397308.04</v>
      </c>
      <c r="U99" s="285">
        <v>45751</v>
      </c>
    </row>
    <row r="100" spans="1:21" ht="15.75" thickBot="1" x14ac:dyDescent="0.3">
      <c r="A100" s="31">
        <v>45712</v>
      </c>
      <c r="B100" s="23" t="s">
        <v>358</v>
      </c>
      <c r="C100" s="24" t="s">
        <v>27</v>
      </c>
      <c r="D100" s="24" t="s">
        <v>28</v>
      </c>
      <c r="E100" s="24" t="s">
        <v>47</v>
      </c>
      <c r="F100" s="111" t="s">
        <v>355</v>
      </c>
      <c r="G100" s="24">
        <v>4</v>
      </c>
      <c r="H100" s="23" t="s">
        <v>359</v>
      </c>
      <c r="I100" s="23" t="s">
        <v>32</v>
      </c>
      <c r="J100" s="24" t="s">
        <v>33</v>
      </c>
      <c r="K100" s="24"/>
      <c r="L100" s="63">
        <v>49753</v>
      </c>
      <c r="M100" s="24" t="s">
        <v>133</v>
      </c>
      <c r="N100" s="31">
        <v>45722</v>
      </c>
      <c r="O100" s="31">
        <v>45740</v>
      </c>
      <c r="P100" s="31"/>
      <c r="Q100" s="28" t="s">
        <v>35</v>
      </c>
      <c r="R100" s="24"/>
      <c r="S100" s="63"/>
      <c r="T100" s="63"/>
      <c r="U100" s="64"/>
    </row>
    <row r="101" spans="1:21" ht="15.75" thickTop="1" x14ac:dyDescent="0.25">
      <c r="A101" s="230">
        <v>45715</v>
      </c>
      <c r="B101" s="231" t="s">
        <v>639</v>
      </c>
      <c r="C101" s="232" t="s">
        <v>27</v>
      </c>
      <c r="D101" s="232" t="s">
        <v>28</v>
      </c>
      <c r="E101" s="232" t="s">
        <v>47</v>
      </c>
      <c r="F101" s="313" t="s">
        <v>640</v>
      </c>
      <c r="G101" s="232">
        <v>1</v>
      </c>
      <c r="H101" s="231" t="s">
        <v>641</v>
      </c>
      <c r="I101" s="231" t="s">
        <v>499</v>
      </c>
      <c r="J101" s="232" t="s">
        <v>57</v>
      </c>
      <c r="K101" s="232"/>
      <c r="L101" s="234">
        <v>281893</v>
      </c>
      <c r="M101" s="232" t="s">
        <v>133</v>
      </c>
      <c r="N101" s="230">
        <v>45722</v>
      </c>
      <c r="O101" s="230">
        <v>45761</v>
      </c>
      <c r="P101" s="230"/>
      <c r="Q101" s="231" t="s">
        <v>516</v>
      </c>
      <c r="R101" s="232"/>
      <c r="S101" s="234">
        <v>275050.14</v>
      </c>
      <c r="T101" s="234">
        <v>308056.15999999997</v>
      </c>
      <c r="U101" s="235"/>
    </row>
    <row r="102" spans="1:21" ht="15.75" thickBot="1" x14ac:dyDescent="0.3">
      <c r="A102" s="236">
        <v>45715</v>
      </c>
      <c r="B102" s="237" t="s">
        <v>642</v>
      </c>
      <c r="C102" s="238" t="s">
        <v>27</v>
      </c>
      <c r="D102" s="238" t="s">
        <v>28</v>
      </c>
      <c r="E102" s="238" t="s">
        <v>47</v>
      </c>
      <c r="F102" s="314" t="s">
        <v>640</v>
      </c>
      <c r="G102" s="238">
        <v>2</v>
      </c>
      <c r="H102" s="237" t="s">
        <v>643</v>
      </c>
      <c r="I102" s="237" t="s">
        <v>499</v>
      </c>
      <c r="J102" s="238" t="s">
        <v>33</v>
      </c>
      <c r="K102" s="238"/>
      <c r="L102" s="240">
        <v>694200</v>
      </c>
      <c r="M102" s="238" t="s">
        <v>133</v>
      </c>
      <c r="N102" s="236">
        <v>45722</v>
      </c>
      <c r="O102" s="236">
        <v>45761</v>
      </c>
      <c r="P102" s="236"/>
      <c r="Q102" s="237" t="s">
        <v>516</v>
      </c>
      <c r="R102" s="238"/>
      <c r="S102" s="240">
        <v>680085.33</v>
      </c>
      <c r="T102" s="240">
        <v>761695.57</v>
      </c>
      <c r="U102" s="241"/>
    </row>
    <row r="103" spans="1:21" ht="16.5" thickTop="1" thickBot="1" x14ac:dyDescent="0.3">
      <c r="A103" s="183">
        <v>45722</v>
      </c>
      <c r="B103" s="184" t="s">
        <v>418</v>
      </c>
      <c r="C103" s="185" t="s">
        <v>27</v>
      </c>
      <c r="D103" s="185" t="s">
        <v>55</v>
      </c>
      <c r="E103" s="185" t="s">
        <v>204</v>
      </c>
      <c r="F103" s="207" t="s">
        <v>419</v>
      </c>
      <c r="G103" s="185"/>
      <c r="H103" s="184"/>
      <c r="I103" s="184" t="s">
        <v>384</v>
      </c>
      <c r="J103" s="185" t="s">
        <v>73</v>
      </c>
      <c r="K103" s="185"/>
      <c r="L103" s="187">
        <v>119394571</v>
      </c>
      <c r="M103" s="185" t="s">
        <v>34</v>
      </c>
      <c r="N103" s="183">
        <v>45736</v>
      </c>
      <c r="O103" s="183">
        <v>45798</v>
      </c>
      <c r="P103" s="183"/>
      <c r="Q103" s="184"/>
      <c r="R103" s="185"/>
      <c r="S103" s="187"/>
      <c r="T103" s="187"/>
      <c r="U103" s="188"/>
    </row>
    <row r="104" spans="1:21" ht="15.75" thickTop="1" x14ac:dyDescent="0.25">
      <c r="A104" s="171">
        <v>45722</v>
      </c>
      <c r="B104" s="172" t="s">
        <v>420</v>
      </c>
      <c r="C104" s="173" t="s">
        <v>27</v>
      </c>
      <c r="D104" s="173" t="s">
        <v>55</v>
      </c>
      <c r="E104" s="173" t="s">
        <v>47</v>
      </c>
      <c r="F104" s="193" t="s">
        <v>421</v>
      </c>
      <c r="G104" s="173">
        <v>1</v>
      </c>
      <c r="H104" s="172" t="s">
        <v>422</v>
      </c>
      <c r="I104" s="172" t="s">
        <v>384</v>
      </c>
      <c r="J104" s="173" t="s">
        <v>339</v>
      </c>
      <c r="K104" s="173"/>
      <c r="L104" s="175">
        <v>5068500</v>
      </c>
      <c r="M104" s="173" t="s">
        <v>34</v>
      </c>
      <c r="N104" s="171">
        <v>45728</v>
      </c>
      <c r="O104" s="171">
        <v>45791</v>
      </c>
      <c r="P104" s="171"/>
      <c r="Q104" s="172"/>
      <c r="R104" s="173"/>
      <c r="S104" s="175"/>
      <c r="T104" s="175"/>
      <c r="U104" s="176"/>
    </row>
    <row r="105" spans="1:21" x14ac:dyDescent="0.25">
      <c r="A105" s="177">
        <v>45722</v>
      </c>
      <c r="B105" s="178" t="s">
        <v>423</v>
      </c>
      <c r="C105" s="179" t="s">
        <v>27</v>
      </c>
      <c r="D105" s="179" t="s">
        <v>55</v>
      </c>
      <c r="E105" s="179" t="s">
        <v>47</v>
      </c>
      <c r="F105" s="194" t="s">
        <v>421</v>
      </c>
      <c r="G105" s="179">
        <v>2</v>
      </c>
      <c r="H105" s="178" t="s">
        <v>424</v>
      </c>
      <c r="I105" s="178" t="s">
        <v>384</v>
      </c>
      <c r="J105" s="179" t="s">
        <v>339</v>
      </c>
      <c r="K105" s="179"/>
      <c r="L105" s="181">
        <v>1774956</v>
      </c>
      <c r="M105" s="179" t="s">
        <v>34</v>
      </c>
      <c r="N105" s="177">
        <v>45728</v>
      </c>
      <c r="O105" s="177">
        <v>45791</v>
      </c>
      <c r="P105" s="177"/>
      <c r="Q105" s="178"/>
      <c r="R105" s="179"/>
      <c r="S105" s="181"/>
      <c r="T105" s="181"/>
      <c r="U105" s="182"/>
    </row>
    <row r="106" spans="1:21" x14ac:dyDescent="0.25">
      <c r="A106" s="177">
        <v>45722</v>
      </c>
      <c r="B106" s="178" t="s">
        <v>425</v>
      </c>
      <c r="C106" s="179" t="s">
        <v>27</v>
      </c>
      <c r="D106" s="179" t="s">
        <v>55</v>
      </c>
      <c r="E106" s="179" t="s">
        <v>47</v>
      </c>
      <c r="F106" s="194" t="s">
        <v>421</v>
      </c>
      <c r="G106" s="179">
        <v>3</v>
      </c>
      <c r="H106" s="178" t="s">
        <v>426</v>
      </c>
      <c r="I106" s="178" t="s">
        <v>384</v>
      </c>
      <c r="J106" s="179" t="s">
        <v>339</v>
      </c>
      <c r="K106" s="179"/>
      <c r="L106" s="181">
        <v>176812</v>
      </c>
      <c r="M106" s="179" t="s">
        <v>34</v>
      </c>
      <c r="N106" s="177">
        <v>45728</v>
      </c>
      <c r="O106" s="177">
        <v>45791</v>
      </c>
      <c r="P106" s="177"/>
      <c r="Q106" s="178"/>
      <c r="R106" s="179"/>
      <c r="S106" s="181"/>
      <c r="T106" s="181"/>
      <c r="U106" s="182"/>
    </row>
    <row r="107" spans="1:21" x14ac:dyDescent="0.25">
      <c r="A107" s="177">
        <v>45722</v>
      </c>
      <c r="B107" s="178" t="s">
        <v>427</v>
      </c>
      <c r="C107" s="179" t="s">
        <v>27</v>
      </c>
      <c r="D107" s="179" t="s">
        <v>55</v>
      </c>
      <c r="E107" s="179" t="s">
        <v>47</v>
      </c>
      <c r="F107" s="194" t="s">
        <v>421</v>
      </c>
      <c r="G107" s="179">
        <v>4</v>
      </c>
      <c r="H107" s="178" t="s">
        <v>428</v>
      </c>
      <c r="I107" s="178" t="s">
        <v>384</v>
      </c>
      <c r="J107" s="179" t="s">
        <v>339</v>
      </c>
      <c r="K107" s="179"/>
      <c r="L107" s="181">
        <v>335948</v>
      </c>
      <c r="M107" s="179" t="s">
        <v>34</v>
      </c>
      <c r="N107" s="177">
        <v>45728</v>
      </c>
      <c r="O107" s="177">
        <v>45791</v>
      </c>
      <c r="P107" s="177"/>
      <c r="Q107" s="178"/>
      <c r="R107" s="179"/>
      <c r="S107" s="181"/>
      <c r="T107" s="181"/>
      <c r="U107" s="182"/>
    </row>
    <row r="108" spans="1:21" x14ac:dyDescent="0.25">
      <c r="A108" s="177">
        <v>45722</v>
      </c>
      <c r="B108" s="178" t="s">
        <v>429</v>
      </c>
      <c r="C108" s="179" t="s">
        <v>27</v>
      </c>
      <c r="D108" s="179" t="s">
        <v>55</v>
      </c>
      <c r="E108" s="179" t="s">
        <v>47</v>
      </c>
      <c r="F108" s="194" t="s">
        <v>421</v>
      </c>
      <c r="G108" s="179">
        <v>5</v>
      </c>
      <c r="H108" s="178" t="s">
        <v>430</v>
      </c>
      <c r="I108" s="178" t="s">
        <v>384</v>
      </c>
      <c r="J108" s="179" t="s">
        <v>339</v>
      </c>
      <c r="K108" s="179"/>
      <c r="L108" s="181">
        <v>672750</v>
      </c>
      <c r="M108" s="179" t="s">
        <v>34</v>
      </c>
      <c r="N108" s="177">
        <v>45728</v>
      </c>
      <c r="O108" s="177">
        <v>45791</v>
      </c>
      <c r="P108" s="177"/>
      <c r="Q108" s="178"/>
      <c r="R108" s="179"/>
      <c r="S108" s="181"/>
      <c r="T108" s="181"/>
      <c r="U108" s="182"/>
    </row>
    <row r="109" spans="1:21" x14ac:dyDescent="0.25">
      <c r="A109" s="177">
        <v>45722</v>
      </c>
      <c r="B109" s="178" t="s">
        <v>431</v>
      </c>
      <c r="C109" s="179" t="s">
        <v>27</v>
      </c>
      <c r="D109" s="179" t="s">
        <v>55</v>
      </c>
      <c r="E109" s="179" t="s">
        <v>47</v>
      </c>
      <c r="F109" s="194" t="s">
        <v>421</v>
      </c>
      <c r="G109" s="179">
        <v>6</v>
      </c>
      <c r="H109" s="178" t="s">
        <v>432</v>
      </c>
      <c r="I109" s="178" t="s">
        <v>384</v>
      </c>
      <c r="J109" s="179" t="s">
        <v>339</v>
      </c>
      <c r="K109" s="179"/>
      <c r="L109" s="181">
        <v>271354</v>
      </c>
      <c r="M109" s="179" t="s">
        <v>34</v>
      </c>
      <c r="N109" s="177">
        <v>45728</v>
      </c>
      <c r="O109" s="177">
        <v>45791</v>
      </c>
      <c r="P109" s="177"/>
      <c r="Q109" s="178"/>
      <c r="R109" s="179"/>
      <c r="S109" s="181"/>
      <c r="T109" s="181"/>
      <c r="U109" s="182"/>
    </row>
    <row r="110" spans="1:21" ht="15.75" thickBot="1" x14ac:dyDescent="0.3">
      <c r="A110" s="183">
        <v>45722</v>
      </c>
      <c r="B110" s="184" t="s">
        <v>433</v>
      </c>
      <c r="C110" s="185" t="s">
        <v>27</v>
      </c>
      <c r="D110" s="185" t="s">
        <v>55</v>
      </c>
      <c r="E110" s="185" t="s">
        <v>47</v>
      </c>
      <c r="F110" s="207" t="s">
        <v>421</v>
      </c>
      <c r="G110" s="185">
        <v>7</v>
      </c>
      <c r="H110" s="184" t="s">
        <v>434</v>
      </c>
      <c r="I110" s="184" t="s">
        <v>384</v>
      </c>
      <c r="J110" s="185" t="s">
        <v>339</v>
      </c>
      <c r="K110" s="185"/>
      <c r="L110" s="187">
        <v>1423333</v>
      </c>
      <c r="M110" s="185" t="s">
        <v>34</v>
      </c>
      <c r="N110" s="183">
        <v>45728</v>
      </c>
      <c r="O110" s="183">
        <v>45791</v>
      </c>
      <c r="P110" s="183"/>
      <c r="Q110" s="184"/>
      <c r="R110" s="185"/>
      <c r="S110" s="187"/>
      <c r="T110" s="187"/>
      <c r="U110" s="188"/>
    </row>
    <row r="111" spans="1:21" ht="16.5" thickTop="1" thickBot="1" x14ac:dyDescent="0.3">
      <c r="A111" s="171">
        <v>45723</v>
      </c>
      <c r="B111" s="172" t="s">
        <v>435</v>
      </c>
      <c r="C111" s="173" t="s">
        <v>27</v>
      </c>
      <c r="D111" s="173" t="s">
        <v>55</v>
      </c>
      <c r="E111" s="173" t="s">
        <v>29</v>
      </c>
      <c r="F111" s="208" t="s">
        <v>436</v>
      </c>
      <c r="G111" s="173"/>
      <c r="H111" s="172"/>
      <c r="I111" s="172" t="s">
        <v>384</v>
      </c>
      <c r="J111" s="173" t="s">
        <v>78</v>
      </c>
      <c r="K111" s="173"/>
      <c r="L111" s="175">
        <v>184576000</v>
      </c>
      <c r="M111" s="173" t="s">
        <v>34</v>
      </c>
      <c r="N111" s="171">
        <v>45737</v>
      </c>
      <c r="O111" s="171">
        <v>45772</v>
      </c>
      <c r="P111" s="171"/>
      <c r="Q111" s="172"/>
      <c r="R111" s="173"/>
      <c r="S111" s="175"/>
      <c r="T111" s="175"/>
      <c r="U111" s="176"/>
    </row>
    <row r="112" spans="1:21" ht="15.75" thickTop="1" x14ac:dyDescent="0.25">
      <c r="A112" s="230">
        <v>45733</v>
      </c>
      <c r="B112" s="231" t="s">
        <v>644</v>
      </c>
      <c r="C112" s="232" t="s">
        <v>27</v>
      </c>
      <c r="D112" s="232" t="s">
        <v>28</v>
      </c>
      <c r="E112" s="232" t="s">
        <v>29</v>
      </c>
      <c r="F112" s="313" t="s">
        <v>361</v>
      </c>
      <c r="G112" s="232">
        <v>1</v>
      </c>
      <c r="H112" s="231" t="s">
        <v>645</v>
      </c>
      <c r="I112" s="231" t="s">
        <v>499</v>
      </c>
      <c r="J112" s="232" t="s">
        <v>363</v>
      </c>
      <c r="K112" s="232"/>
      <c r="L112" s="315">
        <v>1777833</v>
      </c>
      <c r="M112" s="232" t="s">
        <v>133</v>
      </c>
      <c r="N112" s="230">
        <v>45741</v>
      </c>
      <c r="O112" s="230">
        <v>45769</v>
      </c>
      <c r="P112" s="232"/>
      <c r="Q112" s="231"/>
      <c r="R112" s="232"/>
      <c r="S112" s="234"/>
      <c r="T112" s="234"/>
      <c r="U112" s="234"/>
    </row>
    <row r="113" spans="1:21" ht="15.75" thickBot="1" x14ac:dyDescent="0.3">
      <c r="A113" s="31">
        <v>45733</v>
      </c>
      <c r="B113" s="23" t="s">
        <v>360</v>
      </c>
      <c r="C113" s="24" t="s">
        <v>27</v>
      </c>
      <c r="D113" s="24" t="s">
        <v>28</v>
      </c>
      <c r="E113" s="24" t="s">
        <v>29</v>
      </c>
      <c r="F113" s="82" t="s">
        <v>361</v>
      </c>
      <c r="G113" s="24">
        <v>2</v>
      </c>
      <c r="H113" s="23" t="s">
        <v>362</v>
      </c>
      <c r="I113" s="23" t="s">
        <v>32</v>
      </c>
      <c r="J113" s="24" t="s">
        <v>363</v>
      </c>
      <c r="K113" s="24"/>
      <c r="L113" s="112">
        <v>271372</v>
      </c>
      <c r="M113" s="24" t="s">
        <v>133</v>
      </c>
      <c r="N113" s="31">
        <v>45741</v>
      </c>
      <c r="O113" s="31">
        <v>45769</v>
      </c>
      <c r="P113" s="24"/>
      <c r="Q113" s="28" t="s">
        <v>35</v>
      </c>
      <c r="R113" s="24"/>
      <c r="S113" s="63"/>
      <c r="T113" s="63"/>
      <c r="U113" s="63"/>
    </row>
    <row r="114" spans="1:21" ht="16.5" thickTop="1" thickBot="1" x14ac:dyDescent="0.3">
      <c r="A114" s="280">
        <v>45733</v>
      </c>
      <c r="B114" s="281" t="s">
        <v>646</v>
      </c>
      <c r="C114" s="282" t="s">
        <v>27</v>
      </c>
      <c r="D114" s="282" t="s">
        <v>28</v>
      </c>
      <c r="E114" s="282" t="s">
        <v>47</v>
      </c>
      <c r="F114" s="297" t="s">
        <v>647</v>
      </c>
      <c r="G114" s="282"/>
      <c r="H114" s="281"/>
      <c r="I114" s="281" t="s">
        <v>499</v>
      </c>
      <c r="J114" s="282" t="s">
        <v>57</v>
      </c>
      <c r="K114" s="282"/>
      <c r="L114" s="284">
        <v>20333216</v>
      </c>
      <c r="M114" s="282" t="s">
        <v>133</v>
      </c>
      <c r="N114" s="280">
        <v>45748</v>
      </c>
      <c r="O114" s="280">
        <v>45770</v>
      </c>
      <c r="P114" s="282"/>
      <c r="Q114" s="281"/>
      <c r="R114" s="282"/>
      <c r="S114" s="284"/>
      <c r="T114" s="284"/>
      <c r="U114" s="284"/>
    </row>
    <row r="115" spans="1:21" ht="15.75" thickTop="1" x14ac:dyDescent="0.25">
      <c r="A115" s="14">
        <v>45733</v>
      </c>
      <c r="B115" s="15" t="s">
        <v>364</v>
      </c>
      <c r="C115" s="16" t="s">
        <v>27</v>
      </c>
      <c r="D115" s="16" t="s">
        <v>28</v>
      </c>
      <c r="E115" s="16" t="s">
        <v>29</v>
      </c>
      <c r="F115" s="17" t="s">
        <v>365</v>
      </c>
      <c r="G115" s="16">
        <v>1</v>
      </c>
      <c r="H115" s="15" t="s">
        <v>366</v>
      </c>
      <c r="I115" s="15" t="s">
        <v>32</v>
      </c>
      <c r="J115" s="16" t="s">
        <v>284</v>
      </c>
      <c r="K115" s="16"/>
      <c r="L115" s="18">
        <v>1105936</v>
      </c>
      <c r="M115" s="16" t="s">
        <v>133</v>
      </c>
      <c r="N115" s="14">
        <v>45742</v>
      </c>
      <c r="O115" s="14">
        <v>45754</v>
      </c>
      <c r="P115" s="16"/>
      <c r="Q115" s="19" t="s">
        <v>79</v>
      </c>
      <c r="R115" s="16"/>
      <c r="S115" s="18"/>
      <c r="T115" s="18"/>
      <c r="U115" s="18"/>
    </row>
    <row r="116" spans="1:21" ht="15.75" thickBot="1" x14ac:dyDescent="0.3">
      <c r="A116" s="236">
        <v>45733</v>
      </c>
      <c r="B116" s="237" t="s">
        <v>648</v>
      </c>
      <c r="C116" s="238" t="s">
        <v>27</v>
      </c>
      <c r="D116" s="238" t="s">
        <v>28</v>
      </c>
      <c r="E116" s="238" t="s">
        <v>29</v>
      </c>
      <c r="F116" s="239" t="s">
        <v>365</v>
      </c>
      <c r="G116" s="238">
        <v>2</v>
      </c>
      <c r="H116" s="237" t="s">
        <v>649</v>
      </c>
      <c r="I116" s="237" t="s">
        <v>499</v>
      </c>
      <c r="J116" s="238" t="s">
        <v>284</v>
      </c>
      <c r="K116" s="238"/>
      <c r="L116" s="240">
        <v>143595</v>
      </c>
      <c r="M116" s="238" t="s">
        <v>133</v>
      </c>
      <c r="N116" s="236">
        <v>45742</v>
      </c>
      <c r="O116" s="236">
        <v>45754</v>
      </c>
      <c r="P116" s="238"/>
      <c r="Q116" s="237" t="s">
        <v>564</v>
      </c>
      <c r="R116" s="238"/>
      <c r="S116" s="240">
        <v>107759.43</v>
      </c>
      <c r="T116" s="240">
        <v>120690.56</v>
      </c>
      <c r="U116" s="240"/>
    </row>
    <row r="117" spans="1:21" ht="15.75" thickTop="1" x14ac:dyDescent="0.25">
      <c r="A117" s="171" t="s">
        <v>323</v>
      </c>
      <c r="B117" s="172" t="s">
        <v>437</v>
      </c>
      <c r="C117" s="173" t="s">
        <v>27</v>
      </c>
      <c r="D117" s="173" t="s">
        <v>55</v>
      </c>
      <c r="E117" s="173" t="s">
        <v>47</v>
      </c>
      <c r="F117" s="193" t="s">
        <v>438</v>
      </c>
      <c r="G117" s="173">
        <v>1</v>
      </c>
      <c r="H117" s="172" t="s">
        <v>439</v>
      </c>
      <c r="I117" s="172" t="s">
        <v>384</v>
      </c>
      <c r="J117" s="173" t="s">
        <v>325</v>
      </c>
      <c r="K117" s="173"/>
      <c r="L117" s="175">
        <v>2048615</v>
      </c>
      <c r="M117" s="173" t="s">
        <v>34</v>
      </c>
      <c r="N117" s="171">
        <v>45747</v>
      </c>
      <c r="O117" s="171">
        <v>45796</v>
      </c>
      <c r="P117" s="173"/>
      <c r="Q117" s="172"/>
      <c r="R117" s="173"/>
      <c r="S117" s="175"/>
      <c r="T117" s="175"/>
      <c r="U117" s="175"/>
    </row>
    <row r="118" spans="1:21" ht="15.75" thickBot="1" x14ac:dyDescent="0.3">
      <c r="A118" s="183" t="s">
        <v>323</v>
      </c>
      <c r="B118" s="184" t="s">
        <v>440</v>
      </c>
      <c r="C118" s="185" t="s">
        <v>27</v>
      </c>
      <c r="D118" s="185" t="s">
        <v>55</v>
      </c>
      <c r="E118" s="185" t="s">
        <v>47</v>
      </c>
      <c r="F118" s="207" t="s">
        <v>438</v>
      </c>
      <c r="G118" s="185">
        <v>2</v>
      </c>
      <c r="H118" s="184" t="s">
        <v>441</v>
      </c>
      <c r="I118" s="184" t="s">
        <v>384</v>
      </c>
      <c r="J118" s="185" t="s">
        <v>325</v>
      </c>
      <c r="K118" s="185"/>
      <c r="L118" s="187">
        <v>974898</v>
      </c>
      <c r="M118" s="185" t="s">
        <v>34</v>
      </c>
      <c r="N118" s="183">
        <v>45747</v>
      </c>
      <c r="O118" s="183">
        <v>45796</v>
      </c>
      <c r="P118" s="185"/>
      <c r="Q118" s="184"/>
      <c r="R118" s="185"/>
      <c r="S118" s="187"/>
      <c r="T118" s="187"/>
      <c r="U118" s="187"/>
    </row>
    <row r="119" spans="1:21" ht="15.75" thickTop="1" x14ac:dyDescent="0.25">
      <c r="A119" s="189">
        <v>45733</v>
      </c>
      <c r="B119" s="190" t="s">
        <v>442</v>
      </c>
      <c r="C119" s="191" t="s">
        <v>27</v>
      </c>
      <c r="D119" s="191" t="s">
        <v>55</v>
      </c>
      <c r="E119" s="191" t="s">
        <v>47</v>
      </c>
      <c r="F119" s="209" t="s">
        <v>443</v>
      </c>
      <c r="G119" s="191"/>
      <c r="H119" s="190"/>
      <c r="I119" s="190" t="s">
        <v>384</v>
      </c>
      <c r="J119" s="191" t="s">
        <v>444</v>
      </c>
      <c r="K119" s="191"/>
      <c r="L119" s="192">
        <v>8616696</v>
      </c>
      <c r="M119" s="191" t="s">
        <v>34</v>
      </c>
      <c r="N119" s="189">
        <v>45747</v>
      </c>
      <c r="O119" s="189">
        <v>45782</v>
      </c>
      <c r="P119" s="191"/>
      <c r="Q119" s="190"/>
      <c r="R119" s="191"/>
      <c r="S119" s="192"/>
      <c r="T119" s="192"/>
      <c r="U119" s="192"/>
    </row>
    <row r="120" spans="1:21" x14ac:dyDescent="0.25">
      <c r="A120" s="177">
        <v>45733</v>
      </c>
      <c r="B120" s="178" t="s">
        <v>445</v>
      </c>
      <c r="C120" s="179" t="s">
        <v>27</v>
      </c>
      <c r="D120" s="179" t="s">
        <v>55</v>
      </c>
      <c r="E120" s="179" t="s">
        <v>29</v>
      </c>
      <c r="F120" s="194" t="s">
        <v>446</v>
      </c>
      <c r="G120" s="179"/>
      <c r="H120" s="178"/>
      <c r="I120" s="178" t="s">
        <v>384</v>
      </c>
      <c r="J120" s="179" t="s">
        <v>295</v>
      </c>
      <c r="K120" s="179"/>
      <c r="L120" s="181">
        <v>2630974</v>
      </c>
      <c r="M120" s="179" t="s">
        <v>34</v>
      </c>
      <c r="N120" s="177">
        <v>45747</v>
      </c>
      <c r="O120" s="177">
        <v>45782</v>
      </c>
      <c r="P120" s="179"/>
      <c r="Q120" s="178"/>
      <c r="R120" s="179"/>
      <c r="S120" s="181"/>
      <c r="T120" s="181"/>
      <c r="U120" s="181"/>
    </row>
    <row r="121" spans="1:21" ht="75.75" thickBot="1" x14ac:dyDescent="0.3">
      <c r="A121" s="177">
        <v>45733</v>
      </c>
      <c r="B121" s="178" t="s">
        <v>447</v>
      </c>
      <c r="C121" s="179" t="s">
        <v>27</v>
      </c>
      <c r="D121" s="179" t="s">
        <v>55</v>
      </c>
      <c r="E121" s="179" t="s">
        <v>47</v>
      </c>
      <c r="F121" s="210" t="s">
        <v>448</v>
      </c>
      <c r="G121" s="179"/>
      <c r="H121" s="178"/>
      <c r="I121" s="178" t="s">
        <v>384</v>
      </c>
      <c r="J121" s="179" t="s">
        <v>288</v>
      </c>
      <c r="K121" s="179"/>
      <c r="L121" s="181">
        <v>2975269</v>
      </c>
      <c r="M121" s="179" t="s">
        <v>34</v>
      </c>
      <c r="N121" s="177">
        <v>45748</v>
      </c>
      <c r="O121" s="177">
        <v>45791</v>
      </c>
      <c r="P121" s="177"/>
      <c r="Q121" s="178"/>
      <c r="R121" s="179"/>
      <c r="S121" s="181"/>
      <c r="T121" s="181"/>
      <c r="U121" s="182"/>
    </row>
    <row r="122" spans="1:21" ht="60.75" thickTop="1" x14ac:dyDescent="0.25">
      <c r="A122" s="171">
        <v>45736</v>
      </c>
      <c r="B122" s="172" t="s">
        <v>449</v>
      </c>
      <c r="C122" s="173" t="s">
        <v>27</v>
      </c>
      <c r="D122" s="173" t="s">
        <v>55</v>
      </c>
      <c r="E122" s="173" t="s">
        <v>204</v>
      </c>
      <c r="F122" s="211" t="s">
        <v>450</v>
      </c>
      <c r="G122" s="173">
        <v>1</v>
      </c>
      <c r="H122" s="172" t="s">
        <v>451</v>
      </c>
      <c r="I122" s="172" t="s">
        <v>384</v>
      </c>
      <c r="J122" s="173" t="s">
        <v>78</v>
      </c>
      <c r="K122" s="173"/>
      <c r="L122" s="175">
        <v>1855811</v>
      </c>
      <c r="M122" s="173" t="s">
        <v>34</v>
      </c>
      <c r="N122" s="171">
        <v>45761</v>
      </c>
      <c r="O122" s="171">
        <v>45796</v>
      </c>
      <c r="P122" s="171"/>
      <c r="Q122" s="172"/>
      <c r="R122" s="173"/>
      <c r="S122" s="175"/>
      <c r="T122" s="175"/>
      <c r="U122" s="176"/>
    </row>
    <row r="123" spans="1:21" ht="60.75" thickBot="1" x14ac:dyDescent="0.3">
      <c r="A123" s="183">
        <v>45736</v>
      </c>
      <c r="B123" s="184" t="s">
        <v>452</v>
      </c>
      <c r="C123" s="185" t="s">
        <v>27</v>
      </c>
      <c r="D123" s="185" t="s">
        <v>55</v>
      </c>
      <c r="E123" s="185" t="s">
        <v>204</v>
      </c>
      <c r="F123" s="212" t="s">
        <v>450</v>
      </c>
      <c r="G123" s="185">
        <v>2</v>
      </c>
      <c r="H123" s="184" t="s">
        <v>453</v>
      </c>
      <c r="I123" s="184" t="s">
        <v>384</v>
      </c>
      <c r="J123" s="185" t="s">
        <v>78</v>
      </c>
      <c r="K123" s="185"/>
      <c r="L123" s="187">
        <v>1110646</v>
      </c>
      <c r="M123" s="185" t="s">
        <v>34</v>
      </c>
      <c r="N123" s="183">
        <v>45761</v>
      </c>
      <c r="O123" s="183">
        <v>45796</v>
      </c>
      <c r="P123" s="183"/>
      <c r="Q123" s="184"/>
      <c r="R123" s="185"/>
      <c r="S123" s="187"/>
      <c r="T123" s="187"/>
      <c r="U123" s="188"/>
    </row>
    <row r="124" spans="1:21" ht="90.75" thickTop="1" x14ac:dyDescent="0.25">
      <c r="A124" s="291">
        <v>45736</v>
      </c>
      <c r="B124" s="292" t="s">
        <v>650</v>
      </c>
      <c r="C124" s="293" t="s">
        <v>27</v>
      </c>
      <c r="D124" s="293" t="s">
        <v>28</v>
      </c>
      <c r="E124" s="293" t="s">
        <v>47</v>
      </c>
      <c r="F124" s="316" t="s">
        <v>651</v>
      </c>
      <c r="G124" s="293"/>
      <c r="H124" s="292"/>
      <c r="I124" s="292" t="s">
        <v>499</v>
      </c>
      <c r="J124" s="293" t="s">
        <v>78</v>
      </c>
      <c r="K124" s="293"/>
      <c r="L124" s="295">
        <v>12542606</v>
      </c>
      <c r="M124" s="293" t="s">
        <v>133</v>
      </c>
      <c r="N124" s="291">
        <v>45747</v>
      </c>
      <c r="O124" s="291">
        <v>45761</v>
      </c>
      <c r="P124" s="291"/>
      <c r="Q124" s="292" t="s">
        <v>516</v>
      </c>
      <c r="R124" s="293"/>
      <c r="S124" s="295">
        <v>12542602.5</v>
      </c>
      <c r="T124" s="295">
        <v>14047714.800000001</v>
      </c>
      <c r="U124" s="296"/>
    </row>
    <row r="125" spans="1:21" x14ac:dyDescent="0.25">
      <c r="A125" s="177">
        <v>45736</v>
      </c>
      <c r="B125" s="178" t="s">
        <v>454</v>
      </c>
      <c r="C125" s="179" t="s">
        <v>27</v>
      </c>
      <c r="D125" s="179" t="s">
        <v>28</v>
      </c>
      <c r="E125" s="179" t="s">
        <v>29</v>
      </c>
      <c r="F125" s="213" t="s">
        <v>455</v>
      </c>
      <c r="G125" s="179"/>
      <c r="H125" s="178"/>
      <c r="I125" s="178" t="s">
        <v>384</v>
      </c>
      <c r="J125" s="179" t="s">
        <v>89</v>
      </c>
      <c r="K125" s="179"/>
      <c r="L125" s="181">
        <v>7871850</v>
      </c>
      <c r="M125" s="179" t="s">
        <v>133</v>
      </c>
      <c r="N125" s="177">
        <v>45754</v>
      </c>
      <c r="O125" s="177">
        <v>45779</v>
      </c>
      <c r="P125" s="177"/>
      <c r="Q125" s="178"/>
      <c r="R125" s="179"/>
      <c r="S125" s="181"/>
      <c r="T125" s="181"/>
      <c r="U125" s="182"/>
    </row>
    <row r="126" spans="1:21" x14ac:dyDescent="0.25">
      <c r="A126" s="280">
        <v>45736</v>
      </c>
      <c r="B126" s="281" t="s">
        <v>652</v>
      </c>
      <c r="C126" s="282" t="s">
        <v>27</v>
      </c>
      <c r="D126" s="282" t="s">
        <v>28</v>
      </c>
      <c r="E126" s="282" t="s">
        <v>204</v>
      </c>
      <c r="F126" s="317" t="s">
        <v>653</v>
      </c>
      <c r="G126" s="282"/>
      <c r="H126" s="281"/>
      <c r="I126" s="281" t="s">
        <v>499</v>
      </c>
      <c r="J126" s="282" t="s">
        <v>78</v>
      </c>
      <c r="K126" s="282"/>
      <c r="L126" s="284">
        <v>6197037</v>
      </c>
      <c r="M126" s="282" t="s">
        <v>133</v>
      </c>
      <c r="N126" s="280">
        <v>45750</v>
      </c>
      <c r="O126" s="280">
        <v>45762</v>
      </c>
      <c r="P126" s="280"/>
      <c r="Q126" s="281" t="s">
        <v>516</v>
      </c>
      <c r="R126" s="282"/>
      <c r="S126" s="284">
        <v>6197036.4000000004</v>
      </c>
      <c r="T126" s="284">
        <v>6940680.7699999996</v>
      </c>
      <c r="U126" s="285"/>
    </row>
    <row r="127" spans="1:21" x14ac:dyDescent="0.25">
      <c r="A127" s="280">
        <v>45736</v>
      </c>
      <c r="B127" s="281" t="s">
        <v>654</v>
      </c>
      <c r="C127" s="282" t="s">
        <v>27</v>
      </c>
      <c r="D127" s="282" t="s">
        <v>28</v>
      </c>
      <c r="E127" s="282" t="s">
        <v>29</v>
      </c>
      <c r="F127" s="283" t="s">
        <v>655</v>
      </c>
      <c r="G127" s="282"/>
      <c r="H127" s="281"/>
      <c r="I127" s="281" t="s">
        <v>499</v>
      </c>
      <c r="J127" s="282" t="s">
        <v>85</v>
      </c>
      <c r="K127" s="282"/>
      <c r="L127" s="284">
        <v>717573</v>
      </c>
      <c r="M127" s="282" t="s">
        <v>133</v>
      </c>
      <c r="N127" s="280">
        <v>45750</v>
      </c>
      <c r="O127" s="280">
        <v>45762</v>
      </c>
      <c r="P127" s="280"/>
      <c r="Q127" s="281" t="s">
        <v>625</v>
      </c>
      <c r="R127" s="282"/>
      <c r="S127" s="284">
        <v>707409.18</v>
      </c>
      <c r="T127" s="284">
        <v>792298.28</v>
      </c>
      <c r="U127" s="285"/>
    </row>
    <row r="128" spans="1:21" x14ac:dyDescent="0.25">
      <c r="A128" s="177">
        <v>45740</v>
      </c>
      <c r="B128" s="178" t="s">
        <v>456</v>
      </c>
      <c r="C128" s="179" t="s">
        <v>27</v>
      </c>
      <c r="D128" s="179" t="s">
        <v>28</v>
      </c>
      <c r="E128" s="179" t="s">
        <v>29</v>
      </c>
      <c r="F128" s="214" t="s">
        <v>457</v>
      </c>
      <c r="G128" s="179"/>
      <c r="H128" s="178"/>
      <c r="I128" s="178" t="s">
        <v>384</v>
      </c>
      <c r="J128" s="179" t="s">
        <v>458</v>
      </c>
      <c r="K128" s="179"/>
      <c r="L128" s="181">
        <v>1075001</v>
      </c>
      <c r="M128" s="179" t="s">
        <v>133</v>
      </c>
      <c r="N128" s="177">
        <v>45761</v>
      </c>
      <c r="O128" s="177">
        <v>45775</v>
      </c>
      <c r="P128" s="177"/>
      <c r="Q128" s="178"/>
      <c r="R128" s="179"/>
      <c r="S128" s="181"/>
      <c r="T128" s="181"/>
      <c r="U128" s="182"/>
    </row>
    <row r="129" spans="1:21" x14ac:dyDescent="0.25">
      <c r="A129" s="177">
        <v>45742</v>
      </c>
      <c r="B129" s="178" t="s">
        <v>459</v>
      </c>
      <c r="C129" s="179" t="s">
        <v>27</v>
      </c>
      <c r="D129" s="179" t="s">
        <v>55</v>
      </c>
      <c r="E129" s="179" t="s">
        <v>204</v>
      </c>
      <c r="F129" s="215" t="s">
        <v>460</v>
      </c>
      <c r="G129" s="179"/>
      <c r="H129" s="178"/>
      <c r="I129" s="178" t="s">
        <v>384</v>
      </c>
      <c r="J129" s="179" t="s">
        <v>325</v>
      </c>
      <c r="K129" s="179"/>
      <c r="L129" s="181">
        <v>4293474</v>
      </c>
      <c r="M129" s="179" t="s">
        <v>34</v>
      </c>
      <c r="N129" s="177">
        <v>45761</v>
      </c>
      <c r="O129" s="177">
        <v>45796</v>
      </c>
      <c r="P129" s="177"/>
      <c r="Q129" s="178"/>
      <c r="R129" s="179"/>
      <c r="S129" s="181"/>
      <c r="T129" s="181"/>
      <c r="U129" s="182"/>
    </row>
    <row r="130" spans="1:21" x14ac:dyDescent="0.25">
      <c r="A130" s="177">
        <v>45742</v>
      </c>
      <c r="B130" s="178" t="s">
        <v>461</v>
      </c>
      <c r="C130" s="179" t="s">
        <v>27</v>
      </c>
      <c r="D130" s="179" t="s">
        <v>462</v>
      </c>
      <c r="E130" s="179" t="s">
        <v>47</v>
      </c>
      <c r="F130" s="194" t="s">
        <v>463</v>
      </c>
      <c r="G130" s="179"/>
      <c r="H130" s="178"/>
      <c r="I130" s="178" t="s">
        <v>384</v>
      </c>
      <c r="J130" s="179" t="s">
        <v>73</v>
      </c>
      <c r="K130" s="179"/>
      <c r="L130" s="181">
        <v>42147012</v>
      </c>
      <c r="M130" s="179" t="s">
        <v>34</v>
      </c>
      <c r="N130" s="177">
        <v>45747</v>
      </c>
      <c r="O130" s="177">
        <v>45782</v>
      </c>
      <c r="P130" s="177"/>
      <c r="Q130" s="178"/>
      <c r="R130" s="179"/>
      <c r="S130" s="181"/>
      <c r="T130" s="181"/>
      <c r="U130" s="182"/>
    </row>
    <row r="131" spans="1:21" ht="15.75" thickBot="1" x14ac:dyDescent="0.3">
      <c r="A131" s="183">
        <v>45751</v>
      </c>
      <c r="B131" s="184" t="s">
        <v>464</v>
      </c>
      <c r="C131" s="185" t="s">
        <v>27</v>
      </c>
      <c r="D131" s="185" t="s">
        <v>55</v>
      </c>
      <c r="E131" s="185" t="s">
        <v>29</v>
      </c>
      <c r="F131" s="216" t="s">
        <v>465</v>
      </c>
      <c r="G131" s="185"/>
      <c r="H131" s="184"/>
      <c r="I131" s="184" t="s">
        <v>384</v>
      </c>
      <c r="J131" s="185" t="s">
        <v>57</v>
      </c>
      <c r="K131" s="185"/>
      <c r="L131" s="187">
        <v>18408960</v>
      </c>
      <c r="M131" s="185" t="s">
        <v>34</v>
      </c>
      <c r="N131" s="183">
        <v>45763</v>
      </c>
      <c r="O131" s="183">
        <v>45798</v>
      </c>
      <c r="P131" s="183"/>
      <c r="Q131" s="184"/>
      <c r="R131" s="185"/>
      <c r="S131" s="187"/>
      <c r="T131" s="187"/>
      <c r="U131" s="188"/>
    </row>
    <row r="132" spans="1:21" ht="15.75" thickTop="1" x14ac:dyDescent="0.25">
      <c r="A132" s="171">
        <v>45750</v>
      </c>
      <c r="B132" s="172" t="s">
        <v>466</v>
      </c>
      <c r="C132" s="173" t="s">
        <v>27</v>
      </c>
      <c r="D132" s="173" t="s">
        <v>28</v>
      </c>
      <c r="E132" s="173" t="s">
        <v>29</v>
      </c>
      <c r="F132" s="193" t="s">
        <v>467</v>
      </c>
      <c r="G132" s="173">
        <v>1</v>
      </c>
      <c r="H132" s="172" t="s">
        <v>468</v>
      </c>
      <c r="I132" s="172" t="s">
        <v>384</v>
      </c>
      <c r="J132" s="173" t="s">
        <v>103</v>
      </c>
      <c r="K132" s="173"/>
      <c r="L132" s="175">
        <v>14612580</v>
      </c>
      <c r="M132" s="173" t="s">
        <v>133</v>
      </c>
      <c r="N132" s="171">
        <v>45761</v>
      </c>
      <c r="O132" s="171">
        <v>45775</v>
      </c>
      <c r="P132" s="171"/>
      <c r="Q132" s="172"/>
      <c r="R132" s="173"/>
      <c r="S132" s="175"/>
      <c r="T132" s="175"/>
      <c r="U132" s="176"/>
    </row>
    <row r="133" spans="1:21" x14ac:dyDescent="0.25">
      <c r="A133" s="177">
        <v>45750</v>
      </c>
      <c r="B133" s="178" t="s">
        <v>469</v>
      </c>
      <c r="C133" s="179" t="s">
        <v>27</v>
      </c>
      <c r="D133" s="179" t="s">
        <v>28</v>
      </c>
      <c r="E133" s="179" t="s">
        <v>29</v>
      </c>
      <c r="F133" s="194" t="s">
        <v>467</v>
      </c>
      <c r="G133" s="179">
        <v>2</v>
      </c>
      <c r="H133" s="178" t="s">
        <v>470</v>
      </c>
      <c r="I133" s="178" t="s">
        <v>384</v>
      </c>
      <c r="J133" s="179" t="s">
        <v>103</v>
      </c>
      <c r="K133" s="179"/>
      <c r="L133" s="181">
        <v>1294956</v>
      </c>
      <c r="M133" s="179" t="s">
        <v>133</v>
      </c>
      <c r="N133" s="177">
        <v>45761</v>
      </c>
      <c r="O133" s="177">
        <v>45775</v>
      </c>
      <c r="P133" s="177"/>
      <c r="Q133" s="178"/>
      <c r="R133" s="179"/>
      <c r="S133" s="181"/>
      <c r="T133" s="181"/>
      <c r="U133" s="182"/>
    </row>
    <row r="134" spans="1:21" x14ac:dyDescent="0.25">
      <c r="A134" s="177">
        <v>45750</v>
      </c>
      <c r="B134" s="178" t="s">
        <v>471</v>
      </c>
      <c r="C134" s="179" t="s">
        <v>27</v>
      </c>
      <c r="D134" s="179" t="s">
        <v>28</v>
      </c>
      <c r="E134" s="179" t="s">
        <v>29</v>
      </c>
      <c r="F134" s="194" t="s">
        <v>467</v>
      </c>
      <c r="G134" s="179">
        <v>3</v>
      </c>
      <c r="H134" s="178" t="s">
        <v>472</v>
      </c>
      <c r="I134" s="178" t="s">
        <v>384</v>
      </c>
      <c r="J134" s="179" t="s">
        <v>103</v>
      </c>
      <c r="K134" s="179"/>
      <c r="L134" s="181">
        <v>21715916</v>
      </c>
      <c r="M134" s="179" t="s">
        <v>133</v>
      </c>
      <c r="N134" s="177">
        <v>45761</v>
      </c>
      <c r="O134" s="177">
        <v>45775</v>
      </c>
      <c r="P134" s="177"/>
      <c r="Q134" s="178"/>
      <c r="R134" s="179"/>
      <c r="S134" s="181"/>
      <c r="T134" s="181"/>
      <c r="U134" s="182"/>
    </row>
    <row r="135" spans="1:21" x14ac:dyDescent="0.25">
      <c r="A135" s="177">
        <v>45750</v>
      </c>
      <c r="B135" s="178" t="s">
        <v>473</v>
      </c>
      <c r="C135" s="179" t="s">
        <v>27</v>
      </c>
      <c r="D135" s="179" t="s">
        <v>28</v>
      </c>
      <c r="E135" s="179" t="s">
        <v>29</v>
      </c>
      <c r="F135" s="194" t="s">
        <v>467</v>
      </c>
      <c r="G135" s="179">
        <v>4</v>
      </c>
      <c r="H135" s="178" t="s">
        <v>474</v>
      </c>
      <c r="I135" s="178" t="s">
        <v>384</v>
      </c>
      <c r="J135" s="179" t="s">
        <v>103</v>
      </c>
      <c r="K135" s="179"/>
      <c r="L135" s="181">
        <v>1863870</v>
      </c>
      <c r="M135" s="179" t="s">
        <v>133</v>
      </c>
      <c r="N135" s="177">
        <v>45761</v>
      </c>
      <c r="O135" s="177">
        <v>45775</v>
      </c>
      <c r="P135" s="177"/>
      <c r="Q135" s="178"/>
      <c r="R135" s="179"/>
      <c r="S135" s="181"/>
      <c r="T135" s="181"/>
      <c r="U135" s="182"/>
    </row>
    <row r="136" spans="1:21" ht="15.75" thickBot="1" x14ac:dyDescent="0.3">
      <c r="A136" s="183">
        <v>45750</v>
      </c>
      <c r="B136" s="178" t="s">
        <v>475</v>
      </c>
      <c r="C136" s="185" t="s">
        <v>27</v>
      </c>
      <c r="D136" s="185" t="s">
        <v>28</v>
      </c>
      <c r="E136" s="185" t="s">
        <v>29</v>
      </c>
      <c r="F136" s="207" t="s">
        <v>467</v>
      </c>
      <c r="G136" s="185">
        <v>5</v>
      </c>
      <c r="H136" s="184" t="s">
        <v>476</v>
      </c>
      <c r="I136" s="184" t="s">
        <v>384</v>
      </c>
      <c r="J136" s="185" t="s">
        <v>103</v>
      </c>
      <c r="K136" s="185"/>
      <c r="L136" s="187">
        <v>2514569</v>
      </c>
      <c r="M136" s="185" t="s">
        <v>133</v>
      </c>
      <c r="N136" s="183">
        <v>45761</v>
      </c>
      <c r="O136" s="183">
        <v>45775</v>
      </c>
      <c r="P136" s="183"/>
      <c r="Q136" s="184"/>
      <c r="R136" s="185"/>
      <c r="S136" s="187"/>
      <c r="T136" s="187"/>
      <c r="U136" s="188"/>
    </row>
    <row r="137" spans="1:21" ht="15.75" thickTop="1" x14ac:dyDescent="0.25">
      <c r="A137" s="171">
        <v>45747</v>
      </c>
      <c r="B137" s="172" t="s">
        <v>477</v>
      </c>
      <c r="C137" s="173" t="s">
        <v>27</v>
      </c>
      <c r="D137" s="173" t="s">
        <v>55</v>
      </c>
      <c r="E137" s="173" t="s">
        <v>47</v>
      </c>
      <c r="F137" s="217" t="s">
        <v>478</v>
      </c>
      <c r="G137" s="173">
        <v>1</v>
      </c>
      <c r="H137" s="172" t="s">
        <v>479</v>
      </c>
      <c r="I137" s="172" t="s">
        <v>384</v>
      </c>
      <c r="J137" s="173" t="s">
        <v>270</v>
      </c>
      <c r="K137" s="173"/>
      <c r="L137" s="175">
        <v>3615960</v>
      </c>
      <c r="M137" s="173" t="s">
        <v>34</v>
      </c>
      <c r="N137" s="171">
        <v>45756</v>
      </c>
      <c r="O137" s="171">
        <v>45791</v>
      </c>
      <c r="P137" s="171"/>
      <c r="Q137" s="172"/>
      <c r="R137" s="173"/>
      <c r="S137" s="175"/>
      <c r="T137" s="175"/>
      <c r="U137" s="176"/>
    </row>
    <row r="138" spans="1:21" x14ac:dyDescent="0.25">
      <c r="A138" s="177">
        <v>45747</v>
      </c>
      <c r="B138" s="178" t="s">
        <v>480</v>
      </c>
      <c r="C138" s="179" t="s">
        <v>27</v>
      </c>
      <c r="D138" s="179" t="s">
        <v>55</v>
      </c>
      <c r="E138" s="179" t="s">
        <v>47</v>
      </c>
      <c r="F138" s="214" t="s">
        <v>478</v>
      </c>
      <c r="G138" s="179">
        <v>2</v>
      </c>
      <c r="H138" s="178" t="s">
        <v>481</v>
      </c>
      <c r="I138" s="178" t="s">
        <v>384</v>
      </c>
      <c r="J138" s="179" t="s">
        <v>270</v>
      </c>
      <c r="K138" s="179"/>
      <c r="L138" s="181">
        <v>1439675</v>
      </c>
      <c r="M138" s="179" t="s">
        <v>34</v>
      </c>
      <c r="N138" s="177">
        <v>45756</v>
      </c>
      <c r="O138" s="177">
        <v>45791</v>
      </c>
      <c r="P138" s="177"/>
      <c r="Q138" s="178"/>
      <c r="R138" s="179"/>
      <c r="S138" s="181"/>
      <c r="T138" s="181"/>
      <c r="U138" s="182"/>
    </row>
    <row r="139" spans="1:21" x14ac:dyDescent="0.25">
      <c r="A139" s="177">
        <v>45747</v>
      </c>
      <c r="B139" s="178" t="s">
        <v>482</v>
      </c>
      <c r="C139" s="179" t="s">
        <v>27</v>
      </c>
      <c r="D139" s="179" t="s">
        <v>55</v>
      </c>
      <c r="E139" s="179" t="s">
        <v>47</v>
      </c>
      <c r="F139" s="214" t="s">
        <v>478</v>
      </c>
      <c r="G139" s="179">
        <v>3</v>
      </c>
      <c r="H139" s="178" t="s">
        <v>483</v>
      </c>
      <c r="I139" s="178" t="s">
        <v>384</v>
      </c>
      <c r="J139" s="179" t="s">
        <v>270</v>
      </c>
      <c r="K139" s="179"/>
      <c r="L139" s="181">
        <v>150099</v>
      </c>
      <c r="M139" s="179" t="s">
        <v>34</v>
      </c>
      <c r="N139" s="177">
        <v>45756</v>
      </c>
      <c r="O139" s="177">
        <v>45791</v>
      </c>
      <c r="P139" s="177"/>
      <c r="Q139" s="178"/>
      <c r="R139" s="179"/>
      <c r="S139" s="181"/>
      <c r="T139" s="181"/>
      <c r="U139" s="182"/>
    </row>
    <row r="140" spans="1:21" ht="15.75" thickBot="1" x14ac:dyDescent="0.3">
      <c r="A140" s="183">
        <v>45747</v>
      </c>
      <c r="B140" s="184" t="s">
        <v>484</v>
      </c>
      <c r="C140" s="185" t="s">
        <v>27</v>
      </c>
      <c r="D140" s="185" t="s">
        <v>55</v>
      </c>
      <c r="E140" s="185" t="s">
        <v>47</v>
      </c>
      <c r="F140" s="216" t="s">
        <v>478</v>
      </c>
      <c r="G140" s="185">
        <v>4</v>
      </c>
      <c r="H140" s="184" t="s">
        <v>485</v>
      </c>
      <c r="I140" s="184" t="s">
        <v>384</v>
      </c>
      <c r="J140" s="185" t="s">
        <v>270</v>
      </c>
      <c r="K140" s="185"/>
      <c r="L140" s="187">
        <v>2147</v>
      </c>
      <c r="M140" s="185" t="s">
        <v>34</v>
      </c>
      <c r="N140" s="183">
        <v>45756</v>
      </c>
      <c r="O140" s="183">
        <v>45791</v>
      </c>
      <c r="P140" s="183"/>
      <c r="Q140" s="184"/>
      <c r="R140" s="185"/>
      <c r="S140" s="187"/>
      <c r="T140" s="187"/>
      <c r="U140" s="188"/>
    </row>
    <row r="141" spans="1:21" ht="15.75" thickTop="1" x14ac:dyDescent="0.25">
      <c r="A141" s="171">
        <v>45750</v>
      </c>
      <c r="B141" s="172" t="s">
        <v>486</v>
      </c>
      <c r="C141" s="173" t="s">
        <v>27</v>
      </c>
      <c r="D141" s="173" t="s">
        <v>55</v>
      </c>
      <c r="E141" s="173" t="s">
        <v>204</v>
      </c>
      <c r="F141" s="193" t="s">
        <v>487</v>
      </c>
      <c r="G141" s="173"/>
      <c r="H141" s="172"/>
      <c r="I141" s="172" t="s">
        <v>384</v>
      </c>
      <c r="J141" s="173" t="s">
        <v>488</v>
      </c>
      <c r="K141" s="173"/>
      <c r="L141" s="175">
        <v>3712292</v>
      </c>
      <c r="M141" s="173" t="s">
        <v>34</v>
      </c>
      <c r="N141" s="171">
        <v>45761</v>
      </c>
      <c r="O141" s="171">
        <v>45796</v>
      </c>
      <c r="P141" s="171"/>
      <c r="Q141" s="172"/>
      <c r="R141" s="173"/>
      <c r="S141" s="175"/>
      <c r="T141" s="175"/>
      <c r="U141" s="176"/>
    </row>
    <row r="142" spans="1:21" x14ac:dyDescent="0.25">
      <c r="A142" s="218">
        <v>45761</v>
      </c>
      <c r="B142" s="219" t="s">
        <v>489</v>
      </c>
      <c r="C142" s="220" t="s">
        <v>27</v>
      </c>
      <c r="D142" s="220" t="s">
        <v>55</v>
      </c>
      <c r="E142" s="220" t="s">
        <v>47</v>
      </c>
      <c r="F142" s="221" t="s">
        <v>490</v>
      </c>
      <c r="G142" s="220"/>
      <c r="H142" s="219"/>
      <c r="I142" s="219" t="s">
        <v>384</v>
      </c>
      <c r="J142" s="220" t="s">
        <v>491</v>
      </c>
      <c r="K142" s="220"/>
      <c r="L142" s="222">
        <v>26998481</v>
      </c>
      <c r="M142" s="220" t="s">
        <v>34</v>
      </c>
      <c r="N142" s="218">
        <v>45763</v>
      </c>
      <c r="O142" s="218">
        <v>45798</v>
      </c>
      <c r="P142" s="218"/>
      <c r="Q142" s="219"/>
      <c r="R142" s="220"/>
      <c r="S142" s="222"/>
      <c r="T142" s="222"/>
      <c r="U142" s="223"/>
    </row>
  </sheetData>
  <autoFilter ref="A1:U142" xr:uid="{BC9B33F1-ED46-4D2D-AA54-C46FF2C3BE29}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bez nabídky</vt:lpstr>
      <vt:lpstr>zrušeno vše</vt:lpstr>
      <vt:lpstr>vypsáno</vt:lpstr>
      <vt:lpstr>'zrušeno vše'!Oblast_tisku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Ondráčková Kateřina, Ing., MHA</dc:creator>
  <cp:lastModifiedBy>Ondráčková Kateřina, Ing., MHA</cp:lastModifiedBy>
  <cp:lastPrinted>2025-05-12T10:25:23Z</cp:lastPrinted>
  <dcterms:created xsi:type="dcterms:W3CDTF">2025-04-24T12:51:01Z</dcterms:created>
  <dcterms:modified xsi:type="dcterms:W3CDTF">2025-05-12T10:25:25Z</dcterms:modified>
</cp:coreProperties>
</file>