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3IK-Revma\"/>
    </mc:Choice>
  </mc:AlternateContent>
  <bookViews>
    <workbookView xWindow="-105" yWindow="-105" windowWidth="23250" windowHeight="1257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R1" i="2"/>
  <c r="Q1" i="2"/>
  <c r="P1" i="2"/>
  <c r="O1" i="2"/>
  <c r="N1" i="2"/>
  <c r="M1" i="2"/>
</calcChain>
</file>

<file path=xl/comments1.xml><?xml version="1.0" encoding="utf-8"?>
<comments xmlns="http://schemas.openxmlformats.org/spreadsheetml/2006/main">
  <authors>
    <author>ZM</author>
    <author>Ondřej Janča</author>
  </authors>
  <commentLis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KO z 21.9.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  <charset val="238"/>
          </rPr>
          <t>KO z 23.9.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  <charset val="238"/>
          </rPr>
          <t>KO z 28.1.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  <charset val="238"/>
          </rPr>
          <t>KO z 21.9.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  <charset val="238"/>
          </rPr>
          <t>15.5.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  <charset val="238"/>
          </rPr>
          <t>19.5.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z 8.7.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  <charset val="238"/>
          </rPr>
          <t>KO z 28.1.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z 29.6.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  <charset val="238"/>
          </rPr>
          <t>KO z 29.9.</t>
        </r>
      </text>
    </comment>
    <comment ref="M62" authorId="1" shapeId="0">
      <text>
        <r>
          <rPr>
            <b/>
            <sz val="9"/>
            <color indexed="81"/>
            <rFont val="Tahoma"/>
            <family val="2"/>
          </rPr>
          <t>KO z 2020/08/03</t>
        </r>
      </text>
    </comment>
    <comment ref="N62" authorId="1" shapeId="0">
      <text>
        <r>
          <rPr>
            <b/>
            <sz val="9"/>
            <color indexed="81"/>
            <rFont val="Tahoma"/>
            <family val="2"/>
          </rPr>
          <t>KO z 2020/08/03</t>
        </r>
      </text>
    </comment>
    <comment ref="O62" authorId="1" shapeId="0">
      <text>
        <r>
          <rPr>
            <b/>
            <sz val="9"/>
            <color indexed="81"/>
            <rFont val="Tahoma"/>
            <family val="2"/>
          </rPr>
          <t>KO z 2020/08/03</t>
        </r>
      </text>
    </comment>
    <comment ref="P62" authorId="1" shapeId="0">
      <text>
        <r>
          <rPr>
            <b/>
            <sz val="9"/>
            <color indexed="81"/>
            <rFont val="Tahoma"/>
            <family val="2"/>
          </rPr>
          <t>KO z 2020/08/03</t>
        </r>
      </text>
    </comment>
    <comment ref="Q62" authorId="1" shapeId="0">
      <text>
        <r>
          <rPr>
            <b/>
            <sz val="9"/>
            <color indexed="81"/>
            <rFont val="Tahoma"/>
            <family val="2"/>
          </rPr>
          <t>KO z 2020/08/03</t>
        </r>
      </text>
    </comment>
    <comment ref="R62" authorId="1" shapeId="0">
      <text>
        <r>
          <rPr>
            <b/>
            <sz val="9"/>
            <color indexed="81"/>
            <rFont val="Tahoma"/>
            <family val="2"/>
          </rPr>
          <t>KO z 2020/08/05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  <charset val="238"/>
          </rPr>
          <t>WBC z 29.6.</t>
        </r>
      </text>
    </comment>
    <comment ref="M69" authorId="0" shapeId="0">
      <text>
        <r>
          <rPr>
            <sz val="9"/>
            <color indexed="81"/>
            <rFont val="Tahoma"/>
            <family val="2"/>
            <charset val="238"/>
          </rPr>
          <t xml:space="preserve">KO z 27.1.
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z 16.5.2020
</t>
        </r>
      </text>
    </comment>
  </commentList>
</comments>
</file>

<file path=xl/sharedStrings.xml><?xml version="1.0" encoding="utf-8"?>
<sst xmlns="http://schemas.openxmlformats.org/spreadsheetml/2006/main" count="579" uniqueCount="259">
  <si>
    <t>MEM T+B</t>
  </si>
  <si>
    <t>NK+Treg+NKT</t>
  </si>
  <si>
    <t>B+EOS</t>
  </si>
  <si>
    <t>CHEM Rec T+B</t>
  </si>
  <si>
    <t>TLR + CHR</t>
  </si>
  <si>
    <t>NEU+MON</t>
  </si>
  <si>
    <t>BAS+DC</t>
  </si>
  <si>
    <t>20-45</t>
  </si>
  <si>
    <t>2-12</t>
  </si>
  <si>
    <t>45-70</t>
  </si>
  <si>
    <t>0-5</t>
  </si>
  <si>
    <t>0-2</t>
  </si>
  <si>
    <t>4-10</t>
  </si>
  <si>
    <t>59-83</t>
  </si>
  <si>
    <t>46-71</t>
  </si>
  <si>
    <t>29-54</t>
  </si>
  <si>
    <t>0,9-2,5</t>
  </si>
  <si>
    <t>1-10</t>
  </si>
  <si>
    <t>1-12</t>
  </si>
  <si>
    <t>2,3-8</t>
  </si>
  <si>
    <t>3-20</t>
  </si>
  <si>
    <t>3-23</t>
  </si>
  <si>
    <t>15-50</t>
  </si>
  <si>
    <t>20-53</t>
  </si>
  <si>
    <t>10-40</t>
  </si>
  <si>
    <t>0,4-6,5</t>
  </si>
  <si>
    <t>18-38</t>
  </si>
  <si>
    <t>5-22</t>
  </si>
  <si>
    <t>30-62</t>
  </si>
  <si>
    <t>0,049-2,0</t>
  </si>
  <si>
    <t>4,4-16,5</t>
  </si>
  <si>
    <t>15-53</t>
  </si>
  <si>
    <t>9-35</t>
  </si>
  <si>
    <t>1400-4500</t>
  </si>
  <si>
    <t>7-21</t>
  </si>
  <si>
    <t>2,5-15</t>
  </si>
  <si>
    <t>3,7-17</t>
  </si>
  <si>
    <t>20-85</t>
  </si>
  <si>
    <t>0,02-0,70</t>
  </si>
  <si>
    <t>76-93</t>
  </si>
  <si>
    <t>2,5-9</t>
  </si>
  <si>
    <t>2,5-10</t>
  </si>
  <si>
    <t>2200-6000</t>
  </si>
  <si>
    <t>1400-3500</t>
  </si>
  <si>
    <t>20-82</t>
  </si>
  <si>
    <t>2,5-27</t>
  </si>
  <si>
    <t>1200-5000</t>
  </si>
  <si>
    <t>10-60</t>
  </si>
  <si>
    <t>7-65</t>
  </si>
  <si>
    <t>2000-5500</t>
  </si>
  <si>
    <t>6000-12500</t>
  </si>
  <si>
    <t>Zk</t>
  </si>
  <si>
    <t>Pacient</t>
  </si>
  <si>
    <t>Věk</t>
  </si>
  <si>
    <t>datum analýzy</t>
  </si>
  <si>
    <t>Odběr</t>
  </si>
  <si>
    <t>Doba po 1.odběru (měs.)</t>
  </si>
  <si>
    <t>Dg.</t>
  </si>
  <si>
    <t>Skupina</t>
  </si>
  <si>
    <t>Pozn.</t>
  </si>
  <si>
    <t>LYM % KO</t>
  </si>
  <si>
    <t>MON % KO</t>
  </si>
  <si>
    <t>NEU % KO</t>
  </si>
  <si>
    <t>EOS % KO</t>
  </si>
  <si>
    <t>BAS % KO</t>
  </si>
  <si>
    <t>WBC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</si>
  <si>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</si>
  <si>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</si>
  <si>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</si>
  <si>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</si>
  <si>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</si>
  <si>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</si>
  <si>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</si>
  <si>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</si>
  <si>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</si>
  <si>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</si>
  <si>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</si>
  <si>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Naivní T-LYM</t>
  </si>
  <si>
    <t>Centrální paměťové T-LYM</t>
  </si>
  <si>
    <t>Efektorové paměťové T-LYM</t>
  </si>
  <si>
    <t>Terminální efektorové T-LYM</t>
  </si>
  <si>
    <t>CCR4+ LYM</t>
  </si>
  <si>
    <t>CCR6+ T-LYM</t>
  </si>
  <si>
    <t>PD-1+ LYM</t>
  </si>
  <si>
    <t>CTLA-4+ LYM</t>
  </si>
  <si>
    <t>B-LYM</t>
  </si>
  <si>
    <t>Paměťové B-LYM</t>
  </si>
  <si>
    <t>CXCR3+ B-LYM</t>
  </si>
  <si>
    <t>CXCR4+ B-LYM (MFI)</t>
  </si>
  <si>
    <t>NK buňky</t>
  </si>
  <si>
    <t>HLA-DR+ NK buňky</t>
  </si>
  <si>
    <t>CD69+ NK buňky</t>
  </si>
  <si>
    <t>CXCR1+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</si>
  <si>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</si>
  <si>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</si>
  <si>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</si>
  <si>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</si>
  <si>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</si>
  <si>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</si>
  <si>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TLR2+ klasické MON (MFI)</t>
  </si>
  <si>
    <t>TLR4+ klasické MON</t>
  </si>
  <si>
    <t>CXCR1+ klasické MON</t>
  </si>
  <si>
    <t>Neutrofilní granulocyty (NEU)</t>
  </si>
  <si>
    <t>CD11b+ NEU (MFI)</t>
  </si>
  <si>
    <t>CD54+ NEU</t>
  </si>
  <si>
    <t>CD64+ NEU</t>
  </si>
  <si>
    <t>CXCR1+ NEU (MFI)</t>
  </si>
  <si>
    <t>CXCR2+ NEU (MFI)</t>
  </si>
  <si>
    <t>Eosinofily</t>
  </si>
  <si>
    <t>Basofily</t>
  </si>
  <si>
    <t>na</t>
  </si>
  <si>
    <t>Veselý</t>
  </si>
  <si>
    <t>Podivínská</t>
  </si>
  <si>
    <t>Sabina</t>
  </si>
  <si>
    <t>0261095703</t>
  </si>
  <si>
    <t>Kateřina</t>
  </si>
  <si>
    <t>Martin</t>
  </si>
  <si>
    <t>Stanislav</t>
  </si>
  <si>
    <t>Josef</t>
  </si>
  <si>
    <t>Jiří</t>
  </si>
  <si>
    <t>Václav</t>
  </si>
  <si>
    <t>Marie</t>
  </si>
  <si>
    <t>Jitka</t>
  </si>
  <si>
    <t>Ludvík</t>
  </si>
  <si>
    <t>Věra</t>
  </si>
  <si>
    <t>Eva</t>
  </si>
  <si>
    <t>Milena</t>
  </si>
  <si>
    <t>Blanka</t>
  </si>
  <si>
    <t>Jana</t>
  </si>
  <si>
    <t>Martina</t>
  </si>
  <si>
    <t>R509</t>
  </si>
  <si>
    <t>M2550</t>
  </si>
  <si>
    <t>1w</t>
  </si>
  <si>
    <t>Lenka</t>
  </si>
  <si>
    <t>Jurčíková</t>
  </si>
  <si>
    <t>Lucie</t>
  </si>
  <si>
    <t>M159</t>
  </si>
  <si>
    <t>Revma</t>
  </si>
  <si>
    <t>3IK-39R</t>
  </si>
  <si>
    <t>Kočnarová</t>
  </si>
  <si>
    <t>M359</t>
  </si>
  <si>
    <t>Jouklová</t>
  </si>
  <si>
    <t>Jakubec</t>
  </si>
  <si>
    <t>Jaromír</t>
  </si>
  <si>
    <t>M319</t>
  </si>
  <si>
    <t>před podáním</t>
  </si>
  <si>
    <t>Děcká</t>
  </si>
  <si>
    <t>Marta</t>
  </si>
  <si>
    <t>3IK-REVMA</t>
  </si>
  <si>
    <t>Závodníková</t>
  </si>
  <si>
    <t>Alena</t>
  </si>
  <si>
    <t>M0529, D659, I10</t>
  </si>
  <si>
    <t>Petrová</t>
  </si>
  <si>
    <t>Helena</t>
  </si>
  <si>
    <t>Jaroslava</t>
  </si>
  <si>
    <t>Slepičková</t>
  </si>
  <si>
    <t>Dana</t>
  </si>
  <si>
    <t>M2590</t>
  </si>
  <si>
    <t>Zavadilová</t>
  </si>
  <si>
    <t>Pavla</t>
  </si>
  <si>
    <t>L932</t>
  </si>
  <si>
    <t>Lukáš</t>
  </si>
  <si>
    <t>Vacula</t>
  </si>
  <si>
    <t>L941</t>
  </si>
  <si>
    <t>Z512</t>
  </si>
  <si>
    <t>M340</t>
  </si>
  <si>
    <t>M313</t>
  </si>
  <si>
    <t>Pauk</t>
  </si>
  <si>
    <t>D868</t>
  </si>
  <si>
    <t>Škulavíková</t>
  </si>
  <si>
    <t>Z018</t>
  </si>
  <si>
    <t>Pavlína</t>
  </si>
  <si>
    <t>Vinklárková</t>
  </si>
  <si>
    <t>Božena</t>
  </si>
  <si>
    <t>3IK-39C</t>
  </si>
  <si>
    <t>Antonín</t>
  </si>
  <si>
    <t>Robenková</t>
  </si>
  <si>
    <t>Nikola</t>
  </si>
  <si>
    <t>Aneta</t>
  </si>
  <si>
    <t>Koláčková</t>
  </si>
  <si>
    <t>M329</t>
  </si>
  <si>
    <t>po podání</t>
  </si>
  <si>
    <t>Michaela</t>
  </si>
  <si>
    <t>cfa před podáním</t>
  </si>
  <si>
    <t>Devi</t>
  </si>
  <si>
    <t>Sabita</t>
  </si>
  <si>
    <t>Peřichová</t>
  </si>
  <si>
    <t>M0590</t>
  </si>
  <si>
    <t>Jurkovičová</t>
  </si>
  <si>
    <t>Karel</t>
  </si>
  <si>
    <t>Fleissigová</t>
  </si>
  <si>
    <t>Kubáček</t>
  </si>
  <si>
    <t>Vladislav</t>
  </si>
  <si>
    <t>N189</t>
  </si>
  <si>
    <t>Novák</t>
  </si>
  <si>
    <t>Helešicová</t>
  </si>
  <si>
    <t>M358</t>
  </si>
  <si>
    <t>Prekop</t>
  </si>
  <si>
    <t>Vladimír</t>
  </si>
  <si>
    <t>3IK-39DJ</t>
  </si>
  <si>
    <t>Ondrejková</t>
  </si>
  <si>
    <t>Zdenka</t>
  </si>
  <si>
    <t>H819</t>
  </si>
  <si>
    <t>3IK-39B</t>
  </si>
  <si>
    <t>Miroslav</t>
  </si>
  <si>
    <t>Štěpánek</t>
  </si>
  <si>
    <t>N178, G20, D649</t>
  </si>
  <si>
    <t>Petra</t>
  </si>
  <si>
    <t>Kroupa</t>
  </si>
  <si>
    <t>Juríčková</t>
  </si>
  <si>
    <t>Šimonovský</t>
  </si>
  <si>
    <t>Zdeněk</t>
  </si>
  <si>
    <t>Jelínková</t>
  </si>
  <si>
    <t>po léčbě</t>
  </si>
  <si>
    <t>Košinová</t>
  </si>
  <si>
    <t>Renata</t>
  </si>
  <si>
    <t>M450</t>
  </si>
  <si>
    <t>Vondálová</t>
  </si>
  <si>
    <t>Dvořáková</t>
  </si>
  <si>
    <t>Paštéková</t>
  </si>
  <si>
    <t>Curylová</t>
  </si>
  <si>
    <t>Liberdová</t>
  </si>
  <si>
    <t>M321</t>
  </si>
  <si>
    <t>Tomečková</t>
  </si>
  <si>
    <t>Ludmila</t>
  </si>
  <si>
    <t>Blešová</t>
  </si>
  <si>
    <t>Katschmarz</t>
  </si>
  <si>
    <t>Hamplová</t>
  </si>
  <si>
    <t>Hrachovec</t>
  </si>
  <si>
    <t>Waldová</t>
  </si>
  <si>
    <t>Bedřiška</t>
  </si>
  <si>
    <t>Julinová</t>
  </si>
  <si>
    <t>Milada</t>
  </si>
  <si>
    <t>Bartoň</t>
  </si>
  <si>
    <t>Mojmír</t>
  </si>
  <si>
    <t>opakovaný odběr 2. den</t>
  </si>
  <si>
    <t>Korytar</t>
  </si>
  <si>
    <t>Lasztoviczová</t>
  </si>
  <si>
    <t>Pagáčová</t>
  </si>
  <si>
    <t>Vahala</t>
  </si>
  <si>
    <t>Fojtů</t>
  </si>
  <si>
    <t>Střelec</t>
  </si>
  <si>
    <t>Sekanina</t>
  </si>
  <si>
    <t>Kamila</t>
  </si>
  <si>
    <t>Vladimíra</t>
  </si>
  <si>
    <t>Balcarová</t>
  </si>
  <si>
    <t>Němcová</t>
  </si>
  <si>
    <t>J188</t>
  </si>
  <si>
    <t>Garajová</t>
  </si>
  <si>
    <t>Eliška</t>
  </si>
  <si>
    <t>Radoslav</t>
  </si>
  <si>
    <t>Porubová</t>
  </si>
  <si>
    <t>Žáková</t>
  </si>
  <si>
    <t>M318</t>
  </si>
  <si>
    <t>Sívek</t>
  </si>
  <si>
    <t>Milotová</t>
  </si>
  <si>
    <t>Švarc</t>
  </si>
  <si>
    <t>Kašpárková</t>
  </si>
  <si>
    <t>Mikerová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</si>
</sst>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</font>
    <font>
      <sz val="9"/>
      <color rgb="FF000000"/>
      <name val="Arial"/>
      <family val="2"/>
      <charset val="238"/>
    </font>
    <font>
      <b/>
      <sz val="10"/>
      <color rgb="FFFF4343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theme="8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rgb="FFE1CC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6" fillId="7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9" fontId="10" fillId="0" borderId="0" xfId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top" wrapText="1"/>
    </xf>
    <xf numFmtId="14" fontId="15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9" fillId="8" borderId="0" xfId="0" applyFont="1" applyFill="1" applyAlignment="1">
      <alignment horizontal="center" vertical="top" wrapText="1"/>
    </xf>
    <xf numFmtId="0" fontId="17" fillId="10" borderId="0" xfId="0" applyFont="1" applyFill="1" applyAlignment="1">
      <alignment horizontal="center" vertical="top" wrapText="1"/>
    </xf>
    <xf numFmtId="0" fontId="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0" fontId="7" fillId="4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/>
    </xf>
    <xf numFmtId="164" fontId="7" fillId="14" borderId="0" xfId="0" applyNumberFormat="1" applyFont="1" applyFill="1" applyAlignment="1">
      <alignment horizont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5" fillId="11" borderId="0" xfId="0" applyFont="1" applyFill="1" applyAlignment="1">
      <alignment horizontal="left"/>
    </xf>
    <xf numFmtId="49" fontId="15" fillId="11" borderId="0" xfId="0" applyNumberFormat="1" applyFont="1" applyFill="1" applyAlignment="1">
      <alignment horizontal="center"/>
    </xf>
    <xf numFmtId="14" fontId="7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21" fillId="11" borderId="0" xfId="0" applyFont="1" applyFill="1" applyAlignment="1">
      <alignment horizontal="left"/>
    </xf>
    <xf numFmtId="0" fontId="19" fillId="11" borderId="0" xfId="0" applyFont="1" applyFill="1" applyAlignment="1">
      <alignment horizontal="center"/>
    </xf>
    <xf numFmtId="0" fontId="8" fillId="11" borderId="0" xfId="0" applyFont="1" applyFill="1" applyAlignment="1">
      <alignment horizontal="left"/>
    </xf>
    <xf numFmtId="0" fontId="7" fillId="11" borderId="1" xfId="0" applyFont="1" applyFill="1" applyBorder="1" applyAlignment="1">
      <alignment horizontal="center"/>
    </xf>
    <xf numFmtId="164" fontId="7" fillId="11" borderId="0" xfId="0" applyNumberFormat="1" applyFont="1" applyFill="1" applyAlignment="1">
      <alignment horizontal="center"/>
    </xf>
    <xf numFmtId="164" fontId="18" fillId="11" borderId="0" xfId="0" applyNumberFormat="1" applyFont="1" applyFill="1" applyAlignment="1">
      <alignment horizontal="center"/>
    </xf>
    <xf numFmtId="164" fontId="9" fillId="11" borderId="0" xfId="0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2" fontId="18" fillId="11" borderId="0" xfId="0" applyNumberFormat="1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5" fillId="16" borderId="0" xfId="0" applyFont="1" applyFill="1" applyAlignment="1">
      <alignment horizontal="center"/>
    </xf>
    <xf numFmtId="0" fontId="15" fillId="16" borderId="0" xfId="0" applyFont="1" applyFill="1" applyAlignment="1">
      <alignment horizontal="left"/>
    </xf>
    <xf numFmtId="49" fontId="15" fillId="16" borderId="0" xfId="0" applyNumberFormat="1" applyFont="1" applyFill="1" applyAlignment="1">
      <alignment horizontal="center"/>
    </xf>
    <xf numFmtId="14" fontId="7" fillId="16" borderId="0" xfId="0" applyNumberFormat="1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18" fillId="16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4" fontId="18" fillId="16" borderId="0" xfId="0" applyNumberFormat="1" applyFont="1" applyFill="1" applyAlignment="1">
      <alignment horizontal="center"/>
    </xf>
    <xf numFmtId="164" fontId="9" fillId="16" borderId="0" xfId="0" applyNumberFormat="1" applyFont="1" applyFill="1" applyAlignment="1">
      <alignment horizontal="center"/>
    </xf>
    <xf numFmtId="164" fontId="7" fillId="16" borderId="0" xfId="0" applyNumberFormat="1" applyFont="1" applyFill="1" applyAlignment="1">
      <alignment horizontal="center"/>
    </xf>
    <xf numFmtId="2" fontId="7" fillId="16" borderId="0" xfId="0" applyNumberFormat="1" applyFont="1" applyFill="1" applyAlignment="1">
      <alignment horizontal="center"/>
    </xf>
    <xf numFmtId="1" fontId="7" fillId="16" borderId="0" xfId="0" applyNumberFormat="1" applyFont="1" applyFill="1" applyAlignment="1">
      <alignment horizontal="center"/>
    </xf>
    <xf numFmtId="2" fontId="18" fillId="16" borderId="0" xfId="0" applyNumberFormat="1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/>
    </xf>
    <xf numFmtId="49" fontId="15" fillId="17" borderId="0" xfId="0" applyNumberFormat="1" applyFont="1" applyFill="1" applyAlignment="1">
      <alignment horizontal="center"/>
    </xf>
    <xf numFmtId="14" fontId="7" fillId="17" borderId="0" xfId="0" applyNumberFormat="1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21" fillId="17" borderId="0" xfId="0" applyFont="1" applyFill="1" applyAlignment="1">
      <alignment horizontal="left"/>
    </xf>
    <xf numFmtId="0" fontId="19" fillId="17" borderId="0" xfId="0" applyFont="1" applyFill="1" applyAlignment="1">
      <alignment horizontal="center"/>
    </xf>
    <xf numFmtId="0" fontId="8" fillId="17" borderId="0" xfId="0" applyFont="1" applyFill="1" applyAlignment="1">
      <alignment horizontal="left"/>
    </xf>
    <xf numFmtId="0" fontId="18" fillId="17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164" fontId="18" fillId="17" borderId="0" xfId="0" applyNumberFormat="1" applyFont="1" applyFill="1" applyAlignment="1">
      <alignment horizontal="center"/>
    </xf>
    <xf numFmtId="164" fontId="7" fillId="17" borderId="0" xfId="0" applyNumberFormat="1" applyFont="1" applyFill="1" applyAlignment="1">
      <alignment horizontal="center"/>
    </xf>
    <xf numFmtId="164" fontId="9" fillId="17" borderId="0" xfId="0" applyNumberFormat="1" applyFont="1" applyFill="1" applyAlignment="1">
      <alignment horizontal="center"/>
    </xf>
    <xf numFmtId="1" fontId="7" fillId="17" borderId="0" xfId="0" applyNumberFormat="1" applyFont="1" applyFill="1" applyAlignment="1">
      <alignment horizontal="center"/>
    </xf>
    <xf numFmtId="2" fontId="7" fillId="17" borderId="0" xfId="0" applyNumberFormat="1" applyFont="1" applyFill="1" applyAlignment="1">
      <alignment horizontal="center"/>
    </xf>
    <xf numFmtId="0" fontId="9" fillId="17" borderId="0" xfId="0" applyFont="1" applyFill="1" applyAlignment="1">
      <alignment horizontal="center"/>
    </xf>
    <xf numFmtId="0" fontId="15" fillId="15" borderId="0" xfId="0" applyFont="1" applyFill="1" applyAlignment="1">
      <alignment horizontal="center"/>
    </xf>
    <xf numFmtId="0" fontId="15" fillId="15" borderId="0" xfId="0" applyFont="1" applyFill="1" applyAlignment="1">
      <alignment horizontal="left"/>
    </xf>
    <xf numFmtId="49" fontId="15" fillId="15" borderId="0" xfId="0" applyNumberFormat="1" applyFont="1" applyFill="1" applyAlignment="1">
      <alignment horizontal="center"/>
    </xf>
    <xf numFmtId="14" fontId="7" fillId="15" borderId="0" xfId="0" applyNumberFormat="1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21" fillId="15" borderId="0" xfId="0" applyFont="1" applyFill="1" applyAlignment="1">
      <alignment horizontal="left"/>
    </xf>
    <xf numFmtId="0" fontId="19" fillId="15" borderId="0" xfId="0" applyFont="1" applyFill="1" applyAlignment="1">
      <alignment horizontal="center"/>
    </xf>
    <xf numFmtId="0" fontId="7" fillId="15" borderId="1" xfId="0" applyFont="1" applyFill="1" applyBorder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64" fontId="7" fillId="15" borderId="0" xfId="0" applyNumberFormat="1" applyFont="1" applyFill="1" applyAlignment="1">
      <alignment horizontal="center"/>
    </xf>
    <xf numFmtId="164" fontId="9" fillId="15" borderId="0" xfId="0" applyNumberFormat="1" applyFont="1" applyFill="1" applyAlignment="1">
      <alignment horizontal="center"/>
    </xf>
    <xf numFmtId="1" fontId="7" fillId="15" borderId="0" xfId="0" applyNumberFormat="1" applyFont="1" applyFill="1" applyAlignment="1">
      <alignment horizontal="center"/>
    </xf>
    <xf numFmtId="2" fontId="7" fillId="15" borderId="0" xfId="0" applyNumberFormat="1" applyFont="1" applyFill="1" applyAlignment="1">
      <alignment horizontal="center"/>
    </xf>
    <xf numFmtId="0" fontId="9" fillId="15" borderId="0" xfId="0" applyFont="1" applyFill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9" fillId="16" borderId="0" xfId="0" applyFont="1" applyFill="1" applyAlignment="1">
      <alignment horizontal="center"/>
    </xf>
    <xf numFmtId="1" fontId="18" fillId="11" borderId="0" xfId="0" applyNumberFormat="1" applyFont="1" applyFill="1" applyAlignment="1">
      <alignment horizontal="center"/>
    </xf>
    <xf numFmtId="0" fontId="15" fillId="18" borderId="0" xfId="0" applyFont="1" applyFill="1" applyAlignment="1">
      <alignment horizontal="center"/>
    </xf>
    <xf numFmtId="0" fontId="15" fillId="18" borderId="0" xfId="0" applyFont="1" applyFill="1" applyAlignment="1">
      <alignment horizontal="left"/>
    </xf>
    <xf numFmtId="49" fontId="15" fillId="18" borderId="0" xfId="0" applyNumberFormat="1" applyFont="1" applyFill="1" applyAlignment="1">
      <alignment horizontal="center"/>
    </xf>
    <xf numFmtId="14" fontId="7" fillId="18" borderId="0" xfId="0" applyNumberFormat="1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18" borderId="1" xfId="0" applyFont="1" applyFill="1" applyBorder="1" applyAlignment="1">
      <alignment horizontal="center"/>
    </xf>
    <xf numFmtId="164" fontId="18" fillId="18" borderId="0" xfId="0" applyNumberFormat="1" applyFont="1" applyFill="1" applyAlignment="1">
      <alignment horizontal="center"/>
    </xf>
    <xf numFmtId="164" fontId="7" fillId="18" borderId="0" xfId="0" applyNumberFormat="1" applyFont="1" applyFill="1" applyAlignment="1">
      <alignment horizontal="center"/>
    </xf>
    <xf numFmtId="164" fontId="9" fillId="18" borderId="0" xfId="0" applyNumberFormat="1" applyFont="1" applyFill="1" applyAlignment="1">
      <alignment horizontal="center"/>
    </xf>
    <xf numFmtId="1" fontId="7" fillId="18" borderId="0" xfId="0" applyNumberFormat="1" applyFont="1" applyFill="1" applyAlignment="1">
      <alignment horizontal="center"/>
    </xf>
    <xf numFmtId="2" fontId="7" fillId="18" borderId="0" xfId="0" applyNumberFormat="1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2" fontId="9" fillId="16" borderId="0" xfId="0" applyNumberFormat="1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18" fillId="18" borderId="1" xfId="0" applyFon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2" borderId="0" xfId="0" applyFont="1" applyFill="1" applyAlignment="1">
      <alignment horizontal="left"/>
    </xf>
    <xf numFmtId="49" fontId="15" fillId="12" borderId="0" xfId="0" applyNumberFormat="1" applyFont="1" applyFill="1" applyAlignment="1">
      <alignment horizontal="center"/>
    </xf>
    <xf numFmtId="14" fontId="7" fillId="12" borderId="0" xfId="0" applyNumberFormat="1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21" fillId="12" borderId="0" xfId="0" applyFont="1" applyFill="1" applyAlignment="1">
      <alignment horizontal="left"/>
    </xf>
    <xf numFmtId="0" fontId="19" fillId="12" borderId="0" xfId="0" applyFont="1" applyFill="1" applyAlignment="1">
      <alignment horizontal="center"/>
    </xf>
    <xf numFmtId="0" fontId="8" fillId="12" borderId="0" xfId="0" applyFont="1" applyFill="1" applyAlignment="1">
      <alignment horizontal="left"/>
    </xf>
    <xf numFmtId="0" fontId="18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164" fontId="18" fillId="12" borderId="0" xfId="0" applyNumberFormat="1" applyFont="1" applyFill="1" applyAlignment="1">
      <alignment horizontal="center"/>
    </xf>
    <xf numFmtId="164" fontId="7" fillId="12" borderId="0" xfId="0" applyNumberFormat="1" applyFont="1" applyFill="1" applyAlignment="1">
      <alignment horizontal="center"/>
    </xf>
    <xf numFmtId="164" fontId="9" fillId="12" borderId="0" xfId="0" applyNumberFormat="1" applyFont="1" applyFill="1" applyAlignment="1">
      <alignment horizontal="center"/>
    </xf>
    <xf numFmtId="1" fontId="9" fillId="12" borderId="0" xfId="0" applyNumberFormat="1" applyFont="1" applyFill="1" applyAlignment="1">
      <alignment horizontal="center"/>
    </xf>
    <xf numFmtId="2" fontId="18" fillId="12" borderId="0" xfId="0" applyNumberFormat="1" applyFont="1" applyFill="1" applyAlignment="1">
      <alignment horizontal="center"/>
    </xf>
    <xf numFmtId="1" fontId="18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center"/>
    </xf>
    <xf numFmtId="0" fontId="8" fillId="17" borderId="0" xfId="0" applyFont="1" applyFill="1"/>
    <xf numFmtId="0" fontId="15" fillId="10" borderId="0" xfId="0" applyFont="1" applyFill="1" applyAlignment="1">
      <alignment horizontal="center"/>
    </xf>
    <xf numFmtId="0" fontId="15" fillId="10" borderId="0" xfId="0" applyFont="1" applyFill="1" applyAlignment="1">
      <alignment horizontal="left"/>
    </xf>
    <xf numFmtId="49" fontId="15" fillId="10" borderId="0" xfId="0" applyNumberFormat="1" applyFont="1" applyFill="1" applyAlignment="1">
      <alignment horizontal="center"/>
    </xf>
    <xf numFmtId="14" fontId="7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21" fillId="10" borderId="0" xfId="0" applyFont="1" applyFill="1" applyAlignment="1">
      <alignment horizontal="left"/>
    </xf>
    <xf numFmtId="0" fontId="19" fillId="10" borderId="0" xfId="0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7" fillId="10" borderId="1" xfId="0" applyFont="1" applyFill="1" applyBorder="1" applyAlignment="1">
      <alignment horizontal="center"/>
    </xf>
    <xf numFmtId="164" fontId="7" fillId="10" borderId="0" xfId="0" applyNumberFormat="1" applyFont="1" applyFill="1" applyAlignment="1">
      <alignment horizontal="center"/>
    </xf>
    <xf numFmtId="164" fontId="9" fillId="10" borderId="0" xfId="0" applyNumberFormat="1" applyFont="1" applyFill="1" applyAlignment="1">
      <alignment horizontal="center"/>
    </xf>
    <xf numFmtId="1" fontId="7" fillId="10" borderId="0" xfId="0" applyNumberFormat="1" applyFont="1" applyFill="1" applyAlignment="1">
      <alignment horizontal="center"/>
    </xf>
    <xf numFmtId="2" fontId="18" fillId="10" borderId="0" xfId="0" applyNumberFormat="1" applyFont="1" applyFill="1" applyAlignment="1">
      <alignment horizontal="center"/>
    </xf>
    <xf numFmtId="2" fontId="7" fillId="10" borderId="0" xfId="0" applyNumberFormat="1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" fontId="9" fillId="10" borderId="0" xfId="0" applyNumberFormat="1" applyFont="1" applyFill="1" applyAlignment="1">
      <alignment horizontal="center"/>
    </xf>
    <xf numFmtId="0" fontId="3" fillId="12" borderId="0" xfId="0" applyFont="1" applyFill="1" applyAlignment="1">
      <alignment horizontal="left"/>
    </xf>
    <xf numFmtId="0" fontId="16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3" fillId="10" borderId="0" xfId="0" applyFont="1" applyFill="1" applyAlignment="1">
      <alignment horizontal="left"/>
    </xf>
    <xf numFmtId="0" fontId="18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8" fillId="15" borderId="0" xfId="0" applyFont="1" applyFill="1"/>
    <xf numFmtId="1" fontId="9" fillId="15" borderId="0" xfId="0" applyNumberFormat="1" applyFont="1" applyFill="1" applyAlignment="1">
      <alignment horizontal="center"/>
    </xf>
    <xf numFmtId="0" fontId="8" fillId="12" borderId="0" xfId="0" applyFont="1" applyFill="1"/>
    <xf numFmtId="164" fontId="18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 wrapText="1"/>
    </xf>
    <xf numFmtId="0" fontId="8" fillId="10" borderId="0" xfId="0" applyFont="1" applyFill="1"/>
    <xf numFmtId="164" fontId="7" fillId="10" borderId="0" xfId="0" applyNumberFormat="1" applyFont="1" applyFill="1" applyAlignment="1">
      <alignment horizontal="center" wrapText="1"/>
    </xf>
    <xf numFmtId="0" fontId="7" fillId="15" borderId="0" xfId="0" applyFont="1" applyFill="1" applyAlignment="1">
      <alignment horizontal="left"/>
    </xf>
    <xf numFmtId="0" fontId="7" fillId="12" borderId="0" xfId="0" applyFont="1" applyFill="1" applyAlignment="1">
      <alignment horizontal="left"/>
    </xf>
    <xf numFmtId="0" fontId="7" fillId="16" borderId="0" xfId="0" applyFont="1" applyFill="1" applyAlignment="1">
      <alignment horizontal="left"/>
    </xf>
    <xf numFmtId="0" fontId="8" fillId="16" borderId="0" xfId="0" applyFont="1" applyFill="1"/>
    <xf numFmtId="1" fontId="9" fillId="16" borderId="0" xfId="0" applyNumberFormat="1" applyFont="1" applyFill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7" fillId="18" borderId="0" xfId="0" applyFont="1" applyFill="1" applyAlignment="1">
      <alignment horizontal="left"/>
    </xf>
    <xf numFmtId="0" fontId="16" fillId="18" borderId="0" xfId="0" applyFont="1" applyFill="1" applyAlignment="1">
      <alignment horizontal="center"/>
    </xf>
    <xf numFmtId="0" fontId="8" fillId="18" borderId="0" xfId="0" applyFont="1" applyFill="1"/>
    <xf numFmtId="0" fontId="16" fillId="15" borderId="0" xfId="0" applyFont="1" applyFill="1" applyAlignment="1">
      <alignment horizontal="center"/>
    </xf>
    <xf numFmtId="164" fontId="18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" fontId="9" fillId="18" borderId="0" xfId="0" applyNumberFormat="1" applyFont="1" applyFill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/>
    </xf>
    <xf numFmtId="0" fontId="20" fillId="4" borderId="1" xfId="2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4" xfId="2"/>
  </cellStyles>
  <dxfs count="2">
    <dxf>
      <font>
        <b/>
        <i val="0"/>
        <color rgb="FF6699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77"/>
  <sheetViews>
    <sheetView tabSelected="1" zoomScale="80" zoomScaleNormal="8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DG24" sqref="DG24"/>
    </sheetView>
  </sheetViews>
  <sheetFormatPr defaultRowHeight="12.75" x14ac:dyDescent="0.2"/>
  <cols>
    <col min="1" max="1" width="6.85546875" customWidth="1"/>
    <col min="2" max="2" width="14.42578125" customWidth="1"/>
    <col min="3" max="5" width="0" hidden="1" customWidth="1"/>
    <col min="6" max="6" width="4.28515625" customWidth="1"/>
    <col min="7" max="7" width="11.28515625" customWidth="1"/>
    <col min="8" max="8" width="4.28515625" customWidth="1"/>
    <col min="9" max="9" width="9.140625" customWidth="1"/>
    <col min="10" max="10" width="8" customWidth="1"/>
    <col min="12" max="12" width="13.7109375" customWidth="1"/>
    <col min="13" max="13" width="7.140625" customWidth="1"/>
    <col min="14" max="18" width="6.85546875" customWidth="1"/>
  </cols>
  <sheetData>
    <row r="1" spans="1:62" x14ac:dyDescent="0.2">
      <c r="A1" s="1"/>
      <c r="B1" s="2"/>
      <c r="C1" s="2"/>
      <c r="D1" s="2"/>
      <c r="E1" s="3"/>
      <c r="F1" s="1"/>
      <c r="G1" s="4"/>
      <c r="H1" s="1"/>
      <c r="I1" s="1"/>
      <c r="J1" s="5"/>
      <c r="K1" s="6"/>
      <c r="L1" s="2"/>
      <c r="M1" s="7">
        <f>VALUE(RIGHT(M$2, FIND("-", M$2)-1))</f>
        <v>45</v>
      </c>
      <c r="N1" s="7">
        <f t="shared" ref="N1:Q1" si="0">VALUE(RIGHT(N$2, FIND("-", N$2)-1))</f>
        <v>2</v>
      </c>
      <c r="O1" s="7">
        <f t="shared" si="0"/>
        <v>70</v>
      </c>
      <c r="P1" s="7">
        <f t="shared" si="0"/>
        <v>5</v>
      </c>
      <c r="Q1" s="7">
        <f t="shared" si="0"/>
        <v>2</v>
      </c>
      <c r="R1" s="7">
        <f>VALUE(MID(R$2,FIND("-",R$2)+1,LEN(R2)))</f>
        <v>10</v>
      </c>
      <c r="S1" s="8" t="s">
        <v>0</v>
      </c>
      <c r="T1" s="9" t="s">
        <v>1</v>
      </c>
      <c r="U1" s="9"/>
      <c r="V1" s="9"/>
      <c r="W1" s="9"/>
      <c r="X1" s="9"/>
      <c r="Y1" s="9"/>
      <c r="Z1" s="9"/>
      <c r="AA1" s="9"/>
      <c r="AB1" s="9"/>
      <c r="AC1" s="9"/>
      <c r="AD1" s="8" t="s">
        <v>0</v>
      </c>
      <c r="AE1" s="8"/>
      <c r="AF1" s="8"/>
      <c r="AG1" s="8"/>
      <c r="AH1" s="10" t="s">
        <v>2</v>
      </c>
      <c r="AI1" s="11" t="s">
        <v>3</v>
      </c>
      <c r="AJ1" s="8" t="s">
        <v>0</v>
      </c>
      <c r="AK1" s="8"/>
      <c r="AL1" s="10" t="s">
        <v>2</v>
      </c>
      <c r="AM1" s="10"/>
      <c r="AN1" s="11" t="s">
        <v>3</v>
      </c>
      <c r="AO1" s="11"/>
      <c r="AP1" s="9" t="s">
        <v>1</v>
      </c>
      <c r="AQ1" s="9"/>
      <c r="AR1" s="9"/>
      <c r="AS1" s="12" t="s">
        <v>4</v>
      </c>
      <c r="AT1" s="9" t="s">
        <v>1</v>
      </c>
      <c r="AU1" s="8" t="s">
        <v>0</v>
      </c>
      <c r="AV1" s="13" t="s">
        <v>5</v>
      </c>
      <c r="AW1" s="13"/>
      <c r="AX1" s="13"/>
      <c r="AY1" s="13"/>
      <c r="AZ1" s="12" t="s">
        <v>4</v>
      </c>
      <c r="BA1" s="12"/>
      <c r="BB1" s="12"/>
      <c r="BC1" s="8" t="s">
        <v>0</v>
      </c>
      <c r="BD1" s="13" t="s">
        <v>5</v>
      </c>
      <c r="BE1" s="14"/>
      <c r="BF1" s="13"/>
      <c r="BG1" s="12" t="s">
        <v>4</v>
      </c>
      <c r="BH1" s="13" t="s">
        <v>5</v>
      </c>
      <c r="BI1" s="10" t="s">
        <v>2</v>
      </c>
      <c r="BJ1" s="15" t="s">
        <v>6</v>
      </c>
    </row>
    <row r="2" spans="1:62" ht="25.5" x14ac:dyDescent="0.2">
      <c r="A2" s="16"/>
      <c r="B2" s="17"/>
      <c r="C2" s="17"/>
      <c r="D2" s="17"/>
      <c r="E2" s="17"/>
      <c r="F2" s="17"/>
      <c r="G2" s="18"/>
      <c r="H2" s="17"/>
      <c r="I2" s="17"/>
      <c r="J2" s="19"/>
      <c r="K2" s="17"/>
      <c r="L2" s="20"/>
      <c r="M2" s="21" t="s">
        <v>7</v>
      </c>
      <c r="N2" s="21" t="s">
        <v>8</v>
      </c>
      <c r="O2" s="21" t="s">
        <v>9</v>
      </c>
      <c r="P2" s="21" t="s">
        <v>10</v>
      </c>
      <c r="Q2" s="21" t="s">
        <v>11</v>
      </c>
      <c r="R2" s="21" t="s">
        <v>12</v>
      </c>
      <c r="S2" s="16" t="s">
        <v>7</v>
      </c>
      <c r="T2" s="22" t="s">
        <v>13</v>
      </c>
      <c r="U2" s="22" t="s">
        <v>14</v>
      </c>
      <c r="V2" s="22" t="s">
        <v>15</v>
      </c>
      <c r="W2" s="22" t="s">
        <v>16</v>
      </c>
      <c r="X2" s="22" t="s">
        <v>17</v>
      </c>
      <c r="Y2" s="22" t="s">
        <v>18</v>
      </c>
      <c r="Z2" s="22" t="s">
        <v>19</v>
      </c>
      <c r="AA2" s="22" t="s">
        <v>20</v>
      </c>
      <c r="AB2" s="22" t="s">
        <v>18</v>
      </c>
      <c r="AC2" s="22" t="s">
        <v>21</v>
      </c>
      <c r="AD2" s="16" t="s">
        <v>22</v>
      </c>
      <c r="AE2" s="16" t="s">
        <v>23</v>
      </c>
      <c r="AF2" s="16" t="s">
        <v>24</v>
      </c>
      <c r="AG2" s="16" t="s">
        <v>25</v>
      </c>
      <c r="AH2" s="16" t="s">
        <v>26</v>
      </c>
      <c r="AI2" s="16" t="s">
        <v>27</v>
      </c>
      <c r="AJ2" s="16" t="s">
        <v>28</v>
      </c>
      <c r="AK2" s="16" t="s">
        <v>29</v>
      </c>
      <c r="AL2" s="16" t="s">
        <v>30</v>
      </c>
      <c r="AM2" s="16" t="s">
        <v>31</v>
      </c>
      <c r="AN2" s="16" t="s">
        <v>32</v>
      </c>
      <c r="AO2" s="16" t="s">
        <v>33</v>
      </c>
      <c r="AP2" s="16" t="s">
        <v>34</v>
      </c>
      <c r="AQ2" s="16" t="s">
        <v>35</v>
      </c>
      <c r="AR2" s="16" t="s">
        <v>36</v>
      </c>
      <c r="AS2" s="16" t="s">
        <v>37</v>
      </c>
      <c r="AT2" s="16" t="s">
        <v>38</v>
      </c>
      <c r="AU2" s="16" t="s">
        <v>8</v>
      </c>
      <c r="AV2" s="16" t="s">
        <v>39</v>
      </c>
      <c r="AW2" s="16" t="s">
        <v>40</v>
      </c>
      <c r="AX2" s="16" t="s">
        <v>41</v>
      </c>
      <c r="AY2" s="16" t="s">
        <v>42</v>
      </c>
      <c r="AZ2" s="16" t="s">
        <v>43</v>
      </c>
      <c r="BA2" s="16" t="s">
        <v>44</v>
      </c>
      <c r="BB2" s="16" t="s">
        <v>45</v>
      </c>
      <c r="BC2" s="16" t="s">
        <v>9</v>
      </c>
      <c r="BD2" s="16" t="s">
        <v>46</v>
      </c>
      <c r="BE2" s="16" t="s">
        <v>47</v>
      </c>
      <c r="BF2" s="16" t="s">
        <v>48</v>
      </c>
      <c r="BG2" s="16" t="s">
        <v>49</v>
      </c>
      <c r="BH2" s="16" t="s">
        <v>50</v>
      </c>
      <c r="BI2" s="23" t="s">
        <v>10</v>
      </c>
      <c r="BJ2" s="23" t="s">
        <v>11</v>
      </c>
    </row>
    <row r="3" spans="1:62" ht="54.6" customHeight="1" x14ac:dyDescent="0.2">
      <c r="A3" s="24" t="s">
        <v>51</v>
      </c>
      <c r="B3" s="24" t="s">
        <v>52</v>
      </c>
      <c r="C3" s="24"/>
      <c r="D3" s="24"/>
      <c r="E3" s="25"/>
      <c r="F3" s="24" t="s">
        <v>53</v>
      </c>
      <c r="G3" s="26" t="s">
        <v>54</v>
      </c>
      <c r="H3" s="24" t="s">
        <v>55</v>
      </c>
      <c r="I3" s="24" t="s">
        <v>56</v>
      </c>
      <c r="J3" s="27" t="s">
        <v>57</v>
      </c>
      <c r="K3" s="24" t="s">
        <v>58</v>
      </c>
      <c r="L3" s="28" t="s">
        <v>59</v>
      </c>
      <c r="M3" s="29" t="s">
        <v>60</v>
      </c>
      <c r="N3" s="29" t="s">
        <v>61</v>
      </c>
      <c r="O3" s="29" t="s">
        <v>62</v>
      </c>
      <c r="P3" s="29" t="s">
        <v>63</v>
      </c>
      <c r="Q3" s="29" t="s">
        <v>64</v>
      </c>
      <c r="R3" s="29" t="s">
        <v>65</v>
      </c>
      <c r="S3" s="30" t="s">
        <v>66</v>
      </c>
      <c r="T3" s="31" t="s">
        <v>67</v>
      </c>
      <c r="U3" s="31" t="s">
        <v>68</v>
      </c>
      <c r="V3" s="31" t="s">
        <v>69</v>
      </c>
      <c r="W3" s="31" t="s">
        <v>70</v>
      </c>
      <c r="X3" s="31" t="s">
        <v>71</v>
      </c>
      <c r="Y3" s="31" t="s">
        <v>72</v>
      </c>
      <c r="Z3" s="31" t="s">
        <v>73</v>
      </c>
      <c r="AA3" s="31" t="s">
        <v>74</v>
      </c>
      <c r="AB3" s="31" t="s">
        <v>75</v>
      </c>
      <c r="AC3" s="31" t="s">
        <v>76</v>
      </c>
      <c r="AD3" s="31" t="s">
        <v>77</v>
      </c>
      <c r="AE3" s="31" t="s">
        <v>78</v>
      </c>
      <c r="AF3" s="31" t="s">
        <v>79</v>
      </c>
      <c r="AG3" s="31" t="s">
        <v>80</v>
      </c>
      <c r="AH3" s="31" t="s">
        <v>81</v>
      </c>
      <c r="AI3" s="31" t="s">
        <v>82</v>
      </c>
      <c r="AJ3" s="31" t="s">
        <v>83</v>
      </c>
      <c r="AK3" s="31" t="s">
        <v>84</v>
      </c>
      <c r="AL3" s="31" t="s">
        <v>85</v>
      </c>
      <c r="AM3" s="31" t="s">
        <v>86</v>
      </c>
      <c r="AN3" s="31" t="s">
        <v>87</v>
      </c>
      <c r="AO3" s="31" t="s">
        <v>88</v>
      </c>
      <c r="AP3" s="31" t="s">
        <v>89</v>
      </c>
      <c r="AQ3" s="31" t="s">
        <v>90</v>
      </c>
      <c r="AR3" s="31" t="s">
        <v>91</v>
      </c>
      <c r="AS3" s="31" t="s">
        <v>92</v>
      </c>
      <c r="AT3" s="31" t="s">
        <v>93</v>
      </c>
      <c r="AU3" s="30" t="s">
        <v>94</v>
      </c>
      <c r="AV3" s="31" t="s">
        <v>95</v>
      </c>
      <c r="AW3" s="31" t="s">
        <v>96</v>
      </c>
      <c r="AX3" s="31" t="s">
        <v>97</v>
      </c>
      <c r="AY3" s="31" t="s">
        <v>98</v>
      </c>
      <c r="AZ3" s="31" t="s">
        <v>99</v>
      </c>
      <c r="BA3" s="31" t="s">
        <v>100</v>
      </c>
      <c r="BB3" s="31" t="s">
        <v>101</v>
      </c>
      <c r="BC3" s="30" t="s">
        <v>102</v>
      </c>
      <c r="BD3" s="31" t="s">
        <v>103</v>
      </c>
      <c r="BE3" s="31" t="s">
        <v>104</v>
      </c>
      <c r="BF3" s="31" t="s">
        <v>105</v>
      </c>
      <c r="BG3" s="31" t="s">
        <v>106</v>
      </c>
      <c r="BH3" s="31" t="s">
        <v>107</v>
      </c>
      <c r="BI3" s="30" t="s">
        <v>108</v>
      </c>
      <c r="BJ3" s="30" t="s">
        <v>109</v>
      </c>
    </row>
    <row r="4" spans="1:62" x14ac:dyDescent="0.2">
      <c r="A4" s="33">
        <v>13761</v>
      </c>
      <c r="B4" s="34" t="s">
        <v>245</v>
      </c>
      <c r="C4" s="34" t="s">
        <v>245</v>
      </c>
      <c r="D4" s="34" t="s">
        <v>243</v>
      </c>
      <c r="E4" s="35">
        <v>6551081647</v>
      </c>
      <c r="F4" s="33">
        <f t="shared" ref="F4:F35" ca="1" si="1">ROUNDDOWN(YEARFRAC(DATE(IF(VALUE(LEFT(E4,2))&lt;VALUE(RIGHT(YEAR(TODAY()),2)),"20","19")&amp;LEFT(E4,2),IF(VALUE(MID(E4,3,1))&gt;4,MID(E4,3,2)-50,MID(E4,3,2)),MID(E4,5,2)),G4,1),0)</f>
        <v>55</v>
      </c>
      <c r="G4" s="36">
        <v>44146</v>
      </c>
      <c r="H4" s="33">
        <v>1</v>
      </c>
      <c r="I4" s="37">
        <v>0</v>
      </c>
      <c r="J4" s="48" t="s">
        <v>157</v>
      </c>
      <c r="K4" s="49" t="s">
        <v>137</v>
      </c>
      <c r="L4" s="39"/>
      <c r="M4" s="52">
        <v>27.9</v>
      </c>
      <c r="N4" s="52">
        <v>9.5</v>
      </c>
      <c r="O4" s="52">
        <v>60.8</v>
      </c>
      <c r="P4" s="52">
        <v>0.8</v>
      </c>
      <c r="Q4" s="52">
        <v>1</v>
      </c>
      <c r="R4" s="52">
        <v>9.85</v>
      </c>
      <c r="S4" s="41">
        <v>28.3</v>
      </c>
      <c r="T4" s="41">
        <v>80.900000000000006</v>
      </c>
      <c r="U4" s="41">
        <v>80.5</v>
      </c>
      <c r="V4" s="41">
        <v>19.5</v>
      </c>
      <c r="W4" s="41">
        <v>4.1282051282051286</v>
      </c>
      <c r="X4" s="41">
        <v>6.23</v>
      </c>
      <c r="Y4" s="41">
        <v>11.3</v>
      </c>
      <c r="Z4" s="41">
        <v>6.88</v>
      </c>
      <c r="AA4" s="41">
        <v>17.899999999999999</v>
      </c>
      <c r="AB4" s="41">
        <v>6.18</v>
      </c>
      <c r="AC4" s="41">
        <v>28.6</v>
      </c>
      <c r="AD4" s="41">
        <v>39.799999999999997</v>
      </c>
      <c r="AE4" s="41">
        <v>38.4</v>
      </c>
      <c r="AF4" s="41">
        <v>16.899999999999999</v>
      </c>
      <c r="AG4" s="41">
        <v>4.9000000000000004</v>
      </c>
      <c r="AH4" s="41">
        <v>52.4</v>
      </c>
      <c r="AI4" s="41">
        <v>17.100000000000001</v>
      </c>
      <c r="AJ4" s="41">
        <v>36.700000000000003</v>
      </c>
      <c r="AK4" s="41">
        <v>12.5</v>
      </c>
      <c r="AL4" s="41">
        <v>10.5</v>
      </c>
      <c r="AM4" s="41">
        <v>11.264999999999999</v>
      </c>
      <c r="AN4" s="41">
        <v>31</v>
      </c>
      <c r="AO4" s="44">
        <v>4075</v>
      </c>
      <c r="AP4" s="41">
        <v>4.7300000000000004</v>
      </c>
      <c r="AQ4" s="41">
        <v>14.2</v>
      </c>
      <c r="AR4" s="41">
        <v>12.6</v>
      </c>
      <c r="AS4" s="41">
        <v>49.6</v>
      </c>
      <c r="AT4" s="45">
        <v>0.03</v>
      </c>
      <c r="AU4" s="41">
        <v>9.6</v>
      </c>
      <c r="AV4" s="41">
        <v>89.12</v>
      </c>
      <c r="AW4" s="41">
        <v>5.55</v>
      </c>
      <c r="AX4" s="41">
        <v>5.33</v>
      </c>
      <c r="AY4" s="44">
        <v>5785</v>
      </c>
      <c r="AZ4" s="44">
        <v>1805.1111111111111</v>
      </c>
      <c r="BA4" s="41">
        <v>59.5</v>
      </c>
      <c r="BB4" s="41">
        <v>19.8</v>
      </c>
      <c r="BC4" s="41">
        <v>60.2</v>
      </c>
      <c r="BD4" s="44">
        <v>3929</v>
      </c>
      <c r="BE4" s="41">
        <v>61.3</v>
      </c>
      <c r="BF4" s="41">
        <v>100</v>
      </c>
      <c r="BG4" s="44">
        <v>2143</v>
      </c>
      <c r="BH4" s="44">
        <v>12388</v>
      </c>
      <c r="BI4" s="41">
        <v>1.01</v>
      </c>
      <c r="BJ4" s="41">
        <v>0.9</v>
      </c>
    </row>
    <row r="5" spans="1:62" x14ac:dyDescent="0.2">
      <c r="A5" s="33">
        <v>13492</v>
      </c>
      <c r="B5" s="34" t="s">
        <v>233</v>
      </c>
      <c r="C5" s="34" t="s">
        <v>233</v>
      </c>
      <c r="D5" s="34" t="s">
        <v>234</v>
      </c>
      <c r="E5" s="35">
        <v>6204120219</v>
      </c>
      <c r="F5" s="33">
        <f t="shared" ca="1" si="1"/>
        <v>58</v>
      </c>
      <c r="G5" s="36">
        <v>44103</v>
      </c>
      <c r="H5" s="33">
        <v>1</v>
      </c>
      <c r="I5" s="37">
        <v>0</v>
      </c>
      <c r="J5" s="48" t="s">
        <v>196</v>
      </c>
      <c r="K5" s="49" t="s">
        <v>137</v>
      </c>
      <c r="L5" s="39"/>
      <c r="M5" s="59">
        <v>14.8</v>
      </c>
      <c r="N5" s="40">
        <v>3.9</v>
      </c>
      <c r="O5" s="60">
        <v>80.099999999999994</v>
      </c>
      <c r="P5" s="40">
        <v>0.9</v>
      </c>
      <c r="Q5" s="40">
        <v>0.3</v>
      </c>
      <c r="R5" s="60">
        <v>12.16</v>
      </c>
      <c r="S5" s="41">
        <v>15.8</v>
      </c>
      <c r="T5" s="41">
        <v>61.5</v>
      </c>
      <c r="U5" s="41">
        <v>54.3</v>
      </c>
      <c r="V5" s="41">
        <v>45.7</v>
      </c>
      <c r="W5" s="41">
        <v>1.1881838074398248</v>
      </c>
      <c r="X5" s="41">
        <v>8.33</v>
      </c>
      <c r="Y5" s="41">
        <v>1.26</v>
      </c>
      <c r="Z5" s="41">
        <v>2.68</v>
      </c>
      <c r="AA5" s="41">
        <v>18.7</v>
      </c>
      <c r="AB5" s="41">
        <v>3.23</v>
      </c>
      <c r="AC5" s="41">
        <v>13</v>
      </c>
      <c r="AD5" s="41">
        <v>19.7</v>
      </c>
      <c r="AE5" s="41">
        <v>51</v>
      </c>
      <c r="AF5" s="41">
        <v>28.9</v>
      </c>
      <c r="AG5" s="41">
        <v>0.43</v>
      </c>
      <c r="AH5" s="41">
        <v>29.6</v>
      </c>
      <c r="AI5" s="42">
        <v>23.1</v>
      </c>
      <c r="AJ5" s="41">
        <v>35.799999999999997</v>
      </c>
      <c r="AK5" s="41">
        <v>1.1299999999999999</v>
      </c>
      <c r="AL5" s="41">
        <v>5.49</v>
      </c>
      <c r="AM5" s="41">
        <v>43.230000000000004</v>
      </c>
      <c r="AN5" s="41">
        <v>23.9</v>
      </c>
      <c r="AO5" s="37">
        <v>3489</v>
      </c>
      <c r="AP5" s="42">
        <v>30.2</v>
      </c>
      <c r="AQ5" s="41">
        <v>6.92</v>
      </c>
      <c r="AR5" s="41">
        <v>10.8</v>
      </c>
      <c r="AS5" s="41">
        <v>80.8</v>
      </c>
      <c r="AT5" s="45">
        <v>2.1000000000000001E-2</v>
      </c>
      <c r="AU5" s="41">
        <v>4.3</v>
      </c>
      <c r="AV5" s="41">
        <v>83.45</v>
      </c>
      <c r="AW5" s="41">
        <v>7.25</v>
      </c>
      <c r="AX5" s="41">
        <v>9.3000000000000007</v>
      </c>
      <c r="AY5" s="37">
        <v>4411</v>
      </c>
      <c r="AZ5" s="44">
        <v>2367.2222222222222</v>
      </c>
      <c r="BA5" s="41">
        <v>75.099999999999994</v>
      </c>
      <c r="BB5" s="41">
        <v>25.4</v>
      </c>
      <c r="BC5" s="42">
        <v>78.099999999999994</v>
      </c>
      <c r="BD5" s="37">
        <v>2079</v>
      </c>
      <c r="BE5" s="41">
        <v>23.9</v>
      </c>
      <c r="BF5" s="41">
        <v>29.8</v>
      </c>
      <c r="BG5" s="37">
        <v>5312</v>
      </c>
      <c r="BH5" s="37">
        <v>8465</v>
      </c>
      <c r="BI5" s="41">
        <v>0.81</v>
      </c>
      <c r="BJ5" s="41">
        <v>0.35</v>
      </c>
    </row>
    <row r="6" spans="1:62" x14ac:dyDescent="0.2">
      <c r="A6" s="33">
        <v>13448</v>
      </c>
      <c r="B6" s="34" t="s">
        <v>225</v>
      </c>
      <c r="C6" s="34" t="s">
        <v>225</v>
      </c>
      <c r="D6" s="34" t="s">
        <v>182</v>
      </c>
      <c r="E6" s="35">
        <v>9953184791</v>
      </c>
      <c r="F6" s="33">
        <f t="shared" ca="1" si="1"/>
        <v>21</v>
      </c>
      <c r="G6" s="36">
        <v>44092</v>
      </c>
      <c r="H6" s="33">
        <v>1</v>
      </c>
      <c r="I6" s="37">
        <v>0</v>
      </c>
      <c r="J6" s="48" t="s">
        <v>136</v>
      </c>
      <c r="K6" s="49" t="s">
        <v>137</v>
      </c>
      <c r="L6" s="39" t="s">
        <v>138</v>
      </c>
      <c r="M6" s="208">
        <v>18.2</v>
      </c>
      <c r="N6" s="199">
        <v>7</v>
      </c>
      <c r="O6" s="209">
        <v>74.8</v>
      </c>
      <c r="P6" s="199">
        <v>0</v>
      </c>
      <c r="Q6" s="199">
        <v>0</v>
      </c>
      <c r="R6" s="40">
        <v>5.56</v>
      </c>
      <c r="S6" s="41">
        <v>21.8</v>
      </c>
      <c r="T6" s="37">
        <v>67.7</v>
      </c>
      <c r="U6" s="43">
        <v>29.8</v>
      </c>
      <c r="V6" s="42">
        <v>70.2</v>
      </c>
      <c r="W6" s="43">
        <v>0.42450142450142447</v>
      </c>
      <c r="X6" s="42">
        <v>20</v>
      </c>
      <c r="Y6" s="41">
        <v>3.76</v>
      </c>
      <c r="Z6" s="43">
        <v>0.98</v>
      </c>
      <c r="AA6" s="42">
        <v>36.700000000000003</v>
      </c>
      <c r="AB6" s="41">
        <v>9.41</v>
      </c>
      <c r="AC6" s="41">
        <v>6.97</v>
      </c>
      <c r="AD6" s="41">
        <v>19.899999999999999</v>
      </c>
      <c r="AE6" s="43">
        <v>12.3</v>
      </c>
      <c r="AF6" s="42">
        <v>61</v>
      </c>
      <c r="AG6" s="42">
        <v>6.78</v>
      </c>
      <c r="AH6" s="41">
        <v>21.3</v>
      </c>
      <c r="AI6" s="41">
        <v>8.6</v>
      </c>
      <c r="AJ6" s="41">
        <v>42.1</v>
      </c>
      <c r="AK6" s="41">
        <v>0.18</v>
      </c>
      <c r="AL6" s="42">
        <v>22.2</v>
      </c>
      <c r="AM6" s="43">
        <v>8.5299999999999994</v>
      </c>
      <c r="AN6" s="41">
        <v>9.69</v>
      </c>
      <c r="AO6" s="44">
        <v>2503</v>
      </c>
      <c r="AP6" s="43">
        <v>6.74</v>
      </c>
      <c r="AQ6" s="42">
        <v>21</v>
      </c>
      <c r="AR6" s="41">
        <v>16.600000000000001</v>
      </c>
      <c r="AS6" s="50">
        <v>6.6</v>
      </c>
      <c r="AT6" s="45">
        <v>0.18</v>
      </c>
      <c r="AU6" s="41">
        <v>8.1999999999999993</v>
      </c>
      <c r="AV6" s="41">
        <v>92.95</v>
      </c>
      <c r="AW6" s="41">
        <v>3.91</v>
      </c>
      <c r="AX6" s="41">
        <v>3.16</v>
      </c>
      <c r="AY6" s="37">
        <v>5909</v>
      </c>
      <c r="AZ6" s="44">
        <v>2374.4444444444443</v>
      </c>
      <c r="BA6" s="41">
        <v>52.8</v>
      </c>
      <c r="BB6" s="41">
        <v>8.58</v>
      </c>
      <c r="BC6" s="41">
        <v>68.400000000000006</v>
      </c>
      <c r="BD6" s="37">
        <v>1337</v>
      </c>
      <c r="BE6" s="41">
        <v>15.5</v>
      </c>
      <c r="BF6" s="41">
        <v>26.9</v>
      </c>
      <c r="BG6" s="50">
        <v>1047</v>
      </c>
      <c r="BH6" s="50">
        <v>3800</v>
      </c>
      <c r="BI6" s="41">
        <v>0.88</v>
      </c>
      <c r="BJ6" s="41">
        <v>0.19</v>
      </c>
    </row>
    <row r="7" spans="1:62" x14ac:dyDescent="0.2">
      <c r="A7" s="33">
        <v>13368</v>
      </c>
      <c r="B7" s="34" t="s">
        <v>220</v>
      </c>
      <c r="C7" s="34" t="s">
        <v>220</v>
      </c>
      <c r="D7" s="34" t="s">
        <v>127</v>
      </c>
      <c r="E7" s="35">
        <v>7555045421</v>
      </c>
      <c r="F7" s="33">
        <f t="shared" ca="1" si="1"/>
        <v>45</v>
      </c>
      <c r="G7" s="36">
        <v>44082</v>
      </c>
      <c r="H7" s="33">
        <v>1</v>
      </c>
      <c r="I7" s="37">
        <v>0</v>
      </c>
      <c r="J7" s="48" t="s">
        <v>136</v>
      </c>
      <c r="K7" s="49" t="s">
        <v>137</v>
      </c>
      <c r="L7" s="39" t="s">
        <v>138</v>
      </c>
      <c r="M7" s="40">
        <v>28.9</v>
      </c>
      <c r="N7" s="40">
        <v>7.7</v>
      </c>
      <c r="O7" s="40">
        <v>62.2</v>
      </c>
      <c r="P7" s="40">
        <v>1</v>
      </c>
      <c r="Q7" s="40">
        <v>0.2</v>
      </c>
      <c r="R7" s="60">
        <v>12.53</v>
      </c>
      <c r="S7" s="41">
        <v>25.6</v>
      </c>
      <c r="T7" s="42">
        <v>84.2</v>
      </c>
      <c r="U7" s="41">
        <v>67.099999999999994</v>
      </c>
      <c r="V7" s="41">
        <v>32.9</v>
      </c>
      <c r="W7" s="41">
        <v>2.0395136778115499</v>
      </c>
      <c r="X7" s="41">
        <v>4.28</v>
      </c>
      <c r="Y7" s="43">
        <v>0.88</v>
      </c>
      <c r="Z7" s="41">
        <v>3.78</v>
      </c>
      <c r="AA7" s="42">
        <v>25.5</v>
      </c>
      <c r="AB7" s="41">
        <v>4.4800000000000004</v>
      </c>
      <c r="AC7" s="41">
        <v>21.4</v>
      </c>
      <c r="AD7" s="43">
        <v>13.8</v>
      </c>
      <c r="AE7" s="41">
        <v>24</v>
      </c>
      <c r="AF7" s="42">
        <v>49.3</v>
      </c>
      <c r="AG7" s="42">
        <v>13</v>
      </c>
      <c r="AH7" s="41">
        <v>27.2</v>
      </c>
      <c r="AI7" s="41">
        <v>17.8</v>
      </c>
      <c r="AJ7" s="42">
        <v>79.7</v>
      </c>
      <c r="AK7" s="42">
        <v>2.6</v>
      </c>
      <c r="AL7" s="41">
        <v>9.91</v>
      </c>
      <c r="AM7" s="41">
        <v>38.200000000000003</v>
      </c>
      <c r="AN7" s="41">
        <v>26.6</v>
      </c>
      <c r="AO7" s="37">
        <v>2458</v>
      </c>
      <c r="AP7" s="43">
        <v>4.59</v>
      </c>
      <c r="AQ7" s="41">
        <v>13.1</v>
      </c>
      <c r="AR7" s="41">
        <v>6.98</v>
      </c>
      <c r="AS7" s="41">
        <v>69.8</v>
      </c>
      <c r="AT7" s="58">
        <v>0.1</v>
      </c>
      <c r="AU7" s="41">
        <v>8.6999999999999993</v>
      </c>
      <c r="AV7" s="42">
        <v>95.05</v>
      </c>
      <c r="AW7" s="41">
        <v>2.4500000000000002</v>
      </c>
      <c r="AX7" s="41">
        <v>2.5299999999999998</v>
      </c>
      <c r="AY7" s="37">
        <v>3283</v>
      </c>
      <c r="AZ7" s="44">
        <v>2108.4444444444443</v>
      </c>
      <c r="BA7" s="41">
        <v>55.7</v>
      </c>
      <c r="BB7" s="41">
        <v>20.6</v>
      </c>
      <c r="BC7" s="41">
        <v>63.2</v>
      </c>
      <c r="BD7" s="37">
        <v>2306</v>
      </c>
      <c r="BE7" s="41">
        <v>16.100000000000001</v>
      </c>
      <c r="BF7" s="41">
        <v>44.2</v>
      </c>
      <c r="BG7" s="37">
        <v>4014</v>
      </c>
      <c r="BH7" s="37">
        <v>11621</v>
      </c>
      <c r="BI7" s="41">
        <v>1.5</v>
      </c>
      <c r="BJ7" s="41">
        <v>0.18</v>
      </c>
    </row>
    <row r="8" spans="1:62" x14ac:dyDescent="0.2">
      <c r="A8" s="33">
        <v>12342</v>
      </c>
      <c r="B8" s="34" t="s">
        <v>146</v>
      </c>
      <c r="C8" s="34" t="s">
        <v>146</v>
      </c>
      <c r="D8" s="34" t="s">
        <v>147</v>
      </c>
      <c r="E8" s="35">
        <v>445323159</v>
      </c>
      <c r="F8" s="33">
        <f t="shared" ca="1" si="1"/>
        <v>75</v>
      </c>
      <c r="G8" s="36">
        <v>43871</v>
      </c>
      <c r="H8" s="33">
        <v>1</v>
      </c>
      <c r="I8" s="37">
        <v>0</v>
      </c>
      <c r="J8" s="54"/>
      <c r="K8" s="38" t="s">
        <v>137</v>
      </c>
      <c r="L8" s="55" t="s">
        <v>148</v>
      </c>
      <c r="M8" s="40">
        <v>27.4</v>
      </c>
      <c r="N8" s="40">
        <v>7.3</v>
      </c>
      <c r="O8" s="40">
        <v>64.5</v>
      </c>
      <c r="P8" s="40">
        <v>0.5</v>
      </c>
      <c r="Q8" s="40">
        <v>0.3</v>
      </c>
      <c r="R8" s="40">
        <v>6.32</v>
      </c>
      <c r="S8" s="41">
        <v>25.9</v>
      </c>
      <c r="T8" s="41">
        <v>75.5</v>
      </c>
      <c r="U8" s="41">
        <v>59.2</v>
      </c>
      <c r="V8" s="41">
        <v>40.799999999999997</v>
      </c>
      <c r="W8" s="41">
        <v>1.4509803921568629</v>
      </c>
      <c r="X8" s="41">
        <v>9.92</v>
      </c>
      <c r="Y8" s="42">
        <v>15.3</v>
      </c>
      <c r="Z8" s="41">
        <v>2.36</v>
      </c>
      <c r="AA8" s="42">
        <v>38.1</v>
      </c>
      <c r="AB8" s="41">
        <v>10.5</v>
      </c>
      <c r="AC8" s="41">
        <v>15.8</v>
      </c>
      <c r="AD8" s="41">
        <v>28.2</v>
      </c>
      <c r="AE8" s="41">
        <v>31.1</v>
      </c>
      <c r="AF8" s="41">
        <v>33.1</v>
      </c>
      <c r="AG8" s="42">
        <v>7.6</v>
      </c>
      <c r="AH8" s="41">
        <v>22.4</v>
      </c>
      <c r="AI8" s="41">
        <v>11.55</v>
      </c>
      <c r="AJ8" s="41">
        <v>56.9</v>
      </c>
      <c r="AK8" s="42">
        <v>2.14</v>
      </c>
      <c r="AL8" s="43">
        <v>3.85</v>
      </c>
      <c r="AM8" s="41">
        <v>40.059999999999995</v>
      </c>
      <c r="AN8" s="41">
        <v>25.8</v>
      </c>
      <c r="AO8" s="44">
        <v>3553</v>
      </c>
      <c r="AP8" s="41">
        <v>17.600000000000001</v>
      </c>
      <c r="AQ8" s="41">
        <v>4.82</v>
      </c>
      <c r="AR8" s="41">
        <v>7.89</v>
      </c>
      <c r="AS8" s="41">
        <v>77.099999999999994</v>
      </c>
      <c r="AT8" s="45">
        <v>7.0000000000000007E-2</v>
      </c>
      <c r="AU8" s="41">
        <v>5.3</v>
      </c>
      <c r="AV8" s="41">
        <v>80.2</v>
      </c>
      <c r="AW8" s="42">
        <v>11</v>
      </c>
      <c r="AX8" s="41">
        <v>8.7799999999999994</v>
      </c>
      <c r="AY8" s="51">
        <v>9918</v>
      </c>
      <c r="AZ8" s="44">
        <v>2649.6666666666665</v>
      </c>
      <c r="BA8" s="41">
        <v>59.8</v>
      </c>
      <c r="BB8" s="41">
        <v>21.4</v>
      </c>
      <c r="BC8" s="41">
        <v>67.2</v>
      </c>
      <c r="BD8" s="37">
        <v>3478</v>
      </c>
      <c r="BE8" s="41">
        <v>40.1</v>
      </c>
      <c r="BF8" s="42">
        <v>78.3</v>
      </c>
      <c r="BG8" s="44">
        <v>3663</v>
      </c>
      <c r="BH8" s="37">
        <v>9828</v>
      </c>
      <c r="BI8" s="41">
        <v>0.5</v>
      </c>
      <c r="BJ8" s="41">
        <v>0.51</v>
      </c>
    </row>
    <row r="9" spans="1:62" x14ac:dyDescent="0.2">
      <c r="A9" s="33">
        <v>12875</v>
      </c>
      <c r="B9" s="34" t="s">
        <v>184</v>
      </c>
      <c r="C9" s="34" t="s">
        <v>184</v>
      </c>
      <c r="D9" s="34" t="s">
        <v>185</v>
      </c>
      <c r="E9" s="35">
        <v>8405169999</v>
      </c>
      <c r="F9" s="33">
        <f t="shared" ca="1" si="1"/>
        <v>36</v>
      </c>
      <c r="G9" s="36">
        <v>43985</v>
      </c>
      <c r="H9" s="33">
        <v>1</v>
      </c>
      <c r="I9" s="37">
        <v>0</v>
      </c>
      <c r="J9" s="48" t="s">
        <v>136</v>
      </c>
      <c r="K9" s="38" t="s">
        <v>137</v>
      </c>
      <c r="L9" s="39" t="s">
        <v>138</v>
      </c>
      <c r="M9" s="59">
        <v>19.399999999999999</v>
      </c>
      <c r="N9" s="40">
        <v>6.8</v>
      </c>
      <c r="O9" s="60">
        <v>71</v>
      </c>
      <c r="P9" s="40">
        <v>2.2999999999999998</v>
      </c>
      <c r="Q9" s="40">
        <v>0.5</v>
      </c>
      <c r="R9" s="59">
        <v>2.2200000000000002</v>
      </c>
      <c r="S9" s="41">
        <v>24.5</v>
      </c>
      <c r="T9" s="41">
        <v>59.4</v>
      </c>
      <c r="U9" s="41">
        <v>62.7</v>
      </c>
      <c r="V9" s="41">
        <v>37.299999999999997</v>
      </c>
      <c r="W9" s="41">
        <v>1.6809651474530833</v>
      </c>
      <c r="X9" s="42">
        <v>14</v>
      </c>
      <c r="Y9" s="41">
        <v>5.72</v>
      </c>
      <c r="Z9" s="41">
        <v>4.12</v>
      </c>
      <c r="AA9" s="42">
        <v>46.7</v>
      </c>
      <c r="AB9" s="42">
        <v>16</v>
      </c>
      <c r="AC9" s="41">
        <v>13.6</v>
      </c>
      <c r="AD9" s="41">
        <v>38.6</v>
      </c>
      <c r="AE9" s="41">
        <v>33</v>
      </c>
      <c r="AF9" s="41">
        <v>25.2</v>
      </c>
      <c r="AG9" s="41">
        <v>3.24</v>
      </c>
      <c r="AH9" s="41">
        <v>43.5</v>
      </c>
      <c r="AI9" s="41">
        <v>9.6000000000000014</v>
      </c>
      <c r="AJ9" s="41">
        <v>45.3</v>
      </c>
      <c r="AK9" s="42">
        <v>6.31</v>
      </c>
      <c r="AL9" s="42">
        <v>29</v>
      </c>
      <c r="AM9" s="43">
        <v>5.89</v>
      </c>
      <c r="AN9" s="43">
        <v>7.54</v>
      </c>
      <c r="AO9" s="44">
        <v>3253</v>
      </c>
      <c r="AP9" s="41">
        <v>10.6</v>
      </c>
      <c r="AQ9" s="42">
        <v>30.9</v>
      </c>
      <c r="AR9" s="42">
        <v>51.5</v>
      </c>
      <c r="AS9" s="41">
        <v>74.900000000000006</v>
      </c>
      <c r="AT9" s="45">
        <v>0.19</v>
      </c>
      <c r="AU9" s="41">
        <v>5.3</v>
      </c>
      <c r="AV9" s="41">
        <v>91.02</v>
      </c>
      <c r="AW9" s="41">
        <v>5.0599999999999996</v>
      </c>
      <c r="AX9" s="41">
        <v>3.95</v>
      </c>
      <c r="AY9" s="37">
        <v>5663</v>
      </c>
      <c r="AZ9" s="44">
        <v>2331.4444444444443</v>
      </c>
      <c r="BA9" s="41">
        <v>23.5</v>
      </c>
      <c r="BB9" s="41">
        <v>5.19</v>
      </c>
      <c r="BC9" s="41">
        <v>66.8</v>
      </c>
      <c r="BD9" s="37">
        <v>3117</v>
      </c>
      <c r="BE9" s="41">
        <v>24.3</v>
      </c>
      <c r="BF9" s="41">
        <v>38.9</v>
      </c>
      <c r="BG9" s="50">
        <v>1903</v>
      </c>
      <c r="BH9" s="50">
        <v>4398</v>
      </c>
      <c r="BI9" s="41">
        <v>2.78</v>
      </c>
      <c r="BJ9" s="41">
        <v>0.12</v>
      </c>
    </row>
    <row r="10" spans="1:62" x14ac:dyDescent="0.2">
      <c r="A10" s="33">
        <v>13314</v>
      </c>
      <c r="B10" s="34" t="s">
        <v>218</v>
      </c>
      <c r="C10" s="34" t="s">
        <v>218</v>
      </c>
      <c r="D10" s="34" t="s">
        <v>150</v>
      </c>
      <c r="E10" s="35">
        <v>465415410</v>
      </c>
      <c r="F10" s="33">
        <f t="shared" ca="1" si="1"/>
        <v>74</v>
      </c>
      <c r="G10" s="36">
        <v>44070</v>
      </c>
      <c r="H10" s="33">
        <v>1</v>
      </c>
      <c r="I10" s="37">
        <v>0</v>
      </c>
      <c r="J10" s="48" t="s">
        <v>131</v>
      </c>
      <c r="K10" s="49" t="s">
        <v>137</v>
      </c>
      <c r="L10" s="39" t="s">
        <v>145</v>
      </c>
      <c r="M10" s="59">
        <v>17.5</v>
      </c>
      <c r="N10" s="40">
        <v>7.5</v>
      </c>
      <c r="O10" s="60">
        <v>74.400000000000006</v>
      </c>
      <c r="P10" s="40">
        <v>0.3</v>
      </c>
      <c r="Q10" s="40">
        <v>0.3</v>
      </c>
      <c r="R10" s="40">
        <v>5.77</v>
      </c>
      <c r="S10" s="41">
        <v>22.1</v>
      </c>
      <c r="T10" s="41">
        <v>71.599999999999994</v>
      </c>
      <c r="U10" s="41">
        <v>52.7</v>
      </c>
      <c r="V10" s="41">
        <v>47.3</v>
      </c>
      <c r="W10" s="41">
        <v>1.1141649048625795</v>
      </c>
      <c r="X10" s="42">
        <v>18.8</v>
      </c>
      <c r="Y10" s="43">
        <v>0.77</v>
      </c>
      <c r="Z10" s="43">
        <v>2.06</v>
      </c>
      <c r="AA10" s="42">
        <v>41.1</v>
      </c>
      <c r="AB10" s="41">
        <v>3.44</v>
      </c>
      <c r="AC10" s="41">
        <v>14.8</v>
      </c>
      <c r="AD10" s="43">
        <v>8.86</v>
      </c>
      <c r="AE10" s="43">
        <v>13.2</v>
      </c>
      <c r="AF10" s="42">
        <v>62.6</v>
      </c>
      <c r="AG10" s="42">
        <v>15.3</v>
      </c>
      <c r="AH10" s="41">
        <v>26.4</v>
      </c>
      <c r="AI10" s="41">
        <v>9.1999999999999993</v>
      </c>
      <c r="AJ10" s="41">
        <v>57.3</v>
      </c>
      <c r="AK10" s="41">
        <v>0.9</v>
      </c>
      <c r="AL10" s="41">
        <v>10.8</v>
      </c>
      <c r="AM10" s="43">
        <v>14.08</v>
      </c>
      <c r="AN10" s="41">
        <v>12.3</v>
      </c>
      <c r="AO10" s="44">
        <v>3776</v>
      </c>
      <c r="AP10" s="41">
        <v>15.4</v>
      </c>
      <c r="AQ10" s="41">
        <v>6.55</v>
      </c>
      <c r="AR10" s="41">
        <v>6.79</v>
      </c>
      <c r="AS10" s="41">
        <v>83.1</v>
      </c>
      <c r="AT10" s="45">
        <v>2.1000000000000001E-2</v>
      </c>
      <c r="AU10" s="41">
        <v>8.3000000000000007</v>
      </c>
      <c r="AV10" s="41">
        <v>77.669999999999987</v>
      </c>
      <c r="AW10" s="42">
        <v>11</v>
      </c>
      <c r="AX10" s="41">
        <v>11.3</v>
      </c>
      <c r="AY10" s="46">
        <v>1974</v>
      </c>
      <c r="AZ10" s="44">
        <v>2070.3333333333335</v>
      </c>
      <c r="BA10" s="41">
        <v>71.900000000000006</v>
      </c>
      <c r="BB10" s="41">
        <v>27.5</v>
      </c>
      <c r="BC10" s="41">
        <v>67.5</v>
      </c>
      <c r="BD10" s="44">
        <v>4125</v>
      </c>
      <c r="BE10" s="41">
        <v>45.1</v>
      </c>
      <c r="BF10" s="41">
        <v>20.9</v>
      </c>
      <c r="BG10" s="44">
        <v>3788</v>
      </c>
      <c r="BH10" s="37">
        <v>7773</v>
      </c>
      <c r="BI10" s="41">
        <v>1.41</v>
      </c>
      <c r="BJ10" s="41">
        <v>0.26</v>
      </c>
    </row>
    <row r="11" spans="1:62" x14ac:dyDescent="0.2">
      <c r="A11" s="33">
        <v>12938</v>
      </c>
      <c r="B11" s="34" t="s">
        <v>190</v>
      </c>
      <c r="C11" s="34" t="s">
        <v>190</v>
      </c>
      <c r="D11" s="34" t="s">
        <v>150</v>
      </c>
      <c r="E11" s="35">
        <v>6158181095</v>
      </c>
      <c r="F11" s="33">
        <f t="shared" ca="1" si="1"/>
        <v>58</v>
      </c>
      <c r="G11" s="36">
        <v>43993</v>
      </c>
      <c r="H11" s="33">
        <v>1</v>
      </c>
      <c r="I11" s="37">
        <v>0</v>
      </c>
      <c r="J11" s="48" t="s">
        <v>136</v>
      </c>
      <c r="K11" s="38" t="s">
        <v>137</v>
      </c>
      <c r="L11" s="39" t="s">
        <v>138</v>
      </c>
      <c r="M11" s="40">
        <v>24.2</v>
      </c>
      <c r="N11" s="40">
        <v>6</v>
      </c>
      <c r="O11" s="40">
        <v>64.7</v>
      </c>
      <c r="P11" s="40">
        <v>4.3</v>
      </c>
      <c r="Q11" s="40">
        <v>0.8</v>
      </c>
      <c r="R11" s="40">
        <v>7.49</v>
      </c>
      <c r="S11" s="41">
        <v>25.1</v>
      </c>
      <c r="T11" s="41">
        <v>67.8</v>
      </c>
      <c r="U11" s="41">
        <v>69.400000000000006</v>
      </c>
      <c r="V11" s="41">
        <v>30.6</v>
      </c>
      <c r="W11" s="41">
        <v>2.2679738562091503</v>
      </c>
      <c r="X11" s="41">
        <v>5.78</v>
      </c>
      <c r="Y11" s="41">
        <v>4.9800000000000004</v>
      </c>
      <c r="Z11" s="41">
        <v>3.9</v>
      </c>
      <c r="AA11" s="41">
        <v>13.8</v>
      </c>
      <c r="AB11" s="41">
        <v>6.22</v>
      </c>
      <c r="AC11" s="42">
        <v>23.8</v>
      </c>
      <c r="AD11" s="41">
        <v>42.2</v>
      </c>
      <c r="AE11" s="41">
        <v>29.1</v>
      </c>
      <c r="AF11" s="41">
        <v>27</v>
      </c>
      <c r="AG11" s="41">
        <v>1.7</v>
      </c>
      <c r="AH11" s="41">
        <v>33.9</v>
      </c>
      <c r="AI11" s="41">
        <v>16.600000000000001</v>
      </c>
      <c r="AJ11" s="41">
        <v>53.4</v>
      </c>
      <c r="AK11" s="41">
        <v>0.49</v>
      </c>
      <c r="AL11" s="41">
        <v>10.6</v>
      </c>
      <c r="AM11" s="41">
        <v>16.849999999999998</v>
      </c>
      <c r="AN11" s="41">
        <v>14.7</v>
      </c>
      <c r="AO11" s="44">
        <v>4051</v>
      </c>
      <c r="AP11" s="41">
        <v>18.399999999999999</v>
      </c>
      <c r="AQ11" s="41">
        <v>3.65</v>
      </c>
      <c r="AR11" s="41">
        <v>7.19</v>
      </c>
      <c r="AS11" s="41">
        <v>82.9</v>
      </c>
      <c r="AT11" s="45">
        <v>5.0999999999999997E-2</v>
      </c>
      <c r="AU11" s="41">
        <v>3.9</v>
      </c>
      <c r="AV11" s="41">
        <v>76.78</v>
      </c>
      <c r="AW11" s="41">
        <v>6.4</v>
      </c>
      <c r="AX11" s="42">
        <v>16.8</v>
      </c>
      <c r="AY11" s="51">
        <v>7009</v>
      </c>
      <c r="AZ11" s="44">
        <v>3411.7777777777778</v>
      </c>
      <c r="BA11" s="42">
        <v>87.6</v>
      </c>
      <c r="BB11" s="42">
        <v>45.4</v>
      </c>
      <c r="BC11" s="41">
        <v>66.599999999999994</v>
      </c>
      <c r="BD11" s="37">
        <v>3630</v>
      </c>
      <c r="BE11" s="41">
        <v>19.7</v>
      </c>
      <c r="BF11" s="41">
        <v>24.9</v>
      </c>
      <c r="BG11" s="51">
        <v>6000</v>
      </c>
      <c r="BH11" s="37">
        <v>11515</v>
      </c>
      <c r="BI11" s="41">
        <v>2.99</v>
      </c>
      <c r="BJ11" s="41">
        <v>0.83</v>
      </c>
    </row>
    <row r="12" spans="1:62" x14ac:dyDescent="0.2">
      <c r="A12" s="33">
        <v>13538</v>
      </c>
      <c r="B12" s="34" t="s">
        <v>240</v>
      </c>
      <c r="C12" s="34" t="s">
        <v>240</v>
      </c>
      <c r="D12" s="34" t="s">
        <v>129</v>
      </c>
      <c r="E12" s="35">
        <v>6957205332</v>
      </c>
      <c r="F12" s="33">
        <f t="shared" ca="1" si="1"/>
        <v>51</v>
      </c>
      <c r="G12" s="36">
        <v>44112</v>
      </c>
      <c r="H12" s="33">
        <v>1</v>
      </c>
      <c r="I12" s="37">
        <v>0</v>
      </c>
      <c r="J12" s="48" t="s">
        <v>136</v>
      </c>
      <c r="K12" s="49" t="s">
        <v>137</v>
      </c>
      <c r="L12" s="39"/>
      <c r="M12" s="59">
        <v>6.8</v>
      </c>
      <c r="N12" s="40">
        <v>5.0999999999999996</v>
      </c>
      <c r="O12" s="60">
        <v>87.2</v>
      </c>
      <c r="P12" s="40">
        <v>0.7</v>
      </c>
      <c r="Q12" s="40">
        <v>0.2</v>
      </c>
      <c r="R12" s="60">
        <v>12.13</v>
      </c>
      <c r="S12" s="41">
        <v>9.3000000000000007</v>
      </c>
      <c r="T12" s="41">
        <v>69.8</v>
      </c>
      <c r="U12" s="42">
        <v>83.2</v>
      </c>
      <c r="V12" s="43">
        <v>16.8</v>
      </c>
      <c r="W12" s="42">
        <v>4.9523809523809526</v>
      </c>
      <c r="X12" s="42">
        <v>10.5</v>
      </c>
      <c r="Y12" s="41">
        <v>2.17</v>
      </c>
      <c r="Z12" s="41">
        <v>5.7</v>
      </c>
      <c r="AA12" s="41">
        <v>18.2</v>
      </c>
      <c r="AB12" s="41">
        <v>2.65</v>
      </c>
      <c r="AC12" s="41">
        <v>17.2</v>
      </c>
      <c r="AD12" s="41">
        <v>46.1</v>
      </c>
      <c r="AE12" s="41">
        <v>25.5</v>
      </c>
      <c r="AF12" s="41">
        <v>23.9</v>
      </c>
      <c r="AG12" s="41">
        <v>4.53</v>
      </c>
      <c r="AH12" s="41">
        <v>28.2</v>
      </c>
      <c r="AI12" s="41">
        <v>19.899999999999999</v>
      </c>
      <c r="AJ12" s="43">
        <v>25.2</v>
      </c>
      <c r="AK12" s="43">
        <v>4.9000000000000002E-2</v>
      </c>
      <c r="AL12" s="41">
        <v>5.9</v>
      </c>
      <c r="AM12" s="43">
        <v>13.6</v>
      </c>
      <c r="AN12" s="41">
        <v>14.3</v>
      </c>
      <c r="AO12" s="51">
        <v>5856</v>
      </c>
      <c r="AP12" s="41">
        <v>18.2</v>
      </c>
      <c r="AQ12" s="43">
        <v>2.4</v>
      </c>
      <c r="AR12" s="41">
        <v>11.3</v>
      </c>
      <c r="AS12" s="42">
        <v>88.9</v>
      </c>
      <c r="AT12" s="45">
        <v>7.3999999999999996E-2</v>
      </c>
      <c r="AU12" s="41">
        <v>6.3</v>
      </c>
      <c r="AV12" s="41">
        <v>90.2</v>
      </c>
      <c r="AW12" s="41">
        <v>5.44</v>
      </c>
      <c r="AX12" s="41">
        <v>4.34</v>
      </c>
      <c r="AY12" s="37">
        <v>5628</v>
      </c>
      <c r="AZ12" s="44">
        <v>1930.2222222222222</v>
      </c>
      <c r="BA12" s="41">
        <v>41.1</v>
      </c>
      <c r="BB12" s="42">
        <v>36</v>
      </c>
      <c r="BC12" s="42">
        <v>82.7</v>
      </c>
      <c r="BD12" s="37">
        <v>2124</v>
      </c>
      <c r="BE12" s="41">
        <v>16</v>
      </c>
      <c r="BF12" s="41">
        <v>37.299999999999997</v>
      </c>
      <c r="BG12" s="37">
        <v>3811</v>
      </c>
      <c r="BH12" s="37">
        <v>8014</v>
      </c>
      <c r="BI12" s="41">
        <v>0.93</v>
      </c>
      <c r="BJ12" s="41">
        <v>0.31</v>
      </c>
    </row>
    <row r="13" spans="1:62" x14ac:dyDescent="0.2">
      <c r="A13" s="33">
        <v>14050</v>
      </c>
      <c r="B13" s="34" t="s">
        <v>248</v>
      </c>
      <c r="C13" s="34" t="s">
        <v>248</v>
      </c>
      <c r="D13" s="34" t="s">
        <v>249</v>
      </c>
      <c r="E13" s="35">
        <v>8951114502</v>
      </c>
      <c r="F13" s="33">
        <f t="shared" ca="1" si="1"/>
        <v>31</v>
      </c>
      <c r="G13" s="36">
        <v>44174</v>
      </c>
      <c r="H13" s="33">
        <v>1</v>
      </c>
      <c r="I13" s="37">
        <v>0</v>
      </c>
      <c r="J13" s="48" t="s">
        <v>222</v>
      </c>
      <c r="K13" s="49" t="s">
        <v>137</v>
      </c>
      <c r="L13" s="39"/>
      <c r="M13" s="52">
        <v>10.9</v>
      </c>
      <c r="N13" s="52">
        <v>4.0999999999999996</v>
      </c>
      <c r="O13" s="52">
        <v>83.9</v>
      </c>
      <c r="P13" s="52">
        <v>1</v>
      </c>
      <c r="Q13" s="52">
        <v>0.1</v>
      </c>
      <c r="R13" s="52">
        <v>19.7</v>
      </c>
      <c r="S13" s="41">
        <v>13.3</v>
      </c>
      <c r="T13" s="41">
        <v>47.9</v>
      </c>
      <c r="U13" s="41">
        <v>74.8</v>
      </c>
      <c r="V13" s="41">
        <v>25.2</v>
      </c>
      <c r="W13" s="41">
        <v>2.9682539682539684</v>
      </c>
      <c r="X13" s="41">
        <v>18.899999999999999</v>
      </c>
      <c r="Y13" s="41">
        <v>4.3</v>
      </c>
      <c r="Z13" s="41">
        <v>0.66</v>
      </c>
      <c r="AA13" s="41">
        <v>8.1199999999999992</v>
      </c>
      <c r="AB13" s="41">
        <v>2.67</v>
      </c>
      <c r="AC13" s="41">
        <v>8.42</v>
      </c>
      <c r="AD13" s="41" t="s">
        <v>110</v>
      </c>
      <c r="AE13" s="41" t="s">
        <v>110</v>
      </c>
      <c r="AF13" s="41" t="s">
        <v>110</v>
      </c>
      <c r="AG13" s="41" t="s">
        <v>110</v>
      </c>
      <c r="AH13" s="41">
        <v>25.6</v>
      </c>
      <c r="AI13" s="41">
        <v>23.2</v>
      </c>
      <c r="AJ13" s="41">
        <v>20.7</v>
      </c>
      <c r="AK13" s="41" t="s">
        <v>110</v>
      </c>
      <c r="AL13" s="41">
        <v>47.3</v>
      </c>
      <c r="AM13" s="41">
        <v>27.013999999999999</v>
      </c>
      <c r="AN13" s="41">
        <v>34.700000000000003</v>
      </c>
      <c r="AO13" s="44" t="s">
        <v>110</v>
      </c>
      <c r="AP13" s="41">
        <v>3.8</v>
      </c>
      <c r="AQ13" s="41" t="s">
        <v>110</v>
      </c>
      <c r="AR13" s="41" t="s">
        <v>110</v>
      </c>
      <c r="AS13" s="41">
        <v>19.399999999999999</v>
      </c>
      <c r="AT13" s="45">
        <v>1.67</v>
      </c>
      <c r="AU13" s="41">
        <v>4.2</v>
      </c>
      <c r="AV13" s="41">
        <v>93.33</v>
      </c>
      <c r="AW13" s="41">
        <v>4.1500000000000004</v>
      </c>
      <c r="AX13" s="41">
        <v>2.5</v>
      </c>
      <c r="AY13" s="44">
        <v>4789</v>
      </c>
      <c r="AZ13" s="44">
        <v>1965.7777777777778</v>
      </c>
      <c r="BA13" s="41">
        <v>55.2</v>
      </c>
      <c r="BB13" s="41">
        <v>11.1</v>
      </c>
      <c r="BC13" s="41">
        <v>80.2</v>
      </c>
      <c r="BD13" s="44">
        <v>1519</v>
      </c>
      <c r="BE13" s="41">
        <v>10.7</v>
      </c>
      <c r="BF13" s="41">
        <v>7.29</v>
      </c>
      <c r="BG13" s="44">
        <v>2035</v>
      </c>
      <c r="BH13" s="44">
        <v>8186</v>
      </c>
      <c r="BI13" s="41">
        <v>1.19</v>
      </c>
      <c r="BJ13" s="41">
        <v>1.1200000000000001</v>
      </c>
    </row>
    <row r="14" spans="1:62" x14ac:dyDescent="0.2">
      <c r="A14" s="33">
        <v>14325</v>
      </c>
      <c r="B14" s="34" t="s">
        <v>227</v>
      </c>
      <c r="C14" s="34" t="s">
        <v>227</v>
      </c>
      <c r="D14" s="34" t="s">
        <v>129</v>
      </c>
      <c r="E14" s="35">
        <v>9154304852</v>
      </c>
      <c r="F14" s="33">
        <f t="shared" ca="1" si="1"/>
        <v>29</v>
      </c>
      <c r="G14" s="36">
        <v>44215</v>
      </c>
      <c r="H14" s="33">
        <v>1</v>
      </c>
      <c r="I14" s="37">
        <v>0</v>
      </c>
      <c r="J14" s="48" t="s">
        <v>136</v>
      </c>
      <c r="K14" s="49" t="s">
        <v>137</v>
      </c>
      <c r="L14" s="39"/>
      <c r="M14" s="52">
        <v>17.5</v>
      </c>
      <c r="N14" s="52">
        <v>7.2</v>
      </c>
      <c r="O14" s="52">
        <v>70.3</v>
      </c>
      <c r="P14" s="52">
        <v>4.5999999999999996</v>
      </c>
      <c r="Q14" s="52">
        <v>0.4</v>
      </c>
      <c r="R14" s="52">
        <v>4.58</v>
      </c>
      <c r="S14" s="41">
        <v>18.600000000000001</v>
      </c>
      <c r="T14" s="41">
        <v>74.8</v>
      </c>
      <c r="U14" s="41">
        <v>65.7</v>
      </c>
      <c r="V14" s="41">
        <v>34.299999999999997</v>
      </c>
      <c r="W14" s="41">
        <v>1.915451895043732</v>
      </c>
      <c r="X14" s="41">
        <v>4.1100000000000003</v>
      </c>
      <c r="Y14" s="41">
        <v>5.55</v>
      </c>
      <c r="Z14" s="41">
        <v>4.29</v>
      </c>
      <c r="AA14" s="41">
        <v>4.9352941176470591</v>
      </c>
      <c r="AB14" s="41">
        <v>6.61</v>
      </c>
      <c r="AC14" s="41">
        <v>7.56</v>
      </c>
      <c r="AD14" s="41">
        <v>55.2</v>
      </c>
      <c r="AE14" s="41">
        <v>29.5</v>
      </c>
      <c r="AF14" s="41">
        <v>14.1</v>
      </c>
      <c r="AG14" s="41">
        <v>1.2</v>
      </c>
      <c r="AH14" s="41">
        <v>26.1</v>
      </c>
      <c r="AI14" s="41">
        <v>17.399999999999999</v>
      </c>
      <c r="AJ14" s="41">
        <v>34.299999999999997</v>
      </c>
      <c r="AK14" s="41">
        <v>0.15</v>
      </c>
      <c r="AL14" s="41">
        <v>13</v>
      </c>
      <c r="AM14" s="53">
        <v>45.64</v>
      </c>
      <c r="AN14" s="41">
        <v>15</v>
      </c>
      <c r="AO14" s="44">
        <v>3204</v>
      </c>
      <c r="AP14" s="41">
        <v>8.51</v>
      </c>
      <c r="AQ14" s="41">
        <v>10.6</v>
      </c>
      <c r="AR14" s="41">
        <v>14.8</v>
      </c>
      <c r="AS14" s="41">
        <v>75.099999999999994</v>
      </c>
      <c r="AT14" s="45">
        <v>8.2000000000000003E-2</v>
      </c>
      <c r="AU14" s="41">
        <v>8.8000000000000007</v>
      </c>
      <c r="AV14" s="41">
        <v>89.190000000000012</v>
      </c>
      <c r="AW14" s="41">
        <v>6.88</v>
      </c>
      <c r="AX14" s="41">
        <v>3.89</v>
      </c>
      <c r="AY14" s="44">
        <v>3594.7058823529414</v>
      </c>
      <c r="AZ14" s="44">
        <v>2440.4444444444443</v>
      </c>
      <c r="BA14" s="41">
        <v>47.2</v>
      </c>
      <c r="BB14" s="41">
        <v>26.3</v>
      </c>
      <c r="BC14" s="41">
        <v>67.5</v>
      </c>
      <c r="BD14" s="44">
        <v>1320</v>
      </c>
      <c r="BE14" s="41">
        <v>20.7</v>
      </c>
      <c r="BF14" s="41">
        <v>44.1</v>
      </c>
      <c r="BG14" s="44">
        <v>3553</v>
      </c>
      <c r="BH14" s="44">
        <v>10101</v>
      </c>
      <c r="BI14" s="41">
        <v>4.7</v>
      </c>
      <c r="BJ14" s="41">
        <v>0.41</v>
      </c>
    </row>
    <row r="15" spans="1:62" x14ac:dyDescent="0.2">
      <c r="A15" s="33">
        <v>13010</v>
      </c>
      <c r="B15" s="34" t="s">
        <v>195</v>
      </c>
      <c r="C15" s="34" t="s">
        <v>195</v>
      </c>
      <c r="D15" s="34" t="s">
        <v>124</v>
      </c>
      <c r="E15" s="35">
        <v>6556241912</v>
      </c>
      <c r="F15" s="33">
        <f t="shared" ca="1" si="1"/>
        <v>54</v>
      </c>
      <c r="G15" s="36">
        <v>44005</v>
      </c>
      <c r="H15" s="33">
        <v>1</v>
      </c>
      <c r="I15" s="37">
        <v>0</v>
      </c>
      <c r="J15" s="48" t="s">
        <v>196</v>
      </c>
      <c r="K15" s="38" t="s">
        <v>137</v>
      </c>
      <c r="L15" s="39" t="s">
        <v>138</v>
      </c>
      <c r="M15" s="59">
        <v>6</v>
      </c>
      <c r="N15" s="40">
        <v>1.6</v>
      </c>
      <c r="O15" s="60">
        <v>91.9</v>
      </c>
      <c r="P15" s="40">
        <v>0.1</v>
      </c>
      <c r="Q15" s="40">
        <v>0.4</v>
      </c>
      <c r="R15" s="60">
        <v>10.59</v>
      </c>
      <c r="S15" s="43">
        <v>5.7</v>
      </c>
      <c r="T15" s="43">
        <v>57.5</v>
      </c>
      <c r="U15" s="41">
        <v>67.3</v>
      </c>
      <c r="V15" s="41">
        <v>32.700000000000003</v>
      </c>
      <c r="W15" s="41">
        <v>2.0581039755351678</v>
      </c>
      <c r="X15" s="41">
        <v>8.6999999999999993</v>
      </c>
      <c r="Y15" s="41">
        <v>5.3</v>
      </c>
      <c r="Z15" s="41">
        <v>3.64</v>
      </c>
      <c r="AA15" s="42">
        <v>20.100000000000001</v>
      </c>
      <c r="AB15" s="41">
        <v>9.31</v>
      </c>
      <c r="AC15" s="41">
        <v>12.5</v>
      </c>
      <c r="AD15" s="41">
        <v>45.9</v>
      </c>
      <c r="AE15" s="41">
        <v>25.3</v>
      </c>
      <c r="AF15" s="41">
        <v>24</v>
      </c>
      <c r="AG15" s="41">
        <v>4.78</v>
      </c>
      <c r="AH15" s="41" t="s">
        <v>110</v>
      </c>
      <c r="AI15" s="41">
        <v>19.7</v>
      </c>
      <c r="AJ15" s="41">
        <v>35.700000000000003</v>
      </c>
      <c r="AK15" s="41">
        <v>0.74</v>
      </c>
      <c r="AL15" s="41">
        <v>16.2</v>
      </c>
      <c r="AM15" s="41" t="s">
        <v>110</v>
      </c>
      <c r="AN15" s="43">
        <v>3.23</v>
      </c>
      <c r="AO15" s="44">
        <v>2987</v>
      </c>
      <c r="AP15" s="41">
        <v>20.2</v>
      </c>
      <c r="AQ15" s="41">
        <v>5.53</v>
      </c>
      <c r="AR15" s="42">
        <v>55.3</v>
      </c>
      <c r="AS15" s="41">
        <v>68.599999999999994</v>
      </c>
      <c r="AT15" s="45">
        <v>2.5000000000000001E-2</v>
      </c>
      <c r="AU15" s="43">
        <v>0.9</v>
      </c>
      <c r="AV15" s="43">
        <v>68.240000000000009</v>
      </c>
      <c r="AW15" s="42">
        <v>16.100000000000001</v>
      </c>
      <c r="AX15" s="42">
        <v>15.6</v>
      </c>
      <c r="AY15" s="57">
        <v>11656</v>
      </c>
      <c r="AZ15" s="44">
        <v>2739.8888888888887</v>
      </c>
      <c r="BA15" s="42">
        <v>96.2</v>
      </c>
      <c r="BB15" s="41">
        <v>20.5</v>
      </c>
      <c r="BC15" s="42">
        <v>92.1</v>
      </c>
      <c r="BD15" s="51">
        <v>5312</v>
      </c>
      <c r="BE15" s="42">
        <v>95</v>
      </c>
      <c r="BF15" s="42">
        <v>100</v>
      </c>
      <c r="BG15" s="37">
        <v>3233</v>
      </c>
      <c r="BH15" s="37">
        <v>8543</v>
      </c>
      <c r="BI15" s="41">
        <v>0.4</v>
      </c>
      <c r="BJ15" s="41">
        <v>0.12</v>
      </c>
    </row>
    <row r="16" spans="1:62" x14ac:dyDescent="0.2">
      <c r="A16" s="33">
        <v>13479</v>
      </c>
      <c r="B16" s="34" t="s">
        <v>228</v>
      </c>
      <c r="C16" s="34" t="s">
        <v>228</v>
      </c>
      <c r="D16" s="34" t="s">
        <v>120</v>
      </c>
      <c r="E16" s="35">
        <v>5608261835</v>
      </c>
      <c r="F16" s="33">
        <f t="shared" ca="1" si="1"/>
        <v>64</v>
      </c>
      <c r="G16" s="36">
        <v>44098</v>
      </c>
      <c r="H16" s="33">
        <v>1</v>
      </c>
      <c r="I16" s="37">
        <v>0</v>
      </c>
      <c r="J16" s="48" t="s">
        <v>187</v>
      </c>
      <c r="K16" s="49" t="s">
        <v>137</v>
      </c>
      <c r="L16" s="39"/>
      <c r="M16" s="208">
        <v>6.5</v>
      </c>
      <c r="N16" s="40">
        <v>7.6</v>
      </c>
      <c r="O16" s="209">
        <v>85.1</v>
      </c>
      <c r="P16" s="40">
        <v>0.6</v>
      </c>
      <c r="Q16" s="40">
        <v>0.2</v>
      </c>
      <c r="R16" s="209">
        <v>10.83</v>
      </c>
      <c r="S16" s="41">
        <v>17.5</v>
      </c>
      <c r="T16" s="41">
        <v>72.599999999999994</v>
      </c>
      <c r="U16" s="41">
        <v>70.7</v>
      </c>
      <c r="V16" s="41">
        <v>29.3</v>
      </c>
      <c r="W16" s="41">
        <v>2.4129692832764507</v>
      </c>
      <c r="X16" s="41">
        <v>9.66</v>
      </c>
      <c r="Y16" s="41">
        <v>7.21</v>
      </c>
      <c r="Z16" s="41">
        <v>6.32</v>
      </c>
      <c r="AA16" s="41">
        <v>8.16</v>
      </c>
      <c r="AB16" s="41">
        <v>11.2</v>
      </c>
      <c r="AC16" s="42">
        <v>48.8</v>
      </c>
      <c r="AD16" s="43">
        <v>6.59</v>
      </c>
      <c r="AE16" s="42">
        <v>55.6</v>
      </c>
      <c r="AF16" s="41">
        <v>37.200000000000003</v>
      </c>
      <c r="AG16" s="41">
        <v>0.59</v>
      </c>
      <c r="AH16" s="41">
        <v>35.700000000000003</v>
      </c>
      <c r="AI16" s="42">
        <v>32.799999999999997</v>
      </c>
      <c r="AJ16" s="41">
        <v>46.4</v>
      </c>
      <c r="AK16" s="42">
        <v>2.77</v>
      </c>
      <c r="AL16" s="42">
        <v>24.8</v>
      </c>
      <c r="AM16" s="41">
        <v>16.04</v>
      </c>
      <c r="AN16" s="41">
        <v>19</v>
      </c>
      <c r="AO16" s="37">
        <v>4452</v>
      </c>
      <c r="AP16" s="43">
        <v>3.04</v>
      </c>
      <c r="AQ16" s="41">
        <v>14.7</v>
      </c>
      <c r="AR16" s="42">
        <v>39.9</v>
      </c>
      <c r="AS16" s="41">
        <v>70.3</v>
      </c>
      <c r="AT16" s="45">
        <v>9.8000000000000004E-2</v>
      </c>
      <c r="AU16" s="41">
        <v>5.4</v>
      </c>
      <c r="AV16" s="42">
        <v>93.7</v>
      </c>
      <c r="AW16" s="41">
        <v>3.66</v>
      </c>
      <c r="AX16" s="41">
        <v>2.69</v>
      </c>
      <c r="AY16" s="51">
        <v>7797</v>
      </c>
      <c r="AZ16" s="44">
        <v>2894.3333333333335</v>
      </c>
      <c r="BA16" s="41">
        <v>64</v>
      </c>
      <c r="BB16" s="41">
        <v>29.6</v>
      </c>
      <c r="BC16" s="42">
        <v>75</v>
      </c>
      <c r="BD16" s="37">
        <v>2685</v>
      </c>
      <c r="BE16" s="41">
        <v>10.5</v>
      </c>
      <c r="BF16" s="42">
        <v>68.8</v>
      </c>
      <c r="BG16" s="37">
        <v>4863</v>
      </c>
      <c r="BH16" s="37">
        <v>9107</v>
      </c>
      <c r="BI16" s="41">
        <v>1.5</v>
      </c>
      <c r="BJ16" s="41">
        <v>0.11</v>
      </c>
    </row>
    <row r="17" spans="1:62" x14ac:dyDescent="0.2">
      <c r="A17" s="143">
        <v>12340</v>
      </c>
      <c r="B17" s="144" t="s">
        <v>142</v>
      </c>
      <c r="C17" s="144" t="s">
        <v>142</v>
      </c>
      <c r="D17" s="144" t="s">
        <v>143</v>
      </c>
      <c r="E17" s="145">
        <v>5810081244</v>
      </c>
      <c r="F17" s="143">
        <f t="shared" ca="1" si="1"/>
        <v>61</v>
      </c>
      <c r="G17" s="146">
        <v>43871</v>
      </c>
      <c r="H17" s="143">
        <v>1</v>
      </c>
      <c r="I17" s="147">
        <v>0</v>
      </c>
      <c r="J17" s="148" t="s">
        <v>144</v>
      </c>
      <c r="K17" s="149" t="s">
        <v>137</v>
      </c>
      <c r="L17" s="150" t="s">
        <v>145</v>
      </c>
      <c r="M17" s="151">
        <v>8.4</v>
      </c>
      <c r="N17" s="152">
        <v>4</v>
      </c>
      <c r="O17" s="153">
        <v>86.7</v>
      </c>
      <c r="P17" s="152">
        <v>0.4</v>
      </c>
      <c r="Q17" s="152">
        <v>0.5</v>
      </c>
      <c r="R17" s="153">
        <v>16.649999999999999</v>
      </c>
      <c r="S17" s="154">
        <v>5.8</v>
      </c>
      <c r="T17" s="154">
        <v>29.8</v>
      </c>
      <c r="U17" s="155">
        <v>56.2</v>
      </c>
      <c r="V17" s="155">
        <v>43.8</v>
      </c>
      <c r="W17" s="155">
        <v>1.2831050228310503</v>
      </c>
      <c r="X17" s="155">
        <v>4.88</v>
      </c>
      <c r="Y17" s="156">
        <v>20.7</v>
      </c>
      <c r="Z17" s="154">
        <v>1.56</v>
      </c>
      <c r="AA17" s="156">
        <v>29.7</v>
      </c>
      <c r="AB17" s="156">
        <v>26</v>
      </c>
      <c r="AC17" s="155">
        <v>22.4</v>
      </c>
      <c r="AD17" s="155">
        <v>37.700000000000003</v>
      </c>
      <c r="AE17" s="155">
        <v>39</v>
      </c>
      <c r="AF17" s="155">
        <v>21</v>
      </c>
      <c r="AG17" s="155">
        <v>2.2000000000000002</v>
      </c>
      <c r="AH17" s="154">
        <v>13.2</v>
      </c>
      <c r="AI17" s="154">
        <v>4.8999999999999986</v>
      </c>
      <c r="AJ17" s="155">
        <v>31.5</v>
      </c>
      <c r="AK17" s="155">
        <v>0.17</v>
      </c>
      <c r="AL17" s="155">
        <v>15.3</v>
      </c>
      <c r="AM17" s="154">
        <v>12.06</v>
      </c>
      <c r="AN17" s="155">
        <v>9.91</v>
      </c>
      <c r="AO17" s="157">
        <v>5611</v>
      </c>
      <c r="AP17" s="156">
        <v>49</v>
      </c>
      <c r="AQ17" s="155">
        <v>11.3</v>
      </c>
      <c r="AR17" s="156">
        <v>22.8</v>
      </c>
      <c r="AS17" s="155">
        <v>74</v>
      </c>
      <c r="AT17" s="158">
        <v>0.01</v>
      </c>
      <c r="AU17" s="155">
        <v>4.5999999999999996</v>
      </c>
      <c r="AV17" s="155">
        <v>90.3</v>
      </c>
      <c r="AW17" s="155">
        <v>8.06</v>
      </c>
      <c r="AX17" s="154">
        <v>1.59</v>
      </c>
      <c r="AY17" s="147">
        <v>2644</v>
      </c>
      <c r="AZ17" s="159">
        <v>1295.1111111111111</v>
      </c>
      <c r="BA17" s="155">
        <v>43.7</v>
      </c>
      <c r="BB17" s="156">
        <v>41.4</v>
      </c>
      <c r="BC17" s="156">
        <v>87.3</v>
      </c>
      <c r="BD17" s="147">
        <v>4425</v>
      </c>
      <c r="BE17" s="155">
        <v>49.1</v>
      </c>
      <c r="BF17" s="155">
        <v>34</v>
      </c>
      <c r="BG17" s="160">
        <v>5393</v>
      </c>
      <c r="BH17" s="147">
        <v>11871</v>
      </c>
      <c r="BI17" s="155">
        <v>1.37</v>
      </c>
      <c r="BJ17" s="155">
        <v>0.38</v>
      </c>
    </row>
    <row r="18" spans="1:62" x14ac:dyDescent="0.2">
      <c r="A18" s="143">
        <v>12574</v>
      </c>
      <c r="B18" s="144" t="s">
        <v>142</v>
      </c>
      <c r="C18" s="144" t="s">
        <v>142</v>
      </c>
      <c r="D18" s="144" t="s">
        <v>143</v>
      </c>
      <c r="E18" s="145">
        <v>5810081244</v>
      </c>
      <c r="F18" s="143">
        <f t="shared" ca="1" si="1"/>
        <v>61</v>
      </c>
      <c r="G18" s="146">
        <v>43913</v>
      </c>
      <c r="H18" s="143">
        <v>2</v>
      </c>
      <c r="I18" s="147">
        <v>1</v>
      </c>
      <c r="J18" s="178" t="s">
        <v>164</v>
      </c>
      <c r="K18" s="179" t="s">
        <v>137</v>
      </c>
      <c r="L18" s="150" t="s">
        <v>145</v>
      </c>
      <c r="M18" s="152" t="s">
        <v>110</v>
      </c>
      <c r="N18" s="152" t="s">
        <v>110</v>
      </c>
      <c r="O18" s="152" t="s">
        <v>110</v>
      </c>
      <c r="P18" s="152" t="s">
        <v>110</v>
      </c>
      <c r="Q18" s="152" t="s">
        <v>110</v>
      </c>
      <c r="R18" s="153">
        <v>12.36</v>
      </c>
      <c r="S18" s="155">
        <v>21</v>
      </c>
      <c r="T18" s="154">
        <v>35.4</v>
      </c>
      <c r="U18" s="155">
        <v>47.3</v>
      </c>
      <c r="V18" s="155">
        <v>52.7</v>
      </c>
      <c r="W18" s="155">
        <v>0.89753320683111948</v>
      </c>
      <c r="X18" s="155">
        <v>8</v>
      </c>
      <c r="Y18" s="156">
        <v>25.3</v>
      </c>
      <c r="Z18" s="154">
        <v>2.1</v>
      </c>
      <c r="AA18" s="156">
        <v>29.5</v>
      </c>
      <c r="AB18" s="156">
        <v>19.399999999999999</v>
      </c>
      <c r="AC18" s="155">
        <v>16</v>
      </c>
      <c r="AD18" s="155">
        <v>32</v>
      </c>
      <c r="AE18" s="155">
        <v>27.3</v>
      </c>
      <c r="AF18" s="155">
        <v>33</v>
      </c>
      <c r="AG18" s="156">
        <v>7.7</v>
      </c>
      <c r="AH18" s="154">
        <v>13.3</v>
      </c>
      <c r="AI18" s="154">
        <v>2.3100000000000005</v>
      </c>
      <c r="AJ18" s="154">
        <v>25.7</v>
      </c>
      <c r="AK18" s="154">
        <v>0.03</v>
      </c>
      <c r="AL18" s="155">
        <v>6.6</v>
      </c>
      <c r="AM18" s="155">
        <v>15.85</v>
      </c>
      <c r="AN18" s="155">
        <v>9.76</v>
      </c>
      <c r="AO18" s="157">
        <v>5059</v>
      </c>
      <c r="AP18" s="156">
        <v>53.9</v>
      </c>
      <c r="AQ18" s="155">
        <v>12.2</v>
      </c>
      <c r="AR18" s="156">
        <v>23.7</v>
      </c>
      <c r="AS18" s="155">
        <v>72.900000000000006</v>
      </c>
      <c r="AT18" s="158">
        <v>0</v>
      </c>
      <c r="AU18" s="155">
        <v>4.4000000000000004</v>
      </c>
      <c r="AV18" s="147">
        <v>92.2</v>
      </c>
      <c r="AW18" s="155">
        <v>4.26</v>
      </c>
      <c r="AX18" s="155">
        <v>3.55</v>
      </c>
      <c r="AY18" s="147">
        <v>3353</v>
      </c>
      <c r="AZ18" s="160">
        <v>1953.8888888888889</v>
      </c>
      <c r="BA18" s="147">
        <v>75.8</v>
      </c>
      <c r="BB18" s="180">
        <v>38.299999999999997</v>
      </c>
      <c r="BC18" s="155">
        <v>69.599999999999994</v>
      </c>
      <c r="BD18" s="147">
        <v>2264</v>
      </c>
      <c r="BE18" s="147">
        <v>52.9</v>
      </c>
      <c r="BF18" s="155">
        <v>21.2</v>
      </c>
      <c r="BG18" s="180">
        <v>6037</v>
      </c>
      <c r="BH18" s="147">
        <v>9918</v>
      </c>
      <c r="BI18" s="155">
        <v>4.33</v>
      </c>
      <c r="BJ18" s="155">
        <v>0.48</v>
      </c>
    </row>
    <row r="19" spans="1:62" x14ac:dyDescent="0.2">
      <c r="A19" s="143">
        <v>12883</v>
      </c>
      <c r="B19" s="144" t="s">
        <v>142</v>
      </c>
      <c r="C19" s="144" t="s">
        <v>142</v>
      </c>
      <c r="D19" s="144" t="s">
        <v>143</v>
      </c>
      <c r="E19" s="145">
        <v>5810081244</v>
      </c>
      <c r="F19" s="143">
        <f t="shared" ca="1" si="1"/>
        <v>61</v>
      </c>
      <c r="G19" s="146">
        <v>43986</v>
      </c>
      <c r="H19" s="143">
        <v>3</v>
      </c>
      <c r="I19" s="147">
        <v>4</v>
      </c>
      <c r="J19" s="193" t="s">
        <v>164</v>
      </c>
      <c r="K19" s="149" t="s">
        <v>137</v>
      </c>
      <c r="L19" s="187" t="s">
        <v>138</v>
      </c>
      <c r="M19" s="151">
        <v>9.9</v>
      </c>
      <c r="N19" s="152">
        <v>2.9</v>
      </c>
      <c r="O19" s="153">
        <v>85.2</v>
      </c>
      <c r="P19" s="152">
        <v>1.3</v>
      </c>
      <c r="Q19" s="152">
        <v>0.7</v>
      </c>
      <c r="R19" s="152">
        <v>9.36</v>
      </c>
      <c r="S19" s="154">
        <v>11</v>
      </c>
      <c r="T19" s="154">
        <v>50.9</v>
      </c>
      <c r="U19" s="155">
        <v>47</v>
      </c>
      <c r="V19" s="155">
        <v>53</v>
      </c>
      <c r="W19" s="155">
        <v>0.8867924528301887</v>
      </c>
      <c r="X19" s="156">
        <v>14.2</v>
      </c>
      <c r="Y19" s="155">
        <v>6.28</v>
      </c>
      <c r="Z19" s="155">
        <v>2.33</v>
      </c>
      <c r="AA19" s="156">
        <v>52.1</v>
      </c>
      <c r="AB19" s="156">
        <v>12.4</v>
      </c>
      <c r="AC19" s="155">
        <v>18.3</v>
      </c>
      <c r="AD19" s="155">
        <v>30.6</v>
      </c>
      <c r="AE19" s="155">
        <v>39.4</v>
      </c>
      <c r="AF19" s="155">
        <v>28.8</v>
      </c>
      <c r="AG19" s="155">
        <v>1.2</v>
      </c>
      <c r="AH19" s="155">
        <v>29.2</v>
      </c>
      <c r="AI19" s="155">
        <v>8.2199999999999989</v>
      </c>
      <c r="AJ19" s="155">
        <v>41.4</v>
      </c>
      <c r="AK19" s="155">
        <v>0.17</v>
      </c>
      <c r="AL19" s="155">
        <v>6.38</v>
      </c>
      <c r="AM19" s="155">
        <v>18.990000000000002</v>
      </c>
      <c r="AN19" s="155">
        <v>15</v>
      </c>
      <c r="AO19" s="157">
        <v>6018</v>
      </c>
      <c r="AP19" s="156">
        <v>35.1</v>
      </c>
      <c r="AQ19" s="156">
        <v>33.799999999999997</v>
      </c>
      <c r="AR19" s="156">
        <v>17.3</v>
      </c>
      <c r="AS19" s="155">
        <v>56.9</v>
      </c>
      <c r="AT19" s="158">
        <v>0.01</v>
      </c>
      <c r="AU19" s="155">
        <v>3.1</v>
      </c>
      <c r="AV19" s="155">
        <v>89.39</v>
      </c>
      <c r="AW19" s="155">
        <v>4.54</v>
      </c>
      <c r="AX19" s="155">
        <v>6.04</v>
      </c>
      <c r="AY19" s="147">
        <v>4863</v>
      </c>
      <c r="AZ19" s="160">
        <v>2993</v>
      </c>
      <c r="BA19" s="155">
        <v>81</v>
      </c>
      <c r="BB19" s="156">
        <v>32.1</v>
      </c>
      <c r="BC19" s="156">
        <v>83.3</v>
      </c>
      <c r="BD19" s="147">
        <v>2355</v>
      </c>
      <c r="BE19" s="155">
        <v>38.700000000000003</v>
      </c>
      <c r="BF19" s="155">
        <v>21.2</v>
      </c>
      <c r="BG19" s="180">
        <v>6396</v>
      </c>
      <c r="BH19" s="180">
        <v>14872</v>
      </c>
      <c r="BI19" s="155">
        <v>1.77</v>
      </c>
      <c r="BJ19" s="155">
        <v>0.85</v>
      </c>
    </row>
    <row r="20" spans="1:62" x14ac:dyDescent="0.2">
      <c r="A20" s="33">
        <v>13219</v>
      </c>
      <c r="B20" s="34" t="s">
        <v>212</v>
      </c>
      <c r="C20" s="34" t="s">
        <v>212</v>
      </c>
      <c r="D20" s="34" t="s">
        <v>133</v>
      </c>
      <c r="E20" s="35">
        <v>6561101459</v>
      </c>
      <c r="F20" s="33">
        <f t="shared" ca="1" si="1"/>
        <v>54</v>
      </c>
      <c r="G20" s="36">
        <v>44049</v>
      </c>
      <c r="H20" s="33">
        <v>1</v>
      </c>
      <c r="I20" s="37">
        <v>0</v>
      </c>
      <c r="J20" s="48" t="s">
        <v>164</v>
      </c>
      <c r="K20" s="49" t="s">
        <v>137</v>
      </c>
      <c r="L20" s="39" t="s">
        <v>213</v>
      </c>
      <c r="M20" s="202">
        <v>12.5</v>
      </c>
      <c r="N20" s="122">
        <v>4.8</v>
      </c>
      <c r="O20" s="203">
        <v>82</v>
      </c>
      <c r="P20" s="122">
        <v>0.4</v>
      </c>
      <c r="Q20" s="122">
        <v>0.3</v>
      </c>
      <c r="R20" s="203">
        <v>17.05</v>
      </c>
      <c r="S20" s="41">
        <v>11.3</v>
      </c>
      <c r="T20" s="41">
        <v>67.7</v>
      </c>
      <c r="U20" s="43">
        <v>41.6</v>
      </c>
      <c r="V20" s="42">
        <v>58.4</v>
      </c>
      <c r="W20" s="43">
        <v>0.71232876712328774</v>
      </c>
      <c r="X20" s="41">
        <v>9.81</v>
      </c>
      <c r="Y20" s="41">
        <v>8.64</v>
      </c>
      <c r="Z20" s="43">
        <v>1.76</v>
      </c>
      <c r="AA20" s="42">
        <v>50.8</v>
      </c>
      <c r="AB20" s="42">
        <v>15.3</v>
      </c>
      <c r="AC20" s="41">
        <v>11.4</v>
      </c>
      <c r="AD20" s="41">
        <v>34.6</v>
      </c>
      <c r="AE20" s="41">
        <v>29.2</v>
      </c>
      <c r="AF20" s="41">
        <v>26.2</v>
      </c>
      <c r="AG20" s="42">
        <v>9.94</v>
      </c>
      <c r="AH20" s="41">
        <v>22.9</v>
      </c>
      <c r="AI20" s="41">
        <v>18.5</v>
      </c>
      <c r="AJ20" s="41">
        <v>59.7</v>
      </c>
      <c r="AK20" s="41">
        <v>0.18</v>
      </c>
      <c r="AL20" s="41">
        <v>7.22</v>
      </c>
      <c r="AM20" s="41">
        <v>35.04</v>
      </c>
      <c r="AN20" s="41">
        <v>18.899999999999999</v>
      </c>
      <c r="AO20" s="57">
        <v>5964</v>
      </c>
      <c r="AP20" s="41">
        <v>20.100000000000001</v>
      </c>
      <c r="AQ20" s="42">
        <v>42</v>
      </c>
      <c r="AR20" s="42">
        <v>20.100000000000001</v>
      </c>
      <c r="AS20" s="41">
        <v>64.5</v>
      </c>
      <c r="AT20" s="58">
        <v>0</v>
      </c>
      <c r="AU20" s="41">
        <v>4.2</v>
      </c>
      <c r="AV20" s="41">
        <v>91.75</v>
      </c>
      <c r="AW20" s="41">
        <v>5.73</v>
      </c>
      <c r="AX20" s="41">
        <v>2.52</v>
      </c>
      <c r="AY20" s="37">
        <v>3564</v>
      </c>
      <c r="AZ20" s="44">
        <v>2008.2222222222222</v>
      </c>
      <c r="BA20" s="41">
        <v>47.9</v>
      </c>
      <c r="BB20" s="41">
        <v>23.2</v>
      </c>
      <c r="BC20" s="42">
        <v>81.3</v>
      </c>
      <c r="BD20" s="37">
        <v>1528</v>
      </c>
      <c r="BE20" s="41">
        <v>29.1</v>
      </c>
      <c r="BF20" s="41">
        <v>41.4</v>
      </c>
      <c r="BG20" s="51">
        <v>6696</v>
      </c>
      <c r="BH20" s="51">
        <v>13698</v>
      </c>
      <c r="BI20" s="41">
        <v>1.99</v>
      </c>
      <c r="BJ20" s="41">
        <v>0.31</v>
      </c>
    </row>
    <row r="21" spans="1:62" x14ac:dyDescent="0.2">
      <c r="A21" s="33">
        <v>12331</v>
      </c>
      <c r="B21" s="34" t="s">
        <v>141</v>
      </c>
      <c r="C21" s="34" t="s">
        <v>141</v>
      </c>
      <c r="D21" s="34" t="s">
        <v>121</v>
      </c>
      <c r="E21" s="35">
        <v>485221004</v>
      </c>
      <c r="F21" s="33">
        <f t="shared" ca="1" si="1"/>
        <v>71</v>
      </c>
      <c r="G21" s="36">
        <v>43868</v>
      </c>
      <c r="H21" s="33">
        <v>1</v>
      </c>
      <c r="I21" s="37">
        <v>0</v>
      </c>
      <c r="J21" s="54" t="s">
        <v>130</v>
      </c>
      <c r="K21" s="38" t="s">
        <v>137</v>
      </c>
      <c r="L21" s="55" t="s">
        <v>138</v>
      </c>
      <c r="M21" s="59">
        <v>16.5</v>
      </c>
      <c r="N21" s="40">
        <v>11.2</v>
      </c>
      <c r="O21" s="60">
        <v>71.3</v>
      </c>
      <c r="P21" s="40">
        <v>0.7</v>
      </c>
      <c r="Q21" s="40">
        <v>0.3</v>
      </c>
      <c r="R21" s="40">
        <v>9.0500000000000007</v>
      </c>
      <c r="S21" s="43">
        <v>16.899999999999999</v>
      </c>
      <c r="T21" s="41">
        <v>75.8</v>
      </c>
      <c r="U21" s="41">
        <v>69.8</v>
      </c>
      <c r="V21" s="41">
        <v>30.2</v>
      </c>
      <c r="W21" s="41">
        <v>2.3112582781456954</v>
      </c>
      <c r="X21" s="41">
        <v>4.0199999999999996</v>
      </c>
      <c r="Y21" s="42">
        <v>12.5</v>
      </c>
      <c r="Z21" s="41">
        <v>3.38</v>
      </c>
      <c r="AA21" s="41">
        <v>11.4</v>
      </c>
      <c r="AB21" s="41">
        <v>9.58</v>
      </c>
      <c r="AC21" s="41">
        <v>13.9</v>
      </c>
      <c r="AD21" s="42">
        <v>63.8</v>
      </c>
      <c r="AE21" s="41">
        <v>23.6</v>
      </c>
      <c r="AF21" s="41">
        <v>11.5</v>
      </c>
      <c r="AG21" s="41">
        <v>1.1000000000000001</v>
      </c>
      <c r="AH21" s="41">
        <v>20</v>
      </c>
      <c r="AI21" s="41">
        <v>8.91</v>
      </c>
      <c r="AJ21" s="41">
        <v>63</v>
      </c>
      <c r="AK21" s="41">
        <v>1.62</v>
      </c>
      <c r="AL21" s="41">
        <v>8.2899999999999991</v>
      </c>
      <c r="AM21" s="41">
        <v>37.739999999999995</v>
      </c>
      <c r="AN21" s="41">
        <v>18.399999999999999</v>
      </c>
      <c r="AO21" s="44">
        <v>4318</v>
      </c>
      <c r="AP21" s="41">
        <v>11.9</v>
      </c>
      <c r="AQ21" s="41">
        <v>2.48</v>
      </c>
      <c r="AR21" s="41">
        <v>9.66</v>
      </c>
      <c r="AS21" s="41">
        <v>69.2</v>
      </c>
      <c r="AT21" s="45">
        <v>0.13</v>
      </c>
      <c r="AU21" s="41">
        <v>8.3000000000000007</v>
      </c>
      <c r="AV21" s="41">
        <v>91.8</v>
      </c>
      <c r="AW21" s="41">
        <v>6.8</v>
      </c>
      <c r="AX21" s="43">
        <v>1.4</v>
      </c>
      <c r="AY21" s="51">
        <v>7404</v>
      </c>
      <c r="AZ21" s="44">
        <v>2331.4444444444443</v>
      </c>
      <c r="BA21" s="42">
        <v>83</v>
      </c>
      <c r="BB21" s="41">
        <v>25.6</v>
      </c>
      <c r="BC21" s="42">
        <v>73</v>
      </c>
      <c r="BD21" s="37">
        <v>3033</v>
      </c>
      <c r="BE21" s="41">
        <v>19</v>
      </c>
      <c r="BF21" s="41">
        <v>7.46</v>
      </c>
      <c r="BG21" s="44">
        <v>3929</v>
      </c>
      <c r="BH21" s="37">
        <v>8888</v>
      </c>
      <c r="BI21" s="41">
        <v>1.27</v>
      </c>
      <c r="BJ21" s="41">
        <v>0.56999999999999995</v>
      </c>
    </row>
    <row r="22" spans="1:62" x14ac:dyDescent="0.2">
      <c r="A22" s="33">
        <v>13485</v>
      </c>
      <c r="B22" s="34" t="s">
        <v>231</v>
      </c>
      <c r="C22" s="34" t="s">
        <v>231</v>
      </c>
      <c r="D22" s="34" t="s">
        <v>232</v>
      </c>
      <c r="E22" s="35">
        <v>505119011</v>
      </c>
      <c r="F22" s="33">
        <f t="shared" ca="1" si="1"/>
        <v>70</v>
      </c>
      <c r="G22" s="36">
        <v>44099</v>
      </c>
      <c r="H22" s="33">
        <v>1</v>
      </c>
      <c r="I22" s="37">
        <v>0</v>
      </c>
      <c r="J22" s="48" t="s">
        <v>136</v>
      </c>
      <c r="K22" s="49" t="s">
        <v>137</v>
      </c>
      <c r="L22" s="39" t="s">
        <v>138</v>
      </c>
      <c r="M22" s="59">
        <v>15.5</v>
      </c>
      <c r="N22" s="40">
        <v>7.2</v>
      </c>
      <c r="O22" s="60">
        <v>76.7</v>
      </c>
      <c r="P22" s="40">
        <v>0.4</v>
      </c>
      <c r="Q22" s="40">
        <v>0.2</v>
      </c>
      <c r="R22" s="40">
        <v>9.09</v>
      </c>
      <c r="S22" s="41">
        <v>17.8</v>
      </c>
      <c r="T22" s="41">
        <v>65.7</v>
      </c>
      <c r="U22" s="42">
        <v>75.2</v>
      </c>
      <c r="V22" s="43">
        <v>24.8</v>
      </c>
      <c r="W22" s="42">
        <v>3.032258064516129</v>
      </c>
      <c r="X22" s="41">
        <v>4.54</v>
      </c>
      <c r="Y22" s="41">
        <v>2.5099999999999998</v>
      </c>
      <c r="Z22" s="41">
        <v>3.13</v>
      </c>
      <c r="AA22" s="41">
        <v>13.7</v>
      </c>
      <c r="AB22" s="41">
        <v>9.7100000000000009</v>
      </c>
      <c r="AC22" s="41">
        <v>22.4</v>
      </c>
      <c r="AD22" s="41">
        <v>45.9</v>
      </c>
      <c r="AE22" s="41">
        <v>34</v>
      </c>
      <c r="AF22" s="41">
        <v>15.5</v>
      </c>
      <c r="AG22" s="41">
        <v>4.67</v>
      </c>
      <c r="AH22" s="41">
        <v>34.9</v>
      </c>
      <c r="AI22" s="41">
        <v>16</v>
      </c>
      <c r="AJ22" s="41">
        <v>37.1</v>
      </c>
      <c r="AK22" s="41">
        <v>1.61</v>
      </c>
      <c r="AL22" s="42">
        <v>17.7</v>
      </c>
      <c r="AM22" s="43">
        <v>13.110000000000001</v>
      </c>
      <c r="AN22" s="43">
        <v>7.09</v>
      </c>
      <c r="AO22" s="37">
        <v>3929</v>
      </c>
      <c r="AP22" s="41">
        <v>12.1</v>
      </c>
      <c r="AQ22" s="41">
        <v>3.66</v>
      </c>
      <c r="AR22" s="42">
        <v>18.100000000000001</v>
      </c>
      <c r="AS22" s="42">
        <v>91.8</v>
      </c>
      <c r="AT22" s="58">
        <v>0</v>
      </c>
      <c r="AU22" s="41">
        <v>6.6</v>
      </c>
      <c r="AV22" s="41">
        <v>88.320000000000007</v>
      </c>
      <c r="AW22" s="41">
        <v>4.6399999999999997</v>
      </c>
      <c r="AX22" s="41">
        <v>7.08</v>
      </c>
      <c r="AY22" s="51">
        <v>6416</v>
      </c>
      <c r="AZ22" s="44">
        <v>2585.8888888888887</v>
      </c>
      <c r="BA22" s="42">
        <v>90</v>
      </c>
      <c r="BB22" s="42">
        <v>45.2</v>
      </c>
      <c r="BC22" s="42">
        <v>74.099999999999994</v>
      </c>
      <c r="BD22" s="37">
        <v>1575</v>
      </c>
      <c r="BE22" s="41">
        <v>36.6</v>
      </c>
      <c r="BF22" s="41">
        <v>64</v>
      </c>
      <c r="BG22" s="51">
        <v>6574</v>
      </c>
      <c r="BH22" s="37">
        <v>8727</v>
      </c>
      <c r="BI22" s="41">
        <v>0.51</v>
      </c>
      <c r="BJ22" s="41">
        <v>0.2</v>
      </c>
    </row>
    <row r="23" spans="1:62" x14ac:dyDescent="0.2">
      <c r="A23" s="33">
        <v>12267</v>
      </c>
      <c r="B23" s="34" t="s">
        <v>134</v>
      </c>
      <c r="C23" s="34" t="s">
        <v>134</v>
      </c>
      <c r="D23" s="34" t="s">
        <v>135</v>
      </c>
      <c r="E23" s="35">
        <v>8951275817</v>
      </c>
      <c r="F23" s="33">
        <f t="shared" ca="1" si="1"/>
        <v>31</v>
      </c>
      <c r="G23" s="36">
        <v>43861</v>
      </c>
      <c r="H23" s="33">
        <v>1</v>
      </c>
      <c r="I23" s="37">
        <v>0</v>
      </c>
      <c r="J23" s="54" t="s">
        <v>136</v>
      </c>
      <c r="K23" s="38" t="s">
        <v>137</v>
      </c>
      <c r="L23" s="55" t="s">
        <v>138</v>
      </c>
      <c r="M23" s="59">
        <v>16.2</v>
      </c>
      <c r="N23" s="40">
        <v>4.9000000000000004</v>
      </c>
      <c r="O23" s="60">
        <v>78.599999999999994</v>
      </c>
      <c r="P23" s="40">
        <v>0</v>
      </c>
      <c r="Q23" s="40">
        <v>0.3</v>
      </c>
      <c r="R23" s="59">
        <v>3.45</v>
      </c>
      <c r="S23" s="43">
        <v>16</v>
      </c>
      <c r="T23" s="41">
        <v>81.900000000000006</v>
      </c>
      <c r="U23" s="41">
        <v>58.9</v>
      </c>
      <c r="V23" s="41">
        <v>41.1</v>
      </c>
      <c r="W23" s="41">
        <v>1.4330900243309002</v>
      </c>
      <c r="X23" s="42">
        <v>16.2</v>
      </c>
      <c r="Y23" s="42">
        <v>22.1</v>
      </c>
      <c r="Z23" s="41">
        <v>5.36</v>
      </c>
      <c r="AA23" s="42">
        <v>33.4</v>
      </c>
      <c r="AB23" s="42">
        <v>21.8</v>
      </c>
      <c r="AC23" s="41">
        <v>7.08</v>
      </c>
      <c r="AD23" s="42">
        <v>54.8</v>
      </c>
      <c r="AE23" s="43">
        <v>18.399999999999999</v>
      </c>
      <c r="AF23" s="41">
        <v>23.8</v>
      </c>
      <c r="AG23" s="41">
        <v>3</v>
      </c>
      <c r="AH23" s="41">
        <v>38.1</v>
      </c>
      <c r="AI23" s="42">
        <v>23.930000000000003</v>
      </c>
      <c r="AJ23" s="42">
        <v>82.1</v>
      </c>
      <c r="AK23" s="42">
        <v>2.41</v>
      </c>
      <c r="AL23" s="41">
        <v>9.77</v>
      </c>
      <c r="AM23" s="43">
        <v>12.5</v>
      </c>
      <c r="AN23" s="41">
        <v>11.8</v>
      </c>
      <c r="AO23" s="44">
        <v>4125</v>
      </c>
      <c r="AP23" s="41">
        <v>7.01</v>
      </c>
      <c r="AQ23" s="42">
        <v>18.2</v>
      </c>
      <c r="AR23" s="42">
        <v>57.1</v>
      </c>
      <c r="AS23" s="41">
        <v>24.9</v>
      </c>
      <c r="AT23" s="45">
        <v>0.2</v>
      </c>
      <c r="AU23" s="41">
        <v>4.5</v>
      </c>
      <c r="AV23" s="41">
        <v>81.400000000000006</v>
      </c>
      <c r="AW23" s="42">
        <v>12.8</v>
      </c>
      <c r="AX23" s="41">
        <v>4.76</v>
      </c>
      <c r="AY23" s="51">
        <v>10194</v>
      </c>
      <c r="AZ23" s="44">
        <v>2066</v>
      </c>
      <c r="BA23" s="41">
        <v>59.6</v>
      </c>
      <c r="BB23" s="41">
        <v>5.63</v>
      </c>
      <c r="BC23" s="42">
        <v>78.2</v>
      </c>
      <c r="BD23" s="37">
        <v>3965</v>
      </c>
      <c r="BE23" s="41">
        <v>54</v>
      </c>
      <c r="BF23" s="41">
        <v>57.6</v>
      </c>
      <c r="BG23" s="44">
        <v>2029</v>
      </c>
      <c r="BH23" s="37">
        <v>6945</v>
      </c>
      <c r="BI23" s="41">
        <v>0.23</v>
      </c>
      <c r="BJ23" s="41">
        <v>3.6999999999999998E-2</v>
      </c>
    </row>
    <row r="24" spans="1:62" x14ac:dyDescent="0.2">
      <c r="A24" s="33">
        <v>13164</v>
      </c>
      <c r="B24" s="34" t="s">
        <v>209</v>
      </c>
      <c r="C24" s="34" t="s">
        <v>209</v>
      </c>
      <c r="D24" s="34" t="s">
        <v>207</v>
      </c>
      <c r="E24" s="35">
        <v>8556276322</v>
      </c>
      <c r="F24" s="33">
        <f t="shared" ca="1" si="1"/>
        <v>35</v>
      </c>
      <c r="G24" s="36">
        <v>44035</v>
      </c>
      <c r="H24" s="33">
        <v>1</v>
      </c>
      <c r="I24" s="37">
        <v>0</v>
      </c>
      <c r="J24" s="48" t="s">
        <v>196</v>
      </c>
      <c r="K24" s="38" t="s">
        <v>137</v>
      </c>
      <c r="L24" s="39" t="s">
        <v>138</v>
      </c>
      <c r="M24" s="200">
        <v>16.2</v>
      </c>
      <c r="N24" s="40">
        <v>5.6</v>
      </c>
      <c r="O24" s="201">
        <v>75.3</v>
      </c>
      <c r="P24" s="40">
        <v>1.6</v>
      </c>
      <c r="Q24" s="40">
        <v>1.3</v>
      </c>
      <c r="R24" s="200">
        <v>3.77</v>
      </c>
      <c r="S24" s="41">
        <v>28.4</v>
      </c>
      <c r="T24" s="37">
        <v>67.400000000000006</v>
      </c>
      <c r="U24" s="37">
        <v>48.7</v>
      </c>
      <c r="V24" s="37">
        <v>51.3</v>
      </c>
      <c r="W24" s="41">
        <v>0.94931773879142312</v>
      </c>
      <c r="X24" s="42">
        <v>12.1</v>
      </c>
      <c r="Y24" s="41">
        <v>1.62</v>
      </c>
      <c r="Z24" s="41">
        <v>4.6100000000000003</v>
      </c>
      <c r="AA24" s="41">
        <v>17.5</v>
      </c>
      <c r="AB24" s="41">
        <v>2.95</v>
      </c>
      <c r="AC24" s="41">
        <v>3.81</v>
      </c>
      <c r="AD24" s="41">
        <v>43.4</v>
      </c>
      <c r="AE24" s="41">
        <v>20.8</v>
      </c>
      <c r="AF24" s="41">
        <v>32.1</v>
      </c>
      <c r="AG24" s="41">
        <v>3.74</v>
      </c>
      <c r="AH24" s="41">
        <v>26.5</v>
      </c>
      <c r="AI24" s="41">
        <v>5.33</v>
      </c>
      <c r="AJ24" s="41">
        <v>51</v>
      </c>
      <c r="AK24" s="41">
        <v>0.8</v>
      </c>
      <c r="AL24" s="41">
        <v>13.9</v>
      </c>
      <c r="AM24" s="43">
        <v>13.5</v>
      </c>
      <c r="AN24" s="41">
        <v>11.9</v>
      </c>
      <c r="AO24" s="51">
        <v>5280</v>
      </c>
      <c r="AP24" s="41">
        <v>14</v>
      </c>
      <c r="AQ24" s="42">
        <v>19.8</v>
      </c>
      <c r="AR24" s="41">
        <v>11.2</v>
      </c>
      <c r="AS24" s="37">
        <v>69.599999999999994</v>
      </c>
      <c r="AT24" s="45">
        <v>2.4E-2</v>
      </c>
      <c r="AU24" s="41">
        <v>7.7</v>
      </c>
      <c r="AV24" s="43">
        <v>74.41</v>
      </c>
      <c r="AW24" s="41">
        <v>8.36</v>
      </c>
      <c r="AX24" s="42">
        <v>17.3</v>
      </c>
      <c r="AY24" s="37">
        <v>5874</v>
      </c>
      <c r="AZ24" s="44">
        <v>2227.3333333333335</v>
      </c>
      <c r="BA24" s="41">
        <v>63.9</v>
      </c>
      <c r="BB24" s="42">
        <v>32.4</v>
      </c>
      <c r="BC24" s="41">
        <v>59.9</v>
      </c>
      <c r="BD24" s="37">
        <v>2644</v>
      </c>
      <c r="BE24" s="41">
        <v>16.399999999999999</v>
      </c>
      <c r="BF24" s="41">
        <v>58.1</v>
      </c>
      <c r="BG24" s="37">
        <v>4548</v>
      </c>
      <c r="BH24" s="37">
        <v>9858</v>
      </c>
      <c r="BI24" s="41">
        <v>1.8</v>
      </c>
      <c r="BJ24" s="42">
        <v>2.2000000000000002</v>
      </c>
    </row>
    <row r="25" spans="1:62" x14ac:dyDescent="0.2">
      <c r="A25" s="33">
        <v>12896</v>
      </c>
      <c r="B25" s="34" t="s">
        <v>188</v>
      </c>
      <c r="C25" s="34" t="s">
        <v>188</v>
      </c>
      <c r="D25" s="34" t="s">
        <v>122</v>
      </c>
      <c r="E25" s="35">
        <v>6556170962</v>
      </c>
      <c r="F25" s="33">
        <f t="shared" ca="1" si="1"/>
        <v>54</v>
      </c>
      <c r="G25" s="36">
        <v>43990</v>
      </c>
      <c r="H25" s="33">
        <v>1</v>
      </c>
      <c r="I25" s="37">
        <v>0</v>
      </c>
      <c r="J25" s="48" t="s">
        <v>136</v>
      </c>
      <c r="K25" s="38" t="s">
        <v>137</v>
      </c>
      <c r="L25" s="39" t="s">
        <v>138</v>
      </c>
      <c r="M25" s="40">
        <v>34.700000000000003</v>
      </c>
      <c r="N25" s="40">
        <v>9.5</v>
      </c>
      <c r="O25" s="40">
        <v>54.6</v>
      </c>
      <c r="P25" s="40">
        <v>0.6</v>
      </c>
      <c r="Q25" s="40">
        <v>0.6</v>
      </c>
      <c r="R25" s="40">
        <v>8.24</v>
      </c>
      <c r="S25" s="41">
        <v>33.1</v>
      </c>
      <c r="T25" s="42">
        <v>83.2</v>
      </c>
      <c r="U25" s="41">
        <v>57.5</v>
      </c>
      <c r="V25" s="41">
        <v>42.5</v>
      </c>
      <c r="W25" s="41">
        <v>1.3529411764705883</v>
      </c>
      <c r="X25" s="41">
        <v>3.91</v>
      </c>
      <c r="Y25" s="41">
        <v>6.9</v>
      </c>
      <c r="Z25" s="41">
        <v>4.3099999999999996</v>
      </c>
      <c r="AA25" s="42">
        <v>32.5</v>
      </c>
      <c r="AB25" s="42">
        <v>12.4</v>
      </c>
      <c r="AC25" s="41">
        <v>8.1999999999999993</v>
      </c>
      <c r="AD25" s="42">
        <v>52.8</v>
      </c>
      <c r="AE25" s="41">
        <v>29.9</v>
      </c>
      <c r="AF25" s="41">
        <v>15.9</v>
      </c>
      <c r="AG25" s="41">
        <v>1.47</v>
      </c>
      <c r="AH25" s="41">
        <v>30.9</v>
      </c>
      <c r="AI25" s="41">
        <v>8.120000000000001</v>
      </c>
      <c r="AJ25" s="42">
        <v>88.5</v>
      </c>
      <c r="AK25" s="42">
        <v>13.1</v>
      </c>
      <c r="AL25" s="41">
        <v>7.68</v>
      </c>
      <c r="AM25" s="41">
        <v>29.265999999999998</v>
      </c>
      <c r="AN25" s="41">
        <v>11</v>
      </c>
      <c r="AO25" s="57">
        <v>4731</v>
      </c>
      <c r="AP25" s="41">
        <v>7.83</v>
      </c>
      <c r="AQ25" s="42">
        <v>33.9</v>
      </c>
      <c r="AR25" s="41">
        <v>8.74</v>
      </c>
      <c r="AS25" s="41">
        <v>75.599999999999994</v>
      </c>
      <c r="AT25" s="47">
        <v>1.23</v>
      </c>
      <c r="AU25" s="41">
        <v>8.6</v>
      </c>
      <c r="AV25" s="41">
        <v>91.39</v>
      </c>
      <c r="AW25" s="41">
        <v>2.69</v>
      </c>
      <c r="AX25" s="41">
        <v>5.9</v>
      </c>
      <c r="AY25" s="37">
        <v>3426</v>
      </c>
      <c r="AZ25" s="44">
        <v>2894.3333333333335</v>
      </c>
      <c r="BA25" s="42">
        <v>84.3</v>
      </c>
      <c r="BB25" s="41">
        <v>23.3</v>
      </c>
      <c r="BC25" s="41">
        <v>56.6</v>
      </c>
      <c r="BD25" s="37">
        <v>2450</v>
      </c>
      <c r="BE25" s="41">
        <v>39.1</v>
      </c>
      <c r="BF25" s="41">
        <v>64.2</v>
      </c>
      <c r="BG25" s="51">
        <v>5560</v>
      </c>
      <c r="BH25" s="37">
        <v>11871</v>
      </c>
      <c r="BI25" s="41">
        <v>0.49</v>
      </c>
      <c r="BJ25" s="41">
        <v>0.6</v>
      </c>
    </row>
    <row r="26" spans="1:62" x14ac:dyDescent="0.2">
      <c r="A26" s="33">
        <v>14384</v>
      </c>
      <c r="B26" s="34" t="s">
        <v>257</v>
      </c>
      <c r="C26" s="34" t="s">
        <v>257</v>
      </c>
      <c r="D26" s="34" t="s">
        <v>121</v>
      </c>
      <c r="E26" s="35">
        <v>6060080499</v>
      </c>
      <c r="F26" s="33">
        <f t="shared" ca="1" si="1"/>
        <v>60</v>
      </c>
      <c r="G26" s="36">
        <v>44223</v>
      </c>
      <c r="H26" s="33">
        <v>1</v>
      </c>
      <c r="I26" s="37">
        <v>0</v>
      </c>
      <c r="J26" s="48" t="s">
        <v>165</v>
      </c>
      <c r="K26" s="49" t="s">
        <v>137</v>
      </c>
      <c r="L26" s="39"/>
      <c r="M26" s="52">
        <v>27.3</v>
      </c>
      <c r="N26" s="52">
        <v>9</v>
      </c>
      <c r="O26" s="52">
        <v>59.8</v>
      </c>
      <c r="P26" s="52">
        <v>3.1</v>
      </c>
      <c r="Q26" s="52">
        <v>0.8</v>
      </c>
      <c r="R26" s="52">
        <v>6.22</v>
      </c>
      <c r="S26" s="41">
        <v>23.8</v>
      </c>
      <c r="T26" s="41">
        <v>92.9</v>
      </c>
      <c r="U26" s="41">
        <v>81</v>
      </c>
      <c r="V26" s="41">
        <v>19</v>
      </c>
      <c r="W26" s="41">
        <v>4.2631578947368425</v>
      </c>
      <c r="X26" s="41">
        <v>6.66</v>
      </c>
      <c r="Y26" s="41">
        <v>5.7</v>
      </c>
      <c r="Z26" s="41">
        <v>7.46</v>
      </c>
      <c r="AA26" s="41">
        <v>16.294117647058822</v>
      </c>
      <c r="AB26" s="41">
        <v>9.9</v>
      </c>
      <c r="AC26" s="41">
        <v>16.3</v>
      </c>
      <c r="AD26" s="41">
        <v>47.5</v>
      </c>
      <c r="AE26" s="41">
        <v>36.700000000000003</v>
      </c>
      <c r="AF26" s="41">
        <v>14.8</v>
      </c>
      <c r="AG26" s="41">
        <v>1.0900000000000001</v>
      </c>
      <c r="AH26" s="41">
        <v>28.9</v>
      </c>
      <c r="AI26" s="41">
        <v>12.9</v>
      </c>
      <c r="AJ26" s="41">
        <v>58.2</v>
      </c>
      <c r="AK26" s="41">
        <v>0.06</v>
      </c>
      <c r="AL26" s="41">
        <v>2.9</v>
      </c>
      <c r="AM26" s="41">
        <v>70.100000000000009</v>
      </c>
      <c r="AN26" s="41">
        <v>39.6</v>
      </c>
      <c r="AO26" s="44">
        <v>2104</v>
      </c>
      <c r="AP26" s="41">
        <v>1.79</v>
      </c>
      <c r="AQ26" s="41">
        <v>32.117647058823529</v>
      </c>
      <c r="AR26" s="41">
        <v>21.2</v>
      </c>
      <c r="AS26" s="41">
        <v>48.3</v>
      </c>
      <c r="AT26" s="45">
        <v>0.02</v>
      </c>
      <c r="AU26" s="41">
        <v>5</v>
      </c>
      <c r="AV26" s="41">
        <v>85.539999999999992</v>
      </c>
      <c r="AW26" s="41">
        <v>7.91</v>
      </c>
      <c r="AX26" s="41">
        <v>6.5</v>
      </c>
      <c r="AY26" s="44">
        <v>5408</v>
      </c>
      <c r="AZ26" s="214">
        <v>3142.4444444444443</v>
      </c>
      <c r="BA26" s="41">
        <v>70.900000000000006</v>
      </c>
      <c r="BB26" s="41">
        <v>18</v>
      </c>
      <c r="BC26" s="41">
        <v>65.400000000000006</v>
      </c>
      <c r="BD26" s="44">
        <v>2443</v>
      </c>
      <c r="BE26" s="41">
        <v>60.2</v>
      </c>
      <c r="BF26" s="41">
        <v>31.5</v>
      </c>
      <c r="BG26" s="44">
        <v>4038</v>
      </c>
      <c r="BH26" s="44">
        <v>10602</v>
      </c>
      <c r="BI26" s="41">
        <v>5.01</v>
      </c>
      <c r="BJ26" s="41">
        <v>0.8</v>
      </c>
    </row>
    <row r="27" spans="1:62" x14ac:dyDescent="0.2">
      <c r="A27" s="33">
        <v>13449</v>
      </c>
      <c r="B27" s="34" t="s">
        <v>226</v>
      </c>
      <c r="C27" s="34" t="s">
        <v>226</v>
      </c>
      <c r="D27" s="34" t="s">
        <v>161</v>
      </c>
      <c r="E27" s="35">
        <v>107175816</v>
      </c>
      <c r="F27" s="33">
        <f t="shared" ca="1" si="1"/>
        <v>8</v>
      </c>
      <c r="G27" s="36">
        <v>44092</v>
      </c>
      <c r="H27" s="33">
        <v>1</v>
      </c>
      <c r="I27" s="37">
        <v>0</v>
      </c>
      <c r="J27" s="48" t="s">
        <v>136</v>
      </c>
      <c r="K27" s="49" t="s">
        <v>137</v>
      </c>
      <c r="L27" s="39" t="s">
        <v>138</v>
      </c>
      <c r="M27" s="208">
        <v>8.6999999999999993</v>
      </c>
      <c r="N27" s="199">
        <v>9.9</v>
      </c>
      <c r="O27" s="209">
        <v>81.3</v>
      </c>
      <c r="P27" s="199">
        <v>0</v>
      </c>
      <c r="Q27" s="199">
        <v>0.1</v>
      </c>
      <c r="R27" s="60">
        <v>12.9</v>
      </c>
      <c r="S27" s="41">
        <v>16.7</v>
      </c>
      <c r="T27" s="37">
        <v>61.4</v>
      </c>
      <c r="U27" s="41">
        <v>49.3</v>
      </c>
      <c r="V27" s="41">
        <v>50.7</v>
      </c>
      <c r="W27" s="41">
        <v>0.97238658777120301</v>
      </c>
      <c r="X27" s="41">
        <v>5.68</v>
      </c>
      <c r="Y27" s="41">
        <v>6.13</v>
      </c>
      <c r="Z27" s="41">
        <v>2.58</v>
      </c>
      <c r="AA27" s="41">
        <v>12.2</v>
      </c>
      <c r="AB27" s="41">
        <v>5.41</v>
      </c>
      <c r="AC27" s="41">
        <v>9.69</v>
      </c>
      <c r="AD27" s="42">
        <v>62.6</v>
      </c>
      <c r="AE27" s="41">
        <v>22</v>
      </c>
      <c r="AF27" s="41">
        <v>10.3</v>
      </c>
      <c r="AG27" s="41">
        <v>5.0999999999999996</v>
      </c>
      <c r="AH27" s="41">
        <v>32.9</v>
      </c>
      <c r="AI27" s="41">
        <v>6.2</v>
      </c>
      <c r="AJ27" s="43">
        <v>29.2</v>
      </c>
      <c r="AK27" s="41">
        <v>1.27</v>
      </c>
      <c r="AL27" s="41">
        <v>10.5</v>
      </c>
      <c r="AM27" s="43">
        <v>4.4800000000000004</v>
      </c>
      <c r="AN27" s="43">
        <v>7.12</v>
      </c>
      <c r="AO27" s="44">
        <v>3641</v>
      </c>
      <c r="AP27" s="42">
        <v>25.4</v>
      </c>
      <c r="AQ27" s="41">
        <v>6.48</v>
      </c>
      <c r="AR27" s="42">
        <v>47.8</v>
      </c>
      <c r="AS27" s="37">
        <v>62.9</v>
      </c>
      <c r="AT27" s="45">
        <v>0.11</v>
      </c>
      <c r="AU27" s="41">
        <v>8.1999999999999993</v>
      </c>
      <c r="AV27" s="41">
        <v>86.339999999999989</v>
      </c>
      <c r="AW27" s="41">
        <v>7.14</v>
      </c>
      <c r="AX27" s="41">
        <v>6.55</v>
      </c>
      <c r="AY27" s="37">
        <v>5296</v>
      </c>
      <c r="AZ27" s="44">
        <v>2515.8888888888887</v>
      </c>
      <c r="BA27" s="41">
        <v>68.7</v>
      </c>
      <c r="BB27" s="41">
        <v>16.2</v>
      </c>
      <c r="BC27" s="42">
        <v>71.8</v>
      </c>
      <c r="BD27" s="37">
        <v>1863</v>
      </c>
      <c r="BE27" s="41">
        <v>23.6</v>
      </c>
      <c r="BF27" s="42">
        <v>100</v>
      </c>
      <c r="BG27" s="37">
        <v>2969</v>
      </c>
      <c r="BH27" s="37">
        <v>6655</v>
      </c>
      <c r="BI27" s="41">
        <v>3.13</v>
      </c>
      <c r="BJ27" s="41">
        <v>0.15</v>
      </c>
    </row>
    <row r="28" spans="1:62" x14ac:dyDescent="0.2">
      <c r="A28" s="61">
        <v>12323</v>
      </c>
      <c r="B28" s="62" t="s">
        <v>139</v>
      </c>
      <c r="C28" s="62" t="s">
        <v>139</v>
      </c>
      <c r="D28" s="62" t="s">
        <v>126</v>
      </c>
      <c r="E28" s="63">
        <v>525829317</v>
      </c>
      <c r="F28" s="61">
        <f t="shared" ca="1" si="1"/>
        <v>67</v>
      </c>
      <c r="G28" s="64">
        <v>43866</v>
      </c>
      <c r="H28" s="61">
        <v>1</v>
      </c>
      <c r="I28" s="65">
        <v>0</v>
      </c>
      <c r="J28" s="66" t="s">
        <v>140</v>
      </c>
      <c r="K28" s="67" t="s">
        <v>137</v>
      </c>
      <c r="L28" s="68" t="s">
        <v>138</v>
      </c>
      <c r="M28" s="69">
        <v>20.100000000000001</v>
      </c>
      <c r="N28" s="69">
        <v>6.3</v>
      </c>
      <c r="O28" s="215">
        <v>71.7</v>
      </c>
      <c r="P28" s="69">
        <v>1.3</v>
      </c>
      <c r="Q28" s="69">
        <v>0.6</v>
      </c>
      <c r="R28" s="216">
        <v>1.59</v>
      </c>
      <c r="S28" s="70">
        <v>22</v>
      </c>
      <c r="T28" s="70">
        <v>70.099999999999994</v>
      </c>
      <c r="U28" s="70">
        <v>58.9</v>
      </c>
      <c r="V28" s="70">
        <v>41.1</v>
      </c>
      <c r="W28" s="70">
        <v>1.4330900243309002</v>
      </c>
      <c r="X28" s="70">
        <v>2.09</v>
      </c>
      <c r="Y28" s="72">
        <v>19.2</v>
      </c>
      <c r="Z28" s="70">
        <v>2.44</v>
      </c>
      <c r="AA28" s="70">
        <v>9.1199999999999992</v>
      </c>
      <c r="AB28" s="72">
        <v>23.3</v>
      </c>
      <c r="AC28" s="70">
        <v>19.899999999999999</v>
      </c>
      <c r="AD28" s="72">
        <v>53.6</v>
      </c>
      <c r="AE28" s="70">
        <v>27.6</v>
      </c>
      <c r="AF28" s="70">
        <v>12.5</v>
      </c>
      <c r="AG28" s="70">
        <v>6.3</v>
      </c>
      <c r="AH28" s="70">
        <v>26.5</v>
      </c>
      <c r="AI28" s="70">
        <v>6.6000000000000005</v>
      </c>
      <c r="AJ28" s="70">
        <v>60.6</v>
      </c>
      <c r="AK28" s="70">
        <v>0.61</v>
      </c>
      <c r="AL28" s="70">
        <v>5.8</v>
      </c>
      <c r="AM28" s="70">
        <v>20.43</v>
      </c>
      <c r="AN28" s="70">
        <v>12.2</v>
      </c>
      <c r="AO28" s="73">
        <v>2652</v>
      </c>
      <c r="AP28" s="70">
        <v>18.600000000000001</v>
      </c>
      <c r="AQ28" s="70">
        <v>11.6</v>
      </c>
      <c r="AR28" s="72">
        <v>48</v>
      </c>
      <c r="AS28" s="70">
        <v>51.8</v>
      </c>
      <c r="AT28" s="74">
        <v>0</v>
      </c>
      <c r="AU28" s="70">
        <v>6</v>
      </c>
      <c r="AV28" s="70">
        <v>83.2</v>
      </c>
      <c r="AW28" s="70">
        <v>4.8600000000000003</v>
      </c>
      <c r="AX28" s="70">
        <v>12</v>
      </c>
      <c r="AY28" s="65">
        <v>4266</v>
      </c>
      <c r="AZ28" s="73">
        <v>2360</v>
      </c>
      <c r="BA28" s="70">
        <v>38.799999999999997</v>
      </c>
      <c r="BB28" s="70">
        <v>4.59</v>
      </c>
      <c r="BC28" s="70">
        <v>69.3</v>
      </c>
      <c r="BD28" s="65">
        <v>2016</v>
      </c>
      <c r="BE28" s="70">
        <v>21.9</v>
      </c>
      <c r="BF28" s="70">
        <v>10.7</v>
      </c>
      <c r="BG28" s="73">
        <v>3146</v>
      </c>
      <c r="BH28" s="75">
        <v>2862</v>
      </c>
      <c r="BI28" s="70">
        <v>1.65</v>
      </c>
      <c r="BJ28" s="70">
        <v>0.12</v>
      </c>
    </row>
    <row r="29" spans="1:62" x14ac:dyDescent="0.2">
      <c r="A29" s="61">
        <v>12349</v>
      </c>
      <c r="B29" s="62" t="s">
        <v>139</v>
      </c>
      <c r="C29" s="62" t="s">
        <v>139</v>
      </c>
      <c r="D29" s="62" t="s">
        <v>126</v>
      </c>
      <c r="E29" s="63">
        <v>525829317</v>
      </c>
      <c r="F29" s="61">
        <f t="shared" ca="1" si="1"/>
        <v>67</v>
      </c>
      <c r="G29" s="64">
        <v>43873</v>
      </c>
      <c r="H29" s="61">
        <v>2</v>
      </c>
      <c r="I29" s="65" t="s">
        <v>132</v>
      </c>
      <c r="J29" s="66" t="s">
        <v>140</v>
      </c>
      <c r="K29" s="67" t="s">
        <v>137</v>
      </c>
      <c r="L29" s="68" t="s">
        <v>138</v>
      </c>
      <c r="M29" s="69">
        <v>24.1</v>
      </c>
      <c r="N29" s="69">
        <v>5.9</v>
      </c>
      <c r="O29" s="69">
        <v>70</v>
      </c>
      <c r="P29" s="69">
        <v>0</v>
      </c>
      <c r="Q29" s="69">
        <v>0</v>
      </c>
      <c r="R29" s="216">
        <v>1.87</v>
      </c>
      <c r="S29" s="70">
        <v>31.6</v>
      </c>
      <c r="T29" s="70">
        <v>77</v>
      </c>
      <c r="U29" s="72">
        <v>72.5</v>
      </c>
      <c r="V29" s="71">
        <v>27.5</v>
      </c>
      <c r="W29" s="72">
        <v>2.6363636363636362</v>
      </c>
      <c r="X29" s="70">
        <v>2.64</v>
      </c>
      <c r="Y29" s="70">
        <v>11.7</v>
      </c>
      <c r="Z29" s="70">
        <v>5.39</v>
      </c>
      <c r="AA29" s="70">
        <v>8.24</v>
      </c>
      <c r="AB29" s="70">
        <v>11.4</v>
      </c>
      <c r="AC29" s="72">
        <v>32.299999999999997</v>
      </c>
      <c r="AD29" s="72">
        <v>50.7</v>
      </c>
      <c r="AE29" s="70">
        <v>25.9</v>
      </c>
      <c r="AF29" s="70">
        <v>16</v>
      </c>
      <c r="AG29" s="72">
        <v>7.4</v>
      </c>
      <c r="AH29" s="70">
        <v>28</v>
      </c>
      <c r="AI29" s="70">
        <v>10.199999999999999</v>
      </c>
      <c r="AJ29" s="70">
        <v>56.3</v>
      </c>
      <c r="AK29" s="70">
        <v>0.3</v>
      </c>
      <c r="AL29" s="70">
        <v>14.2</v>
      </c>
      <c r="AM29" s="70">
        <v>24.71</v>
      </c>
      <c r="AN29" s="70">
        <v>13</v>
      </c>
      <c r="AO29" s="73">
        <v>2130</v>
      </c>
      <c r="AP29" s="71">
        <v>3.43</v>
      </c>
      <c r="AQ29" s="70">
        <v>13.4</v>
      </c>
      <c r="AR29" s="72">
        <v>24.9</v>
      </c>
      <c r="AS29" s="70">
        <v>75.099999999999994</v>
      </c>
      <c r="AT29" s="74">
        <v>0</v>
      </c>
      <c r="AU29" s="70">
        <v>6.8</v>
      </c>
      <c r="AV29" s="70">
        <v>93</v>
      </c>
      <c r="AW29" s="70">
        <v>5.65</v>
      </c>
      <c r="AX29" s="71">
        <v>0.98</v>
      </c>
      <c r="AY29" s="75">
        <v>1857</v>
      </c>
      <c r="AZ29" s="124">
        <v>1364</v>
      </c>
      <c r="BA29" s="70">
        <v>31.7</v>
      </c>
      <c r="BB29" s="70">
        <v>24.2</v>
      </c>
      <c r="BC29" s="70">
        <v>59.2</v>
      </c>
      <c r="BD29" s="65">
        <v>2334</v>
      </c>
      <c r="BE29" s="70">
        <v>20.9</v>
      </c>
      <c r="BF29" s="70">
        <v>17</v>
      </c>
      <c r="BG29" s="73">
        <v>4631</v>
      </c>
      <c r="BH29" s="65">
        <v>6300</v>
      </c>
      <c r="BI29" s="70">
        <v>1.83</v>
      </c>
      <c r="BJ29" s="70">
        <v>8.1600000000000006E-3</v>
      </c>
    </row>
    <row r="30" spans="1:62" x14ac:dyDescent="0.2">
      <c r="A30" s="33">
        <v>12786</v>
      </c>
      <c r="B30" s="34" t="s">
        <v>179</v>
      </c>
      <c r="C30" s="34" t="s">
        <v>179</v>
      </c>
      <c r="D30" s="34" t="s">
        <v>115</v>
      </c>
      <c r="E30" s="35">
        <v>7459194413</v>
      </c>
      <c r="F30" s="33">
        <f t="shared" ca="1" si="1"/>
        <v>45</v>
      </c>
      <c r="G30" s="36">
        <v>43972</v>
      </c>
      <c r="H30" s="33">
        <v>1</v>
      </c>
      <c r="I30" s="37">
        <v>0</v>
      </c>
      <c r="J30" s="54" t="s">
        <v>180</v>
      </c>
      <c r="K30" s="38" t="s">
        <v>137</v>
      </c>
      <c r="L30" s="39" t="s">
        <v>181</v>
      </c>
      <c r="M30" s="188">
        <v>5</v>
      </c>
      <c r="N30" s="56">
        <v>3.3</v>
      </c>
      <c r="O30" s="142">
        <v>91.4</v>
      </c>
      <c r="P30" s="56">
        <v>0.1</v>
      </c>
      <c r="Q30" s="56">
        <v>0.2</v>
      </c>
      <c r="R30" s="142">
        <v>11.15</v>
      </c>
      <c r="S30" s="43">
        <v>12.4</v>
      </c>
      <c r="T30" s="41">
        <v>77.599999999999994</v>
      </c>
      <c r="U30" s="42">
        <v>81.5</v>
      </c>
      <c r="V30" s="43">
        <v>18.5</v>
      </c>
      <c r="W30" s="42">
        <v>4.4054054054054053</v>
      </c>
      <c r="X30" s="41">
        <v>3.3</v>
      </c>
      <c r="Y30" s="41">
        <v>3.35</v>
      </c>
      <c r="Z30" s="42">
        <v>8.27</v>
      </c>
      <c r="AA30" s="42">
        <v>35.4</v>
      </c>
      <c r="AB30" s="41">
        <v>9.89</v>
      </c>
      <c r="AC30" s="41">
        <v>12.3</v>
      </c>
      <c r="AD30" s="42">
        <v>57.9</v>
      </c>
      <c r="AE30" s="43">
        <v>11.9</v>
      </c>
      <c r="AF30" s="41">
        <v>22.3</v>
      </c>
      <c r="AG30" s="42">
        <v>7.89</v>
      </c>
      <c r="AH30" s="41">
        <v>32.6</v>
      </c>
      <c r="AI30" s="41">
        <v>18.200000000000003</v>
      </c>
      <c r="AJ30" s="189">
        <v>60.8</v>
      </c>
      <c r="AK30" s="41">
        <v>0.68</v>
      </c>
      <c r="AL30" s="41">
        <v>13.4</v>
      </c>
      <c r="AM30" s="42">
        <v>58.872999999999998</v>
      </c>
      <c r="AN30" s="41">
        <v>28.7</v>
      </c>
      <c r="AO30" s="37">
        <v>2292</v>
      </c>
      <c r="AP30" s="43">
        <v>5.86</v>
      </c>
      <c r="AQ30" s="42">
        <v>77.900000000000006</v>
      </c>
      <c r="AR30" s="41">
        <v>11.3</v>
      </c>
      <c r="AS30" s="37">
        <v>53.5</v>
      </c>
      <c r="AT30" s="45">
        <v>0.19</v>
      </c>
      <c r="AU30" s="41">
        <v>4</v>
      </c>
      <c r="AV30" s="42">
        <v>93.8</v>
      </c>
      <c r="AW30" s="41">
        <v>5.72</v>
      </c>
      <c r="AX30" s="43">
        <v>0.47</v>
      </c>
      <c r="AY30" s="37">
        <v>4014</v>
      </c>
      <c r="AZ30" s="44">
        <v>3411.7777777777778</v>
      </c>
      <c r="BA30" s="41">
        <v>57.1</v>
      </c>
      <c r="BB30" s="41">
        <v>24.3</v>
      </c>
      <c r="BC30" s="42">
        <v>82</v>
      </c>
      <c r="BD30" s="37">
        <v>4088</v>
      </c>
      <c r="BE30" s="41">
        <v>19.7</v>
      </c>
      <c r="BF30" s="42">
        <v>74.3</v>
      </c>
      <c r="BG30" s="37">
        <v>4318</v>
      </c>
      <c r="BH30" s="37">
        <v>9361</v>
      </c>
      <c r="BI30" s="41">
        <v>1.25</v>
      </c>
      <c r="BJ30" s="41">
        <v>0.02</v>
      </c>
    </row>
    <row r="31" spans="1:62" x14ac:dyDescent="0.2">
      <c r="A31" s="33">
        <v>13505</v>
      </c>
      <c r="B31" s="34" t="s">
        <v>236</v>
      </c>
      <c r="C31" s="34" t="s">
        <v>236</v>
      </c>
      <c r="D31" s="34" t="s">
        <v>118</v>
      </c>
      <c r="E31" s="35">
        <v>6912164842</v>
      </c>
      <c r="F31" s="33">
        <f t="shared" ca="1" si="1"/>
        <v>50</v>
      </c>
      <c r="G31" s="36">
        <v>44105</v>
      </c>
      <c r="H31" s="33">
        <v>1</v>
      </c>
      <c r="I31" s="37">
        <v>0</v>
      </c>
      <c r="J31" s="48" t="s">
        <v>193</v>
      </c>
      <c r="K31" s="49" t="s">
        <v>137</v>
      </c>
      <c r="L31" s="39"/>
      <c r="M31" s="40">
        <v>24.4</v>
      </c>
      <c r="N31" s="40">
        <v>6.3</v>
      </c>
      <c r="O31" s="40">
        <v>67.3</v>
      </c>
      <c r="P31" s="40">
        <v>1.3</v>
      </c>
      <c r="Q31" s="40">
        <v>0.7</v>
      </c>
      <c r="R31" s="40">
        <v>8.98</v>
      </c>
      <c r="S31" s="41">
        <v>24.7</v>
      </c>
      <c r="T31" s="41">
        <v>73.599999999999994</v>
      </c>
      <c r="U31" s="41">
        <v>55.2</v>
      </c>
      <c r="V31" s="41">
        <v>44.8</v>
      </c>
      <c r="W31" s="41">
        <v>1.2321428571428572</v>
      </c>
      <c r="X31" s="41">
        <v>7.84</v>
      </c>
      <c r="Y31" s="41">
        <v>2.95</v>
      </c>
      <c r="Z31" s="41">
        <v>4.1900000000000004</v>
      </c>
      <c r="AA31" s="41">
        <v>15.8</v>
      </c>
      <c r="AB31" s="41">
        <v>2.3199999999999998</v>
      </c>
      <c r="AC31" s="42">
        <v>30.5</v>
      </c>
      <c r="AD31" s="41">
        <v>34.799999999999997</v>
      </c>
      <c r="AE31" s="41">
        <v>39</v>
      </c>
      <c r="AF31" s="41">
        <v>25.2</v>
      </c>
      <c r="AG31" s="41">
        <v>0.98</v>
      </c>
      <c r="AH31" s="41">
        <v>20.6</v>
      </c>
      <c r="AI31" s="41">
        <v>12.8</v>
      </c>
      <c r="AJ31" s="41">
        <v>47.8</v>
      </c>
      <c r="AK31" s="41">
        <v>0.14000000000000001</v>
      </c>
      <c r="AL31" s="41">
        <v>15.6</v>
      </c>
      <c r="AM31" s="41">
        <v>27.6</v>
      </c>
      <c r="AN31" s="41">
        <v>20</v>
      </c>
      <c r="AO31" s="51">
        <v>4833</v>
      </c>
      <c r="AP31" s="41">
        <v>9.3699999999999992</v>
      </c>
      <c r="AQ31" s="41">
        <v>7.43</v>
      </c>
      <c r="AR31" s="42">
        <v>30.5</v>
      </c>
      <c r="AS31" s="41">
        <v>78.599999999999994</v>
      </c>
      <c r="AT31" s="45">
        <v>3.4000000000000002E-2</v>
      </c>
      <c r="AU31" s="41">
        <v>5.6</v>
      </c>
      <c r="AV31" s="41">
        <v>90.78</v>
      </c>
      <c r="AW31" s="41">
        <v>5.07</v>
      </c>
      <c r="AX31" s="41">
        <v>4.18</v>
      </c>
      <c r="AY31" s="51">
        <v>7269</v>
      </c>
      <c r="AZ31" s="57">
        <v>3506.6666666666665</v>
      </c>
      <c r="BA31" s="41">
        <v>65.3</v>
      </c>
      <c r="BB31" s="41">
        <v>9.7100000000000009</v>
      </c>
      <c r="BC31" s="41">
        <v>65.7</v>
      </c>
      <c r="BD31" s="37">
        <v>3478</v>
      </c>
      <c r="BE31" s="41">
        <v>43.5</v>
      </c>
      <c r="BF31" s="42">
        <v>88.8</v>
      </c>
      <c r="BG31" s="37">
        <v>4603</v>
      </c>
      <c r="BH31" s="37">
        <v>12388</v>
      </c>
      <c r="BI31" s="41">
        <v>3.27</v>
      </c>
      <c r="BJ31" s="41">
        <v>0.76</v>
      </c>
    </row>
    <row r="32" spans="1:62" x14ac:dyDescent="0.2">
      <c r="A32" s="33">
        <v>13250</v>
      </c>
      <c r="B32" s="34" t="s">
        <v>214</v>
      </c>
      <c r="C32" s="34" t="s">
        <v>214</v>
      </c>
      <c r="D32" s="34" t="s">
        <v>215</v>
      </c>
      <c r="E32" s="35">
        <v>7358084415</v>
      </c>
      <c r="F32" s="33">
        <f t="shared" ca="1" si="1"/>
        <v>47</v>
      </c>
      <c r="G32" s="36">
        <v>44056</v>
      </c>
      <c r="H32" s="33">
        <v>1</v>
      </c>
      <c r="I32" s="37">
        <v>0</v>
      </c>
      <c r="J32" s="48" t="s">
        <v>216</v>
      </c>
      <c r="K32" s="49" t="s">
        <v>137</v>
      </c>
      <c r="L32" s="39" t="s">
        <v>138</v>
      </c>
      <c r="M32" s="197">
        <v>5.5</v>
      </c>
      <c r="N32" s="122">
        <v>6.3</v>
      </c>
      <c r="O32" s="203">
        <v>87.8</v>
      </c>
      <c r="P32" s="122">
        <v>0</v>
      </c>
      <c r="Q32" s="122">
        <v>0.4</v>
      </c>
      <c r="R32" s="122">
        <v>5.6</v>
      </c>
      <c r="S32" s="41">
        <v>8.3000000000000007</v>
      </c>
      <c r="T32" s="41">
        <v>77.3</v>
      </c>
      <c r="U32" s="41">
        <v>60.4</v>
      </c>
      <c r="V32" s="41">
        <v>39.6</v>
      </c>
      <c r="W32" s="41">
        <v>1.5252525252525251</v>
      </c>
      <c r="X32" s="42">
        <v>15.2</v>
      </c>
      <c r="Y32" s="41">
        <v>5.22</v>
      </c>
      <c r="Z32" s="42">
        <v>13.5</v>
      </c>
      <c r="AA32" s="42">
        <v>41.8</v>
      </c>
      <c r="AB32" s="42">
        <v>20.9</v>
      </c>
      <c r="AC32" s="42">
        <v>28</v>
      </c>
      <c r="AD32" s="42">
        <v>51.9</v>
      </c>
      <c r="AE32" s="41">
        <v>25.1</v>
      </c>
      <c r="AF32" s="41">
        <v>18.7</v>
      </c>
      <c r="AG32" s="41">
        <v>4.28</v>
      </c>
      <c r="AH32" s="42">
        <v>48.9</v>
      </c>
      <c r="AI32" s="41">
        <v>8.9499999999999993</v>
      </c>
      <c r="AJ32" s="41">
        <v>57.8</v>
      </c>
      <c r="AK32" s="41">
        <v>1.48</v>
      </c>
      <c r="AL32" s="43">
        <v>1.72</v>
      </c>
      <c r="AM32" s="42">
        <v>55.489999999999995</v>
      </c>
      <c r="AN32" s="42">
        <v>56.9</v>
      </c>
      <c r="AO32" s="57">
        <v>4760</v>
      </c>
      <c r="AP32" s="43">
        <v>2.21</v>
      </c>
      <c r="AQ32" s="42">
        <v>31.1</v>
      </c>
      <c r="AR32" s="42">
        <v>72.400000000000006</v>
      </c>
      <c r="AS32" s="41">
        <v>48</v>
      </c>
      <c r="AT32" s="45">
        <v>1.9E-2</v>
      </c>
      <c r="AU32" s="41">
        <v>6.2</v>
      </c>
      <c r="AV32" s="42">
        <v>98.669999999999987</v>
      </c>
      <c r="AW32" s="43">
        <v>0.86</v>
      </c>
      <c r="AX32" s="43">
        <v>0.52</v>
      </c>
      <c r="AY32" s="51">
        <v>8063</v>
      </c>
      <c r="AZ32" s="44">
        <v>2593.7777777777778</v>
      </c>
      <c r="BA32" s="41">
        <v>55.8</v>
      </c>
      <c r="BB32" s="41">
        <v>18.7</v>
      </c>
      <c r="BC32" s="42">
        <v>84.4</v>
      </c>
      <c r="BD32" s="37">
        <v>1968</v>
      </c>
      <c r="BE32" s="41">
        <v>50.8</v>
      </c>
      <c r="BF32" s="42">
        <v>73</v>
      </c>
      <c r="BG32" s="37">
        <v>3917</v>
      </c>
      <c r="BH32" s="50">
        <v>5106</v>
      </c>
      <c r="BI32" s="41">
        <v>0.16</v>
      </c>
      <c r="BJ32" s="41">
        <v>0.28000000000000003</v>
      </c>
    </row>
    <row r="33" spans="1:62" x14ac:dyDescent="0.2">
      <c r="A33" s="33">
        <v>13083</v>
      </c>
      <c r="B33" s="34" t="s">
        <v>208</v>
      </c>
      <c r="C33" s="34" t="s">
        <v>208</v>
      </c>
      <c r="D33" s="34" t="s">
        <v>123</v>
      </c>
      <c r="E33" s="35">
        <v>460914419</v>
      </c>
      <c r="F33" s="33">
        <f t="shared" ca="1" si="1"/>
        <v>73</v>
      </c>
      <c r="G33" s="36">
        <v>44015</v>
      </c>
      <c r="H33" s="33">
        <v>1</v>
      </c>
      <c r="I33" s="37">
        <v>0</v>
      </c>
      <c r="J33" s="48" t="s">
        <v>193</v>
      </c>
      <c r="K33" s="38" t="s">
        <v>137</v>
      </c>
      <c r="L33" s="39" t="s">
        <v>174</v>
      </c>
      <c r="M33" s="59">
        <v>5.5</v>
      </c>
      <c r="N33" s="40">
        <v>6.9</v>
      </c>
      <c r="O33" s="60">
        <v>87.6</v>
      </c>
      <c r="P33" s="199">
        <v>0</v>
      </c>
      <c r="Q33" s="199">
        <v>0</v>
      </c>
      <c r="R33" s="60">
        <v>10.3</v>
      </c>
      <c r="S33" s="43">
        <v>17.3</v>
      </c>
      <c r="T33" s="41">
        <v>64.599999999999994</v>
      </c>
      <c r="U33" s="41">
        <v>61.6</v>
      </c>
      <c r="V33" s="41">
        <v>38.4</v>
      </c>
      <c r="W33" s="41">
        <v>1.6041666666666667</v>
      </c>
      <c r="X33" s="41">
        <v>5.17</v>
      </c>
      <c r="Y33" s="41">
        <v>4.4400000000000004</v>
      </c>
      <c r="Z33" s="41">
        <v>4.93</v>
      </c>
      <c r="AA33" s="41">
        <v>5.76</v>
      </c>
      <c r="AB33" s="41">
        <v>6.15</v>
      </c>
      <c r="AC33" s="42">
        <v>56.2</v>
      </c>
      <c r="AD33" s="41">
        <v>35.299999999999997</v>
      </c>
      <c r="AE33" s="41">
        <v>37</v>
      </c>
      <c r="AF33" s="41">
        <v>23.5</v>
      </c>
      <c r="AG33" s="41">
        <v>4.2300000000000004</v>
      </c>
      <c r="AH33" s="42">
        <v>46</v>
      </c>
      <c r="AI33" s="42">
        <v>22.8</v>
      </c>
      <c r="AJ33" s="41">
        <v>53.2</v>
      </c>
      <c r="AK33" s="42">
        <v>2.5099999999999998</v>
      </c>
      <c r="AL33" s="41">
        <v>13.5</v>
      </c>
      <c r="AM33" s="41">
        <v>22.937999999999999</v>
      </c>
      <c r="AN33" s="41">
        <v>17.899999999999999</v>
      </c>
      <c r="AO33" s="57">
        <v>4775</v>
      </c>
      <c r="AP33" s="41">
        <v>15.7</v>
      </c>
      <c r="AQ33" s="43">
        <v>2.09</v>
      </c>
      <c r="AR33" s="42">
        <v>23.3</v>
      </c>
      <c r="AS33" s="41">
        <v>54.4</v>
      </c>
      <c r="AT33" s="45">
        <v>2.5999999999999999E-2</v>
      </c>
      <c r="AU33" s="41">
        <v>7.8</v>
      </c>
      <c r="AV33" s="42">
        <v>98.71</v>
      </c>
      <c r="AW33" s="43">
        <v>0.97</v>
      </c>
      <c r="AX33" s="43">
        <v>0.31</v>
      </c>
      <c r="AY33" s="46">
        <v>1962</v>
      </c>
      <c r="AZ33" s="44">
        <v>1918.4444444444443</v>
      </c>
      <c r="BA33" s="41">
        <v>54.9</v>
      </c>
      <c r="BB33" s="41">
        <v>16.100000000000001</v>
      </c>
      <c r="BC33" s="42">
        <v>73.400000000000006</v>
      </c>
      <c r="BD33" s="37">
        <v>2243</v>
      </c>
      <c r="BE33" s="41">
        <v>54.9</v>
      </c>
      <c r="BF33" s="42">
        <v>88.5</v>
      </c>
      <c r="BG33" s="37">
        <v>3917</v>
      </c>
      <c r="BH33" s="37">
        <v>12351</v>
      </c>
      <c r="BI33" s="41">
        <v>0.37</v>
      </c>
      <c r="BJ33" s="41">
        <v>0.01</v>
      </c>
    </row>
    <row r="34" spans="1:62" x14ac:dyDescent="0.2">
      <c r="A34" s="33">
        <v>12946</v>
      </c>
      <c r="B34" s="34" t="s">
        <v>191</v>
      </c>
      <c r="C34" s="34" t="s">
        <v>191</v>
      </c>
      <c r="D34" s="34" t="s">
        <v>192</v>
      </c>
      <c r="E34" s="35">
        <v>7007245344</v>
      </c>
      <c r="F34" s="33">
        <f t="shared" ca="1" si="1"/>
        <v>49</v>
      </c>
      <c r="G34" s="36">
        <v>43993</v>
      </c>
      <c r="H34" s="33">
        <v>1</v>
      </c>
      <c r="I34" s="37">
        <v>0</v>
      </c>
      <c r="J34" s="48" t="s">
        <v>193</v>
      </c>
      <c r="K34" s="38" t="s">
        <v>137</v>
      </c>
      <c r="L34" s="39" t="s">
        <v>174</v>
      </c>
      <c r="M34" s="40">
        <v>23</v>
      </c>
      <c r="N34" s="40">
        <v>4.8</v>
      </c>
      <c r="O34" s="60">
        <v>72.2</v>
      </c>
      <c r="P34" s="40">
        <v>0</v>
      </c>
      <c r="Q34" s="40">
        <v>0</v>
      </c>
      <c r="R34" s="40">
        <v>8.31</v>
      </c>
      <c r="S34" s="43">
        <v>9.3000000000000007</v>
      </c>
      <c r="T34" s="43">
        <v>40.700000000000003</v>
      </c>
      <c r="U34" s="41">
        <v>63.8</v>
      </c>
      <c r="V34" s="41">
        <v>36.200000000000003</v>
      </c>
      <c r="W34" s="41">
        <v>1.7624309392265192</v>
      </c>
      <c r="X34" s="41">
        <v>8.08</v>
      </c>
      <c r="Y34" s="41">
        <v>2.96</v>
      </c>
      <c r="Z34" s="41">
        <v>3.46</v>
      </c>
      <c r="AA34" s="41">
        <v>10.9</v>
      </c>
      <c r="AB34" s="41">
        <v>7.09</v>
      </c>
      <c r="AC34" s="41">
        <v>9.31</v>
      </c>
      <c r="AD34" s="42">
        <v>53.4</v>
      </c>
      <c r="AE34" s="41">
        <v>29.7</v>
      </c>
      <c r="AF34" s="41">
        <v>14.7</v>
      </c>
      <c r="AG34" s="41">
        <v>2.25</v>
      </c>
      <c r="AH34" s="41">
        <v>29.4</v>
      </c>
      <c r="AI34" s="41">
        <v>5.6000000000000014</v>
      </c>
      <c r="AJ34" s="43">
        <v>27.6</v>
      </c>
      <c r="AK34" s="41">
        <v>0.28999999999999998</v>
      </c>
      <c r="AL34" s="42">
        <v>35.1</v>
      </c>
      <c r="AM34" s="43">
        <v>14.83</v>
      </c>
      <c r="AN34" s="43">
        <v>8.01</v>
      </c>
      <c r="AO34" s="57">
        <v>5443</v>
      </c>
      <c r="AP34" s="42">
        <v>23.3</v>
      </c>
      <c r="AQ34" s="41">
        <v>4.3</v>
      </c>
      <c r="AR34" s="42">
        <v>23.7</v>
      </c>
      <c r="AS34" s="42">
        <v>85.9</v>
      </c>
      <c r="AT34" s="58">
        <v>0.01</v>
      </c>
      <c r="AU34" s="43">
        <v>0.8</v>
      </c>
      <c r="AV34" s="43">
        <v>64.22</v>
      </c>
      <c r="AW34" s="41">
        <v>6.77</v>
      </c>
      <c r="AX34" s="42">
        <v>29</v>
      </c>
      <c r="AY34" s="37">
        <v>5856</v>
      </c>
      <c r="AZ34" s="57">
        <v>3807.2222222222222</v>
      </c>
      <c r="BA34" s="41">
        <v>73.2</v>
      </c>
      <c r="BB34" s="41">
        <v>19.2</v>
      </c>
      <c r="BC34" s="42">
        <v>88.4</v>
      </c>
      <c r="BD34" s="37">
        <v>3742</v>
      </c>
      <c r="BE34" s="41">
        <v>13.4</v>
      </c>
      <c r="BF34" s="42">
        <v>68.599999999999994</v>
      </c>
      <c r="BG34" s="37">
        <v>3697</v>
      </c>
      <c r="BH34" s="37">
        <v>9798</v>
      </c>
      <c r="BI34" s="41">
        <v>7.2999999999999995E-2</v>
      </c>
      <c r="BJ34" s="41">
        <v>9.6000000000000002E-2</v>
      </c>
    </row>
    <row r="35" spans="1:62" x14ac:dyDescent="0.2">
      <c r="A35" s="33">
        <v>13510</v>
      </c>
      <c r="B35" s="34" t="s">
        <v>237</v>
      </c>
      <c r="C35" s="34" t="s">
        <v>237</v>
      </c>
      <c r="D35" s="34" t="s">
        <v>153</v>
      </c>
      <c r="E35" s="35">
        <v>6862216724</v>
      </c>
      <c r="F35" s="33">
        <f t="shared" ca="1" si="1"/>
        <v>51</v>
      </c>
      <c r="G35" s="36">
        <v>44106</v>
      </c>
      <c r="H35" s="33">
        <v>1</v>
      </c>
      <c r="I35" s="37">
        <v>0</v>
      </c>
      <c r="J35" s="48" t="s">
        <v>136</v>
      </c>
      <c r="K35" s="49" t="s">
        <v>137</v>
      </c>
      <c r="L35" s="39" t="s">
        <v>138</v>
      </c>
      <c r="M35" s="59">
        <v>6.2</v>
      </c>
      <c r="N35" s="40">
        <v>4.2</v>
      </c>
      <c r="O35" s="60">
        <v>88.2</v>
      </c>
      <c r="P35" s="199">
        <v>1</v>
      </c>
      <c r="Q35" s="40">
        <v>0.4</v>
      </c>
      <c r="R35" s="40">
        <v>9.4600000000000009</v>
      </c>
      <c r="S35" s="41">
        <v>8.1999999999999993</v>
      </c>
      <c r="T35" s="41">
        <v>74.8</v>
      </c>
      <c r="U35" s="42">
        <v>77.5</v>
      </c>
      <c r="V35" s="43">
        <v>22.5</v>
      </c>
      <c r="W35" s="42">
        <v>3.4444444444444446</v>
      </c>
      <c r="X35" s="42">
        <v>30</v>
      </c>
      <c r="Y35" s="41">
        <v>5.33</v>
      </c>
      <c r="Z35" s="41">
        <v>6.43</v>
      </c>
      <c r="AA35" s="41">
        <v>13.7</v>
      </c>
      <c r="AB35" s="41">
        <v>5.36</v>
      </c>
      <c r="AC35" s="42">
        <v>28.8</v>
      </c>
      <c r="AD35" s="41">
        <v>37.5</v>
      </c>
      <c r="AE35" s="41">
        <v>36.799999999999997</v>
      </c>
      <c r="AF35" s="41">
        <v>24.1</v>
      </c>
      <c r="AG35" s="41">
        <v>1.61</v>
      </c>
      <c r="AH35" s="41">
        <v>25</v>
      </c>
      <c r="AI35" s="42">
        <v>24.4</v>
      </c>
      <c r="AJ35" s="41">
        <v>36.799999999999997</v>
      </c>
      <c r="AK35" s="42">
        <v>21.9</v>
      </c>
      <c r="AL35" s="43">
        <v>4.8000000000000001E-2</v>
      </c>
      <c r="AM35" s="41" t="s">
        <v>110</v>
      </c>
      <c r="AN35" s="41" t="s">
        <v>110</v>
      </c>
      <c r="AO35" s="41" t="s">
        <v>110</v>
      </c>
      <c r="AP35" s="41">
        <v>14.4</v>
      </c>
      <c r="AQ35" s="41">
        <v>11</v>
      </c>
      <c r="AR35" s="42">
        <v>20</v>
      </c>
      <c r="AS35" s="41">
        <v>78.099999999999994</v>
      </c>
      <c r="AT35" s="58">
        <v>7.8200000000000006E-3</v>
      </c>
      <c r="AU35" s="41">
        <v>4.5999999999999996</v>
      </c>
      <c r="AV35" s="41">
        <v>84.49</v>
      </c>
      <c r="AW35" s="41">
        <v>7.85</v>
      </c>
      <c r="AX35" s="41">
        <v>7.71</v>
      </c>
      <c r="AY35" s="51">
        <v>8038</v>
      </c>
      <c r="AZ35" s="44">
        <v>2782</v>
      </c>
      <c r="BA35" s="41">
        <v>45.6</v>
      </c>
      <c r="BB35" s="41">
        <v>18.399999999999999</v>
      </c>
      <c r="BC35" s="42">
        <v>85.1</v>
      </c>
      <c r="BD35" s="37">
        <v>2029</v>
      </c>
      <c r="BE35" s="41">
        <v>22.7</v>
      </c>
      <c r="BF35" s="41">
        <v>23.7</v>
      </c>
      <c r="BG35" s="37">
        <v>4214</v>
      </c>
      <c r="BH35" s="37">
        <v>10101</v>
      </c>
      <c r="BI35" s="41">
        <v>1.1599999999999999</v>
      </c>
      <c r="BJ35" s="41">
        <v>0.59</v>
      </c>
    </row>
    <row r="36" spans="1:62" x14ac:dyDescent="0.2">
      <c r="A36" s="33">
        <v>13385</v>
      </c>
      <c r="B36" s="34" t="s">
        <v>221</v>
      </c>
      <c r="C36" s="34" t="s">
        <v>221</v>
      </c>
      <c r="D36" s="34" t="s">
        <v>178</v>
      </c>
      <c r="E36" s="35">
        <v>9952115393</v>
      </c>
      <c r="F36" s="33">
        <f t="shared" ref="F36:F67" ca="1" si="2">ROUNDDOWN(YEARFRAC(DATE(IF(VALUE(LEFT(E36,2))&lt;VALUE(RIGHT(YEAR(TODAY()),2)),"20","19")&amp;LEFT(E36,2),IF(VALUE(MID(E36,3,1))&gt;4,MID(E36,3,2)-50,MID(E36,3,2)),MID(E36,5,2)),G36,1),0)</f>
        <v>21</v>
      </c>
      <c r="G36" s="36">
        <v>44084</v>
      </c>
      <c r="H36" s="33">
        <v>1</v>
      </c>
      <c r="I36" s="37">
        <v>0</v>
      </c>
      <c r="J36" s="48" t="s">
        <v>222</v>
      </c>
      <c r="K36" s="49" t="s">
        <v>137</v>
      </c>
      <c r="L36" s="39" t="s">
        <v>138</v>
      </c>
      <c r="M36" s="59">
        <v>12.1</v>
      </c>
      <c r="N36" s="40">
        <v>4.0999999999999996</v>
      </c>
      <c r="O36" s="60">
        <v>83.1</v>
      </c>
      <c r="P36" s="40">
        <v>0.5</v>
      </c>
      <c r="Q36" s="40">
        <v>0.2</v>
      </c>
      <c r="R36" s="60">
        <v>13.29</v>
      </c>
      <c r="S36" s="41">
        <v>14.2</v>
      </c>
      <c r="T36" s="41">
        <v>60.5</v>
      </c>
      <c r="U36" s="41">
        <v>62.1</v>
      </c>
      <c r="V36" s="41">
        <v>37.9</v>
      </c>
      <c r="W36" s="41">
        <v>1.6385224274406334</v>
      </c>
      <c r="X36" s="41">
        <v>2.0499999999999998</v>
      </c>
      <c r="Y36" s="41">
        <v>1.92</v>
      </c>
      <c r="Z36" s="41">
        <v>5.0599999999999996</v>
      </c>
      <c r="AA36" s="41">
        <v>17.100000000000001</v>
      </c>
      <c r="AB36" s="41">
        <v>5.45</v>
      </c>
      <c r="AC36" s="41">
        <v>17.399999999999999</v>
      </c>
      <c r="AD36" s="42">
        <v>68.599999999999994</v>
      </c>
      <c r="AE36" s="43">
        <v>14.7</v>
      </c>
      <c r="AF36" s="41">
        <v>13.7</v>
      </c>
      <c r="AG36" s="41">
        <v>3.03</v>
      </c>
      <c r="AH36" s="43">
        <v>13.3</v>
      </c>
      <c r="AI36" s="41">
        <v>10.4</v>
      </c>
      <c r="AJ36" s="41">
        <v>30.7</v>
      </c>
      <c r="AK36" s="41">
        <v>0.39</v>
      </c>
      <c r="AL36" s="42">
        <v>34.1</v>
      </c>
      <c r="AM36" s="43">
        <v>9.5500000000000007</v>
      </c>
      <c r="AN36" s="43">
        <v>6.22</v>
      </c>
      <c r="AO36" s="37">
        <v>3858</v>
      </c>
      <c r="AP36" s="43">
        <v>1</v>
      </c>
      <c r="AQ36" s="42">
        <v>42.6</v>
      </c>
      <c r="AR36" s="41">
        <v>7.69</v>
      </c>
      <c r="AS36" s="41">
        <v>45</v>
      </c>
      <c r="AT36" s="45">
        <v>4.1000000000000002E-2</v>
      </c>
      <c r="AU36" s="41">
        <v>3.8</v>
      </c>
      <c r="AV36" s="42">
        <v>96.99</v>
      </c>
      <c r="AW36" s="43">
        <v>2.31</v>
      </c>
      <c r="AX36" s="43">
        <v>0.68</v>
      </c>
      <c r="AY36" s="37">
        <v>4968</v>
      </c>
      <c r="AZ36" s="44">
        <v>2360</v>
      </c>
      <c r="BA36" s="41">
        <v>73.099999999999994</v>
      </c>
      <c r="BB36" s="42">
        <v>32</v>
      </c>
      <c r="BC36" s="42">
        <v>79.599999999999994</v>
      </c>
      <c r="BD36" s="37">
        <v>1561</v>
      </c>
      <c r="BE36" s="41">
        <v>14.5</v>
      </c>
      <c r="BF36" s="42">
        <v>72.2</v>
      </c>
      <c r="BG36" s="51">
        <v>5680</v>
      </c>
      <c r="BH36" s="37">
        <v>11550</v>
      </c>
      <c r="BI36" s="41">
        <v>1.43</v>
      </c>
      <c r="BJ36" s="41">
        <v>0.18</v>
      </c>
    </row>
    <row r="37" spans="1:62" x14ac:dyDescent="0.2">
      <c r="A37" s="33">
        <v>14385</v>
      </c>
      <c r="B37" s="34" t="s">
        <v>258</v>
      </c>
      <c r="C37" s="34" t="s">
        <v>258</v>
      </c>
      <c r="D37" s="34" t="s">
        <v>244</v>
      </c>
      <c r="E37" s="35">
        <v>9059077258</v>
      </c>
      <c r="F37" s="33">
        <f t="shared" ca="1" si="2"/>
        <v>30</v>
      </c>
      <c r="G37" s="36">
        <v>44223</v>
      </c>
      <c r="H37" s="33">
        <v>1</v>
      </c>
      <c r="I37" s="37">
        <v>0</v>
      </c>
      <c r="J37" s="48" t="s">
        <v>164</v>
      </c>
      <c r="K37" s="49" t="s">
        <v>137</v>
      </c>
      <c r="L37" s="39"/>
      <c r="M37" s="52">
        <v>11.5</v>
      </c>
      <c r="N37" s="52">
        <v>7.8</v>
      </c>
      <c r="O37" s="52">
        <v>80.599999999999994</v>
      </c>
      <c r="P37" s="52">
        <v>0</v>
      </c>
      <c r="Q37" s="52">
        <v>0.1</v>
      </c>
      <c r="R37" s="52">
        <v>10.96</v>
      </c>
      <c r="S37" s="41">
        <v>30</v>
      </c>
      <c r="T37" s="41">
        <v>92</v>
      </c>
      <c r="U37" s="41">
        <v>58.6</v>
      </c>
      <c r="V37" s="41">
        <v>41.4</v>
      </c>
      <c r="W37" s="41">
        <v>1.4154589371980677</v>
      </c>
      <c r="X37" s="41">
        <v>2.2599999999999998</v>
      </c>
      <c r="Y37" s="41">
        <v>6.03</v>
      </c>
      <c r="Z37" s="41">
        <v>8.61</v>
      </c>
      <c r="AA37" s="41">
        <v>3.6294117647058823</v>
      </c>
      <c r="AB37" s="41">
        <v>4.92</v>
      </c>
      <c r="AC37" s="41">
        <v>9.3699999999999992</v>
      </c>
      <c r="AD37" s="41">
        <v>57.5</v>
      </c>
      <c r="AE37" s="41">
        <v>25.7</v>
      </c>
      <c r="AF37" s="41">
        <v>16</v>
      </c>
      <c r="AG37" s="41">
        <v>0.81</v>
      </c>
      <c r="AH37" s="41">
        <v>19</v>
      </c>
      <c r="AI37" s="41">
        <v>9.15</v>
      </c>
      <c r="AJ37" s="41">
        <v>49.5</v>
      </c>
      <c r="AK37" s="41">
        <v>0.18</v>
      </c>
      <c r="AL37" s="41">
        <v>2.21</v>
      </c>
      <c r="AM37" s="41">
        <v>42</v>
      </c>
      <c r="AN37" s="41">
        <v>22.6</v>
      </c>
      <c r="AO37" s="44">
        <v>3155</v>
      </c>
      <c r="AP37" s="41">
        <v>3.55</v>
      </c>
      <c r="AQ37" s="41">
        <v>14.529411764705882</v>
      </c>
      <c r="AR37" s="41">
        <v>15.4</v>
      </c>
      <c r="AS37" s="41">
        <v>70.8</v>
      </c>
      <c r="AT37" s="45">
        <v>0.18</v>
      </c>
      <c r="AU37" s="41">
        <v>7.1</v>
      </c>
      <c r="AV37" s="41">
        <v>94.490000000000009</v>
      </c>
      <c r="AW37" s="41">
        <v>3.72</v>
      </c>
      <c r="AX37" s="41">
        <v>1.77</v>
      </c>
      <c r="AY37" s="44">
        <v>4000</v>
      </c>
      <c r="AZ37" s="214">
        <v>2682.1111111111113</v>
      </c>
      <c r="BA37" s="41">
        <v>47</v>
      </c>
      <c r="BB37" s="41">
        <v>7.41</v>
      </c>
      <c r="BC37" s="41">
        <v>62.1</v>
      </c>
      <c r="BD37" s="44">
        <v>3447</v>
      </c>
      <c r="BE37" s="41">
        <v>26.7</v>
      </c>
      <c r="BF37" s="41">
        <v>39</v>
      </c>
      <c r="BG37" s="44">
        <v>3117</v>
      </c>
      <c r="BH37" s="44">
        <v>8184</v>
      </c>
      <c r="BI37" s="41">
        <v>0.43</v>
      </c>
      <c r="BJ37" s="41">
        <v>0.4</v>
      </c>
    </row>
    <row r="38" spans="1:62" x14ac:dyDescent="0.2">
      <c r="A38" s="33">
        <v>14321</v>
      </c>
      <c r="B38" s="34" t="s">
        <v>255</v>
      </c>
      <c r="C38" s="34" t="s">
        <v>255</v>
      </c>
      <c r="D38" s="34" t="s">
        <v>125</v>
      </c>
      <c r="E38" s="35">
        <v>7755163493</v>
      </c>
      <c r="F38" s="33">
        <f t="shared" ca="1" si="2"/>
        <v>43</v>
      </c>
      <c r="G38" s="36">
        <v>44214</v>
      </c>
      <c r="H38" s="33">
        <v>1</v>
      </c>
      <c r="I38" s="37">
        <v>0</v>
      </c>
      <c r="J38" s="48" t="s">
        <v>187</v>
      </c>
      <c r="K38" s="49" t="s">
        <v>137</v>
      </c>
      <c r="L38" s="39"/>
      <c r="M38" s="213">
        <v>16.600000000000001</v>
      </c>
      <c r="N38" s="213">
        <v>3.6</v>
      </c>
      <c r="O38" s="213">
        <v>78.599999999999994</v>
      </c>
      <c r="P38" s="213">
        <v>0.6</v>
      </c>
      <c r="Q38" s="213">
        <v>0.6</v>
      </c>
      <c r="R38" s="213">
        <v>13.95</v>
      </c>
      <c r="S38" s="41">
        <v>17.5</v>
      </c>
      <c r="T38" s="41">
        <v>77.8</v>
      </c>
      <c r="U38" s="41">
        <v>78.7</v>
      </c>
      <c r="V38" s="41">
        <v>21.3</v>
      </c>
      <c r="W38" s="41">
        <v>3.6948356807511735</v>
      </c>
      <c r="X38" s="41">
        <v>4.74</v>
      </c>
      <c r="Y38" s="41">
        <v>19.2</v>
      </c>
      <c r="Z38" s="41">
        <v>5.86</v>
      </c>
      <c r="AA38" s="41">
        <v>22.7</v>
      </c>
      <c r="AB38" s="41">
        <v>11.3</v>
      </c>
      <c r="AC38" s="41">
        <v>9.92</v>
      </c>
      <c r="AD38" s="41">
        <v>57</v>
      </c>
      <c r="AE38" s="41">
        <v>34.4</v>
      </c>
      <c r="AF38" s="41">
        <v>8.11</v>
      </c>
      <c r="AG38" s="41">
        <v>0.48</v>
      </c>
      <c r="AH38" s="41">
        <v>30.7</v>
      </c>
      <c r="AI38" s="41">
        <v>13.9</v>
      </c>
      <c r="AJ38" s="41">
        <v>34</v>
      </c>
      <c r="AK38" s="41">
        <v>1.31</v>
      </c>
      <c r="AL38" s="41">
        <v>9.41</v>
      </c>
      <c r="AM38" s="53">
        <v>24.92</v>
      </c>
      <c r="AN38" s="41">
        <v>15.8</v>
      </c>
      <c r="AO38" s="44">
        <v>5680</v>
      </c>
      <c r="AP38" s="41">
        <v>10.6</v>
      </c>
      <c r="AQ38" s="41">
        <v>7.2</v>
      </c>
      <c r="AR38" s="41">
        <v>20.5</v>
      </c>
      <c r="AS38" s="41">
        <v>76.599999999999994</v>
      </c>
      <c r="AT38" s="45">
        <v>5.8999999999999997E-2</v>
      </c>
      <c r="AU38" s="41">
        <v>3.1</v>
      </c>
      <c r="AV38" s="41">
        <v>85.14</v>
      </c>
      <c r="AW38" s="41">
        <v>8.94</v>
      </c>
      <c r="AX38" s="41">
        <v>5.92</v>
      </c>
      <c r="AY38" s="44">
        <v>2441.1764705882351</v>
      </c>
      <c r="AZ38" s="44">
        <v>2508.2222222222222</v>
      </c>
      <c r="BA38" s="41">
        <v>63.3</v>
      </c>
      <c r="BB38" s="41">
        <v>29.5</v>
      </c>
      <c r="BC38" s="41">
        <v>78.5</v>
      </c>
      <c r="BD38" s="44">
        <v>3800</v>
      </c>
      <c r="BE38" s="41">
        <v>31.1</v>
      </c>
      <c r="BF38" s="41">
        <v>41.2</v>
      </c>
      <c r="BG38" s="44">
        <v>4731</v>
      </c>
      <c r="BH38" s="44">
        <v>6882</v>
      </c>
      <c r="BI38" s="41">
        <v>0.6</v>
      </c>
      <c r="BJ38" s="41">
        <v>0.28999999999999998</v>
      </c>
    </row>
    <row r="39" spans="1:62" x14ac:dyDescent="0.2">
      <c r="A39" s="33">
        <v>13798</v>
      </c>
      <c r="B39" s="34" t="s">
        <v>246</v>
      </c>
      <c r="C39" s="34" t="s">
        <v>246</v>
      </c>
      <c r="D39" s="34" t="s">
        <v>121</v>
      </c>
      <c r="E39" s="35">
        <v>5853061159</v>
      </c>
      <c r="F39" s="33">
        <f t="shared" ca="1" si="2"/>
        <v>62</v>
      </c>
      <c r="G39" s="36">
        <v>44148</v>
      </c>
      <c r="H39" s="33">
        <v>1</v>
      </c>
      <c r="I39" s="37">
        <v>0</v>
      </c>
      <c r="J39" s="48" t="s">
        <v>164</v>
      </c>
      <c r="K39" s="49" t="s">
        <v>137</v>
      </c>
      <c r="L39" s="39"/>
      <c r="M39" s="52">
        <v>13.3</v>
      </c>
      <c r="N39" s="52">
        <v>7.2</v>
      </c>
      <c r="O39" s="52">
        <v>76.8</v>
      </c>
      <c r="P39" s="52">
        <v>2.2000000000000002</v>
      </c>
      <c r="Q39" s="52">
        <v>0.5</v>
      </c>
      <c r="R39" s="52">
        <v>6.01</v>
      </c>
      <c r="S39" s="41">
        <v>17.899999999999999</v>
      </c>
      <c r="T39" s="41">
        <v>63.3</v>
      </c>
      <c r="U39" s="41">
        <v>78.900000000000006</v>
      </c>
      <c r="V39" s="41">
        <v>21.1</v>
      </c>
      <c r="W39" s="41">
        <v>3.7393364928909953</v>
      </c>
      <c r="X39" s="41">
        <v>6.59</v>
      </c>
      <c r="Y39" s="41">
        <v>9.84</v>
      </c>
      <c r="Z39" s="41">
        <v>4.38</v>
      </c>
      <c r="AA39" s="41">
        <v>14.6</v>
      </c>
      <c r="AB39" s="41">
        <v>6.92</v>
      </c>
      <c r="AC39" s="41">
        <v>25</v>
      </c>
      <c r="AD39" s="41">
        <v>16.5</v>
      </c>
      <c r="AE39" s="41">
        <v>47.3</v>
      </c>
      <c r="AF39" s="41">
        <v>35.299999999999997</v>
      </c>
      <c r="AG39" s="41">
        <v>0.92</v>
      </c>
      <c r="AH39" s="41">
        <v>39.5</v>
      </c>
      <c r="AI39" s="41">
        <v>35.299999999999997</v>
      </c>
      <c r="AJ39" s="41">
        <v>26.4</v>
      </c>
      <c r="AK39" s="41">
        <v>5.7000000000000002E-2</v>
      </c>
      <c r="AL39" s="41">
        <v>8.52</v>
      </c>
      <c r="AM39" s="41">
        <v>25.779999999999998</v>
      </c>
      <c r="AN39" s="41">
        <v>33.9</v>
      </c>
      <c r="AO39" s="44">
        <v>5459</v>
      </c>
      <c r="AP39" s="41">
        <v>22.1</v>
      </c>
      <c r="AQ39" s="41">
        <v>3.05</v>
      </c>
      <c r="AR39" s="41">
        <v>15.9</v>
      </c>
      <c r="AS39" s="41">
        <v>78.2</v>
      </c>
      <c r="AT39" s="45">
        <v>4.7E-2</v>
      </c>
      <c r="AU39" s="41">
        <v>7.57</v>
      </c>
      <c r="AV39" s="41">
        <v>92.37</v>
      </c>
      <c r="AW39" s="41">
        <v>3.75</v>
      </c>
      <c r="AX39" s="41">
        <v>3.83</v>
      </c>
      <c r="AY39" s="44">
        <v>5577</v>
      </c>
      <c r="AZ39" s="44">
        <v>2008.2222222222222</v>
      </c>
      <c r="BA39" s="41">
        <v>52.7</v>
      </c>
      <c r="BB39" s="41">
        <v>27.7</v>
      </c>
      <c r="BC39" s="41">
        <v>72.3</v>
      </c>
      <c r="BD39" s="44">
        <v>1324</v>
      </c>
      <c r="BE39" s="41">
        <v>26.6</v>
      </c>
      <c r="BF39" s="41">
        <v>51.7</v>
      </c>
      <c r="BG39" s="44">
        <v>3893</v>
      </c>
      <c r="BH39" s="44">
        <v>10350</v>
      </c>
      <c r="BI39" s="41">
        <v>1.56</v>
      </c>
      <c r="BJ39" s="41">
        <v>0.63</v>
      </c>
    </row>
    <row r="40" spans="1:62" x14ac:dyDescent="0.2">
      <c r="A40" s="33">
        <v>13135</v>
      </c>
      <c r="B40" s="34" t="s">
        <v>194</v>
      </c>
      <c r="C40" s="34" t="s">
        <v>194</v>
      </c>
      <c r="D40" s="34" t="s">
        <v>117</v>
      </c>
      <c r="E40" s="35">
        <v>5704151497</v>
      </c>
      <c r="F40" s="33">
        <f t="shared" ca="1" si="2"/>
        <v>63</v>
      </c>
      <c r="G40" s="36">
        <v>44028</v>
      </c>
      <c r="H40" s="33">
        <v>1</v>
      </c>
      <c r="I40" s="37">
        <v>0</v>
      </c>
      <c r="J40" s="48" t="s">
        <v>136</v>
      </c>
      <c r="K40" s="38" t="s">
        <v>137</v>
      </c>
      <c r="L40" s="39" t="s">
        <v>138</v>
      </c>
      <c r="M40" s="200">
        <v>12.6</v>
      </c>
      <c r="N40" s="40">
        <v>7.5</v>
      </c>
      <c r="O40" s="201">
        <v>76.099999999999994</v>
      </c>
      <c r="P40" s="40">
        <v>3.4</v>
      </c>
      <c r="Q40" s="40">
        <v>0.4</v>
      </c>
      <c r="R40" s="201">
        <v>11.64</v>
      </c>
      <c r="S40" s="41">
        <v>18.8</v>
      </c>
      <c r="T40" s="37">
        <v>79.7</v>
      </c>
      <c r="U40" s="37">
        <v>47.5</v>
      </c>
      <c r="V40" s="37">
        <v>52.5</v>
      </c>
      <c r="W40" s="41">
        <v>0.90476190476190477</v>
      </c>
      <c r="X40" s="41">
        <v>5.9</v>
      </c>
      <c r="Y40" s="41">
        <v>3.83</v>
      </c>
      <c r="Z40" s="41">
        <v>4.72</v>
      </c>
      <c r="AA40" s="41">
        <v>15.5</v>
      </c>
      <c r="AB40" s="41">
        <v>5.37</v>
      </c>
      <c r="AC40" s="41">
        <v>4.5599999999999996</v>
      </c>
      <c r="AD40" s="41">
        <v>23.3</v>
      </c>
      <c r="AE40" s="41">
        <v>20.8</v>
      </c>
      <c r="AF40" s="41">
        <v>35.200000000000003</v>
      </c>
      <c r="AG40" s="42">
        <v>20.6</v>
      </c>
      <c r="AH40" s="41">
        <v>21.7</v>
      </c>
      <c r="AI40" s="41">
        <v>13.2</v>
      </c>
      <c r="AJ40" s="41">
        <v>46.9</v>
      </c>
      <c r="AK40" s="42">
        <v>2.62</v>
      </c>
      <c r="AL40" s="41">
        <v>13.8</v>
      </c>
      <c r="AM40" s="41">
        <v>38.42</v>
      </c>
      <c r="AN40" s="41">
        <v>23.3</v>
      </c>
      <c r="AO40" s="51">
        <v>6092</v>
      </c>
      <c r="AP40" s="41">
        <v>7.54</v>
      </c>
      <c r="AQ40" s="41">
        <v>4.7699999999999996</v>
      </c>
      <c r="AR40" s="41">
        <v>13.8</v>
      </c>
      <c r="AS40" s="37">
        <v>80.099999999999994</v>
      </c>
      <c r="AT40" s="45">
        <v>1.4999999999999999E-2</v>
      </c>
      <c r="AU40" s="41">
        <v>7.6</v>
      </c>
      <c r="AV40" s="41">
        <v>90.01</v>
      </c>
      <c r="AW40" s="41">
        <v>5.53</v>
      </c>
      <c r="AX40" s="41">
        <v>4.42</v>
      </c>
      <c r="AY40" s="37">
        <v>2526</v>
      </c>
      <c r="AZ40" s="44">
        <v>1860.8888888888889</v>
      </c>
      <c r="BA40" s="41">
        <v>23.6</v>
      </c>
      <c r="BB40" s="41">
        <v>27.9</v>
      </c>
      <c r="BC40" s="42">
        <v>72.3</v>
      </c>
      <c r="BD40" s="50">
        <v>1064</v>
      </c>
      <c r="BE40" s="43">
        <v>9.74</v>
      </c>
      <c r="BF40" s="41">
        <v>34.6</v>
      </c>
      <c r="BG40" s="51">
        <v>5611</v>
      </c>
      <c r="BH40" s="37">
        <v>8888</v>
      </c>
      <c r="BI40" s="41">
        <v>1.02</v>
      </c>
      <c r="BJ40" s="41">
        <v>0.31</v>
      </c>
    </row>
    <row r="41" spans="1:62" x14ac:dyDescent="0.2">
      <c r="A41" s="33">
        <v>13025</v>
      </c>
      <c r="B41" s="34" t="s">
        <v>200</v>
      </c>
      <c r="C41" s="34" t="s">
        <v>200</v>
      </c>
      <c r="D41" s="34" t="s">
        <v>201</v>
      </c>
      <c r="E41" s="35">
        <v>435322406</v>
      </c>
      <c r="F41" s="33">
        <f t="shared" ca="1" si="2"/>
        <v>77</v>
      </c>
      <c r="G41" s="36">
        <v>44007</v>
      </c>
      <c r="H41" s="33">
        <v>1</v>
      </c>
      <c r="I41" s="37">
        <v>0</v>
      </c>
      <c r="J41" s="48" t="s">
        <v>202</v>
      </c>
      <c r="K41" s="38" t="s">
        <v>137</v>
      </c>
      <c r="L41" s="39" t="s">
        <v>203</v>
      </c>
      <c r="M41" s="59">
        <v>6.7</v>
      </c>
      <c r="N41" s="40">
        <v>7.9</v>
      </c>
      <c r="O41" s="60">
        <v>85.3</v>
      </c>
      <c r="P41" s="40">
        <v>0</v>
      </c>
      <c r="Q41" s="40">
        <v>0.1</v>
      </c>
      <c r="R41" s="198">
        <v>18.149999999999999</v>
      </c>
      <c r="S41" s="43">
        <v>19.3</v>
      </c>
      <c r="T41" s="41">
        <v>79.5</v>
      </c>
      <c r="U41" s="42">
        <v>75.2</v>
      </c>
      <c r="V41" s="43">
        <v>24.8</v>
      </c>
      <c r="W41" s="42">
        <v>3.032258064516129</v>
      </c>
      <c r="X41" s="42">
        <v>11.1</v>
      </c>
      <c r="Y41" s="41">
        <v>3.13</v>
      </c>
      <c r="Z41" s="41">
        <v>4.2699999999999996</v>
      </c>
      <c r="AA41" s="42">
        <v>41.6</v>
      </c>
      <c r="AB41" s="41">
        <v>7.06</v>
      </c>
      <c r="AC41" s="41">
        <v>11.8</v>
      </c>
      <c r="AD41" s="42">
        <v>62.8</v>
      </c>
      <c r="AE41" s="41">
        <v>20.9</v>
      </c>
      <c r="AF41" s="41">
        <v>11.8</v>
      </c>
      <c r="AG41" s="41">
        <v>4.51</v>
      </c>
      <c r="AH41" s="41">
        <v>21</v>
      </c>
      <c r="AI41" s="41">
        <v>8.49</v>
      </c>
      <c r="AJ41" s="41">
        <v>46.8</v>
      </c>
      <c r="AK41" s="41">
        <v>0.62</v>
      </c>
      <c r="AL41" s="41">
        <v>14.5</v>
      </c>
      <c r="AM41" s="43">
        <v>12.41</v>
      </c>
      <c r="AN41" s="43">
        <v>8.1999999999999993</v>
      </c>
      <c r="AO41" s="57">
        <v>7073</v>
      </c>
      <c r="AP41" s="43">
        <v>3.97</v>
      </c>
      <c r="AQ41" s="42">
        <v>44.9</v>
      </c>
      <c r="AR41" s="42">
        <v>21.5</v>
      </c>
      <c r="AS41" s="41">
        <v>76.7</v>
      </c>
      <c r="AT41" s="45">
        <v>2.1000000000000001E-2</v>
      </c>
      <c r="AU41" s="41">
        <v>6.4</v>
      </c>
      <c r="AV41" s="41">
        <v>91.66</v>
      </c>
      <c r="AW41" s="41">
        <v>5.03</v>
      </c>
      <c r="AX41" s="41">
        <v>3.29</v>
      </c>
      <c r="AY41" s="37">
        <v>4438</v>
      </c>
      <c r="AZ41" s="44">
        <v>1965.7777777777778</v>
      </c>
      <c r="BA41" s="41">
        <v>51.7</v>
      </c>
      <c r="BB41" s="41">
        <v>27.6</v>
      </c>
      <c r="BC41" s="42">
        <v>71.7</v>
      </c>
      <c r="BD41" s="37">
        <v>2257</v>
      </c>
      <c r="BE41" s="41">
        <v>16.7</v>
      </c>
      <c r="BF41" s="41">
        <v>15.9</v>
      </c>
      <c r="BG41" s="37">
        <v>3941</v>
      </c>
      <c r="BH41" s="37">
        <v>9219</v>
      </c>
      <c r="BI41" s="41">
        <v>2</v>
      </c>
      <c r="BJ41" s="41">
        <v>0.51</v>
      </c>
    </row>
    <row r="42" spans="1:62" x14ac:dyDescent="0.2">
      <c r="A42" s="33">
        <v>13522</v>
      </c>
      <c r="B42" s="34" t="s">
        <v>238</v>
      </c>
      <c r="C42" s="34" t="s">
        <v>238</v>
      </c>
      <c r="D42" s="34" t="s">
        <v>150</v>
      </c>
      <c r="E42" s="35">
        <v>5552031936</v>
      </c>
      <c r="F42" s="33">
        <f t="shared" ca="1" si="2"/>
        <v>65</v>
      </c>
      <c r="G42" s="36">
        <v>44110</v>
      </c>
      <c r="H42" s="33">
        <v>1</v>
      </c>
      <c r="I42" s="37">
        <v>0</v>
      </c>
      <c r="J42" s="48" t="s">
        <v>136</v>
      </c>
      <c r="K42" s="49" t="s">
        <v>137</v>
      </c>
      <c r="L42" s="39"/>
      <c r="M42" s="59">
        <v>6.2</v>
      </c>
      <c r="N42" s="40">
        <v>4.2</v>
      </c>
      <c r="O42" s="60">
        <v>88.2</v>
      </c>
      <c r="P42" s="40">
        <v>1</v>
      </c>
      <c r="Q42" s="40">
        <v>0.4</v>
      </c>
      <c r="R42" s="40">
        <v>9.4600000000000009</v>
      </c>
      <c r="S42" s="41">
        <v>11.3</v>
      </c>
      <c r="T42" s="42">
        <v>83.6</v>
      </c>
      <c r="U42" s="42">
        <v>73.900000000000006</v>
      </c>
      <c r="V42" s="43">
        <v>26.1</v>
      </c>
      <c r="W42" s="42">
        <v>2.8314176245210727</v>
      </c>
      <c r="X42" s="41">
        <v>1.67</v>
      </c>
      <c r="Y42" s="41">
        <v>3.7</v>
      </c>
      <c r="Z42" s="41">
        <v>2.86</v>
      </c>
      <c r="AA42" s="41">
        <v>10.4</v>
      </c>
      <c r="AB42" s="41">
        <v>9.16</v>
      </c>
      <c r="AC42" s="41">
        <v>10.8</v>
      </c>
      <c r="AD42" s="42">
        <v>56.3</v>
      </c>
      <c r="AE42" s="41">
        <v>30.7</v>
      </c>
      <c r="AF42" s="41">
        <v>12.2</v>
      </c>
      <c r="AG42" s="41">
        <v>0.81</v>
      </c>
      <c r="AH42" s="41">
        <v>31</v>
      </c>
      <c r="AI42" s="41">
        <v>12.5</v>
      </c>
      <c r="AJ42" s="41">
        <v>33.200000000000003</v>
      </c>
      <c r="AK42" s="41">
        <v>0.64</v>
      </c>
      <c r="AL42" s="41">
        <v>6.06</v>
      </c>
      <c r="AM42" s="41">
        <v>45.11</v>
      </c>
      <c r="AN42" s="41">
        <v>23.7</v>
      </c>
      <c r="AO42" s="51">
        <v>4660</v>
      </c>
      <c r="AP42" s="43">
        <v>4.95</v>
      </c>
      <c r="AQ42" s="41">
        <v>7.51</v>
      </c>
      <c r="AR42" s="42">
        <v>21.2</v>
      </c>
      <c r="AS42" s="41">
        <v>75.2</v>
      </c>
      <c r="AT42" s="45">
        <v>0.08</v>
      </c>
      <c r="AU42" s="41">
        <v>11.6</v>
      </c>
      <c r="AV42" s="42">
        <v>95.669999999999987</v>
      </c>
      <c r="AW42" s="41">
        <v>2.78</v>
      </c>
      <c r="AX42" s="43">
        <v>1.53</v>
      </c>
      <c r="AY42" s="51">
        <v>9219</v>
      </c>
      <c r="AZ42" s="44">
        <v>1677.8888888888889</v>
      </c>
      <c r="BA42" s="43">
        <v>15.4</v>
      </c>
      <c r="BB42" s="42">
        <v>42.5</v>
      </c>
      <c r="BC42" s="42">
        <v>75.599999999999994</v>
      </c>
      <c r="BD42" s="37">
        <v>2085</v>
      </c>
      <c r="BE42" s="41">
        <v>28</v>
      </c>
      <c r="BF42" s="41">
        <v>55.7</v>
      </c>
      <c r="BG42" s="37">
        <v>3719</v>
      </c>
      <c r="BH42" s="37">
        <v>7472</v>
      </c>
      <c r="BI42" s="41">
        <v>0.6</v>
      </c>
      <c r="BJ42" s="41">
        <v>0.57999999999999996</v>
      </c>
    </row>
    <row r="43" spans="1:62" x14ac:dyDescent="0.2">
      <c r="A43" s="33">
        <v>13359</v>
      </c>
      <c r="B43" s="34" t="s">
        <v>219</v>
      </c>
      <c r="C43" s="34" t="s">
        <v>219</v>
      </c>
      <c r="D43" s="34" t="s">
        <v>171</v>
      </c>
      <c r="E43" s="35">
        <v>6859301658</v>
      </c>
      <c r="F43" s="33">
        <f t="shared" ca="1" si="2"/>
        <v>51</v>
      </c>
      <c r="G43" s="36">
        <v>44081</v>
      </c>
      <c r="H43" s="33">
        <v>1</v>
      </c>
      <c r="I43" s="37">
        <v>0</v>
      </c>
      <c r="J43" s="48" t="s">
        <v>136</v>
      </c>
      <c r="K43" s="49" t="s">
        <v>137</v>
      </c>
      <c r="L43" s="39" t="s">
        <v>138</v>
      </c>
      <c r="M43" s="59">
        <v>6</v>
      </c>
      <c r="N43" s="40">
        <v>3.3</v>
      </c>
      <c r="O43" s="60">
        <v>89.8</v>
      </c>
      <c r="P43" s="40">
        <v>0.5</v>
      </c>
      <c r="Q43" s="40">
        <v>0.4</v>
      </c>
      <c r="R43" s="60">
        <v>17.420000000000002</v>
      </c>
      <c r="S43" s="41">
        <v>7.6</v>
      </c>
      <c r="T43" s="41">
        <v>74.8</v>
      </c>
      <c r="U43" s="43">
        <v>42.7</v>
      </c>
      <c r="V43" s="42">
        <v>57.3</v>
      </c>
      <c r="W43" s="43">
        <v>0.74520069808027933</v>
      </c>
      <c r="X43" s="41">
        <v>6.2</v>
      </c>
      <c r="Y43" s="41">
        <v>8.16</v>
      </c>
      <c r="Z43" s="41">
        <v>4.08</v>
      </c>
      <c r="AA43" s="42">
        <v>22.3</v>
      </c>
      <c r="AB43" s="41">
        <v>8.86</v>
      </c>
      <c r="AC43" s="41">
        <v>8.75</v>
      </c>
      <c r="AD43" s="41">
        <v>41.6</v>
      </c>
      <c r="AE43" s="41">
        <v>24</v>
      </c>
      <c r="AF43" s="41">
        <v>22.7</v>
      </c>
      <c r="AG43" s="42">
        <v>11.7</v>
      </c>
      <c r="AH43" s="41">
        <v>29.9</v>
      </c>
      <c r="AI43" s="41">
        <v>12.8</v>
      </c>
      <c r="AJ43" s="41">
        <v>50.4</v>
      </c>
      <c r="AK43" s="41">
        <v>0.27</v>
      </c>
      <c r="AL43" s="41">
        <v>9.3000000000000007</v>
      </c>
      <c r="AM43" s="41">
        <v>24.568000000000001</v>
      </c>
      <c r="AN43" s="41">
        <v>26.4</v>
      </c>
      <c r="AO43" s="37">
        <v>3788</v>
      </c>
      <c r="AP43" s="41">
        <v>9.3000000000000007</v>
      </c>
      <c r="AQ43" s="41">
        <v>11</v>
      </c>
      <c r="AR43" s="41">
        <v>15.8</v>
      </c>
      <c r="AS43" s="42">
        <v>91</v>
      </c>
      <c r="AT43" s="45">
        <v>1.6E-2</v>
      </c>
      <c r="AU43" s="41">
        <v>2.9</v>
      </c>
      <c r="AV43" s="42">
        <v>97.87</v>
      </c>
      <c r="AW43" s="43">
        <v>1.64</v>
      </c>
      <c r="AX43" s="43">
        <v>0.52</v>
      </c>
      <c r="AY43" s="37">
        <v>3608</v>
      </c>
      <c r="AZ43" s="44">
        <v>2160.4444444444443</v>
      </c>
      <c r="BA43" s="41">
        <v>40.4</v>
      </c>
      <c r="BB43" s="42">
        <v>31.5</v>
      </c>
      <c r="BC43" s="42">
        <v>87.7</v>
      </c>
      <c r="BD43" s="37">
        <v>3776</v>
      </c>
      <c r="BE43" s="41">
        <v>23.4</v>
      </c>
      <c r="BF43" s="41">
        <v>54.9</v>
      </c>
      <c r="BG43" s="37">
        <v>4479</v>
      </c>
      <c r="BH43" s="37">
        <v>9562</v>
      </c>
      <c r="BI43" s="41">
        <v>0.75</v>
      </c>
      <c r="BJ43" s="41">
        <v>0.49</v>
      </c>
    </row>
    <row r="44" spans="1:62" x14ac:dyDescent="0.2">
      <c r="A44" s="108">
        <v>12620</v>
      </c>
      <c r="B44" s="109" t="s">
        <v>167</v>
      </c>
      <c r="C44" s="109" t="s">
        <v>167</v>
      </c>
      <c r="D44" s="109" t="s">
        <v>116</v>
      </c>
      <c r="E44" s="110">
        <v>7808205790</v>
      </c>
      <c r="F44" s="108">
        <f t="shared" ca="1" si="2"/>
        <v>41</v>
      </c>
      <c r="G44" s="111">
        <v>43930</v>
      </c>
      <c r="H44" s="108">
        <v>1</v>
      </c>
      <c r="I44" s="112">
        <v>0</v>
      </c>
      <c r="J44" s="113" t="s">
        <v>168</v>
      </c>
      <c r="K44" s="114" t="s">
        <v>137</v>
      </c>
      <c r="L44" s="185" t="s">
        <v>145</v>
      </c>
      <c r="M44" s="115">
        <v>22.4</v>
      </c>
      <c r="N44" s="115">
        <v>9.4</v>
      </c>
      <c r="O44" s="115">
        <v>66.400000000000006</v>
      </c>
      <c r="P44" s="115">
        <v>1.6</v>
      </c>
      <c r="Q44" s="115">
        <v>0.2</v>
      </c>
      <c r="R44" s="115">
        <v>9.23</v>
      </c>
      <c r="S44" s="116">
        <v>7.5</v>
      </c>
      <c r="T44" s="117">
        <v>67.400000000000006</v>
      </c>
      <c r="U44" s="117">
        <v>58.8</v>
      </c>
      <c r="V44" s="117">
        <v>41.2</v>
      </c>
      <c r="W44" s="117">
        <v>1.4271844660194173</v>
      </c>
      <c r="X44" s="117">
        <v>7.83</v>
      </c>
      <c r="Y44" s="118">
        <v>13.2</v>
      </c>
      <c r="Z44" s="117">
        <v>3.03</v>
      </c>
      <c r="AA44" s="117">
        <v>19.100000000000001</v>
      </c>
      <c r="AB44" s="117">
        <v>6.51</v>
      </c>
      <c r="AC44" s="117">
        <v>7.47</v>
      </c>
      <c r="AD44" s="117">
        <v>42.8</v>
      </c>
      <c r="AE44" s="117">
        <v>20.100000000000001</v>
      </c>
      <c r="AF44" s="117">
        <v>25.3</v>
      </c>
      <c r="AG44" s="118">
        <v>11.9</v>
      </c>
      <c r="AH44" s="117">
        <v>21.3</v>
      </c>
      <c r="AI44" s="117">
        <v>8.1</v>
      </c>
      <c r="AJ44" s="117">
        <v>43.8</v>
      </c>
      <c r="AK44" s="117">
        <v>0.93</v>
      </c>
      <c r="AL44" s="117">
        <v>13.1</v>
      </c>
      <c r="AM44" s="116">
        <v>14.39</v>
      </c>
      <c r="AN44" s="117">
        <v>8.9499999999999993</v>
      </c>
      <c r="AO44" s="186">
        <v>4603</v>
      </c>
      <c r="AP44" s="117">
        <v>17</v>
      </c>
      <c r="AQ44" s="117">
        <v>10.7</v>
      </c>
      <c r="AR44" s="117">
        <v>10.1</v>
      </c>
      <c r="AS44" s="112">
        <v>76.7</v>
      </c>
      <c r="AT44" s="120">
        <v>0.23</v>
      </c>
      <c r="AU44" s="117">
        <v>4.5999999999999996</v>
      </c>
      <c r="AV44" s="112">
        <v>91.1</v>
      </c>
      <c r="AW44" s="117">
        <v>7.31</v>
      </c>
      <c r="AX44" s="116">
        <v>1.5</v>
      </c>
      <c r="AY44" s="112">
        <v>4819</v>
      </c>
      <c r="AZ44" s="119">
        <v>2578</v>
      </c>
      <c r="BA44" s="112">
        <v>79.2</v>
      </c>
      <c r="BB44" s="121">
        <v>43.5</v>
      </c>
      <c r="BC44" s="118">
        <v>86.5</v>
      </c>
      <c r="BD44" s="112">
        <v>4789</v>
      </c>
      <c r="BE44" s="118">
        <v>70.5</v>
      </c>
      <c r="BF44" s="117">
        <v>50</v>
      </c>
      <c r="BG44" s="112">
        <v>4371</v>
      </c>
      <c r="BH44" s="112">
        <v>11102</v>
      </c>
      <c r="BI44" s="117">
        <v>0.23</v>
      </c>
      <c r="BJ44" s="117">
        <v>0.18</v>
      </c>
    </row>
    <row r="45" spans="1:62" x14ac:dyDescent="0.2">
      <c r="A45" s="108">
        <v>13302</v>
      </c>
      <c r="B45" s="109" t="s">
        <v>167</v>
      </c>
      <c r="C45" s="109" t="s">
        <v>167</v>
      </c>
      <c r="D45" s="109" t="s">
        <v>116</v>
      </c>
      <c r="E45" s="110">
        <v>7808205790</v>
      </c>
      <c r="F45" s="108">
        <f t="shared" ca="1" si="2"/>
        <v>42</v>
      </c>
      <c r="G45" s="111">
        <v>44068</v>
      </c>
      <c r="H45" s="108">
        <v>2</v>
      </c>
      <c r="I45" s="112">
        <v>5</v>
      </c>
      <c r="J45" s="192" t="s">
        <v>164</v>
      </c>
      <c r="K45" s="207" t="s">
        <v>137</v>
      </c>
      <c r="L45" s="185" t="s">
        <v>213</v>
      </c>
      <c r="M45" s="115">
        <v>21.6</v>
      </c>
      <c r="N45" s="115">
        <v>7</v>
      </c>
      <c r="O45" s="115">
        <v>69.599999999999994</v>
      </c>
      <c r="P45" s="115">
        <v>1</v>
      </c>
      <c r="Q45" s="115">
        <v>0.8</v>
      </c>
      <c r="R45" s="115">
        <v>5.01</v>
      </c>
      <c r="S45" s="117">
        <v>22.5</v>
      </c>
      <c r="T45" s="117">
        <v>80.2</v>
      </c>
      <c r="U45" s="117">
        <v>68.2</v>
      </c>
      <c r="V45" s="117">
        <v>31.8</v>
      </c>
      <c r="W45" s="117">
        <v>2.1446540880503147</v>
      </c>
      <c r="X45" s="117">
        <v>3.95</v>
      </c>
      <c r="Y45" s="117">
        <v>5.07</v>
      </c>
      <c r="Z45" s="117">
        <v>6</v>
      </c>
      <c r="AA45" s="117">
        <v>11.7</v>
      </c>
      <c r="AB45" s="117">
        <v>7.14</v>
      </c>
      <c r="AC45" s="117">
        <v>16.5</v>
      </c>
      <c r="AD45" s="117">
        <v>36.799999999999997</v>
      </c>
      <c r="AE45" s="117">
        <v>30.9</v>
      </c>
      <c r="AF45" s="117">
        <v>24.6</v>
      </c>
      <c r="AG45" s="118">
        <v>7.66</v>
      </c>
      <c r="AH45" s="117">
        <v>30.6</v>
      </c>
      <c r="AI45" s="118">
        <v>22.3</v>
      </c>
      <c r="AJ45" s="117">
        <v>58.4</v>
      </c>
      <c r="AK45" s="118">
        <v>2.14</v>
      </c>
      <c r="AL45" s="117">
        <v>7.44</v>
      </c>
      <c r="AM45" s="117">
        <v>22.84</v>
      </c>
      <c r="AN45" s="117">
        <v>17.2</v>
      </c>
      <c r="AO45" s="186">
        <v>4703</v>
      </c>
      <c r="AP45" s="117">
        <v>10.199999999999999</v>
      </c>
      <c r="AQ45" s="117">
        <v>9.83</v>
      </c>
      <c r="AR45" s="117">
        <v>8.4600000000000009</v>
      </c>
      <c r="AS45" s="117">
        <v>83.7</v>
      </c>
      <c r="AT45" s="120">
        <v>0.33</v>
      </c>
      <c r="AU45" s="117">
        <v>9.5</v>
      </c>
      <c r="AV45" s="118">
        <v>94.25</v>
      </c>
      <c r="AW45" s="117">
        <v>2.65</v>
      </c>
      <c r="AX45" s="117">
        <v>3.15</v>
      </c>
      <c r="AY45" s="119">
        <v>2880</v>
      </c>
      <c r="AZ45" s="119">
        <v>2070.3333333333335</v>
      </c>
      <c r="BA45" s="117">
        <v>64.900000000000006</v>
      </c>
      <c r="BB45" s="117">
        <v>22.5</v>
      </c>
      <c r="BC45" s="117">
        <v>65.900000000000006</v>
      </c>
      <c r="BD45" s="119">
        <v>2216</v>
      </c>
      <c r="BE45" s="117">
        <v>45.3</v>
      </c>
      <c r="BF45" s="117">
        <v>14.9</v>
      </c>
      <c r="BG45" s="186">
        <v>5856</v>
      </c>
      <c r="BH45" s="112">
        <v>9025</v>
      </c>
      <c r="BI45" s="117">
        <v>0.42</v>
      </c>
      <c r="BJ45" s="117">
        <v>0.75</v>
      </c>
    </row>
    <row r="46" spans="1:62" x14ac:dyDescent="0.2">
      <c r="A46" s="108">
        <v>14253</v>
      </c>
      <c r="B46" s="109" t="s">
        <v>167</v>
      </c>
      <c r="C46" s="109" t="s">
        <v>167</v>
      </c>
      <c r="D46" s="109" t="s">
        <v>116</v>
      </c>
      <c r="E46" s="110">
        <v>7808205790</v>
      </c>
      <c r="F46" s="108">
        <f t="shared" ca="1" si="2"/>
        <v>42</v>
      </c>
      <c r="G46" s="111">
        <v>44207</v>
      </c>
      <c r="H46" s="108">
        <v>3</v>
      </c>
      <c r="I46" s="112">
        <v>9</v>
      </c>
      <c r="J46" s="192" t="s">
        <v>253</v>
      </c>
      <c r="K46" s="207" t="s">
        <v>137</v>
      </c>
      <c r="L46" s="185"/>
      <c r="M46" s="211">
        <v>23.6</v>
      </c>
      <c r="N46" s="211">
        <v>9.1</v>
      </c>
      <c r="O46" s="211">
        <v>65.900000000000006</v>
      </c>
      <c r="P46" s="211">
        <v>0.5</v>
      </c>
      <c r="Q46" s="211">
        <v>0.9</v>
      </c>
      <c r="R46" s="211">
        <v>4.41</v>
      </c>
      <c r="S46" s="117">
        <v>25.7</v>
      </c>
      <c r="T46" s="117">
        <v>84.9</v>
      </c>
      <c r="U46" s="117">
        <v>71.599999999999994</v>
      </c>
      <c r="V46" s="117">
        <v>28.4</v>
      </c>
      <c r="W46" s="117">
        <v>2.52112676056338</v>
      </c>
      <c r="X46" s="117">
        <v>3.87</v>
      </c>
      <c r="Y46" s="117">
        <v>11.1</v>
      </c>
      <c r="Z46" s="117">
        <v>6.82</v>
      </c>
      <c r="AA46" s="117">
        <v>7.26</v>
      </c>
      <c r="AB46" s="117">
        <v>7.58</v>
      </c>
      <c r="AC46" s="117">
        <v>18</v>
      </c>
      <c r="AD46" s="117">
        <v>37.200000000000003</v>
      </c>
      <c r="AE46" s="117">
        <v>35.5</v>
      </c>
      <c r="AF46" s="117">
        <v>23.4</v>
      </c>
      <c r="AG46" s="117">
        <v>3.92</v>
      </c>
      <c r="AH46" s="117">
        <v>36.799999999999997</v>
      </c>
      <c r="AI46" s="117">
        <v>19.8</v>
      </c>
      <c r="AJ46" s="117">
        <v>49.1</v>
      </c>
      <c r="AK46" s="117">
        <v>9.4600000000000009</v>
      </c>
      <c r="AL46" s="117">
        <v>4</v>
      </c>
      <c r="AM46" s="117">
        <v>25.610000000000003</v>
      </c>
      <c r="AN46" s="117">
        <v>28.5</v>
      </c>
      <c r="AO46" s="119">
        <v>3731</v>
      </c>
      <c r="AP46" s="117">
        <v>7.78</v>
      </c>
      <c r="AQ46" s="117">
        <v>12.9</v>
      </c>
      <c r="AR46" s="117">
        <v>8.4499999999999993</v>
      </c>
      <c r="AS46" s="117">
        <v>83.5</v>
      </c>
      <c r="AT46" s="120">
        <v>0.4</v>
      </c>
      <c r="AU46" s="117">
        <v>8.4</v>
      </c>
      <c r="AV46" s="117">
        <v>91.1</v>
      </c>
      <c r="AW46" s="117">
        <v>2.74</v>
      </c>
      <c r="AX46" s="117">
        <v>6.12</v>
      </c>
      <c r="AY46" s="119">
        <v>5258.0999999999995</v>
      </c>
      <c r="AZ46" s="119">
        <v>3468.5</v>
      </c>
      <c r="BA46" s="117">
        <v>71.7</v>
      </c>
      <c r="BB46" s="117">
        <v>47.1</v>
      </c>
      <c r="BC46" s="117">
        <v>64.599999999999994</v>
      </c>
      <c r="BD46" s="119">
        <v>1172</v>
      </c>
      <c r="BE46" s="117">
        <v>56.5</v>
      </c>
      <c r="BF46" s="117">
        <v>88.8</v>
      </c>
      <c r="BG46" s="119">
        <v>6475</v>
      </c>
      <c r="BH46" s="119">
        <v>8802.98</v>
      </c>
      <c r="BI46" s="117">
        <v>0.64</v>
      </c>
      <c r="BJ46" s="117">
        <v>0.62</v>
      </c>
    </row>
    <row r="47" spans="1:62" x14ac:dyDescent="0.2">
      <c r="A47" s="76">
        <v>12894</v>
      </c>
      <c r="B47" s="77" t="s">
        <v>186</v>
      </c>
      <c r="C47" s="77" t="s">
        <v>186</v>
      </c>
      <c r="D47" s="77" t="s">
        <v>121</v>
      </c>
      <c r="E47" s="78">
        <v>465319130</v>
      </c>
      <c r="F47" s="76">
        <f t="shared" ca="1" si="2"/>
        <v>74</v>
      </c>
      <c r="G47" s="79">
        <v>43987</v>
      </c>
      <c r="H47" s="76">
        <v>1</v>
      </c>
      <c r="I47" s="80">
        <v>0</v>
      </c>
      <c r="J47" s="194" t="s">
        <v>187</v>
      </c>
      <c r="K47" s="81" t="s">
        <v>137</v>
      </c>
      <c r="L47" s="195" t="s">
        <v>138</v>
      </c>
      <c r="M47" s="82">
        <v>17.3</v>
      </c>
      <c r="N47" s="84">
        <v>5.5</v>
      </c>
      <c r="O47" s="83">
        <v>76.900000000000006</v>
      </c>
      <c r="P47" s="84">
        <v>0.1</v>
      </c>
      <c r="Q47" s="84">
        <v>0.2</v>
      </c>
      <c r="R47" s="83">
        <v>17.77</v>
      </c>
      <c r="S47" s="85">
        <v>17.8</v>
      </c>
      <c r="T47" s="87">
        <v>67.7</v>
      </c>
      <c r="U47" s="86">
        <v>74.8</v>
      </c>
      <c r="V47" s="85">
        <v>25.2</v>
      </c>
      <c r="W47" s="86">
        <v>2.9682539682539684</v>
      </c>
      <c r="X47" s="86">
        <v>23.9</v>
      </c>
      <c r="Y47" s="86">
        <v>20.7</v>
      </c>
      <c r="Z47" s="87">
        <v>5.61</v>
      </c>
      <c r="AA47" s="86">
        <v>45.9</v>
      </c>
      <c r="AB47" s="86">
        <v>27.3</v>
      </c>
      <c r="AC47" s="86">
        <v>97.1</v>
      </c>
      <c r="AD47" s="87">
        <v>49.9</v>
      </c>
      <c r="AE47" s="87">
        <v>36.6</v>
      </c>
      <c r="AF47" s="87">
        <v>12.2</v>
      </c>
      <c r="AG47" s="87">
        <v>1.3</v>
      </c>
      <c r="AH47" s="86">
        <v>99.6</v>
      </c>
      <c r="AI47" s="87">
        <v>10</v>
      </c>
      <c r="AJ47" s="86">
        <v>85.3</v>
      </c>
      <c r="AK47" s="87">
        <v>0.12</v>
      </c>
      <c r="AL47" s="86">
        <v>26</v>
      </c>
      <c r="AM47" s="85">
        <v>14.279</v>
      </c>
      <c r="AN47" s="86">
        <v>100</v>
      </c>
      <c r="AO47" s="196">
        <v>4804</v>
      </c>
      <c r="AP47" s="85">
        <v>4.41</v>
      </c>
      <c r="AQ47" s="86">
        <v>16.899999999999999</v>
      </c>
      <c r="AR47" s="86">
        <v>34.299999999999997</v>
      </c>
      <c r="AS47" s="87">
        <v>77.3</v>
      </c>
      <c r="AT47" s="138">
        <v>1.3</v>
      </c>
      <c r="AU47" s="87">
        <v>5.4</v>
      </c>
      <c r="AV47" s="86">
        <v>94.8</v>
      </c>
      <c r="AW47" s="87">
        <v>4.5999999999999996</v>
      </c>
      <c r="AX47" s="85">
        <v>0.6</v>
      </c>
      <c r="AY47" s="89">
        <v>5611</v>
      </c>
      <c r="AZ47" s="89">
        <v>2546.7777777777778</v>
      </c>
      <c r="BA47" s="86">
        <v>85.8</v>
      </c>
      <c r="BB47" s="86">
        <v>34.6</v>
      </c>
      <c r="BC47" s="86">
        <v>75.900000000000006</v>
      </c>
      <c r="BD47" s="123">
        <v>7051</v>
      </c>
      <c r="BE47" s="86">
        <v>100</v>
      </c>
      <c r="BF47" s="86">
        <v>100</v>
      </c>
      <c r="BG47" s="80">
        <v>4479</v>
      </c>
      <c r="BH47" s="123">
        <v>16049</v>
      </c>
      <c r="BI47" s="87">
        <v>0.56999999999999995</v>
      </c>
      <c r="BJ47" s="87">
        <v>1.2999999999999999E-2</v>
      </c>
    </row>
    <row r="48" spans="1:62" x14ac:dyDescent="0.2">
      <c r="A48" s="76">
        <v>13332</v>
      </c>
      <c r="B48" s="77" t="s">
        <v>186</v>
      </c>
      <c r="C48" s="77" t="s">
        <v>186</v>
      </c>
      <c r="D48" s="77" t="s">
        <v>121</v>
      </c>
      <c r="E48" s="78">
        <v>465319130</v>
      </c>
      <c r="F48" s="76">
        <f t="shared" ca="1" si="2"/>
        <v>74</v>
      </c>
      <c r="G48" s="79">
        <v>44075</v>
      </c>
      <c r="H48" s="76">
        <v>2</v>
      </c>
      <c r="I48" s="80">
        <v>3</v>
      </c>
      <c r="J48" s="194" t="s">
        <v>164</v>
      </c>
      <c r="K48" s="137" t="s">
        <v>137</v>
      </c>
      <c r="L48" s="195" t="s">
        <v>145</v>
      </c>
      <c r="M48" s="82">
        <v>7.9</v>
      </c>
      <c r="N48" s="84">
        <v>4.9000000000000004</v>
      </c>
      <c r="O48" s="83">
        <v>86.2</v>
      </c>
      <c r="P48" s="84">
        <v>0.1</v>
      </c>
      <c r="Q48" s="84">
        <v>0.9</v>
      </c>
      <c r="R48" s="83">
        <v>11.74</v>
      </c>
      <c r="S48" s="87">
        <v>8.9</v>
      </c>
      <c r="T48" s="87">
        <v>79.5</v>
      </c>
      <c r="U48" s="85">
        <v>40.799999999999997</v>
      </c>
      <c r="V48" s="86">
        <v>59.2</v>
      </c>
      <c r="W48" s="85">
        <v>0.68918918918918914</v>
      </c>
      <c r="X48" s="87">
        <v>8.5299999999999994</v>
      </c>
      <c r="Y48" s="87">
        <v>1.93</v>
      </c>
      <c r="Z48" s="87">
        <v>3.95</v>
      </c>
      <c r="AA48" s="86">
        <v>57.5</v>
      </c>
      <c r="AB48" s="86">
        <v>17.600000000000001</v>
      </c>
      <c r="AC48" s="87">
        <v>6.57</v>
      </c>
      <c r="AD48" s="87">
        <v>35.4</v>
      </c>
      <c r="AE48" s="87">
        <v>29.2</v>
      </c>
      <c r="AF48" s="87">
        <v>30.6</v>
      </c>
      <c r="AG48" s="87">
        <v>4.78</v>
      </c>
      <c r="AH48" s="87">
        <v>20</v>
      </c>
      <c r="AI48" s="80">
        <v>14.8</v>
      </c>
      <c r="AJ48" s="87">
        <v>45.1</v>
      </c>
      <c r="AK48" s="87">
        <v>7.0000000000000007E-2</v>
      </c>
      <c r="AL48" s="87">
        <v>4.5199999999999996</v>
      </c>
      <c r="AM48" s="87">
        <v>42.51</v>
      </c>
      <c r="AN48" s="87">
        <v>18.899999999999999</v>
      </c>
      <c r="AO48" s="123">
        <v>7404</v>
      </c>
      <c r="AP48" s="87">
        <v>12.5</v>
      </c>
      <c r="AQ48" s="86">
        <v>38.4</v>
      </c>
      <c r="AR48" s="86">
        <v>31.5</v>
      </c>
      <c r="AS48" s="80">
        <v>67.099999999999994</v>
      </c>
      <c r="AT48" s="88">
        <v>3.2000000000000001E-2</v>
      </c>
      <c r="AU48" s="87">
        <v>4.5999999999999996</v>
      </c>
      <c r="AV48" s="87">
        <v>90.63</v>
      </c>
      <c r="AW48" s="87">
        <v>5.61</v>
      </c>
      <c r="AX48" s="87">
        <v>3.7</v>
      </c>
      <c r="AY48" s="89">
        <v>3731</v>
      </c>
      <c r="AZ48" s="89">
        <v>1735</v>
      </c>
      <c r="BA48" s="87">
        <v>60.2</v>
      </c>
      <c r="BB48" s="123">
        <v>33.799999999999997</v>
      </c>
      <c r="BC48" s="86">
        <v>84.2</v>
      </c>
      <c r="BD48" s="89">
        <v>3051</v>
      </c>
      <c r="BE48" s="87">
        <v>25.5</v>
      </c>
      <c r="BF48" s="86">
        <v>86.2</v>
      </c>
      <c r="BG48" s="89">
        <v>3165</v>
      </c>
      <c r="BH48" s="80">
        <v>6696</v>
      </c>
      <c r="BI48" s="87">
        <v>2.11</v>
      </c>
      <c r="BJ48" s="87">
        <v>9.2999999999999999E-2</v>
      </c>
    </row>
    <row r="49" spans="1:62" x14ac:dyDescent="0.2">
      <c r="A49" s="76">
        <v>13493</v>
      </c>
      <c r="B49" s="77" t="s">
        <v>186</v>
      </c>
      <c r="C49" s="77" t="s">
        <v>186</v>
      </c>
      <c r="D49" s="77" t="s">
        <v>121</v>
      </c>
      <c r="E49" s="78">
        <v>465319130</v>
      </c>
      <c r="F49" s="76">
        <f t="shared" ca="1" si="2"/>
        <v>74</v>
      </c>
      <c r="G49" s="79">
        <v>44103</v>
      </c>
      <c r="H49" s="76">
        <v>3</v>
      </c>
      <c r="I49" s="80">
        <v>4</v>
      </c>
      <c r="J49" s="194" t="s">
        <v>164</v>
      </c>
      <c r="K49" s="137" t="s">
        <v>137</v>
      </c>
      <c r="L49" s="195" t="s">
        <v>213</v>
      </c>
      <c r="M49" s="82">
        <v>8.1</v>
      </c>
      <c r="N49" s="84">
        <v>5.0999999999999996</v>
      </c>
      <c r="O49" s="84">
        <v>86.4</v>
      </c>
      <c r="P49" s="84">
        <v>0.1</v>
      </c>
      <c r="Q49" s="84">
        <v>0.3</v>
      </c>
      <c r="R49" s="83">
        <v>12.86</v>
      </c>
      <c r="S49" s="87">
        <v>18.7</v>
      </c>
      <c r="T49" s="86">
        <v>83.1</v>
      </c>
      <c r="U49" s="85">
        <v>36.6</v>
      </c>
      <c r="V49" s="86">
        <v>63.4</v>
      </c>
      <c r="W49" s="85">
        <v>0.57728706624605686</v>
      </c>
      <c r="X49" s="86">
        <v>15.7</v>
      </c>
      <c r="Y49" s="87">
        <v>1.46</v>
      </c>
      <c r="Z49" s="87">
        <v>3.13</v>
      </c>
      <c r="AA49" s="86">
        <v>69.599999999999994</v>
      </c>
      <c r="AB49" s="86">
        <v>12.6</v>
      </c>
      <c r="AC49" s="87">
        <v>8.7100000000000009</v>
      </c>
      <c r="AD49" s="87">
        <v>24.6</v>
      </c>
      <c r="AE49" s="87">
        <v>38.9</v>
      </c>
      <c r="AF49" s="87">
        <v>34.5</v>
      </c>
      <c r="AG49" s="87">
        <v>1.96</v>
      </c>
      <c r="AH49" s="85">
        <v>13.9</v>
      </c>
      <c r="AI49" s="87">
        <v>15.2</v>
      </c>
      <c r="AJ49" s="87">
        <v>52</v>
      </c>
      <c r="AK49" s="87">
        <v>1.21</v>
      </c>
      <c r="AL49" s="85">
        <v>2.35</v>
      </c>
      <c r="AM49" s="86">
        <v>58.64</v>
      </c>
      <c r="AN49" s="87">
        <v>31.7</v>
      </c>
      <c r="AO49" s="80">
        <v>3846</v>
      </c>
      <c r="AP49" s="87">
        <v>12.4</v>
      </c>
      <c r="AQ49" s="86">
        <v>32.4</v>
      </c>
      <c r="AR49" s="86">
        <v>27.5</v>
      </c>
      <c r="AS49" s="87">
        <v>74.400000000000006</v>
      </c>
      <c r="AT49" s="88">
        <v>6.9000000000000006E-2</v>
      </c>
      <c r="AU49" s="87">
        <v>5.2</v>
      </c>
      <c r="AV49" s="86">
        <v>95.78</v>
      </c>
      <c r="AW49" s="87">
        <v>2.72</v>
      </c>
      <c r="AX49" s="85">
        <v>1.48</v>
      </c>
      <c r="AY49" s="80">
        <v>3953</v>
      </c>
      <c r="AZ49" s="89">
        <v>2076.6666666666665</v>
      </c>
      <c r="BA49" s="87">
        <v>65.400000000000006</v>
      </c>
      <c r="BB49" s="86">
        <v>35.700000000000003</v>
      </c>
      <c r="BC49" s="86">
        <v>74.900000000000006</v>
      </c>
      <c r="BD49" s="80">
        <v>3213</v>
      </c>
      <c r="BE49" s="87">
        <v>46.2</v>
      </c>
      <c r="BF49" s="86">
        <v>83</v>
      </c>
      <c r="BG49" s="80">
        <v>5044</v>
      </c>
      <c r="BH49" s="80">
        <v>10350</v>
      </c>
      <c r="BI49" s="87">
        <v>0.31</v>
      </c>
      <c r="BJ49" s="87">
        <v>0.15</v>
      </c>
    </row>
    <row r="50" spans="1:62" x14ac:dyDescent="0.2">
      <c r="A50" s="76">
        <v>13499</v>
      </c>
      <c r="B50" s="77" t="s">
        <v>186</v>
      </c>
      <c r="C50" s="77" t="s">
        <v>186</v>
      </c>
      <c r="D50" s="77" t="s">
        <v>121</v>
      </c>
      <c r="E50" s="78">
        <v>465319130</v>
      </c>
      <c r="F50" s="76">
        <f t="shared" ca="1" si="2"/>
        <v>74</v>
      </c>
      <c r="G50" s="79">
        <v>44104</v>
      </c>
      <c r="H50" s="76">
        <v>4</v>
      </c>
      <c r="I50" s="80">
        <v>4</v>
      </c>
      <c r="J50" s="194" t="s">
        <v>164</v>
      </c>
      <c r="K50" s="137" t="s">
        <v>137</v>
      </c>
      <c r="L50" s="195" t="s">
        <v>235</v>
      </c>
      <c r="M50" s="82">
        <v>8.1</v>
      </c>
      <c r="N50" s="84">
        <v>5.0999999999999996</v>
      </c>
      <c r="O50" s="84">
        <v>86.4</v>
      </c>
      <c r="P50" s="84">
        <v>0.1</v>
      </c>
      <c r="Q50" s="84">
        <v>0.3</v>
      </c>
      <c r="R50" s="83">
        <v>12.86</v>
      </c>
      <c r="S50" s="87">
        <v>10.9</v>
      </c>
      <c r="T50" s="86">
        <v>89.9</v>
      </c>
      <c r="U50" s="87">
        <v>53.9</v>
      </c>
      <c r="V50" s="87">
        <v>46.1</v>
      </c>
      <c r="W50" s="87">
        <v>1.1691973969631235</v>
      </c>
      <c r="X50" s="87">
        <v>8.67</v>
      </c>
      <c r="Y50" s="87">
        <v>1.48</v>
      </c>
      <c r="Z50" s="87">
        <v>5.92</v>
      </c>
      <c r="AA50" s="86">
        <v>56.3</v>
      </c>
      <c r="AB50" s="86">
        <v>12.2</v>
      </c>
      <c r="AC50" s="87">
        <v>16.7</v>
      </c>
      <c r="AD50" s="87">
        <v>24.1</v>
      </c>
      <c r="AE50" s="87">
        <v>39.299999999999997</v>
      </c>
      <c r="AF50" s="87">
        <v>34</v>
      </c>
      <c r="AG50" s="87">
        <v>2.63</v>
      </c>
      <c r="AH50" s="87">
        <v>36.4</v>
      </c>
      <c r="AI50" s="86">
        <v>23.1</v>
      </c>
      <c r="AJ50" s="87">
        <v>60.4</v>
      </c>
      <c r="AK50" s="87">
        <v>0.11</v>
      </c>
      <c r="AL50" s="85">
        <v>2.2999999999999998</v>
      </c>
      <c r="AM50" s="86">
        <v>62.89</v>
      </c>
      <c r="AN50" s="87">
        <v>29.9</v>
      </c>
      <c r="AO50" s="80">
        <v>2897</v>
      </c>
      <c r="AP50" s="85">
        <v>4.95</v>
      </c>
      <c r="AQ50" s="86">
        <v>47.5</v>
      </c>
      <c r="AR50" s="86">
        <v>30.3</v>
      </c>
      <c r="AS50" s="87">
        <v>67.900000000000006</v>
      </c>
      <c r="AT50" s="90">
        <v>1.4E-2</v>
      </c>
      <c r="AU50" s="87">
        <v>6.2</v>
      </c>
      <c r="AV50" s="86">
        <v>95.91</v>
      </c>
      <c r="AW50" s="87">
        <v>3.19</v>
      </c>
      <c r="AX50" s="85">
        <v>0.85</v>
      </c>
      <c r="AY50" s="80">
        <v>5328</v>
      </c>
      <c r="AZ50" s="89">
        <v>3210.2222222222222</v>
      </c>
      <c r="BA50" s="86">
        <v>82.4</v>
      </c>
      <c r="BB50" s="87">
        <v>26.4</v>
      </c>
      <c r="BC50" s="86">
        <v>80.7</v>
      </c>
      <c r="BD50" s="80">
        <v>3194</v>
      </c>
      <c r="BE50" s="87">
        <v>46.4</v>
      </c>
      <c r="BF50" s="86">
        <v>86.7</v>
      </c>
      <c r="BG50" s="123">
        <v>5715</v>
      </c>
      <c r="BH50" s="123">
        <v>12540</v>
      </c>
      <c r="BI50" s="87">
        <v>1.0900000000000001</v>
      </c>
      <c r="BJ50" s="87">
        <v>0.32</v>
      </c>
    </row>
    <row r="51" spans="1:62" x14ac:dyDescent="0.2">
      <c r="A51" s="33">
        <v>12422</v>
      </c>
      <c r="B51" s="34" t="s">
        <v>152</v>
      </c>
      <c r="C51" s="34" t="s">
        <v>152</v>
      </c>
      <c r="D51" s="34" t="s">
        <v>129</v>
      </c>
      <c r="E51" s="35">
        <v>7854135410</v>
      </c>
      <c r="F51" s="33">
        <f t="shared" ca="1" si="2"/>
        <v>41</v>
      </c>
      <c r="G51" s="36">
        <v>43885</v>
      </c>
      <c r="H51" s="33">
        <v>1</v>
      </c>
      <c r="I51" s="37">
        <v>0</v>
      </c>
      <c r="J51" s="54" t="s">
        <v>140</v>
      </c>
      <c r="K51" s="38" t="s">
        <v>137</v>
      </c>
      <c r="L51" s="55" t="s">
        <v>138</v>
      </c>
      <c r="M51" s="40">
        <v>27.7</v>
      </c>
      <c r="N51" s="40">
        <v>6.2</v>
      </c>
      <c r="O51" s="40">
        <v>47.4</v>
      </c>
      <c r="P51" s="60">
        <v>18</v>
      </c>
      <c r="Q51" s="40">
        <v>0.7</v>
      </c>
      <c r="R51" s="40">
        <v>7.43</v>
      </c>
      <c r="S51" s="41">
        <v>21.6</v>
      </c>
      <c r="T51" s="43">
        <v>45.5</v>
      </c>
      <c r="U51" s="41">
        <v>63.5</v>
      </c>
      <c r="V51" s="41">
        <v>36.5</v>
      </c>
      <c r="W51" s="41">
        <v>1.7397260273972603</v>
      </c>
      <c r="X51" s="42">
        <v>12.1</v>
      </c>
      <c r="Y51" s="42">
        <v>17</v>
      </c>
      <c r="Z51" s="41" t="s">
        <v>110</v>
      </c>
      <c r="AA51" s="41">
        <v>7.5</v>
      </c>
      <c r="AB51" s="41">
        <v>5.49</v>
      </c>
      <c r="AC51" s="41" t="s">
        <v>110</v>
      </c>
      <c r="AD51" s="41">
        <v>15</v>
      </c>
      <c r="AE51" s="37">
        <v>40.1</v>
      </c>
      <c r="AF51" s="42">
        <v>43.9</v>
      </c>
      <c r="AG51" s="41">
        <v>1</v>
      </c>
      <c r="AH51" s="41">
        <v>22.6</v>
      </c>
      <c r="AI51" s="41">
        <v>11.299999999999997</v>
      </c>
      <c r="AJ51" s="41">
        <v>36.4</v>
      </c>
      <c r="AK51" s="41">
        <v>5.6000000000000001E-2</v>
      </c>
      <c r="AL51" s="42">
        <v>37.6</v>
      </c>
      <c r="AM51" s="43">
        <v>3.85</v>
      </c>
      <c r="AN51" s="43">
        <v>2.63</v>
      </c>
      <c r="AO51" s="44" t="s">
        <v>110</v>
      </c>
      <c r="AP51" s="41">
        <v>7.74</v>
      </c>
      <c r="AQ51" s="41">
        <v>13.1</v>
      </c>
      <c r="AR51" s="41">
        <v>7.61</v>
      </c>
      <c r="AS51" s="42">
        <v>87.4</v>
      </c>
      <c r="AT51" s="45">
        <v>2.8000000000000001E-2</v>
      </c>
      <c r="AU51" s="41">
        <v>6.2</v>
      </c>
      <c r="AV51" s="41">
        <v>89.6</v>
      </c>
      <c r="AW51" s="41">
        <v>6.38</v>
      </c>
      <c r="AX51" s="41">
        <v>3.97</v>
      </c>
      <c r="AY51" s="37">
        <v>3881</v>
      </c>
      <c r="AZ51" s="57">
        <v>3604.1111111111113</v>
      </c>
      <c r="BA51" s="41">
        <v>65.900000000000006</v>
      </c>
      <c r="BB51" s="41">
        <v>23.8</v>
      </c>
      <c r="BC51" s="41">
        <v>51.6</v>
      </c>
      <c r="BD51" s="37">
        <v>3510</v>
      </c>
      <c r="BE51" s="41">
        <v>21.3</v>
      </c>
      <c r="BF51" s="42">
        <v>66.400000000000006</v>
      </c>
      <c r="BG51" s="44">
        <v>3742</v>
      </c>
      <c r="BH51" s="37">
        <v>7917</v>
      </c>
      <c r="BI51" s="42">
        <v>19.100000000000001</v>
      </c>
      <c r="BJ51" s="41">
        <v>9.7000000000000003E-2</v>
      </c>
    </row>
    <row r="52" spans="1:62" x14ac:dyDescent="0.2">
      <c r="A52" s="33">
        <v>14261</v>
      </c>
      <c r="B52" s="34" t="s">
        <v>112</v>
      </c>
      <c r="C52" s="34" t="s">
        <v>112</v>
      </c>
      <c r="D52" s="34" t="s">
        <v>113</v>
      </c>
      <c r="E52" s="35" t="s">
        <v>114</v>
      </c>
      <c r="F52" s="33">
        <f t="shared" ca="1" si="2"/>
        <v>18</v>
      </c>
      <c r="G52" s="36">
        <v>44208</v>
      </c>
      <c r="H52" s="33">
        <v>1</v>
      </c>
      <c r="I52" s="37">
        <v>0</v>
      </c>
      <c r="J52" s="48" t="s">
        <v>136</v>
      </c>
      <c r="K52" s="49" t="s">
        <v>137</v>
      </c>
      <c r="L52" s="39"/>
      <c r="M52" s="213">
        <v>31.8</v>
      </c>
      <c r="N52" s="213">
        <v>7.5</v>
      </c>
      <c r="O52" s="213">
        <v>51.5</v>
      </c>
      <c r="P52" s="213">
        <v>8.6</v>
      </c>
      <c r="Q52" s="213">
        <v>0.6</v>
      </c>
      <c r="R52" s="213">
        <v>5.22</v>
      </c>
      <c r="S52" s="41">
        <v>34.799999999999997</v>
      </c>
      <c r="T52" s="41">
        <v>77.5</v>
      </c>
      <c r="U52" s="41">
        <v>52.2</v>
      </c>
      <c r="V52" s="41">
        <v>47.8</v>
      </c>
      <c r="W52" s="41">
        <v>1.092050209205021</v>
      </c>
      <c r="X52" s="41">
        <v>6.89</v>
      </c>
      <c r="Y52" s="41">
        <v>3.38</v>
      </c>
      <c r="Z52" s="41">
        <v>4.53</v>
      </c>
      <c r="AA52" s="41">
        <v>5.27</v>
      </c>
      <c r="AB52" s="41">
        <v>10.9</v>
      </c>
      <c r="AC52" s="41">
        <v>8.36</v>
      </c>
      <c r="AD52" s="41">
        <v>38.5</v>
      </c>
      <c r="AE52" s="41">
        <v>29.2</v>
      </c>
      <c r="AF52" s="41">
        <v>31.1</v>
      </c>
      <c r="AG52" s="41">
        <v>1.19</v>
      </c>
      <c r="AH52" s="41">
        <v>22.6</v>
      </c>
      <c r="AI52" s="41">
        <v>33.200000000000003</v>
      </c>
      <c r="AJ52" s="41">
        <v>52.1</v>
      </c>
      <c r="AK52" s="41">
        <v>0.36</v>
      </c>
      <c r="AL52" s="41">
        <v>9.33</v>
      </c>
      <c r="AM52" s="41">
        <v>29.79</v>
      </c>
      <c r="AN52" s="41">
        <v>28.1</v>
      </c>
      <c r="AO52" s="44">
        <v>3823</v>
      </c>
      <c r="AP52" s="41">
        <v>8.7799999999999994</v>
      </c>
      <c r="AQ52" s="41">
        <v>2.31</v>
      </c>
      <c r="AR52" s="41">
        <v>11.1</v>
      </c>
      <c r="AS52" s="41">
        <v>78.099999999999994</v>
      </c>
      <c r="AT52" s="45">
        <v>1.4E-2</v>
      </c>
      <c r="AU52" s="41">
        <v>7.3</v>
      </c>
      <c r="AV52" s="41">
        <v>90.179999999999993</v>
      </c>
      <c r="AW52" s="41">
        <v>5.45</v>
      </c>
      <c r="AX52" s="41">
        <v>4.3499999999999996</v>
      </c>
      <c r="AY52" s="44">
        <v>5838</v>
      </c>
      <c r="AZ52" s="44">
        <v>2554.5555555555557</v>
      </c>
      <c r="BA52" s="41">
        <v>24.7</v>
      </c>
      <c r="BB52" s="41">
        <v>19.5</v>
      </c>
      <c r="BC52" s="41">
        <v>47.7</v>
      </c>
      <c r="BD52" s="44">
        <v>1926</v>
      </c>
      <c r="BE52" s="41">
        <v>48.1</v>
      </c>
      <c r="BF52" s="41">
        <v>79.400000000000006</v>
      </c>
      <c r="BG52" s="44">
        <v>6300</v>
      </c>
      <c r="BH52" s="44">
        <v>11614.189999999999</v>
      </c>
      <c r="BI52" s="41">
        <v>9.4</v>
      </c>
      <c r="BJ52" s="41">
        <v>0.77</v>
      </c>
    </row>
    <row r="53" spans="1:62" x14ac:dyDescent="0.2">
      <c r="A53" s="33">
        <v>14125</v>
      </c>
      <c r="B53" s="34" t="s">
        <v>251</v>
      </c>
      <c r="C53" s="34" t="s">
        <v>251</v>
      </c>
      <c r="D53" s="34" t="s">
        <v>154</v>
      </c>
      <c r="E53" s="35">
        <v>415601095</v>
      </c>
      <c r="F53" s="33">
        <f t="shared" ca="1" si="2"/>
        <v>79</v>
      </c>
      <c r="G53" s="36">
        <v>44179</v>
      </c>
      <c r="H53" s="33">
        <v>1</v>
      </c>
      <c r="I53" s="37">
        <v>0</v>
      </c>
      <c r="J53" s="48" t="s">
        <v>187</v>
      </c>
      <c r="K53" s="49" t="s">
        <v>137</v>
      </c>
      <c r="L53" s="32"/>
      <c r="M53" s="52">
        <v>5.4</v>
      </c>
      <c r="N53" s="52">
        <v>2.6</v>
      </c>
      <c r="O53" s="52">
        <v>91.6</v>
      </c>
      <c r="P53" s="52">
        <v>0</v>
      </c>
      <c r="Q53" s="52">
        <v>0.4</v>
      </c>
      <c r="R53" s="52">
        <v>20.81</v>
      </c>
      <c r="S53" s="41">
        <v>4.0999999999999996</v>
      </c>
      <c r="T53" s="41">
        <v>66.099999999999994</v>
      </c>
      <c r="U53" s="41">
        <v>47.8</v>
      </c>
      <c r="V53" s="41">
        <v>52.2</v>
      </c>
      <c r="W53" s="41">
        <v>0.91570881226053624</v>
      </c>
      <c r="X53" s="41">
        <v>11.2</v>
      </c>
      <c r="Y53" s="41">
        <v>8.3800000000000008</v>
      </c>
      <c r="Z53" s="41">
        <v>2.95</v>
      </c>
      <c r="AA53" s="41">
        <v>47.4</v>
      </c>
      <c r="AB53" s="41">
        <v>15.4</v>
      </c>
      <c r="AC53" s="41">
        <v>10.3</v>
      </c>
      <c r="AD53" s="41">
        <v>32.299999999999997</v>
      </c>
      <c r="AE53" s="41">
        <v>37.1</v>
      </c>
      <c r="AF53" s="41">
        <v>27.1</v>
      </c>
      <c r="AG53" s="41">
        <v>3.58</v>
      </c>
      <c r="AH53" s="41">
        <v>32.6</v>
      </c>
      <c r="AI53" s="41">
        <v>15.7</v>
      </c>
      <c r="AJ53" s="41">
        <v>46.4</v>
      </c>
      <c r="AK53" s="41">
        <v>0.15</v>
      </c>
      <c r="AL53" s="41">
        <v>11.1</v>
      </c>
      <c r="AM53" s="41">
        <v>35.5</v>
      </c>
      <c r="AN53" s="41">
        <v>41.4</v>
      </c>
      <c r="AO53" s="44">
        <v>6635</v>
      </c>
      <c r="AP53" s="41">
        <v>19.600000000000001</v>
      </c>
      <c r="AQ53" s="41">
        <v>20.399999999999999</v>
      </c>
      <c r="AR53" s="41">
        <v>39.200000000000003</v>
      </c>
      <c r="AS53" s="41">
        <v>86.6</v>
      </c>
      <c r="AT53" s="45">
        <v>0.03</v>
      </c>
      <c r="AU53" s="41">
        <v>2.1</v>
      </c>
      <c r="AV53" s="41">
        <v>97.01</v>
      </c>
      <c r="AW53" s="41">
        <v>2.0299999999999998</v>
      </c>
      <c r="AX53" s="41">
        <v>0.97</v>
      </c>
      <c r="AY53" s="44">
        <v>2596</v>
      </c>
      <c r="AZ53" s="44">
        <v>1508.2222222222222</v>
      </c>
      <c r="BA53" s="41">
        <v>50.4</v>
      </c>
      <c r="BB53" s="41">
        <v>26.4</v>
      </c>
      <c r="BC53" s="41">
        <v>93.4</v>
      </c>
      <c r="BD53" s="44">
        <v>1938</v>
      </c>
      <c r="BE53" s="41">
        <v>49.6</v>
      </c>
      <c r="BF53" s="41">
        <v>85.8</v>
      </c>
      <c r="BG53" s="44">
        <v>5264</v>
      </c>
      <c r="BH53" s="44">
        <v>13450</v>
      </c>
      <c r="BI53" s="41">
        <v>0.4</v>
      </c>
      <c r="BJ53" s="41">
        <v>0.03</v>
      </c>
    </row>
    <row r="54" spans="1:62" x14ac:dyDescent="0.2">
      <c r="A54" s="33">
        <v>13023</v>
      </c>
      <c r="B54" s="34" t="s">
        <v>197</v>
      </c>
      <c r="C54" s="34" t="s">
        <v>197</v>
      </c>
      <c r="D54" s="34" t="s">
        <v>198</v>
      </c>
      <c r="E54" s="35">
        <v>6306022228</v>
      </c>
      <c r="F54" s="33">
        <f t="shared" ca="1" si="2"/>
        <v>57</v>
      </c>
      <c r="G54" s="36">
        <v>44006</v>
      </c>
      <c r="H54" s="33">
        <v>1</v>
      </c>
      <c r="I54" s="37">
        <v>0</v>
      </c>
      <c r="J54" s="48" t="s">
        <v>166</v>
      </c>
      <c r="K54" s="38" t="s">
        <v>137</v>
      </c>
      <c r="L54" s="39" t="s">
        <v>199</v>
      </c>
      <c r="M54" s="59">
        <v>13.8</v>
      </c>
      <c r="N54" s="40">
        <v>6.5</v>
      </c>
      <c r="O54" s="60">
        <v>77.2</v>
      </c>
      <c r="P54" s="40">
        <v>2</v>
      </c>
      <c r="Q54" s="40">
        <v>0.5</v>
      </c>
      <c r="R54" s="198">
        <v>13.48</v>
      </c>
      <c r="S54" s="43">
        <v>11.5</v>
      </c>
      <c r="T54" s="41">
        <v>81.099999999999994</v>
      </c>
      <c r="U54" s="43">
        <v>28.2</v>
      </c>
      <c r="V54" s="42">
        <v>71.8</v>
      </c>
      <c r="W54" s="43">
        <v>0.39275766016713093</v>
      </c>
      <c r="X54" s="42">
        <v>12</v>
      </c>
      <c r="Y54" s="41">
        <v>4.24</v>
      </c>
      <c r="Z54" s="43">
        <v>1.78</v>
      </c>
      <c r="AA54" s="42">
        <v>28.1</v>
      </c>
      <c r="AB54" s="42">
        <v>12.6</v>
      </c>
      <c r="AC54" s="41">
        <v>6.53</v>
      </c>
      <c r="AD54" s="41">
        <v>16.399999999999999</v>
      </c>
      <c r="AE54" s="43">
        <v>18.5</v>
      </c>
      <c r="AF54" s="41">
        <v>30</v>
      </c>
      <c r="AG54" s="42">
        <v>35.200000000000003</v>
      </c>
      <c r="AH54" s="41">
        <v>21.1</v>
      </c>
      <c r="AI54" s="41">
        <v>9.15</v>
      </c>
      <c r="AJ54" s="41">
        <v>32.5</v>
      </c>
      <c r="AK54" s="41">
        <v>0.1</v>
      </c>
      <c r="AL54" s="41">
        <v>5.26</v>
      </c>
      <c r="AM54" s="41">
        <v>40.89</v>
      </c>
      <c r="AN54" s="41">
        <v>16.399999999999999</v>
      </c>
      <c r="AO54" s="44">
        <v>1998</v>
      </c>
      <c r="AP54" s="41">
        <v>7.06</v>
      </c>
      <c r="AQ54" s="41">
        <v>8.26</v>
      </c>
      <c r="AR54" s="42">
        <v>36.5</v>
      </c>
      <c r="AS54" s="41">
        <v>55.6</v>
      </c>
      <c r="AT54" s="45">
        <v>4.2000000000000003E-2</v>
      </c>
      <c r="AU54" s="41">
        <v>5.3</v>
      </c>
      <c r="AV54" s="42">
        <v>94.429999999999993</v>
      </c>
      <c r="AW54" s="41">
        <v>4.87</v>
      </c>
      <c r="AX54" s="43">
        <v>0.72</v>
      </c>
      <c r="AY54" s="44">
        <v>2862</v>
      </c>
      <c r="AZ54" s="44">
        <v>1918.4444444444443</v>
      </c>
      <c r="BA54" s="41">
        <v>75.8</v>
      </c>
      <c r="BB54" s="41">
        <v>18.7</v>
      </c>
      <c r="BC54" s="42">
        <v>80.099999999999994</v>
      </c>
      <c r="BD54" s="37">
        <v>1920</v>
      </c>
      <c r="BE54" s="41">
        <v>22.3</v>
      </c>
      <c r="BF54" s="41">
        <v>31.7</v>
      </c>
      <c r="BG54" s="37">
        <v>2862</v>
      </c>
      <c r="BH54" s="37">
        <v>7703</v>
      </c>
      <c r="BI54" s="41">
        <v>1.86</v>
      </c>
      <c r="BJ54" s="41">
        <v>0.4</v>
      </c>
    </row>
    <row r="55" spans="1:62" x14ac:dyDescent="0.2">
      <c r="A55" s="33">
        <v>12757</v>
      </c>
      <c r="B55" s="34" t="s">
        <v>176</v>
      </c>
      <c r="C55" s="34" t="s">
        <v>176</v>
      </c>
      <c r="D55" s="34" t="s">
        <v>177</v>
      </c>
      <c r="E55" s="35">
        <v>8961185717</v>
      </c>
      <c r="F55" s="33">
        <f t="shared" ca="1" si="2"/>
        <v>30</v>
      </c>
      <c r="G55" s="36">
        <v>43969</v>
      </c>
      <c r="H55" s="33">
        <v>1</v>
      </c>
      <c r="I55" s="37">
        <v>0</v>
      </c>
      <c r="J55" s="54" t="s">
        <v>136</v>
      </c>
      <c r="K55" s="38" t="s">
        <v>137</v>
      </c>
      <c r="L55" s="39" t="s">
        <v>138</v>
      </c>
      <c r="M55" s="40">
        <v>26.8</v>
      </c>
      <c r="N55" s="40">
        <v>6.9</v>
      </c>
      <c r="O55" s="40">
        <v>64.099999999999994</v>
      </c>
      <c r="P55" s="40">
        <v>1.8</v>
      </c>
      <c r="Q55" s="40">
        <v>0.4</v>
      </c>
      <c r="R55" s="40">
        <v>5.04</v>
      </c>
      <c r="S55" s="41">
        <v>24.3</v>
      </c>
      <c r="T55" s="41">
        <v>63.6</v>
      </c>
      <c r="U55" s="41">
        <v>54.1</v>
      </c>
      <c r="V55" s="41">
        <v>45.9</v>
      </c>
      <c r="W55" s="41">
        <v>1.1786492374727668</v>
      </c>
      <c r="X55" s="41">
        <v>3.56</v>
      </c>
      <c r="Y55" s="41">
        <v>1.98</v>
      </c>
      <c r="Z55" s="41">
        <v>2.84</v>
      </c>
      <c r="AA55" s="41">
        <v>6.06</v>
      </c>
      <c r="AB55" s="41">
        <v>9.9600000000000009</v>
      </c>
      <c r="AC55" s="41">
        <v>14.4</v>
      </c>
      <c r="AD55" s="41">
        <v>39.700000000000003</v>
      </c>
      <c r="AE55" s="41">
        <v>27.6</v>
      </c>
      <c r="AF55" s="41">
        <v>30</v>
      </c>
      <c r="AG55" s="41">
        <v>2.74</v>
      </c>
      <c r="AH55" s="41">
        <v>20.8</v>
      </c>
      <c r="AI55" s="41">
        <v>16.5</v>
      </c>
      <c r="AJ55" s="41">
        <v>35.1</v>
      </c>
      <c r="AK55" s="41">
        <v>5.0999999999999997E-2</v>
      </c>
      <c r="AL55" s="41">
        <v>11.1</v>
      </c>
      <c r="AM55" s="41">
        <v>18.791999999999998</v>
      </c>
      <c r="AN55" s="41">
        <v>13.9</v>
      </c>
      <c r="AO55" s="44">
        <v>4075</v>
      </c>
      <c r="AP55" s="42">
        <v>25.1</v>
      </c>
      <c r="AQ55" s="41">
        <v>4.8</v>
      </c>
      <c r="AR55" s="41">
        <v>9.7100000000000009</v>
      </c>
      <c r="AS55" s="51">
        <v>93.4</v>
      </c>
      <c r="AT55" s="45">
        <v>0.11</v>
      </c>
      <c r="AU55" s="41">
        <v>7.7</v>
      </c>
      <c r="AV55" s="41">
        <v>83.8</v>
      </c>
      <c r="AW55" s="41">
        <v>5.71</v>
      </c>
      <c r="AX55" s="41">
        <v>10.5</v>
      </c>
      <c r="AY55" s="37">
        <v>2933</v>
      </c>
      <c r="AZ55" s="44">
        <v>1832.7777777777778</v>
      </c>
      <c r="BA55" s="41">
        <v>64.400000000000006</v>
      </c>
      <c r="BB55" s="41">
        <v>24.4</v>
      </c>
      <c r="BC55" s="41">
        <v>66.099999999999994</v>
      </c>
      <c r="BD55" s="37">
        <v>2604</v>
      </c>
      <c r="BE55" s="41">
        <v>18.5</v>
      </c>
      <c r="BF55" s="41">
        <v>9.1199999999999992</v>
      </c>
      <c r="BG55" s="51">
        <v>6037</v>
      </c>
      <c r="BH55" s="51">
        <v>14426</v>
      </c>
      <c r="BI55" s="41">
        <v>1.33</v>
      </c>
      <c r="BJ55" s="41">
        <v>0.41</v>
      </c>
    </row>
    <row r="56" spans="1:62" x14ac:dyDescent="0.2">
      <c r="A56" s="33">
        <v>13546</v>
      </c>
      <c r="B56" s="34" t="s">
        <v>242</v>
      </c>
      <c r="C56" s="34" t="s">
        <v>242</v>
      </c>
      <c r="D56" s="34" t="s">
        <v>189</v>
      </c>
      <c r="E56" s="35">
        <v>470112408</v>
      </c>
      <c r="F56" s="33">
        <f t="shared" ca="1" si="2"/>
        <v>73</v>
      </c>
      <c r="G56" s="36">
        <v>44116</v>
      </c>
      <c r="H56" s="33">
        <v>1</v>
      </c>
      <c r="I56" s="37">
        <v>0</v>
      </c>
      <c r="J56" s="48" t="s">
        <v>136</v>
      </c>
      <c r="K56" s="49" t="s">
        <v>137</v>
      </c>
      <c r="L56" s="39"/>
      <c r="M56" s="52">
        <v>30.7</v>
      </c>
      <c r="N56" s="52">
        <v>3.9</v>
      </c>
      <c r="O56" s="52">
        <v>65.2</v>
      </c>
      <c r="P56" s="52">
        <v>0</v>
      </c>
      <c r="Q56" s="52">
        <v>0.2</v>
      </c>
      <c r="R56" s="52">
        <v>4.5999999999999996</v>
      </c>
      <c r="S56" s="41">
        <v>34.299999999999997</v>
      </c>
      <c r="T56" s="41">
        <v>79.400000000000006</v>
      </c>
      <c r="U56" s="41">
        <v>54.7</v>
      </c>
      <c r="V56" s="41">
        <v>45.3</v>
      </c>
      <c r="W56" s="41">
        <v>1.2075055187637971</v>
      </c>
      <c r="X56" s="41">
        <v>2.12</v>
      </c>
      <c r="Y56" s="41">
        <v>4.0999999999999996</v>
      </c>
      <c r="Z56" s="41">
        <v>4.18</v>
      </c>
      <c r="AA56" s="41">
        <v>10.7</v>
      </c>
      <c r="AB56" s="42">
        <v>16.600000000000001</v>
      </c>
      <c r="AC56" s="41">
        <v>17.2</v>
      </c>
      <c r="AD56" s="43">
        <v>14.1</v>
      </c>
      <c r="AE56" s="41">
        <v>52.5</v>
      </c>
      <c r="AF56" s="41">
        <v>30.4</v>
      </c>
      <c r="AG56" s="41">
        <v>3</v>
      </c>
      <c r="AH56" s="41">
        <v>32.9</v>
      </c>
      <c r="AI56" s="41">
        <v>20.7</v>
      </c>
      <c r="AJ56" s="41">
        <v>44.3</v>
      </c>
      <c r="AK56" s="41">
        <v>5.3999999999999999E-2</v>
      </c>
      <c r="AL56" s="41">
        <v>15.3</v>
      </c>
      <c r="AM56" s="41">
        <v>50</v>
      </c>
      <c r="AN56" s="41">
        <v>20.8</v>
      </c>
      <c r="AO56" s="37">
        <v>2915</v>
      </c>
      <c r="AP56" s="43">
        <v>1.1000000000000001</v>
      </c>
      <c r="AQ56" s="43">
        <v>0.63</v>
      </c>
      <c r="AR56" s="42">
        <v>63.9</v>
      </c>
      <c r="AS56" s="41">
        <v>67.3</v>
      </c>
      <c r="AT56" s="45">
        <v>2.8000000000000001E-2</v>
      </c>
      <c r="AU56" s="41">
        <v>2.5</v>
      </c>
      <c r="AV56" s="41">
        <v>84.37</v>
      </c>
      <c r="AW56" s="41">
        <v>4.97</v>
      </c>
      <c r="AX56" s="41">
        <v>10.7</v>
      </c>
      <c r="AY56" s="46">
        <v>1127</v>
      </c>
      <c r="AZ56" s="44">
        <v>2381.6666666666665</v>
      </c>
      <c r="BA56" s="41">
        <v>37.4</v>
      </c>
      <c r="BB56" s="42">
        <v>44.1</v>
      </c>
      <c r="BC56" s="41">
        <v>56.8</v>
      </c>
      <c r="BD56" s="44">
        <v>2751</v>
      </c>
      <c r="BE56" s="41">
        <v>14.8</v>
      </c>
      <c r="BF56" s="42">
        <v>66.099999999999994</v>
      </c>
      <c r="BG56" s="37">
        <v>3881</v>
      </c>
      <c r="BH56" s="37">
        <v>6778</v>
      </c>
      <c r="BI56" s="42">
        <v>6.15</v>
      </c>
      <c r="BJ56" s="41">
        <v>1.2E-2</v>
      </c>
    </row>
    <row r="57" spans="1:62" x14ac:dyDescent="0.2">
      <c r="A57" s="33">
        <v>14285</v>
      </c>
      <c r="B57" s="34" t="s">
        <v>254</v>
      </c>
      <c r="C57" s="34" t="s">
        <v>254</v>
      </c>
      <c r="D57" s="34" t="s">
        <v>175</v>
      </c>
      <c r="E57" s="35">
        <v>530211085</v>
      </c>
      <c r="F57" s="33">
        <f t="shared" ca="1" si="2"/>
        <v>67</v>
      </c>
      <c r="G57" s="36">
        <v>44210</v>
      </c>
      <c r="H57" s="33">
        <v>1</v>
      </c>
      <c r="I57" s="37">
        <v>0</v>
      </c>
      <c r="J57" s="48" t="s">
        <v>166</v>
      </c>
      <c r="K57" s="49" t="s">
        <v>137</v>
      </c>
      <c r="L57" s="39"/>
      <c r="M57" s="52">
        <v>7.4</v>
      </c>
      <c r="N57" s="52">
        <v>4.8</v>
      </c>
      <c r="O57" s="52">
        <v>87.7</v>
      </c>
      <c r="P57" s="52">
        <v>0</v>
      </c>
      <c r="Q57" s="52">
        <v>0.1</v>
      </c>
      <c r="R57" s="52">
        <v>16.12</v>
      </c>
      <c r="S57" s="41">
        <v>9.9</v>
      </c>
      <c r="T57" s="41">
        <v>67.5</v>
      </c>
      <c r="U57" s="41">
        <v>62.5</v>
      </c>
      <c r="V57" s="41">
        <v>37.5</v>
      </c>
      <c r="W57" s="41">
        <v>1.6666666666666667</v>
      </c>
      <c r="X57" s="41">
        <v>19.600000000000001</v>
      </c>
      <c r="Y57" s="41">
        <v>12.1</v>
      </c>
      <c r="Z57" s="41">
        <v>3.19</v>
      </c>
      <c r="AA57" s="41">
        <v>19.2</v>
      </c>
      <c r="AB57" s="41">
        <v>7.75</v>
      </c>
      <c r="AC57" s="41">
        <v>13.1</v>
      </c>
      <c r="AD57" s="41">
        <v>24.9</v>
      </c>
      <c r="AE57" s="41">
        <v>26.2</v>
      </c>
      <c r="AF57" s="41">
        <v>47.1</v>
      </c>
      <c r="AG57" s="41">
        <v>1.8</v>
      </c>
      <c r="AH57" s="41">
        <v>52.5</v>
      </c>
      <c r="AI57" s="41">
        <v>15.8</v>
      </c>
      <c r="AJ57" s="41">
        <v>38.200000000000003</v>
      </c>
      <c r="AK57" s="41">
        <v>0.19</v>
      </c>
      <c r="AL57" s="41">
        <v>1.7</v>
      </c>
      <c r="AM57" s="41">
        <v>21.82</v>
      </c>
      <c r="AN57" s="41">
        <v>24.6</v>
      </c>
      <c r="AO57" s="44">
        <v>3436</v>
      </c>
      <c r="AP57" s="41">
        <v>25.2</v>
      </c>
      <c r="AQ57" s="41">
        <v>5.97</v>
      </c>
      <c r="AR57" s="41">
        <v>16.5</v>
      </c>
      <c r="AS57" s="41">
        <v>82.7</v>
      </c>
      <c r="AT57" s="45">
        <v>0</v>
      </c>
      <c r="AU57" s="41">
        <v>5</v>
      </c>
      <c r="AV57" s="41">
        <v>90.56</v>
      </c>
      <c r="AW57" s="41">
        <v>6.11</v>
      </c>
      <c r="AX57" s="41">
        <v>3.28</v>
      </c>
      <c r="AY57" s="44">
        <v>2503</v>
      </c>
      <c r="AZ57" s="44">
        <v>2026.6666666666667</v>
      </c>
      <c r="BA57" s="41">
        <v>42</v>
      </c>
      <c r="BB57" s="41">
        <v>33.5</v>
      </c>
      <c r="BC57" s="41">
        <v>84.4</v>
      </c>
      <c r="BD57" s="44">
        <v>1614</v>
      </c>
      <c r="BE57" s="41">
        <v>62.4</v>
      </c>
      <c r="BF57" s="41">
        <v>28.1</v>
      </c>
      <c r="BG57" s="44">
        <v>4688</v>
      </c>
      <c r="BH57" s="44">
        <v>8058.4699999999993</v>
      </c>
      <c r="BI57" s="41">
        <v>0.27</v>
      </c>
      <c r="BJ57" s="41">
        <v>0.4</v>
      </c>
    </row>
    <row r="58" spans="1:62" x14ac:dyDescent="0.2">
      <c r="A58" s="162">
        <v>12454</v>
      </c>
      <c r="B58" s="163" t="s">
        <v>155</v>
      </c>
      <c r="C58" s="163" t="s">
        <v>155</v>
      </c>
      <c r="D58" s="163" t="s">
        <v>156</v>
      </c>
      <c r="E58" s="164">
        <v>5857111128</v>
      </c>
      <c r="F58" s="162">
        <f t="shared" ca="1" si="2"/>
        <v>61</v>
      </c>
      <c r="G58" s="165">
        <v>43888</v>
      </c>
      <c r="H58" s="162">
        <v>1</v>
      </c>
      <c r="I58" s="166">
        <v>0</v>
      </c>
      <c r="J58" s="167" t="s">
        <v>157</v>
      </c>
      <c r="K58" s="168" t="s">
        <v>137</v>
      </c>
      <c r="L58" s="169" t="s">
        <v>145</v>
      </c>
      <c r="M58" s="170">
        <v>22</v>
      </c>
      <c r="N58" s="170">
        <v>6.6</v>
      </c>
      <c r="O58" s="170">
        <v>69.400000000000006</v>
      </c>
      <c r="P58" s="170">
        <v>1.3</v>
      </c>
      <c r="Q58" s="170">
        <v>0.7</v>
      </c>
      <c r="R58" s="170">
        <v>8.44</v>
      </c>
      <c r="S58" s="171">
        <v>25.1</v>
      </c>
      <c r="T58" s="171">
        <v>72.400000000000006</v>
      </c>
      <c r="U58" s="171">
        <v>62.7</v>
      </c>
      <c r="V58" s="171">
        <v>37.299999999999997</v>
      </c>
      <c r="W58" s="171">
        <v>1.6809651474530833</v>
      </c>
      <c r="X58" s="171">
        <v>7.38</v>
      </c>
      <c r="Y58" s="172">
        <v>17.600000000000001</v>
      </c>
      <c r="Z58" s="171">
        <v>4</v>
      </c>
      <c r="AA58" s="172">
        <v>27.3</v>
      </c>
      <c r="AB58" s="171">
        <v>6.41</v>
      </c>
      <c r="AC58" s="171">
        <v>17.100000000000001</v>
      </c>
      <c r="AD58" s="171">
        <v>28.1</v>
      </c>
      <c r="AE58" s="171">
        <v>35.5</v>
      </c>
      <c r="AF58" s="171">
        <v>34.9</v>
      </c>
      <c r="AG58" s="171">
        <v>1.4</v>
      </c>
      <c r="AH58" s="171">
        <v>23.1</v>
      </c>
      <c r="AI58" s="171">
        <v>5.0000000000000018</v>
      </c>
      <c r="AJ58" s="171">
        <v>40.4</v>
      </c>
      <c r="AK58" s="172">
        <v>8.9</v>
      </c>
      <c r="AL58" s="171">
        <v>11.6</v>
      </c>
      <c r="AM58" s="171">
        <v>21.900000000000002</v>
      </c>
      <c r="AN58" s="171">
        <v>9.9</v>
      </c>
      <c r="AO58" s="173">
        <v>3553</v>
      </c>
      <c r="AP58" s="171">
        <v>15.1</v>
      </c>
      <c r="AQ58" s="171">
        <v>5.34</v>
      </c>
      <c r="AR58" s="171">
        <v>7.74</v>
      </c>
      <c r="AS58" s="172">
        <v>92.8</v>
      </c>
      <c r="AT58" s="174">
        <v>0.01</v>
      </c>
      <c r="AU58" s="171">
        <v>6.6</v>
      </c>
      <c r="AV58" s="171">
        <v>86</v>
      </c>
      <c r="AW58" s="171">
        <v>4.1500000000000004</v>
      </c>
      <c r="AX58" s="171">
        <v>9.82</v>
      </c>
      <c r="AY58" s="166">
        <v>3858</v>
      </c>
      <c r="AZ58" s="173">
        <v>2220.5555555555557</v>
      </c>
      <c r="BA58" s="171">
        <v>81.5</v>
      </c>
      <c r="BB58" s="171">
        <v>29.1</v>
      </c>
      <c r="BC58" s="171">
        <v>63.9</v>
      </c>
      <c r="BD58" s="166">
        <v>2810</v>
      </c>
      <c r="BE58" s="171">
        <v>30</v>
      </c>
      <c r="BF58" s="171">
        <v>16.600000000000001</v>
      </c>
      <c r="BG58" s="173">
        <v>5328</v>
      </c>
      <c r="BH58" s="166">
        <v>10606</v>
      </c>
      <c r="BI58" s="171">
        <v>2.2000000000000002</v>
      </c>
      <c r="BJ58" s="171">
        <v>0.67</v>
      </c>
    </row>
    <row r="59" spans="1:62" x14ac:dyDescent="0.2">
      <c r="A59" s="162">
        <v>12580</v>
      </c>
      <c r="B59" s="163" t="s">
        <v>155</v>
      </c>
      <c r="C59" s="163" t="s">
        <v>155</v>
      </c>
      <c r="D59" s="163" t="s">
        <v>156</v>
      </c>
      <c r="E59" s="164">
        <v>5857111128</v>
      </c>
      <c r="F59" s="162">
        <f t="shared" ca="1" si="2"/>
        <v>61</v>
      </c>
      <c r="G59" s="165">
        <v>43914</v>
      </c>
      <c r="H59" s="162">
        <v>2</v>
      </c>
      <c r="I59" s="166">
        <v>1</v>
      </c>
      <c r="J59" s="181" t="s">
        <v>165</v>
      </c>
      <c r="K59" s="168" t="s">
        <v>137</v>
      </c>
      <c r="L59" s="169" t="s">
        <v>138</v>
      </c>
      <c r="M59" s="182">
        <v>14.2</v>
      </c>
      <c r="N59" s="170">
        <v>6.8</v>
      </c>
      <c r="O59" s="183">
        <v>77.5</v>
      </c>
      <c r="P59" s="170">
        <v>1</v>
      </c>
      <c r="Q59" s="170">
        <v>0.5</v>
      </c>
      <c r="R59" s="170">
        <v>8.59</v>
      </c>
      <c r="S59" s="176">
        <v>15.4</v>
      </c>
      <c r="T59" s="176">
        <v>54.9</v>
      </c>
      <c r="U59" s="171">
        <v>50.2</v>
      </c>
      <c r="V59" s="171">
        <v>49.8</v>
      </c>
      <c r="W59" s="171">
        <v>1.0080321285140563</v>
      </c>
      <c r="X59" s="171">
        <v>5.2</v>
      </c>
      <c r="Y59" s="172">
        <v>64.8</v>
      </c>
      <c r="Z59" s="176">
        <v>2.1</v>
      </c>
      <c r="AA59" s="171">
        <v>19.2</v>
      </c>
      <c r="AB59" s="172">
        <v>18.7</v>
      </c>
      <c r="AC59" s="171">
        <v>15.6</v>
      </c>
      <c r="AD59" s="171">
        <v>32.9</v>
      </c>
      <c r="AE59" s="171">
        <v>25.6</v>
      </c>
      <c r="AF59" s="171">
        <v>38</v>
      </c>
      <c r="AG59" s="171">
        <v>3.5</v>
      </c>
      <c r="AH59" s="171">
        <v>20.5</v>
      </c>
      <c r="AI59" s="176">
        <v>4.8000000000000007</v>
      </c>
      <c r="AJ59" s="171">
        <v>34</v>
      </c>
      <c r="AK59" s="171">
        <v>8.3000000000000004E-2</v>
      </c>
      <c r="AL59" s="171">
        <v>15</v>
      </c>
      <c r="AM59" s="171">
        <v>24.54</v>
      </c>
      <c r="AN59" s="171">
        <v>10.9</v>
      </c>
      <c r="AO59" s="177">
        <v>5264</v>
      </c>
      <c r="AP59" s="172">
        <v>22</v>
      </c>
      <c r="AQ59" s="171">
        <v>4.3</v>
      </c>
      <c r="AR59" s="171">
        <v>15.9</v>
      </c>
      <c r="AS59" s="172">
        <v>90.4</v>
      </c>
      <c r="AT59" s="174">
        <v>0.01</v>
      </c>
      <c r="AU59" s="171">
        <v>5.7</v>
      </c>
      <c r="AV59" s="184">
        <v>93.8</v>
      </c>
      <c r="AW59" s="171">
        <v>3.91</v>
      </c>
      <c r="AX59" s="176">
        <v>2.23</v>
      </c>
      <c r="AY59" s="166">
        <v>3619</v>
      </c>
      <c r="AZ59" s="173">
        <v>2515.8888888888887</v>
      </c>
      <c r="BA59" s="184">
        <v>92.4</v>
      </c>
      <c r="BB59" s="184">
        <v>46.5</v>
      </c>
      <c r="BC59" s="172">
        <v>78</v>
      </c>
      <c r="BD59" s="184">
        <v>5361</v>
      </c>
      <c r="BE59" s="166">
        <v>23.7</v>
      </c>
      <c r="BF59" s="171">
        <v>42.4</v>
      </c>
      <c r="BG59" s="184">
        <v>5891</v>
      </c>
      <c r="BH59" s="166">
        <v>11727</v>
      </c>
      <c r="BI59" s="171">
        <v>0.57999999999999996</v>
      </c>
      <c r="BJ59" s="171">
        <v>0.28000000000000003</v>
      </c>
    </row>
    <row r="60" spans="1:62" x14ac:dyDescent="0.2">
      <c r="A60" s="162">
        <v>12794</v>
      </c>
      <c r="B60" s="163" t="s">
        <v>155</v>
      </c>
      <c r="C60" s="163" t="s">
        <v>155</v>
      </c>
      <c r="D60" s="163" t="s">
        <v>156</v>
      </c>
      <c r="E60" s="164">
        <v>5857111128</v>
      </c>
      <c r="F60" s="162">
        <f t="shared" ca="1" si="2"/>
        <v>61</v>
      </c>
      <c r="G60" s="165">
        <v>43972</v>
      </c>
      <c r="H60" s="162">
        <v>3</v>
      </c>
      <c r="I60" s="166">
        <v>3</v>
      </c>
      <c r="J60" s="167" t="s">
        <v>164</v>
      </c>
      <c r="K60" s="168" t="s">
        <v>137</v>
      </c>
      <c r="L60" s="190" t="s">
        <v>183</v>
      </c>
      <c r="M60" s="170">
        <v>27</v>
      </c>
      <c r="N60" s="170">
        <v>9.1999999999999993</v>
      </c>
      <c r="O60" s="170">
        <v>61.5</v>
      </c>
      <c r="P60" s="170">
        <v>1.6</v>
      </c>
      <c r="Q60" s="170">
        <v>0.7</v>
      </c>
      <c r="R60" s="170">
        <v>6.97</v>
      </c>
      <c r="S60" s="171">
        <v>24</v>
      </c>
      <c r="T60" s="171">
        <v>71.7</v>
      </c>
      <c r="U60" s="171">
        <v>58.4</v>
      </c>
      <c r="V60" s="171">
        <v>41.6</v>
      </c>
      <c r="W60" s="171">
        <v>1.4038461538461537</v>
      </c>
      <c r="X60" s="171">
        <v>5.45</v>
      </c>
      <c r="Y60" s="171">
        <v>7.77</v>
      </c>
      <c r="Z60" s="171">
        <v>4.46</v>
      </c>
      <c r="AA60" s="172">
        <v>20.7</v>
      </c>
      <c r="AB60" s="171">
        <v>7.07</v>
      </c>
      <c r="AC60" s="171">
        <v>16.399999999999999</v>
      </c>
      <c r="AD60" s="171">
        <v>27.3</v>
      </c>
      <c r="AE60" s="171">
        <v>28.8</v>
      </c>
      <c r="AF60" s="171">
        <v>40</v>
      </c>
      <c r="AG60" s="171">
        <v>3.87</v>
      </c>
      <c r="AH60" s="171">
        <v>27.8</v>
      </c>
      <c r="AI60" s="171">
        <v>13.400000000000002</v>
      </c>
      <c r="AJ60" s="191">
        <v>42.8</v>
      </c>
      <c r="AK60" s="171">
        <v>0.55000000000000004</v>
      </c>
      <c r="AL60" s="171">
        <v>11.7</v>
      </c>
      <c r="AM60" s="171">
        <v>30.16</v>
      </c>
      <c r="AN60" s="171">
        <v>14.9</v>
      </c>
      <c r="AO60" s="166">
        <v>2264</v>
      </c>
      <c r="AP60" s="171">
        <v>10.199999999999999</v>
      </c>
      <c r="AQ60" s="171">
        <v>8.4700000000000006</v>
      </c>
      <c r="AR60" s="171">
        <v>11.8</v>
      </c>
      <c r="AS60" s="184">
        <v>89.6</v>
      </c>
      <c r="AT60" s="175">
        <v>0.03</v>
      </c>
      <c r="AU60" s="171">
        <v>9.1</v>
      </c>
      <c r="AV60" s="171">
        <v>92.5</v>
      </c>
      <c r="AW60" s="171">
        <v>3.23</v>
      </c>
      <c r="AX60" s="171">
        <v>4.25</v>
      </c>
      <c r="AY60" s="166">
        <v>3542</v>
      </c>
      <c r="AZ60" s="173">
        <v>2523.5555555555557</v>
      </c>
      <c r="BA60" s="171">
        <v>78</v>
      </c>
      <c r="BB60" s="171">
        <v>23.6</v>
      </c>
      <c r="BC60" s="171">
        <v>64.900000000000006</v>
      </c>
      <c r="BD60" s="184">
        <v>5152</v>
      </c>
      <c r="BE60" s="171">
        <v>20.8</v>
      </c>
      <c r="BF60" s="171">
        <v>56.8</v>
      </c>
      <c r="BG60" s="166">
        <v>4384</v>
      </c>
      <c r="BH60" s="166">
        <v>10256</v>
      </c>
      <c r="BI60" s="171">
        <v>1.22</v>
      </c>
      <c r="BJ60" s="171">
        <v>0.63</v>
      </c>
    </row>
    <row r="61" spans="1:62" x14ac:dyDescent="0.2">
      <c r="A61" s="33">
        <v>13545</v>
      </c>
      <c r="B61" s="34" t="s">
        <v>241</v>
      </c>
      <c r="C61" s="34" t="s">
        <v>241</v>
      </c>
      <c r="D61" s="34" t="s">
        <v>119</v>
      </c>
      <c r="E61" s="35">
        <v>6705230862</v>
      </c>
      <c r="F61" s="33">
        <f t="shared" ca="1" si="2"/>
        <v>53</v>
      </c>
      <c r="G61" s="36">
        <v>44116</v>
      </c>
      <c r="H61" s="33">
        <v>1</v>
      </c>
      <c r="I61" s="37">
        <v>0</v>
      </c>
      <c r="J61" s="48" t="s">
        <v>166</v>
      </c>
      <c r="K61" s="49" t="s">
        <v>137</v>
      </c>
      <c r="L61" s="39"/>
      <c r="M61" s="52">
        <v>13.8</v>
      </c>
      <c r="N61" s="52">
        <v>10.7</v>
      </c>
      <c r="O61" s="52">
        <v>72</v>
      </c>
      <c r="P61" s="52">
        <v>3.3</v>
      </c>
      <c r="Q61" s="52">
        <v>0.2</v>
      </c>
      <c r="R61" s="52">
        <v>6</v>
      </c>
      <c r="S61" s="41">
        <v>19.5</v>
      </c>
      <c r="T61" s="42">
        <v>85.3</v>
      </c>
      <c r="U61" s="41">
        <v>62.6</v>
      </c>
      <c r="V61" s="41">
        <v>37.4</v>
      </c>
      <c r="W61" s="41">
        <v>1.6737967914438503</v>
      </c>
      <c r="X61" s="41">
        <v>3</v>
      </c>
      <c r="Y61" s="41">
        <v>1.6</v>
      </c>
      <c r="Z61" s="41">
        <v>3.5</v>
      </c>
      <c r="AA61" s="41">
        <v>9.25</v>
      </c>
      <c r="AB61" s="42">
        <v>12.3</v>
      </c>
      <c r="AC61" s="41">
        <v>6.18</v>
      </c>
      <c r="AD61" s="41">
        <v>21</v>
      </c>
      <c r="AE61" s="41">
        <v>32.700000000000003</v>
      </c>
      <c r="AF61" s="41">
        <v>32</v>
      </c>
      <c r="AG61" s="42">
        <v>14.2</v>
      </c>
      <c r="AH61" s="41">
        <v>27.5</v>
      </c>
      <c r="AI61" s="41">
        <v>14.8</v>
      </c>
      <c r="AJ61" s="41">
        <v>47.7</v>
      </c>
      <c r="AK61" s="41">
        <v>6.2E-2</v>
      </c>
      <c r="AL61" s="41">
        <v>9.8699999999999992</v>
      </c>
      <c r="AM61" s="41">
        <v>25.369</v>
      </c>
      <c r="AN61" s="41">
        <v>18.8</v>
      </c>
      <c r="AO61" s="37">
        <v>2169</v>
      </c>
      <c r="AP61" s="43">
        <v>0.49</v>
      </c>
      <c r="AQ61" s="42">
        <v>46.2</v>
      </c>
      <c r="AR61" s="42">
        <v>26.2</v>
      </c>
      <c r="AS61" s="41">
        <v>20.9</v>
      </c>
      <c r="AT61" s="45">
        <v>0.27</v>
      </c>
      <c r="AU61" s="42">
        <v>12.8</v>
      </c>
      <c r="AV61" s="41">
        <v>90.98</v>
      </c>
      <c r="AW61" s="41">
        <v>5.71</v>
      </c>
      <c r="AX61" s="41">
        <v>3.35</v>
      </c>
      <c r="AY61" s="46">
        <v>1774</v>
      </c>
      <c r="AZ61" s="44">
        <v>2083</v>
      </c>
      <c r="BA61" s="41">
        <v>24.7</v>
      </c>
      <c r="BB61" s="41">
        <v>26.8</v>
      </c>
      <c r="BC61" s="41">
        <v>64.099999999999994</v>
      </c>
      <c r="BD61" s="46">
        <v>1007</v>
      </c>
      <c r="BE61" s="41">
        <v>41</v>
      </c>
      <c r="BF61" s="41">
        <v>7.57</v>
      </c>
      <c r="BG61" s="37">
        <v>3253</v>
      </c>
      <c r="BH61" s="37">
        <v>7797</v>
      </c>
      <c r="BI61" s="41">
        <v>2.72</v>
      </c>
      <c r="BJ61" s="41">
        <v>0.4</v>
      </c>
    </row>
    <row r="62" spans="1:62" x14ac:dyDescent="0.2">
      <c r="A62" s="33">
        <v>13210</v>
      </c>
      <c r="B62" s="34" t="s">
        <v>210</v>
      </c>
      <c r="C62" s="34" t="s">
        <v>210</v>
      </c>
      <c r="D62" s="34" t="s">
        <v>211</v>
      </c>
      <c r="E62" s="35">
        <v>7510265741</v>
      </c>
      <c r="F62" s="33">
        <f t="shared" ca="1" si="2"/>
        <v>44</v>
      </c>
      <c r="G62" s="36">
        <v>44048</v>
      </c>
      <c r="H62" s="33">
        <v>1</v>
      </c>
      <c r="I62" s="37">
        <v>0</v>
      </c>
      <c r="J62" s="48" t="s">
        <v>193</v>
      </c>
      <c r="K62" s="49" t="s">
        <v>137</v>
      </c>
      <c r="L62" s="39" t="s">
        <v>174</v>
      </c>
      <c r="M62" s="202">
        <v>11.5</v>
      </c>
      <c r="N62" s="122">
        <v>7.6</v>
      </c>
      <c r="O62" s="203">
        <v>79</v>
      </c>
      <c r="P62" s="122">
        <v>0.9</v>
      </c>
      <c r="Q62" s="122">
        <v>1</v>
      </c>
      <c r="R62" s="122">
        <v>9.4600000000000009</v>
      </c>
      <c r="S62" s="41">
        <v>18.7</v>
      </c>
      <c r="T62" s="41">
        <v>74.8</v>
      </c>
      <c r="U62" s="42">
        <v>81.099999999999994</v>
      </c>
      <c r="V62" s="43">
        <v>18.899999999999999</v>
      </c>
      <c r="W62" s="42">
        <v>4.2910052910052912</v>
      </c>
      <c r="X62" s="41">
        <v>7.59</v>
      </c>
      <c r="Y62" s="41">
        <v>3.19</v>
      </c>
      <c r="Z62" s="41">
        <v>8</v>
      </c>
      <c r="AA62" s="41">
        <v>13.2</v>
      </c>
      <c r="AB62" s="41">
        <v>3.6</v>
      </c>
      <c r="AC62" s="41">
        <v>16</v>
      </c>
      <c r="AD62" s="42">
        <v>57.3</v>
      </c>
      <c r="AE62" s="41">
        <v>24.6</v>
      </c>
      <c r="AF62" s="41">
        <v>15</v>
      </c>
      <c r="AG62" s="41">
        <v>3.14</v>
      </c>
      <c r="AH62" s="41">
        <v>33.1</v>
      </c>
      <c r="AI62" s="41">
        <v>15.6</v>
      </c>
      <c r="AJ62" s="41">
        <v>64.400000000000006</v>
      </c>
      <c r="AK62" s="41">
        <v>0.72</v>
      </c>
      <c r="AL62" s="41">
        <v>7.97</v>
      </c>
      <c r="AM62" s="41">
        <v>39.65</v>
      </c>
      <c r="AN62" s="42">
        <v>36.5</v>
      </c>
      <c r="AO62" s="57">
        <v>4804</v>
      </c>
      <c r="AP62" s="41">
        <v>10.7</v>
      </c>
      <c r="AQ62" s="41">
        <v>7.07</v>
      </c>
      <c r="AR62" s="41">
        <v>8.14</v>
      </c>
      <c r="AS62" s="41">
        <v>76.5</v>
      </c>
      <c r="AT62" s="58">
        <v>0.01</v>
      </c>
      <c r="AU62" s="41">
        <v>9.3000000000000007</v>
      </c>
      <c r="AV62" s="41">
        <v>89.39</v>
      </c>
      <c r="AW62" s="41">
        <v>6.78</v>
      </c>
      <c r="AX62" s="41">
        <v>3.87</v>
      </c>
      <c r="AY62" s="37">
        <v>4717</v>
      </c>
      <c r="AZ62" s="44">
        <v>2790.4444444444443</v>
      </c>
      <c r="BA62" s="42">
        <v>82.3</v>
      </c>
      <c r="BB62" s="41">
        <v>20.2</v>
      </c>
      <c r="BC62" s="41">
        <v>67.099999999999994</v>
      </c>
      <c r="BD62" s="37">
        <v>2644</v>
      </c>
      <c r="BE62" s="42">
        <v>64.5</v>
      </c>
      <c r="BF62" s="41">
        <v>29.6</v>
      </c>
      <c r="BG62" s="37">
        <v>5426</v>
      </c>
      <c r="BH62" s="37">
        <v>9739</v>
      </c>
      <c r="BI62" s="41">
        <v>2.73</v>
      </c>
      <c r="BJ62" s="41">
        <v>1.35</v>
      </c>
    </row>
    <row r="63" spans="1:62" x14ac:dyDescent="0.2">
      <c r="A63" s="33">
        <v>12647</v>
      </c>
      <c r="B63" s="34" t="s">
        <v>169</v>
      </c>
      <c r="C63" s="34" t="s">
        <v>169</v>
      </c>
      <c r="D63" s="34" t="s">
        <v>128</v>
      </c>
      <c r="E63" s="35">
        <v>7358317615</v>
      </c>
      <c r="F63" s="33">
        <f t="shared" ca="1" si="2"/>
        <v>46</v>
      </c>
      <c r="G63" s="36">
        <v>43942</v>
      </c>
      <c r="H63" s="33">
        <v>1</v>
      </c>
      <c r="I63" s="37">
        <v>0</v>
      </c>
      <c r="J63" s="54" t="s">
        <v>170</v>
      </c>
      <c r="K63" s="38" t="s">
        <v>137</v>
      </c>
      <c r="L63" s="39" t="s">
        <v>138</v>
      </c>
      <c r="M63" s="40">
        <v>26.4</v>
      </c>
      <c r="N63" s="40">
        <v>10.9</v>
      </c>
      <c r="O63" s="40">
        <v>56.7</v>
      </c>
      <c r="P63" s="60">
        <v>5.5</v>
      </c>
      <c r="Q63" s="40">
        <v>0.5</v>
      </c>
      <c r="R63" s="60">
        <v>10.39</v>
      </c>
      <c r="S63" s="41">
        <v>24.2</v>
      </c>
      <c r="T63" s="42">
        <v>86.4</v>
      </c>
      <c r="U63" s="42">
        <v>71.099999999999994</v>
      </c>
      <c r="V63" s="43">
        <v>28.9</v>
      </c>
      <c r="W63" s="41">
        <v>2.4602076124567471</v>
      </c>
      <c r="X63" s="41">
        <v>6.84</v>
      </c>
      <c r="Y63" s="41">
        <v>8.61</v>
      </c>
      <c r="Z63" s="41">
        <v>3.6</v>
      </c>
      <c r="AA63" s="42">
        <v>23.4</v>
      </c>
      <c r="AB63" s="41">
        <v>6.9</v>
      </c>
      <c r="AC63" s="41">
        <v>17.2</v>
      </c>
      <c r="AD63" s="41">
        <v>29.4</v>
      </c>
      <c r="AE63" s="41">
        <v>39</v>
      </c>
      <c r="AF63" s="41">
        <v>30.1</v>
      </c>
      <c r="AG63" s="41">
        <v>1.53</v>
      </c>
      <c r="AH63" s="41">
        <v>35.299999999999997</v>
      </c>
      <c r="AI63" s="42">
        <v>24.4</v>
      </c>
      <c r="AJ63" s="41">
        <v>55.1</v>
      </c>
      <c r="AK63" s="41">
        <v>0.6</v>
      </c>
      <c r="AL63" s="41">
        <v>10.5</v>
      </c>
      <c r="AM63" s="41">
        <v>36.589999999999996</v>
      </c>
      <c r="AN63" s="41">
        <v>21.2</v>
      </c>
      <c r="AO63" s="44">
        <v>3024</v>
      </c>
      <c r="AP63" s="43">
        <v>3.44</v>
      </c>
      <c r="AQ63" s="41">
        <v>11.1</v>
      </c>
      <c r="AR63" s="41">
        <v>16.8</v>
      </c>
      <c r="AS63" s="37">
        <v>70.8</v>
      </c>
      <c r="AT63" s="45">
        <v>0.33</v>
      </c>
      <c r="AU63" s="41">
        <v>9.6</v>
      </c>
      <c r="AV63" s="42">
        <v>95.6</v>
      </c>
      <c r="AW63" s="41">
        <v>2.52</v>
      </c>
      <c r="AX63" s="43">
        <v>1.85</v>
      </c>
      <c r="AY63" s="51">
        <v>7494</v>
      </c>
      <c r="AZ63" s="44">
        <v>3299.4444444444443</v>
      </c>
      <c r="BA63" s="51">
        <v>91.5</v>
      </c>
      <c r="BB63" s="41">
        <v>28.7</v>
      </c>
      <c r="BC63" s="41">
        <v>60.8</v>
      </c>
      <c r="BD63" s="37">
        <v>3905</v>
      </c>
      <c r="BE63" s="41">
        <v>42.8</v>
      </c>
      <c r="BF63" s="42">
        <v>95.6</v>
      </c>
      <c r="BG63" s="51">
        <v>7225</v>
      </c>
      <c r="BH63" s="37">
        <v>11445</v>
      </c>
      <c r="BI63" s="41">
        <v>4.79</v>
      </c>
      <c r="BJ63" s="41">
        <v>0.46</v>
      </c>
    </row>
    <row r="64" spans="1:62" x14ac:dyDescent="0.2">
      <c r="A64" s="33">
        <v>13038</v>
      </c>
      <c r="B64" s="34" t="s">
        <v>205</v>
      </c>
      <c r="C64" s="34" t="s">
        <v>205</v>
      </c>
      <c r="D64" s="34" t="s">
        <v>117</v>
      </c>
      <c r="E64" s="35">
        <v>520502040</v>
      </c>
      <c r="F64" s="33">
        <f t="shared" ca="1" si="2"/>
        <v>68</v>
      </c>
      <c r="G64" s="36">
        <v>44008</v>
      </c>
      <c r="H64" s="33">
        <v>1</v>
      </c>
      <c r="I64" s="37">
        <v>0</v>
      </c>
      <c r="J64" s="48" t="s">
        <v>206</v>
      </c>
      <c r="K64" s="38" t="s">
        <v>137</v>
      </c>
      <c r="L64" s="39" t="s">
        <v>174</v>
      </c>
      <c r="M64" s="40" t="s">
        <v>110</v>
      </c>
      <c r="N64" s="40" t="s">
        <v>110</v>
      </c>
      <c r="O64" s="40" t="s">
        <v>110</v>
      </c>
      <c r="P64" s="40" t="s">
        <v>110</v>
      </c>
      <c r="Q64" s="40" t="s">
        <v>110</v>
      </c>
      <c r="R64" s="40">
        <v>6.28</v>
      </c>
      <c r="S64" s="43">
        <v>7.1</v>
      </c>
      <c r="T64" s="41">
        <v>81.2</v>
      </c>
      <c r="U64" s="43">
        <v>45.2</v>
      </c>
      <c r="V64" s="42">
        <v>54.8</v>
      </c>
      <c r="W64" s="43">
        <v>0.82481751824817529</v>
      </c>
      <c r="X64" s="42">
        <v>24.4</v>
      </c>
      <c r="Y64" s="41">
        <v>4.34</v>
      </c>
      <c r="Z64" s="41">
        <v>7.95</v>
      </c>
      <c r="AA64" s="42">
        <v>22.8</v>
      </c>
      <c r="AB64" s="41">
        <v>7.09</v>
      </c>
      <c r="AC64" s="42">
        <v>72.5</v>
      </c>
      <c r="AD64" s="42">
        <v>53.4</v>
      </c>
      <c r="AE64" s="41">
        <v>25.2</v>
      </c>
      <c r="AF64" s="41">
        <v>20.2</v>
      </c>
      <c r="AG64" s="41">
        <v>1.19</v>
      </c>
      <c r="AH64" s="42">
        <v>54.7</v>
      </c>
      <c r="AI64" s="41">
        <v>13.5</v>
      </c>
      <c r="AJ64" s="42">
        <v>79.900000000000006</v>
      </c>
      <c r="AK64" s="41">
        <v>0.19</v>
      </c>
      <c r="AL64" s="43">
        <v>4.0199999999999996</v>
      </c>
      <c r="AM64" s="41" t="s">
        <v>110</v>
      </c>
      <c r="AN64" s="42">
        <v>53.8</v>
      </c>
      <c r="AO64" s="57">
        <v>12090</v>
      </c>
      <c r="AP64" s="41">
        <v>9.2200000000000006</v>
      </c>
      <c r="AQ64" s="41">
        <v>11.5</v>
      </c>
      <c r="AR64" s="42">
        <v>38.799999999999997</v>
      </c>
      <c r="AS64" s="41">
        <v>83.6</v>
      </c>
      <c r="AT64" s="47">
        <v>3.9</v>
      </c>
      <c r="AU64" s="43">
        <v>0.6</v>
      </c>
      <c r="AV64" s="43">
        <v>63.6</v>
      </c>
      <c r="AW64" s="42">
        <v>22.7</v>
      </c>
      <c r="AX64" s="42">
        <v>13.7</v>
      </c>
      <c r="AY64" s="51">
        <v>8781</v>
      </c>
      <c r="AZ64" s="44">
        <v>3380.7777777777778</v>
      </c>
      <c r="BA64" s="41">
        <v>76.099999999999994</v>
      </c>
      <c r="BB64" s="42">
        <v>32.5</v>
      </c>
      <c r="BC64" s="42">
        <v>91.2</v>
      </c>
      <c r="BD64" s="37">
        <v>2320</v>
      </c>
      <c r="BE64" s="42">
        <v>76.2</v>
      </c>
      <c r="BF64" s="42">
        <v>100</v>
      </c>
      <c r="BG64" s="51">
        <v>5594</v>
      </c>
      <c r="BH64" s="51">
        <v>15520</v>
      </c>
      <c r="BI64" s="41">
        <v>5.8999999999999997E-2</v>
      </c>
      <c r="BJ64" s="41">
        <v>4.3999999999999997E-2</v>
      </c>
    </row>
    <row r="65" spans="1:62" x14ac:dyDescent="0.2">
      <c r="A65" s="33">
        <v>14362</v>
      </c>
      <c r="B65" s="34" t="s">
        <v>256</v>
      </c>
      <c r="C65" s="34" t="s">
        <v>256</v>
      </c>
      <c r="D65" s="34" t="s">
        <v>250</v>
      </c>
      <c r="E65" s="35">
        <v>440511405</v>
      </c>
      <c r="F65" s="33">
        <f t="shared" ca="1" si="2"/>
        <v>76</v>
      </c>
      <c r="G65" s="36">
        <v>44218</v>
      </c>
      <c r="H65" s="33">
        <v>1</v>
      </c>
      <c r="I65" s="37">
        <v>0</v>
      </c>
      <c r="J65" s="48" t="s">
        <v>247</v>
      </c>
      <c r="K65" s="49" t="s">
        <v>137</v>
      </c>
      <c r="L65" s="39"/>
      <c r="M65" s="52">
        <v>2.5</v>
      </c>
      <c r="N65" s="52">
        <v>2.4</v>
      </c>
      <c r="O65" s="52">
        <v>94.9</v>
      </c>
      <c r="P65" s="52">
        <v>0</v>
      </c>
      <c r="Q65" s="52">
        <v>0.2</v>
      </c>
      <c r="R65" s="52">
        <v>14.78</v>
      </c>
      <c r="S65" s="41">
        <v>3</v>
      </c>
      <c r="T65" s="41">
        <v>57.1</v>
      </c>
      <c r="U65" s="41">
        <v>59</v>
      </c>
      <c r="V65" s="41">
        <v>41</v>
      </c>
      <c r="W65" s="41">
        <v>1.4390243902439024</v>
      </c>
      <c r="X65" s="41">
        <v>14.8</v>
      </c>
      <c r="Y65" s="41">
        <v>9.8699999999999992</v>
      </c>
      <c r="Z65" s="41">
        <v>4.9400000000000004</v>
      </c>
      <c r="AA65" s="41">
        <v>15.941176470588237</v>
      </c>
      <c r="AB65" s="41">
        <v>6.01</v>
      </c>
      <c r="AC65" s="41">
        <v>22.4</v>
      </c>
      <c r="AD65" s="41">
        <v>10.1</v>
      </c>
      <c r="AE65" s="41">
        <v>69.2</v>
      </c>
      <c r="AF65" s="41">
        <v>20.6</v>
      </c>
      <c r="AG65" s="41">
        <v>6.6000000000000003E-2</v>
      </c>
      <c r="AH65" s="41">
        <v>31.7</v>
      </c>
      <c r="AI65" s="41">
        <v>15.2</v>
      </c>
      <c r="AJ65" s="41">
        <v>32.200000000000003</v>
      </c>
      <c r="AK65" s="41">
        <v>8.7999999999999995E-2</v>
      </c>
      <c r="AL65" s="41">
        <v>23.4</v>
      </c>
      <c r="AM65" s="41">
        <v>13.895000000000001</v>
      </c>
      <c r="AN65" s="41">
        <v>33.299999999999997</v>
      </c>
      <c r="AO65" s="44">
        <v>4878</v>
      </c>
      <c r="AP65" s="41">
        <v>16.399999999999999</v>
      </c>
      <c r="AQ65" s="41">
        <v>8.6300000000000008</v>
      </c>
      <c r="AR65" s="41">
        <v>11.6</v>
      </c>
      <c r="AS65" s="41">
        <v>62.4</v>
      </c>
      <c r="AT65" s="45">
        <v>3.2000000000000001E-2</v>
      </c>
      <c r="AU65" s="41">
        <v>2.5</v>
      </c>
      <c r="AV65" s="41">
        <v>96.550000000000011</v>
      </c>
      <c r="AW65" s="41">
        <v>2.67</v>
      </c>
      <c r="AX65" s="41">
        <v>0.78</v>
      </c>
      <c r="AY65" s="44">
        <v>1863</v>
      </c>
      <c r="AZ65" s="44">
        <v>1906.8888888888889</v>
      </c>
      <c r="BA65" s="41">
        <v>40.799999999999997</v>
      </c>
      <c r="BB65" s="41">
        <v>19.3</v>
      </c>
      <c r="BC65" s="41">
        <v>94.1</v>
      </c>
      <c r="BD65" s="44">
        <v>2549</v>
      </c>
      <c r="BE65" s="41">
        <v>37.799999999999997</v>
      </c>
      <c r="BF65" s="41">
        <v>68.5</v>
      </c>
      <c r="BG65" s="44">
        <v>3834</v>
      </c>
      <c r="BH65" s="44">
        <v>6139.2857142857147</v>
      </c>
      <c r="BI65" s="41">
        <v>0.4</v>
      </c>
      <c r="BJ65" s="41">
        <v>5.6100000000000004E-3</v>
      </c>
    </row>
    <row r="66" spans="1:62" x14ac:dyDescent="0.2">
      <c r="A66" s="33">
        <v>13420</v>
      </c>
      <c r="B66" s="34" t="s">
        <v>223</v>
      </c>
      <c r="C66" s="34" t="s">
        <v>223</v>
      </c>
      <c r="D66" s="34" t="s">
        <v>224</v>
      </c>
      <c r="E66" s="35">
        <v>9958305731</v>
      </c>
      <c r="F66" s="33">
        <f t="shared" ca="1" si="2"/>
        <v>21</v>
      </c>
      <c r="G66" s="36">
        <v>44090</v>
      </c>
      <c r="H66" s="33">
        <v>1</v>
      </c>
      <c r="I66" s="37">
        <v>0</v>
      </c>
      <c r="J66" s="48" t="s">
        <v>180</v>
      </c>
      <c r="K66" s="49" t="s">
        <v>137</v>
      </c>
      <c r="L66" s="39" t="s">
        <v>138</v>
      </c>
      <c r="M66" s="199">
        <v>26.2</v>
      </c>
      <c r="N66" s="199">
        <v>10.5</v>
      </c>
      <c r="O66" s="199">
        <v>62.5</v>
      </c>
      <c r="P66" s="199">
        <v>0.5</v>
      </c>
      <c r="Q66" s="199">
        <v>0.3</v>
      </c>
      <c r="R66" s="59">
        <v>3.89</v>
      </c>
      <c r="S66" s="41">
        <v>30.9</v>
      </c>
      <c r="T66" s="42">
        <v>92</v>
      </c>
      <c r="U66" s="41">
        <v>51.2</v>
      </c>
      <c r="V66" s="41">
        <v>48.8</v>
      </c>
      <c r="W66" s="41">
        <v>1.0491803278688525</v>
      </c>
      <c r="X66" s="41">
        <v>7.52</v>
      </c>
      <c r="Y66" s="41">
        <v>5.33</v>
      </c>
      <c r="Z66" s="41">
        <v>4.01</v>
      </c>
      <c r="AA66" s="42">
        <v>40.4</v>
      </c>
      <c r="AB66" s="42">
        <v>16.600000000000001</v>
      </c>
      <c r="AC66" s="41">
        <v>5.23</v>
      </c>
      <c r="AD66" s="42">
        <v>75.599999999999994</v>
      </c>
      <c r="AE66" s="43">
        <v>15</v>
      </c>
      <c r="AF66" s="43">
        <v>7.81</v>
      </c>
      <c r="AG66" s="41">
        <v>1.6</v>
      </c>
      <c r="AH66" s="41">
        <v>22.8</v>
      </c>
      <c r="AI66" s="43">
        <v>3.7</v>
      </c>
      <c r="AJ66" s="41">
        <v>36.299999999999997</v>
      </c>
      <c r="AK66" s="42">
        <v>7.58</v>
      </c>
      <c r="AL66" s="41">
        <v>6.86</v>
      </c>
      <c r="AM66" s="41">
        <v>27.18</v>
      </c>
      <c r="AN66" s="41">
        <v>30.8</v>
      </c>
      <c r="AO66" s="44">
        <v>4240</v>
      </c>
      <c r="AP66" s="43">
        <v>4.08</v>
      </c>
      <c r="AQ66" s="42">
        <v>65.3</v>
      </c>
      <c r="AR66" s="42">
        <v>31.3</v>
      </c>
      <c r="AS66" s="41">
        <v>24.5</v>
      </c>
      <c r="AT66" s="47">
        <v>2.14</v>
      </c>
      <c r="AU66" s="41">
        <v>8.5</v>
      </c>
      <c r="AV66" s="42">
        <v>94.06</v>
      </c>
      <c r="AW66" s="41">
        <v>2.68</v>
      </c>
      <c r="AX66" s="41">
        <v>3.22</v>
      </c>
      <c r="AY66" s="51">
        <v>8363</v>
      </c>
      <c r="AZ66" s="44">
        <v>1816.1111111111111</v>
      </c>
      <c r="BA66" s="41">
        <v>77.8</v>
      </c>
      <c r="BB66" s="41">
        <v>12.8</v>
      </c>
      <c r="BC66" s="41">
        <v>59</v>
      </c>
      <c r="BD66" s="37">
        <v>1227</v>
      </c>
      <c r="BE66" s="41">
        <v>27.3</v>
      </c>
      <c r="BF66" s="42">
        <v>95.9</v>
      </c>
      <c r="BG66" s="46">
        <v>959</v>
      </c>
      <c r="BH66" s="50">
        <v>3521</v>
      </c>
      <c r="BI66" s="41">
        <v>0.46</v>
      </c>
      <c r="BJ66" s="41">
        <v>0.21</v>
      </c>
    </row>
    <row r="67" spans="1:62" x14ac:dyDescent="0.2">
      <c r="A67" s="33">
        <v>12537</v>
      </c>
      <c r="B67" s="34" t="s">
        <v>162</v>
      </c>
      <c r="C67" s="34" t="s">
        <v>162</v>
      </c>
      <c r="D67" s="34" t="s">
        <v>119</v>
      </c>
      <c r="E67" s="35">
        <v>7004234424</v>
      </c>
      <c r="F67" s="33">
        <f t="shared" ca="1" si="2"/>
        <v>49</v>
      </c>
      <c r="G67" s="36">
        <v>43900</v>
      </c>
      <c r="H67" s="33">
        <v>1</v>
      </c>
      <c r="I67" s="37">
        <v>0</v>
      </c>
      <c r="J67" s="54" t="s">
        <v>163</v>
      </c>
      <c r="K67" s="38" t="s">
        <v>137</v>
      </c>
      <c r="L67" s="55" t="s">
        <v>138</v>
      </c>
      <c r="M67" s="59">
        <v>7.8</v>
      </c>
      <c r="N67" s="59">
        <v>1.9</v>
      </c>
      <c r="O67" s="60">
        <v>88.8</v>
      </c>
      <c r="P67" s="40">
        <v>1.3</v>
      </c>
      <c r="Q67" s="40">
        <v>0.2</v>
      </c>
      <c r="R67" s="60">
        <v>19.829999999999998</v>
      </c>
      <c r="S67" s="43">
        <v>6.1</v>
      </c>
      <c r="T67" s="41">
        <v>69.8</v>
      </c>
      <c r="U67" s="41">
        <v>49.8</v>
      </c>
      <c r="V67" s="41">
        <v>50.2</v>
      </c>
      <c r="W67" s="41">
        <v>0.99203187250996006</v>
      </c>
      <c r="X67" s="42">
        <v>12.9</v>
      </c>
      <c r="Y67" s="42">
        <v>12.4</v>
      </c>
      <c r="Z67" s="41">
        <v>4.28</v>
      </c>
      <c r="AA67" s="42">
        <v>45.9</v>
      </c>
      <c r="AB67" s="42">
        <v>19.100000000000001</v>
      </c>
      <c r="AC67" s="41">
        <v>4.0199999999999996</v>
      </c>
      <c r="AD67" s="41">
        <v>27.5</v>
      </c>
      <c r="AE67" s="41">
        <v>23</v>
      </c>
      <c r="AF67" s="41">
        <v>29.7</v>
      </c>
      <c r="AG67" s="42">
        <v>19.899999999999999</v>
      </c>
      <c r="AH67" s="41">
        <v>20.9</v>
      </c>
      <c r="AI67" s="41">
        <v>6.3000000000000007</v>
      </c>
      <c r="AJ67" s="41">
        <v>49.2</v>
      </c>
      <c r="AK67" s="41">
        <v>0.12</v>
      </c>
      <c r="AL67" s="42">
        <v>20.9</v>
      </c>
      <c r="AM67" s="43">
        <v>3.32</v>
      </c>
      <c r="AN67" s="43">
        <v>3.05</v>
      </c>
      <c r="AO67" s="44">
        <v>4113</v>
      </c>
      <c r="AP67" s="41">
        <v>7.57</v>
      </c>
      <c r="AQ67" s="41">
        <v>14.5</v>
      </c>
      <c r="AR67" s="42">
        <v>49.9</v>
      </c>
      <c r="AS67" s="41">
        <v>53.8</v>
      </c>
      <c r="AT67" s="58">
        <v>0</v>
      </c>
      <c r="AU67" s="43">
        <v>1.4</v>
      </c>
      <c r="AV67" s="43">
        <v>69.5</v>
      </c>
      <c r="AW67" s="42">
        <v>13.6</v>
      </c>
      <c r="AX67" s="42">
        <v>15.7</v>
      </c>
      <c r="AY67" s="51">
        <v>6074</v>
      </c>
      <c r="AZ67" s="44">
        <v>2008.2222222222222</v>
      </c>
      <c r="BA67" s="41">
        <v>36</v>
      </c>
      <c r="BB67" s="41">
        <v>10.8</v>
      </c>
      <c r="BC67" s="42">
        <v>90.4</v>
      </c>
      <c r="BD67" s="37">
        <v>4506</v>
      </c>
      <c r="BE67" s="41">
        <v>55.8</v>
      </c>
      <c r="BF67" s="42">
        <v>97.2</v>
      </c>
      <c r="BG67" s="44">
        <v>3754</v>
      </c>
      <c r="BH67" s="37">
        <v>10509</v>
      </c>
      <c r="BI67" s="41">
        <v>1.24</v>
      </c>
      <c r="BJ67" s="41">
        <v>9.7000000000000003E-2</v>
      </c>
    </row>
    <row r="68" spans="1:62" x14ac:dyDescent="0.2">
      <c r="A68" s="125">
        <v>13532</v>
      </c>
      <c r="B68" s="126" t="s">
        <v>239</v>
      </c>
      <c r="C68" s="126" t="s">
        <v>239</v>
      </c>
      <c r="D68" s="126" t="s">
        <v>198</v>
      </c>
      <c r="E68" s="127">
        <v>430604467</v>
      </c>
      <c r="F68" s="125">
        <f t="shared" ref="F68:F99" ca="1" si="3">ROUNDDOWN(YEARFRAC(DATE(IF(VALUE(LEFT(E68,2))&lt;VALUE(RIGHT(YEAR(TODAY()),2)),"20","19")&amp;LEFT(E68,2),IF(VALUE(MID(E68,3,1))&gt;4,MID(E68,3,2)-50,MID(E68,3,2)),MID(E68,5,2)),G68,1),0)</f>
        <v>77</v>
      </c>
      <c r="G68" s="128">
        <v>44111</v>
      </c>
      <c r="H68" s="125">
        <v>1</v>
      </c>
      <c r="I68" s="129">
        <v>0</v>
      </c>
      <c r="J68" s="204" t="s">
        <v>136</v>
      </c>
      <c r="K68" s="205" t="s">
        <v>137</v>
      </c>
      <c r="L68" s="206"/>
      <c r="M68" s="140">
        <v>13.7</v>
      </c>
      <c r="N68" s="130">
        <v>8.4</v>
      </c>
      <c r="O68" s="141">
        <v>76.3</v>
      </c>
      <c r="P68" s="130">
        <v>1.2</v>
      </c>
      <c r="Q68" s="130">
        <v>0.4</v>
      </c>
      <c r="R68" s="141">
        <v>11.26</v>
      </c>
      <c r="S68" s="132">
        <v>15.6</v>
      </c>
      <c r="T68" s="133">
        <v>88</v>
      </c>
      <c r="U68" s="131">
        <v>44.9</v>
      </c>
      <c r="V68" s="133">
        <v>55.1</v>
      </c>
      <c r="W68" s="131">
        <v>0.81488203266787651</v>
      </c>
      <c r="X68" s="132">
        <v>8.2100000000000009</v>
      </c>
      <c r="Y68" s="132">
        <v>3.71</v>
      </c>
      <c r="Z68" s="132">
        <v>2.52</v>
      </c>
      <c r="AA68" s="133">
        <v>64</v>
      </c>
      <c r="AB68" s="132">
        <v>11.3</v>
      </c>
      <c r="AC68" s="132">
        <v>7.94</v>
      </c>
      <c r="AD68" s="132">
        <v>23.5</v>
      </c>
      <c r="AE68" s="132">
        <v>39.200000000000003</v>
      </c>
      <c r="AF68" s="132">
        <v>35.700000000000003</v>
      </c>
      <c r="AG68" s="132">
        <v>1.68</v>
      </c>
      <c r="AH68" s="132">
        <v>36.4</v>
      </c>
      <c r="AI68" s="132">
        <v>17.7</v>
      </c>
      <c r="AJ68" s="132">
        <v>53.9</v>
      </c>
      <c r="AK68" s="132">
        <v>7.4999999999999997E-2</v>
      </c>
      <c r="AL68" s="131">
        <v>4.1900000000000004</v>
      </c>
      <c r="AM68" s="132">
        <v>47.66</v>
      </c>
      <c r="AN68" s="133">
        <v>58.2</v>
      </c>
      <c r="AO68" s="129">
        <v>1533</v>
      </c>
      <c r="AP68" s="131">
        <v>2.27</v>
      </c>
      <c r="AQ68" s="132">
        <v>11.1</v>
      </c>
      <c r="AR68" s="133">
        <v>39.200000000000003</v>
      </c>
      <c r="AS68" s="131">
        <v>13.2</v>
      </c>
      <c r="AT68" s="135">
        <v>0.24</v>
      </c>
      <c r="AU68" s="132">
        <v>7.5</v>
      </c>
      <c r="AV68" s="133">
        <v>96.36999999999999</v>
      </c>
      <c r="AW68" s="132">
        <v>2.73</v>
      </c>
      <c r="AX68" s="131">
        <v>0.88</v>
      </c>
      <c r="AY68" s="136">
        <v>16246</v>
      </c>
      <c r="AZ68" s="210">
        <v>4542.8888888888887</v>
      </c>
      <c r="BA68" s="132">
        <v>80.2</v>
      </c>
      <c r="BB68" s="132">
        <v>3.53</v>
      </c>
      <c r="BC68" s="133">
        <v>73.900000000000006</v>
      </c>
      <c r="BD68" s="129">
        <v>1399</v>
      </c>
      <c r="BE68" s="132">
        <v>56.3</v>
      </c>
      <c r="BF68" s="133">
        <v>99.8</v>
      </c>
      <c r="BG68" s="129">
        <v>3184</v>
      </c>
      <c r="BH68" s="129">
        <v>7381</v>
      </c>
      <c r="BI68" s="132">
        <v>2.38</v>
      </c>
      <c r="BJ68" s="132">
        <v>0.45</v>
      </c>
    </row>
    <row r="69" spans="1:62" x14ac:dyDescent="0.2">
      <c r="A69" s="125">
        <v>14407</v>
      </c>
      <c r="B69" s="126" t="s">
        <v>239</v>
      </c>
      <c r="C69" s="126" t="s">
        <v>239</v>
      </c>
      <c r="D69" s="126" t="s">
        <v>198</v>
      </c>
      <c r="E69" s="127">
        <v>430604467</v>
      </c>
      <c r="F69" s="125">
        <f t="shared" ca="1" si="3"/>
        <v>77</v>
      </c>
      <c r="G69" s="128">
        <v>44225</v>
      </c>
      <c r="H69" s="125">
        <v>2</v>
      </c>
      <c r="I69" s="129">
        <v>4</v>
      </c>
      <c r="J69" s="204" t="s">
        <v>136</v>
      </c>
      <c r="K69" s="205" t="s">
        <v>137</v>
      </c>
      <c r="L69" s="206"/>
      <c r="M69" s="212">
        <v>14.4</v>
      </c>
      <c r="N69" s="212">
        <v>7</v>
      </c>
      <c r="O69" s="212">
        <v>77.7</v>
      </c>
      <c r="P69" s="212">
        <v>0.2</v>
      </c>
      <c r="Q69" s="212">
        <v>0.7</v>
      </c>
      <c r="R69" s="212">
        <v>9.91</v>
      </c>
      <c r="S69" s="132">
        <v>32.6</v>
      </c>
      <c r="T69" s="132">
        <v>91.9</v>
      </c>
      <c r="U69" s="132">
        <v>49.7</v>
      </c>
      <c r="V69" s="132">
        <v>50.3</v>
      </c>
      <c r="W69" s="132">
        <v>0.98807157057654083</v>
      </c>
      <c r="X69" s="132">
        <v>7.25</v>
      </c>
      <c r="Y69" s="132">
        <v>7.9</v>
      </c>
      <c r="Z69" s="132">
        <v>2.3199999999999998</v>
      </c>
      <c r="AA69" s="132">
        <v>35.9375</v>
      </c>
      <c r="AB69" s="132">
        <v>16</v>
      </c>
      <c r="AC69" s="132">
        <v>7.87</v>
      </c>
      <c r="AD69" s="132">
        <v>21.6</v>
      </c>
      <c r="AE69" s="132">
        <v>29.3</v>
      </c>
      <c r="AF69" s="132">
        <v>44.3</v>
      </c>
      <c r="AG69" s="132">
        <v>4.83</v>
      </c>
      <c r="AH69" s="132">
        <v>30.1</v>
      </c>
      <c r="AI69" s="132">
        <v>16.2</v>
      </c>
      <c r="AJ69" s="132">
        <v>35.799999999999997</v>
      </c>
      <c r="AK69" s="132">
        <v>1.4E-2</v>
      </c>
      <c r="AL69" s="132">
        <v>4.47</v>
      </c>
      <c r="AM69" s="132">
        <v>54.65</v>
      </c>
      <c r="AN69" s="132">
        <v>63.8</v>
      </c>
      <c r="AO69" s="134">
        <v>1292</v>
      </c>
      <c r="AP69" s="132">
        <v>2.0099999999999998</v>
      </c>
      <c r="AQ69" s="132">
        <v>8.5599999999999987</v>
      </c>
      <c r="AR69" s="132">
        <v>29.2</v>
      </c>
      <c r="AS69" s="132">
        <v>16.2</v>
      </c>
      <c r="AT69" s="135">
        <v>7.1999999999999995E-2</v>
      </c>
      <c r="AU69" s="132">
        <v>8.3000000000000007</v>
      </c>
      <c r="AV69" s="132">
        <v>96.2</v>
      </c>
      <c r="AW69" s="132">
        <v>1.76</v>
      </c>
      <c r="AX69" s="132">
        <v>2</v>
      </c>
      <c r="AY69" s="134">
        <v>8440</v>
      </c>
      <c r="AZ69" s="134">
        <v>3380.7777777777778</v>
      </c>
      <c r="BA69" s="132">
        <v>62.8</v>
      </c>
      <c r="BB69" s="132">
        <v>2.54</v>
      </c>
      <c r="BC69" s="132">
        <v>56.9</v>
      </c>
      <c r="BD69" s="134">
        <v>1496</v>
      </c>
      <c r="BE69" s="132">
        <v>5.22</v>
      </c>
      <c r="BF69" s="132">
        <v>91.9</v>
      </c>
      <c r="BG69" s="134">
        <v>1968</v>
      </c>
      <c r="BH69" s="134">
        <v>4502.3999999999996</v>
      </c>
      <c r="BI69" s="132">
        <v>1.7</v>
      </c>
      <c r="BJ69" s="132">
        <v>0.53</v>
      </c>
    </row>
    <row r="70" spans="1:62" x14ac:dyDescent="0.2">
      <c r="A70" s="33">
        <v>13274</v>
      </c>
      <c r="B70" s="34" t="s">
        <v>111</v>
      </c>
      <c r="C70" s="34" t="s">
        <v>111</v>
      </c>
      <c r="D70" s="34" t="s">
        <v>204</v>
      </c>
      <c r="E70" s="35">
        <v>500222083</v>
      </c>
      <c r="F70" s="33">
        <f t="shared" ca="1" si="3"/>
        <v>70</v>
      </c>
      <c r="G70" s="36">
        <v>44061</v>
      </c>
      <c r="H70" s="33">
        <v>1</v>
      </c>
      <c r="I70" s="37">
        <v>0</v>
      </c>
      <c r="J70" s="48" t="s">
        <v>187</v>
      </c>
      <c r="K70" s="49" t="s">
        <v>137</v>
      </c>
      <c r="L70" s="39" t="s">
        <v>138</v>
      </c>
      <c r="M70" s="197">
        <v>4.5</v>
      </c>
      <c r="N70" s="40">
        <v>2.2999999999999998</v>
      </c>
      <c r="O70" s="203">
        <v>93.1</v>
      </c>
      <c r="P70" s="40">
        <v>0</v>
      </c>
      <c r="Q70" s="40">
        <v>0.1</v>
      </c>
      <c r="R70" s="40">
        <v>9.65</v>
      </c>
      <c r="S70" s="41">
        <v>14.2</v>
      </c>
      <c r="T70" s="41">
        <v>78.5</v>
      </c>
      <c r="U70" s="41">
        <v>51</v>
      </c>
      <c r="V70" s="41">
        <v>49</v>
      </c>
      <c r="W70" s="41">
        <v>1.0408163265306123</v>
      </c>
      <c r="X70" s="41">
        <v>9.19</v>
      </c>
      <c r="Y70" s="41">
        <v>0.95</v>
      </c>
      <c r="Z70" s="41">
        <v>6.52</v>
      </c>
      <c r="AA70" s="41">
        <v>6.24</v>
      </c>
      <c r="AB70" s="41">
        <v>1.75</v>
      </c>
      <c r="AC70" s="42">
        <v>73.099999999999994</v>
      </c>
      <c r="AD70" s="41">
        <v>35.799999999999997</v>
      </c>
      <c r="AE70" s="41">
        <v>41.5</v>
      </c>
      <c r="AF70" s="41">
        <v>18.7</v>
      </c>
      <c r="AG70" s="41">
        <v>3.96</v>
      </c>
      <c r="AH70" s="41">
        <v>42.7</v>
      </c>
      <c r="AI70" s="41">
        <v>21.5</v>
      </c>
      <c r="AJ70" s="41">
        <v>44</v>
      </c>
      <c r="AK70" s="41">
        <v>7.1999999999999995E-2</v>
      </c>
      <c r="AL70" s="41">
        <v>7.5</v>
      </c>
      <c r="AM70" s="41">
        <v>22.470000000000002</v>
      </c>
      <c r="AN70" s="43">
        <v>8.9</v>
      </c>
      <c r="AO70" s="37">
        <v>4214</v>
      </c>
      <c r="AP70" s="41">
        <v>9.76</v>
      </c>
      <c r="AQ70" s="41">
        <v>4.53</v>
      </c>
      <c r="AR70" s="42">
        <v>18.100000000000001</v>
      </c>
      <c r="AS70" s="42">
        <v>93.4</v>
      </c>
      <c r="AT70" s="58">
        <v>1.0999999999999999E-2</v>
      </c>
      <c r="AU70" s="41">
        <v>6.2</v>
      </c>
      <c r="AV70" s="42">
        <v>94.42</v>
      </c>
      <c r="AW70" s="43">
        <v>1.86</v>
      </c>
      <c r="AX70" s="41">
        <v>3.77</v>
      </c>
      <c r="AY70" s="37">
        <v>3098</v>
      </c>
      <c r="AZ70" s="44">
        <v>2578</v>
      </c>
      <c r="BA70" s="37">
        <v>47.4</v>
      </c>
      <c r="BB70" s="37">
        <v>22.1</v>
      </c>
      <c r="BC70" s="42">
        <v>77.599999999999994</v>
      </c>
      <c r="BD70" s="50">
        <v>942</v>
      </c>
      <c r="BE70" s="41">
        <v>25.2</v>
      </c>
      <c r="BF70" s="41">
        <v>19.8</v>
      </c>
      <c r="BG70" s="51">
        <v>6092</v>
      </c>
      <c r="BH70" s="51">
        <v>13328</v>
      </c>
      <c r="BI70" s="41">
        <v>1.1599999999999999</v>
      </c>
      <c r="BJ70" s="41">
        <v>0.5</v>
      </c>
    </row>
    <row r="71" spans="1:62" x14ac:dyDescent="0.2">
      <c r="A71" s="33">
        <v>12738</v>
      </c>
      <c r="B71" s="34" t="s">
        <v>172</v>
      </c>
      <c r="C71" s="34" t="s">
        <v>172</v>
      </c>
      <c r="D71" s="34" t="s">
        <v>173</v>
      </c>
      <c r="E71" s="35">
        <v>485826184</v>
      </c>
      <c r="F71" s="33">
        <f t="shared" ca="1" si="3"/>
        <v>71</v>
      </c>
      <c r="G71" s="36">
        <v>43965</v>
      </c>
      <c r="H71" s="33">
        <v>1</v>
      </c>
      <c r="I71" s="37">
        <v>0</v>
      </c>
      <c r="J71" s="54" t="s">
        <v>166</v>
      </c>
      <c r="K71" s="38" t="s">
        <v>137</v>
      </c>
      <c r="L71" s="39" t="s">
        <v>174</v>
      </c>
      <c r="M71" s="59">
        <v>11.8</v>
      </c>
      <c r="N71" s="40">
        <v>8</v>
      </c>
      <c r="O71" s="60">
        <v>80.2</v>
      </c>
      <c r="P71" s="40">
        <v>0</v>
      </c>
      <c r="Q71" s="40">
        <v>0</v>
      </c>
      <c r="R71" s="60">
        <v>11.29</v>
      </c>
      <c r="S71" s="43">
        <v>9.1999999999999993</v>
      </c>
      <c r="T71" s="41">
        <v>71</v>
      </c>
      <c r="U71" s="41">
        <v>52.9</v>
      </c>
      <c r="V71" s="41">
        <v>47.1</v>
      </c>
      <c r="W71" s="41">
        <v>1.1231422505307855</v>
      </c>
      <c r="X71" s="41">
        <v>4.45</v>
      </c>
      <c r="Y71" s="41">
        <v>2.4700000000000002</v>
      </c>
      <c r="Z71" s="41">
        <v>2.39</v>
      </c>
      <c r="AA71" s="41">
        <v>16.2</v>
      </c>
      <c r="AB71" s="41">
        <v>9.58</v>
      </c>
      <c r="AC71" s="41">
        <v>21.3</v>
      </c>
      <c r="AD71" s="41">
        <v>42.9</v>
      </c>
      <c r="AE71" s="41">
        <v>40.4</v>
      </c>
      <c r="AF71" s="41">
        <v>14.8</v>
      </c>
      <c r="AG71" s="41">
        <v>1.93</v>
      </c>
      <c r="AH71" s="41">
        <v>26.4</v>
      </c>
      <c r="AI71" s="41">
        <v>6.3999999999999986</v>
      </c>
      <c r="AJ71" s="41">
        <v>49.7</v>
      </c>
      <c r="AK71" s="41">
        <v>0.41</v>
      </c>
      <c r="AL71" s="42">
        <v>22.6</v>
      </c>
      <c r="AM71" s="41">
        <v>22.7</v>
      </c>
      <c r="AN71" s="41">
        <v>11.1</v>
      </c>
      <c r="AO71" s="57">
        <v>7116</v>
      </c>
      <c r="AP71" s="43">
        <v>3.1</v>
      </c>
      <c r="AQ71" s="41">
        <v>10.4</v>
      </c>
      <c r="AR71" s="42">
        <v>23.3</v>
      </c>
      <c r="AS71" s="37">
        <v>81.7</v>
      </c>
      <c r="AT71" s="45">
        <v>4.9000000000000002E-2</v>
      </c>
      <c r="AU71" s="41">
        <v>2.5</v>
      </c>
      <c r="AV71" s="42">
        <v>98.7</v>
      </c>
      <c r="AW71" s="43">
        <v>0.97</v>
      </c>
      <c r="AX71" s="43">
        <v>0.37</v>
      </c>
      <c r="AY71" s="50">
        <v>1451</v>
      </c>
      <c r="AZ71" s="44">
        <v>2200.3333333333335</v>
      </c>
      <c r="BA71" s="43">
        <v>11.6</v>
      </c>
      <c r="BB71" s="41">
        <v>14.1</v>
      </c>
      <c r="BC71" s="42">
        <v>85.3</v>
      </c>
      <c r="BD71" s="37">
        <v>2111</v>
      </c>
      <c r="BE71" s="41">
        <v>15.8</v>
      </c>
      <c r="BF71" s="41">
        <v>35.200000000000003</v>
      </c>
      <c r="BG71" s="37">
        <v>4746</v>
      </c>
      <c r="BH71" s="37">
        <v>9828</v>
      </c>
      <c r="BI71" s="41">
        <v>2.65</v>
      </c>
      <c r="BJ71" s="41">
        <v>2.7100000000000002E-3</v>
      </c>
    </row>
    <row r="72" spans="1:62" x14ac:dyDescent="0.2">
      <c r="A72" s="33">
        <v>13262</v>
      </c>
      <c r="B72" s="34" t="s">
        <v>217</v>
      </c>
      <c r="C72" s="34" t="s">
        <v>217</v>
      </c>
      <c r="D72" s="34" t="s">
        <v>133</v>
      </c>
      <c r="E72" s="35">
        <v>7055154700</v>
      </c>
      <c r="F72" s="33">
        <f t="shared" ca="1" si="3"/>
        <v>50</v>
      </c>
      <c r="G72" s="36">
        <v>44060</v>
      </c>
      <c r="H72" s="33">
        <v>1</v>
      </c>
      <c r="I72" s="37">
        <v>0</v>
      </c>
      <c r="J72" s="48" t="s">
        <v>180</v>
      </c>
      <c r="K72" s="49" t="s">
        <v>137</v>
      </c>
      <c r="L72" s="39" t="s">
        <v>138</v>
      </c>
      <c r="M72" s="40">
        <v>21.3</v>
      </c>
      <c r="N72" s="40">
        <v>7.4</v>
      </c>
      <c r="O72" s="40">
        <v>65.8</v>
      </c>
      <c r="P72" s="40">
        <v>4.8</v>
      </c>
      <c r="Q72" s="40">
        <v>0.7</v>
      </c>
      <c r="R72" s="40">
        <v>8.9600000000000009</v>
      </c>
      <c r="S72" s="41">
        <v>19.7</v>
      </c>
      <c r="T72" s="41">
        <v>81.2</v>
      </c>
      <c r="U72" s="42">
        <v>72.7</v>
      </c>
      <c r="V72" s="43">
        <v>27.3</v>
      </c>
      <c r="W72" s="42">
        <v>2.6630036630036629</v>
      </c>
      <c r="X72" s="41">
        <v>7.77</v>
      </c>
      <c r="Y72" s="41">
        <v>1.45</v>
      </c>
      <c r="Z72" s="41">
        <v>4.82</v>
      </c>
      <c r="AA72" s="42">
        <v>37.1</v>
      </c>
      <c r="AB72" s="41">
        <v>4.3</v>
      </c>
      <c r="AC72" s="42">
        <v>33.299999999999997</v>
      </c>
      <c r="AD72" s="42">
        <v>52.3</v>
      </c>
      <c r="AE72" s="41">
        <v>22.7</v>
      </c>
      <c r="AF72" s="41">
        <v>19.2</v>
      </c>
      <c r="AG72" s="41">
        <v>5.72</v>
      </c>
      <c r="AH72" s="41">
        <v>29.2</v>
      </c>
      <c r="AI72" s="41">
        <v>14.1</v>
      </c>
      <c r="AJ72" s="42">
        <v>66.7</v>
      </c>
      <c r="AK72" s="41">
        <v>0.59</v>
      </c>
      <c r="AL72" s="41">
        <v>7.93</v>
      </c>
      <c r="AM72" s="42">
        <v>53.279999999999994</v>
      </c>
      <c r="AN72" s="42">
        <v>44.6</v>
      </c>
      <c r="AO72" s="37">
        <v>2660</v>
      </c>
      <c r="AP72" s="41">
        <v>7.85</v>
      </c>
      <c r="AQ72" s="41">
        <v>12.6</v>
      </c>
      <c r="AR72" s="41">
        <v>5.33</v>
      </c>
      <c r="AS72" s="41">
        <v>77.900000000000006</v>
      </c>
      <c r="AT72" s="45">
        <v>2.9000000000000001E-2</v>
      </c>
      <c r="AU72" s="41">
        <v>6.4</v>
      </c>
      <c r="AV72" s="41">
        <v>78.98</v>
      </c>
      <c r="AW72" s="41">
        <v>7.95</v>
      </c>
      <c r="AX72" s="41">
        <v>13.1</v>
      </c>
      <c r="AY72" s="50">
        <v>2163</v>
      </c>
      <c r="AZ72" s="46">
        <v>1384.8888888888889</v>
      </c>
      <c r="BA72" s="37">
        <v>54.8</v>
      </c>
      <c r="BB72" s="37">
        <v>21.7</v>
      </c>
      <c r="BC72" s="41">
        <v>67.5</v>
      </c>
      <c r="BD72" s="37">
        <v>2029</v>
      </c>
      <c r="BE72" s="41">
        <v>31.1</v>
      </c>
      <c r="BF72" s="41">
        <v>22.2</v>
      </c>
      <c r="BG72" s="37">
        <v>4452</v>
      </c>
      <c r="BH72" s="37">
        <v>11907</v>
      </c>
      <c r="BI72" s="42">
        <v>5.57</v>
      </c>
      <c r="BJ72" s="41">
        <v>0.51</v>
      </c>
    </row>
    <row r="73" spans="1:62" x14ac:dyDescent="0.2">
      <c r="A73" s="33">
        <v>13481</v>
      </c>
      <c r="B73" s="34" t="s">
        <v>229</v>
      </c>
      <c r="C73" s="34" t="s">
        <v>229</v>
      </c>
      <c r="D73" s="34" t="s">
        <v>230</v>
      </c>
      <c r="E73" s="35">
        <v>7854254023</v>
      </c>
      <c r="F73" s="33">
        <f t="shared" ca="1" si="3"/>
        <v>42</v>
      </c>
      <c r="G73" s="36">
        <v>44098</v>
      </c>
      <c r="H73" s="33">
        <v>1</v>
      </c>
      <c r="I73" s="37">
        <v>0</v>
      </c>
      <c r="J73" s="48" t="s">
        <v>196</v>
      </c>
      <c r="K73" s="49" t="s">
        <v>137</v>
      </c>
      <c r="L73" s="39" t="s">
        <v>138</v>
      </c>
      <c r="M73" s="40">
        <v>33.799999999999997</v>
      </c>
      <c r="N73" s="40">
        <v>7.3</v>
      </c>
      <c r="O73" s="40">
        <v>54.4</v>
      </c>
      <c r="P73" s="40">
        <v>4.2</v>
      </c>
      <c r="Q73" s="40">
        <v>0.3</v>
      </c>
      <c r="R73" s="59">
        <v>2.87</v>
      </c>
      <c r="S73" s="41">
        <v>38.299999999999997</v>
      </c>
      <c r="T73" s="41">
        <v>71.8</v>
      </c>
      <c r="U73" s="42">
        <v>85.7</v>
      </c>
      <c r="V73" s="43">
        <v>14.3</v>
      </c>
      <c r="W73" s="42">
        <v>5.9930069930069925</v>
      </c>
      <c r="X73" s="42">
        <v>12</v>
      </c>
      <c r="Y73" s="41">
        <v>2.4</v>
      </c>
      <c r="Z73" s="41">
        <v>6.25</v>
      </c>
      <c r="AA73" s="42">
        <v>38.9</v>
      </c>
      <c r="AB73" s="41">
        <v>7.59</v>
      </c>
      <c r="AC73" s="42">
        <v>30.3</v>
      </c>
      <c r="AD73" s="41">
        <v>30</v>
      </c>
      <c r="AE73" s="41">
        <v>48</v>
      </c>
      <c r="AF73" s="41">
        <v>21.1</v>
      </c>
      <c r="AG73" s="41">
        <v>0.97</v>
      </c>
      <c r="AH73" s="41">
        <v>26.1</v>
      </c>
      <c r="AI73" s="42">
        <v>27.8</v>
      </c>
      <c r="AJ73" s="41">
        <v>46.5</v>
      </c>
      <c r="AK73" s="42">
        <v>8.7200000000000006</v>
      </c>
      <c r="AL73" s="41">
        <v>12.4</v>
      </c>
      <c r="AM73" s="41">
        <v>19.169999999999998</v>
      </c>
      <c r="AN73" s="41">
        <v>14</v>
      </c>
      <c r="AO73" s="37">
        <v>3333</v>
      </c>
      <c r="AP73" s="41">
        <v>11</v>
      </c>
      <c r="AQ73" s="41">
        <v>12.9</v>
      </c>
      <c r="AR73" s="42">
        <v>46.2</v>
      </c>
      <c r="AS73" s="41">
        <v>65</v>
      </c>
      <c r="AT73" s="58">
        <v>7.8899999999999994E-3</v>
      </c>
      <c r="AU73" s="41">
        <v>7.6</v>
      </c>
      <c r="AV73" s="43">
        <v>71.940000000000012</v>
      </c>
      <c r="AW73" s="41">
        <v>8.25</v>
      </c>
      <c r="AX73" s="42">
        <v>19.8</v>
      </c>
      <c r="AY73" s="51">
        <v>11203</v>
      </c>
      <c r="AZ73" s="57">
        <v>3749.6666666666665</v>
      </c>
      <c r="BA73" s="41">
        <v>77.3</v>
      </c>
      <c r="BB73" s="41">
        <v>27.4</v>
      </c>
      <c r="BC73" s="41">
        <v>49.9</v>
      </c>
      <c r="BD73" s="37">
        <v>1304</v>
      </c>
      <c r="BE73" s="41">
        <v>30.6</v>
      </c>
      <c r="BF73" s="41">
        <v>54.6</v>
      </c>
      <c r="BG73" s="37">
        <v>4163</v>
      </c>
      <c r="BH73" s="37">
        <v>7359</v>
      </c>
      <c r="BI73" s="41">
        <v>3.29</v>
      </c>
      <c r="BJ73" s="41">
        <v>0.42</v>
      </c>
    </row>
    <row r="74" spans="1:62" x14ac:dyDescent="0.2">
      <c r="A74" s="91">
        <v>12476</v>
      </c>
      <c r="B74" s="92" t="s">
        <v>158</v>
      </c>
      <c r="C74" s="92" t="s">
        <v>158</v>
      </c>
      <c r="D74" s="92" t="s">
        <v>159</v>
      </c>
      <c r="E74" s="93">
        <v>7754074405</v>
      </c>
      <c r="F74" s="91">
        <f t="shared" ca="1" si="3"/>
        <v>42</v>
      </c>
      <c r="G74" s="94">
        <v>43892</v>
      </c>
      <c r="H74" s="91">
        <v>1</v>
      </c>
      <c r="I74" s="95">
        <v>0</v>
      </c>
      <c r="J74" s="96" t="s">
        <v>160</v>
      </c>
      <c r="K74" s="97" t="s">
        <v>137</v>
      </c>
      <c r="L74" s="98" t="s">
        <v>145</v>
      </c>
      <c r="M74" s="99">
        <v>8.1999999999999993</v>
      </c>
      <c r="N74" s="99">
        <v>1.3</v>
      </c>
      <c r="O74" s="101">
        <v>89.5</v>
      </c>
      <c r="P74" s="100">
        <v>0.8</v>
      </c>
      <c r="Q74" s="100">
        <v>0.2</v>
      </c>
      <c r="R74" s="100">
        <v>6.36</v>
      </c>
      <c r="S74" s="102">
        <v>9.8000000000000007</v>
      </c>
      <c r="T74" s="103">
        <v>66</v>
      </c>
      <c r="U74" s="103">
        <v>66.099999999999994</v>
      </c>
      <c r="V74" s="103">
        <v>33.9</v>
      </c>
      <c r="W74" s="103">
        <v>1.9498525073746311</v>
      </c>
      <c r="X74" s="103">
        <v>4.3899999999999997</v>
      </c>
      <c r="Y74" s="104">
        <v>19.3</v>
      </c>
      <c r="Z74" s="103">
        <v>5.28</v>
      </c>
      <c r="AA74" s="103">
        <v>13.3</v>
      </c>
      <c r="AB74" s="104">
        <v>16.2</v>
      </c>
      <c r="AC74" s="103">
        <v>14.5</v>
      </c>
      <c r="AD74" s="103">
        <v>39.200000000000003</v>
      </c>
      <c r="AE74" s="103">
        <v>33.9</v>
      </c>
      <c r="AF74" s="103">
        <v>25.1</v>
      </c>
      <c r="AG74" s="103">
        <v>1.8</v>
      </c>
      <c r="AH74" s="103">
        <v>38.299999999999997</v>
      </c>
      <c r="AI74" s="103">
        <v>5.1000000000000014</v>
      </c>
      <c r="AJ74" s="103">
        <v>43.7</v>
      </c>
      <c r="AK74" s="103">
        <v>0.7</v>
      </c>
      <c r="AL74" s="104">
        <v>17.399999999999999</v>
      </c>
      <c r="AM74" s="102">
        <v>14.83</v>
      </c>
      <c r="AN74" s="104">
        <v>46.4</v>
      </c>
      <c r="AO74" s="105">
        <v>2150</v>
      </c>
      <c r="AP74" s="103">
        <v>12.2</v>
      </c>
      <c r="AQ74" s="104">
        <v>58.3</v>
      </c>
      <c r="AR74" s="104">
        <v>31.2</v>
      </c>
      <c r="AS74" s="103">
        <v>49.8</v>
      </c>
      <c r="AT74" s="106">
        <v>0.46</v>
      </c>
      <c r="AU74" s="102">
        <v>1.1000000000000001</v>
      </c>
      <c r="AV74" s="103">
        <v>88.4</v>
      </c>
      <c r="AW74" s="103">
        <v>4.2699999999999996</v>
      </c>
      <c r="AX74" s="103">
        <v>7.31</v>
      </c>
      <c r="AY74" s="95">
        <v>5361</v>
      </c>
      <c r="AZ74" s="105">
        <v>2167.1111111111113</v>
      </c>
      <c r="BA74" s="103">
        <v>40</v>
      </c>
      <c r="BB74" s="103">
        <v>18</v>
      </c>
      <c r="BC74" s="104">
        <v>87.5</v>
      </c>
      <c r="BD74" s="95">
        <v>4617</v>
      </c>
      <c r="BE74" s="103">
        <v>29.3</v>
      </c>
      <c r="BF74" s="104">
        <v>68.400000000000006</v>
      </c>
      <c r="BG74" s="105">
        <v>3204</v>
      </c>
      <c r="BH74" s="95">
        <v>10194</v>
      </c>
      <c r="BI74" s="103">
        <v>1.34</v>
      </c>
      <c r="BJ74" s="103">
        <v>0.15</v>
      </c>
    </row>
    <row r="75" spans="1:62" x14ac:dyDescent="0.2">
      <c r="A75" s="91">
        <v>12599</v>
      </c>
      <c r="B75" s="92" t="s">
        <v>158</v>
      </c>
      <c r="C75" s="92" t="s">
        <v>158</v>
      </c>
      <c r="D75" s="92" t="s">
        <v>159</v>
      </c>
      <c r="E75" s="93">
        <v>7754074405</v>
      </c>
      <c r="F75" s="91">
        <f t="shared" ca="1" si="3"/>
        <v>42</v>
      </c>
      <c r="G75" s="94">
        <v>43922</v>
      </c>
      <c r="H75" s="91">
        <v>2</v>
      </c>
      <c r="I75" s="95">
        <v>1</v>
      </c>
      <c r="J75" s="96" t="s">
        <v>166</v>
      </c>
      <c r="K75" s="97" t="s">
        <v>137</v>
      </c>
      <c r="L75" s="161" t="s">
        <v>145</v>
      </c>
      <c r="M75" s="99">
        <v>1.4</v>
      </c>
      <c r="N75" s="100">
        <v>2</v>
      </c>
      <c r="O75" s="101">
        <v>96.5</v>
      </c>
      <c r="P75" s="100">
        <v>0</v>
      </c>
      <c r="Q75" s="100">
        <v>0.1</v>
      </c>
      <c r="R75" s="101">
        <v>21.55</v>
      </c>
      <c r="S75" s="102">
        <v>1.3</v>
      </c>
      <c r="T75" s="103">
        <v>71.3</v>
      </c>
      <c r="U75" s="103">
        <v>56.5</v>
      </c>
      <c r="V75" s="103">
        <v>43.5</v>
      </c>
      <c r="W75" s="103">
        <v>1.2988505747126438</v>
      </c>
      <c r="X75" s="103">
        <v>1.24</v>
      </c>
      <c r="Y75" s="103">
        <v>4.3600000000000003</v>
      </c>
      <c r="Z75" s="103">
        <v>4.74</v>
      </c>
      <c r="AA75" s="103">
        <v>5.62</v>
      </c>
      <c r="AB75" s="103">
        <v>3.29</v>
      </c>
      <c r="AC75" s="103">
        <v>15.3</v>
      </c>
      <c r="AD75" s="103">
        <v>43.8</v>
      </c>
      <c r="AE75" s="103">
        <v>25.9</v>
      </c>
      <c r="AF75" s="103">
        <v>25.2</v>
      </c>
      <c r="AG75" s="103">
        <v>5.13</v>
      </c>
      <c r="AH75" s="102">
        <v>14.9</v>
      </c>
      <c r="AI75" s="103">
        <v>14.900000000000002</v>
      </c>
      <c r="AJ75" s="103">
        <v>34.299999999999997</v>
      </c>
      <c r="AK75" s="103">
        <v>1.73</v>
      </c>
      <c r="AL75" s="103">
        <v>16.2</v>
      </c>
      <c r="AM75" s="103">
        <v>15.7</v>
      </c>
      <c r="AN75" s="103">
        <v>20.399999999999999</v>
      </c>
      <c r="AO75" s="105">
        <v>3353</v>
      </c>
      <c r="AP75" s="102">
        <v>5.59</v>
      </c>
      <c r="AQ75" s="104">
        <v>22.7</v>
      </c>
      <c r="AR75" s="104">
        <v>33.6</v>
      </c>
      <c r="AS75" s="95">
        <v>68.7</v>
      </c>
      <c r="AT75" s="106">
        <v>8.6999999999999994E-2</v>
      </c>
      <c r="AU75" s="139">
        <v>1.6</v>
      </c>
      <c r="AV75" s="107">
        <v>95.9</v>
      </c>
      <c r="AW75" s="103">
        <v>2.74</v>
      </c>
      <c r="AX75" s="102">
        <v>0.78</v>
      </c>
      <c r="AY75" s="95">
        <v>2612</v>
      </c>
      <c r="AZ75" s="105">
        <v>1517.4444444444443</v>
      </c>
      <c r="BA75" s="95">
        <v>21.5</v>
      </c>
      <c r="BB75" s="107">
        <v>61.9</v>
      </c>
      <c r="BC75" s="104">
        <v>96.8</v>
      </c>
      <c r="BD75" s="107">
        <v>6554</v>
      </c>
      <c r="BE75" s="103">
        <v>54.2</v>
      </c>
      <c r="BF75" s="103">
        <v>33.799999999999997</v>
      </c>
      <c r="BG75" s="95">
        <v>4344</v>
      </c>
      <c r="BH75" s="95">
        <v>7609</v>
      </c>
      <c r="BI75" s="103">
        <v>9.7000000000000003E-3</v>
      </c>
      <c r="BJ75" s="103">
        <v>7.8E-2</v>
      </c>
    </row>
    <row r="76" spans="1:62" x14ac:dyDescent="0.2">
      <c r="A76" s="33">
        <v>12396</v>
      </c>
      <c r="B76" s="34" t="s">
        <v>149</v>
      </c>
      <c r="C76" s="34" t="s">
        <v>149</v>
      </c>
      <c r="D76" s="34" t="s">
        <v>150</v>
      </c>
      <c r="E76" s="35">
        <v>5951280753</v>
      </c>
      <c r="F76" s="33">
        <f t="shared" ca="1" si="3"/>
        <v>61</v>
      </c>
      <c r="G76" s="36">
        <v>43880</v>
      </c>
      <c r="H76" s="33">
        <v>1</v>
      </c>
      <c r="I76" s="37">
        <v>0</v>
      </c>
      <c r="J76" s="54" t="s">
        <v>151</v>
      </c>
      <c r="K76" s="38" t="s">
        <v>137</v>
      </c>
      <c r="L76" s="55" t="s">
        <v>138</v>
      </c>
      <c r="M76" s="40">
        <v>25.7</v>
      </c>
      <c r="N76" s="40">
        <v>7.2</v>
      </c>
      <c r="O76" s="40">
        <v>65.400000000000006</v>
      </c>
      <c r="P76" s="40">
        <v>1</v>
      </c>
      <c r="Q76" s="40">
        <v>0.7</v>
      </c>
      <c r="R76" s="60">
        <v>10.72</v>
      </c>
      <c r="S76" s="41">
        <v>29.6</v>
      </c>
      <c r="T76" s="41">
        <v>77.3</v>
      </c>
      <c r="U76" s="41">
        <v>53.6</v>
      </c>
      <c r="V76" s="41">
        <v>46.4</v>
      </c>
      <c r="W76" s="41">
        <v>1.1551724137931034</v>
      </c>
      <c r="X76" s="41">
        <v>7.47</v>
      </c>
      <c r="Y76" s="42">
        <v>25.2</v>
      </c>
      <c r="Z76" s="43">
        <v>2.1</v>
      </c>
      <c r="AA76" s="42">
        <v>47.8</v>
      </c>
      <c r="AB76" s="41">
        <v>9.61</v>
      </c>
      <c r="AC76" s="41">
        <v>14.2</v>
      </c>
      <c r="AD76" s="41">
        <v>15.7</v>
      </c>
      <c r="AE76" s="41">
        <v>33.299999999999997</v>
      </c>
      <c r="AF76" s="42">
        <v>42</v>
      </c>
      <c r="AG76" s="42">
        <v>9</v>
      </c>
      <c r="AH76" s="41">
        <v>33.799999999999997</v>
      </c>
      <c r="AI76" s="41">
        <v>9.5799999999999983</v>
      </c>
      <c r="AJ76" s="41">
        <v>48.7</v>
      </c>
      <c r="AK76" s="41">
        <v>8.8999999999999996E-2</v>
      </c>
      <c r="AL76" s="41">
        <v>6.12</v>
      </c>
      <c r="AM76" s="41">
        <v>36.479999999999997</v>
      </c>
      <c r="AN76" s="43">
        <v>8.7100000000000009</v>
      </c>
      <c r="AO76" s="44">
        <v>3776</v>
      </c>
      <c r="AP76" s="41">
        <v>11.7</v>
      </c>
      <c r="AQ76" s="41">
        <v>3.42</v>
      </c>
      <c r="AR76" s="41">
        <v>7.79</v>
      </c>
      <c r="AS76" s="41">
        <v>59.5</v>
      </c>
      <c r="AT76" s="58">
        <v>0</v>
      </c>
      <c r="AU76" s="41">
        <v>5.6</v>
      </c>
      <c r="AV76" s="41">
        <v>86.1</v>
      </c>
      <c r="AW76" s="41">
        <v>6.55</v>
      </c>
      <c r="AX76" s="41">
        <v>7.26</v>
      </c>
      <c r="AY76" s="37">
        <v>4038</v>
      </c>
      <c r="AZ76" s="44">
        <v>1989.8888888888889</v>
      </c>
      <c r="BA76" s="41">
        <v>78.599999999999994</v>
      </c>
      <c r="BB76" s="41">
        <v>21</v>
      </c>
      <c r="BC76" s="41">
        <v>62.2</v>
      </c>
      <c r="BD76" s="37">
        <v>4100</v>
      </c>
      <c r="BE76" s="42">
        <v>67.2</v>
      </c>
      <c r="BF76" s="42">
        <v>76.2</v>
      </c>
      <c r="BG76" s="44">
        <v>2828</v>
      </c>
      <c r="BH76" s="51">
        <v>14827</v>
      </c>
      <c r="BI76" s="41">
        <v>1.17</v>
      </c>
      <c r="BJ76" s="41">
        <v>0.56999999999999995</v>
      </c>
    </row>
    <row r="77" spans="1:62" x14ac:dyDescent="0.2">
      <c r="A77" s="33">
        <v>14232</v>
      </c>
      <c r="B77" s="34" t="s">
        <v>252</v>
      </c>
      <c r="C77" s="34" t="s">
        <v>252</v>
      </c>
      <c r="D77" s="34" t="s">
        <v>173</v>
      </c>
      <c r="E77" s="35">
        <v>386206414</v>
      </c>
      <c r="F77" s="33">
        <f t="shared" ca="1" si="3"/>
        <v>82</v>
      </c>
      <c r="G77" s="36">
        <v>44203</v>
      </c>
      <c r="H77" s="33">
        <v>1</v>
      </c>
      <c r="I77" s="37">
        <v>0</v>
      </c>
      <c r="J77" s="48" t="s">
        <v>136</v>
      </c>
      <c r="K77" s="49" t="s">
        <v>137</v>
      </c>
      <c r="L77" s="39"/>
      <c r="M77" s="52">
        <v>9.1</v>
      </c>
      <c r="N77" s="52">
        <v>6.4</v>
      </c>
      <c r="O77" s="52">
        <v>82.4</v>
      </c>
      <c r="P77" s="52">
        <v>2</v>
      </c>
      <c r="Q77" s="52">
        <v>0.1</v>
      </c>
      <c r="R77" s="52">
        <v>9.0500000000000007</v>
      </c>
      <c r="S77" s="41">
        <v>13.3</v>
      </c>
      <c r="T77" s="41">
        <v>69.400000000000006</v>
      </c>
      <c r="U77" s="41">
        <v>84.2</v>
      </c>
      <c r="V77" s="41">
        <v>15.8</v>
      </c>
      <c r="W77" s="41">
        <v>5.3291139240506329</v>
      </c>
      <c r="X77" s="41">
        <v>7.33</v>
      </c>
      <c r="Y77" s="41">
        <v>11.5</v>
      </c>
      <c r="Z77" s="41">
        <v>3.4</v>
      </c>
      <c r="AA77" s="41">
        <v>51.3</v>
      </c>
      <c r="AB77" s="41">
        <v>16.600000000000001</v>
      </c>
      <c r="AC77" s="41">
        <v>7.48</v>
      </c>
      <c r="AD77" s="41">
        <v>54.1</v>
      </c>
      <c r="AE77" s="41">
        <v>33.5</v>
      </c>
      <c r="AF77" s="41">
        <v>12.1</v>
      </c>
      <c r="AG77" s="41">
        <v>0.4</v>
      </c>
      <c r="AH77" s="41">
        <v>21.1</v>
      </c>
      <c r="AI77" s="41">
        <v>6.29</v>
      </c>
      <c r="AJ77" s="41">
        <v>27.8</v>
      </c>
      <c r="AK77" s="41">
        <v>1.2999999999999999E-2</v>
      </c>
      <c r="AL77" s="41">
        <v>23.7</v>
      </c>
      <c r="AM77" s="41">
        <v>10.7</v>
      </c>
      <c r="AN77" s="41">
        <v>6.26</v>
      </c>
      <c r="AO77" s="44">
        <v>2035</v>
      </c>
      <c r="AP77" s="41">
        <v>3.4</v>
      </c>
      <c r="AQ77" s="41">
        <v>21.9</v>
      </c>
      <c r="AR77" s="41">
        <v>27.2</v>
      </c>
      <c r="AS77" s="41">
        <v>21.5</v>
      </c>
      <c r="AT77" s="45">
        <v>5.8000000000000003E-2</v>
      </c>
      <c r="AU77" s="41">
        <v>10.199999999999999</v>
      </c>
      <c r="AV77" s="41">
        <v>95</v>
      </c>
      <c r="AW77" s="41">
        <v>3.2</v>
      </c>
      <c r="AX77" s="41">
        <v>1.75</v>
      </c>
      <c r="AY77" s="44">
        <v>3905</v>
      </c>
      <c r="AZ77" s="44">
        <v>1401.8888888888889</v>
      </c>
      <c r="BA77" s="41">
        <v>100</v>
      </c>
      <c r="BB77" s="41">
        <v>9.27</v>
      </c>
      <c r="BC77" s="41">
        <v>73.8</v>
      </c>
      <c r="BD77" s="44">
        <v>1044</v>
      </c>
      <c r="BE77" s="41">
        <v>52.3</v>
      </c>
      <c r="BF77" s="41">
        <v>76.3</v>
      </c>
      <c r="BG77" s="44">
        <v>2421</v>
      </c>
      <c r="BH77" s="44">
        <v>9275</v>
      </c>
      <c r="BI77" s="41">
        <v>2.61</v>
      </c>
      <c r="BJ77" s="41">
        <v>0.11</v>
      </c>
    </row>
  </sheetData>
  <conditionalFormatting sqref="M1:BJ77">
    <cfRule type="expression" dxfId="1" priority="669">
      <formula>AND($F1&gt;15, M1&gt;VALUE(MID(M$2,FIND("-",M$2)+1,LEN(M$2))))</formula>
    </cfRule>
    <cfRule type="expression" dxfId="0" priority="670">
      <formula>AND($F1&gt;15, M1&lt;VALUE(LEFT(M$2, FIND("-", M$2)-1)))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2021-02-03T07:56:52Z</dcterms:created>
  <dcterms:modified xsi:type="dcterms:W3CDTF">2021-02-03T08:29:26Z</dcterms:modified>
</cp:coreProperties>
</file>