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TA\39a-Z\Skoumalová\Sklerodermie\"/>
    </mc:Choice>
  </mc:AlternateContent>
  <xr:revisionPtr revIDLastSave="0" documentId="13_ncr:1_{F14D1CB9-2C60-46F7-A16E-86E00B6632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ledování III.IK" sheetId="1" r:id="rId1"/>
    <sheet name="Imunologie" sheetId="7" r:id="rId2"/>
    <sheet name="původní soubor" sheetId="5" r:id="rId3"/>
    <sheet name="porovnání souborů" sheetId="4" r:id="rId4"/>
    <sheet name="sledování spád" sheetId="2" r:id="rId5"/>
    <sheet name="jiné dg. vedené jako SSc" sheetId="3" r:id="rId6"/>
    <sheet name="PRG24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" i="7" l="1"/>
  <c r="AI7" i="7"/>
  <c r="AI9" i="7"/>
  <c r="AI10" i="7"/>
  <c r="AI11" i="7"/>
  <c r="AI12" i="7"/>
  <c r="AI14" i="7"/>
  <c r="AI15" i="7"/>
  <c r="AI16" i="7"/>
  <c r="AI17" i="7"/>
  <c r="AI18" i="7"/>
  <c r="AI19" i="7"/>
  <c r="AI21" i="7"/>
  <c r="AI23" i="7"/>
  <c r="AI25" i="7"/>
  <c r="AI26" i="7"/>
  <c r="AI28" i="7"/>
  <c r="AI29" i="7"/>
  <c r="AI30" i="7"/>
  <c r="AI33" i="7"/>
  <c r="AI36" i="7"/>
  <c r="AI38" i="7"/>
  <c r="AI39" i="7"/>
  <c r="AI42" i="7"/>
  <c r="AI43" i="7"/>
  <c r="AI44" i="7"/>
  <c r="AI46" i="7"/>
  <c r="AI47" i="7"/>
  <c r="AI48" i="7"/>
  <c r="AI49" i="7"/>
  <c r="AI50" i="7"/>
  <c r="AI53" i="7"/>
  <c r="AI56" i="7"/>
  <c r="AI57" i="7"/>
  <c r="AI58" i="7"/>
  <c r="AI61" i="7"/>
  <c r="AI62" i="7"/>
  <c r="S16" i="6" l="1"/>
  <c r="X21" i="1"/>
  <c r="M4" i="5" l="1"/>
  <c r="M9" i="5"/>
  <c r="L9" i="5"/>
  <c r="K9" i="5"/>
  <c r="G9" i="5"/>
  <c r="M41" i="5"/>
  <c r="L41" i="5"/>
  <c r="K41" i="5"/>
  <c r="G41" i="5"/>
  <c r="N7" i="5"/>
  <c r="M7" i="5"/>
  <c r="L7" i="5"/>
  <c r="K7" i="5"/>
  <c r="G7" i="5"/>
  <c r="N59" i="5"/>
  <c r="M59" i="5"/>
  <c r="L59" i="5"/>
  <c r="G59" i="5"/>
  <c r="N22" i="5"/>
  <c r="M22" i="5"/>
  <c r="L22" i="5"/>
  <c r="K22" i="5"/>
  <c r="G22" i="5"/>
  <c r="N54" i="5"/>
  <c r="M54" i="5"/>
  <c r="L54" i="5"/>
  <c r="K54" i="5"/>
  <c r="G54" i="5"/>
  <c r="N44" i="5"/>
  <c r="M44" i="5"/>
  <c r="L44" i="5"/>
  <c r="K44" i="5"/>
  <c r="G44" i="5"/>
  <c r="L4" i="5"/>
  <c r="K4" i="5"/>
  <c r="G4" i="5"/>
  <c r="N31" i="5"/>
  <c r="M31" i="5"/>
  <c r="L31" i="5"/>
  <c r="K31" i="5"/>
  <c r="G31" i="5"/>
  <c r="M48" i="5"/>
  <c r="L48" i="5"/>
  <c r="K48" i="5"/>
  <c r="G48" i="5"/>
  <c r="N18" i="5"/>
  <c r="M18" i="5"/>
  <c r="L18" i="5"/>
  <c r="K18" i="5"/>
  <c r="G18" i="5"/>
  <c r="N38" i="5"/>
  <c r="M38" i="5"/>
  <c r="L38" i="5"/>
  <c r="K38" i="5"/>
  <c r="G38" i="5"/>
  <c r="N27" i="5"/>
  <c r="M27" i="5"/>
  <c r="L27" i="5"/>
  <c r="G27" i="5"/>
  <c r="N50" i="5"/>
  <c r="M50" i="5"/>
  <c r="L50" i="5"/>
  <c r="K50" i="5"/>
  <c r="G50" i="5"/>
  <c r="N56" i="5"/>
  <c r="M56" i="5"/>
  <c r="L56" i="5"/>
  <c r="K56" i="5"/>
  <c r="G56" i="5"/>
  <c r="N15" i="5"/>
  <c r="M15" i="5"/>
  <c r="L15" i="5"/>
  <c r="K15" i="5"/>
  <c r="G15" i="5"/>
  <c r="N5" i="5"/>
  <c r="M5" i="5"/>
  <c r="L5" i="5"/>
  <c r="K5" i="5"/>
  <c r="G5" i="5"/>
  <c r="N14" i="5"/>
  <c r="M14" i="5"/>
  <c r="L14" i="5"/>
  <c r="K14" i="5"/>
  <c r="G14" i="5"/>
  <c r="N20" i="5"/>
  <c r="M20" i="5"/>
  <c r="L20" i="5"/>
  <c r="K20" i="5"/>
  <c r="G20" i="5"/>
  <c r="N39" i="5"/>
  <c r="M39" i="5"/>
  <c r="L39" i="5"/>
  <c r="K39" i="5"/>
  <c r="G39" i="5"/>
  <c r="N51" i="5"/>
  <c r="M51" i="5"/>
  <c r="L51" i="5"/>
  <c r="K51" i="5"/>
  <c r="G51" i="5"/>
  <c r="N24" i="5"/>
  <c r="M24" i="5"/>
  <c r="L24" i="5"/>
  <c r="K24" i="5"/>
  <c r="G24" i="5"/>
  <c r="N30" i="5"/>
  <c r="M30" i="5"/>
  <c r="L30" i="5"/>
  <c r="K30" i="5"/>
  <c r="G30" i="5"/>
  <c r="N40" i="5"/>
  <c r="M40" i="5"/>
  <c r="L40" i="5"/>
  <c r="K40" i="5"/>
  <c r="G40" i="5"/>
  <c r="N42" i="5"/>
  <c r="M42" i="5"/>
  <c r="L42" i="5"/>
  <c r="K42" i="5"/>
  <c r="G42" i="5"/>
  <c r="N36" i="5"/>
  <c r="M36" i="5"/>
  <c r="L36" i="5"/>
  <c r="K36" i="5"/>
  <c r="G36" i="5"/>
  <c r="N45" i="5"/>
  <c r="M45" i="5"/>
  <c r="L45" i="5"/>
  <c r="K45" i="5"/>
  <c r="G45" i="5"/>
  <c r="N26" i="5"/>
  <c r="M26" i="5"/>
  <c r="L26" i="5"/>
  <c r="K26" i="5"/>
  <c r="G26" i="5"/>
  <c r="N2" i="5"/>
  <c r="M2" i="5"/>
  <c r="L2" i="5"/>
  <c r="K2" i="5"/>
  <c r="G2" i="5"/>
  <c r="N19" i="5"/>
  <c r="M19" i="5"/>
  <c r="L19" i="5"/>
  <c r="K19" i="5"/>
  <c r="G19" i="5"/>
  <c r="N21" i="5"/>
  <c r="M21" i="5"/>
  <c r="L21" i="5"/>
  <c r="K21" i="5"/>
  <c r="G21" i="5"/>
  <c r="N52" i="5"/>
  <c r="M52" i="5"/>
  <c r="L52" i="5"/>
  <c r="K52" i="5"/>
  <c r="G52" i="5"/>
  <c r="N32" i="5"/>
  <c r="M32" i="5"/>
  <c r="L32" i="5"/>
  <c r="K32" i="5"/>
  <c r="G32" i="5"/>
  <c r="N47" i="5"/>
  <c r="M47" i="5"/>
  <c r="L47" i="5"/>
  <c r="K47" i="5"/>
  <c r="G47" i="5"/>
  <c r="N46" i="5"/>
  <c r="M46" i="5"/>
  <c r="L46" i="5"/>
  <c r="K46" i="5"/>
  <c r="G46" i="5"/>
  <c r="N33" i="5"/>
  <c r="M33" i="5"/>
  <c r="L33" i="5"/>
  <c r="K33" i="5"/>
  <c r="G33" i="5"/>
  <c r="N16" i="5"/>
  <c r="M16" i="5"/>
  <c r="L16" i="5"/>
  <c r="K16" i="5"/>
  <c r="G16" i="5"/>
  <c r="N53" i="5"/>
  <c r="M53" i="5"/>
  <c r="L53" i="5"/>
  <c r="K53" i="5"/>
  <c r="G53" i="5"/>
  <c r="N37" i="5"/>
  <c r="M37" i="5"/>
  <c r="L37" i="5"/>
  <c r="K37" i="5"/>
  <c r="G37" i="5"/>
  <c r="N13" i="5"/>
  <c r="M13" i="5"/>
  <c r="L13" i="5"/>
  <c r="K13" i="5"/>
  <c r="G13" i="5"/>
  <c r="N43" i="5"/>
  <c r="M43" i="5"/>
  <c r="L43" i="5"/>
  <c r="K43" i="5"/>
  <c r="G43" i="5"/>
  <c r="N49" i="5"/>
  <c r="M49" i="5"/>
  <c r="L49" i="5"/>
  <c r="K49" i="5"/>
  <c r="G49" i="5"/>
  <c r="N12" i="5"/>
  <c r="M12" i="5"/>
  <c r="L12" i="5"/>
  <c r="K12" i="5"/>
  <c r="G12" i="5"/>
  <c r="N6" i="5"/>
  <c r="M6" i="5"/>
  <c r="L6" i="5"/>
  <c r="K6" i="5"/>
  <c r="G6" i="5"/>
  <c r="N28" i="5"/>
  <c r="M28" i="5"/>
  <c r="L28" i="5"/>
  <c r="K28" i="5"/>
  <c r="G28" i="5"/>
  <c r="N8" i="5"/>
  <c r="M8" i="5"/>
  <c r="L8" i="5"/>
  <c r="K8" i="5"/>
  <c r="G8" i="5"/>
  <c r="N34" i="5"/>
  <c r="M34" i="5"/>
  <c r="L34" i="5"/>
  <c r="K34" i="5"/>
  <c r="G34" i="5"/>
  <c r="N17" i="5"/>
  <c r="M17" i="5"/>
  <c r="L17" i="5"/>
  <c r="K17" i="5"/>
  <c r="G17" i="5"/>
  <c r="N25" i="5"/>
  <c r="M25" i="5"/>
  <c r="L25" i="5"/>
  <c r="K25" i="5"/>
  <c r="G25" i="5"/>
  <c r="N3" i="5"/>
  <c r="M3" i="5"/>
  <c r="L3" i="5"/>
  <c r="K3" i="5"/>
  <c r="G3" i="5"/>
  <c r="N55" i="5"/>
  <c r="M55" i="5"/>
  <c r="L55" i="5"/>
  <c r="K55" i="5"/>
  <c r="G55" i="5"/>
  <c r="N58" i="5"/>
  <c r="M58" i="5"/>
  <c r="L58" i="5"/>
  <c r="K58" i="5"/>
  <c r="G58" i="5"/>
  <c r="N23" i="5"/>
  <c r="M23" i="5"/>
  <c r="L23" i="5"/>
  <c r="K23" i="5"/>
  <c r="G23" i="5"/>
  <c r="N29" i="5"/>
  <c r="M29" i="5"/>
  <c r="L29" i="5"/>
  <c r="K29" i="5"/>
  <c r="G29" i="5"/>
  <c r="N10" i="5"/>
  <c r="M10" i="5"/>
  <c r="L10" i="5"/>
  <c r="K10" i="5"/>
  <c r="G10" i="5"/>
  <c r="N11" i="5"/>
  <c r="M11" i="5"/>
  <c r="L11" i="5"/>
  <c r="K11" i="5"/>
  <c r="G11" i="5"/>
  <c r="N57" i="5"/>
  <c r="M57" i="5"/>
  <c r="L57" i="5"/>
  <c r="K57" i="5"/>
  <c r="G57" i="5"/>
  <c r="N35" i="5"/>
  <c r="M35" i="5"/>
  <c r="L35" i="5"/>
  <c r="K35" i="5"/>
  <c r="G3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Imunol</author>
    <author>ZM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Imunol:</t>
        </r>
        <r>
          <rPr>
            <sz val="9"/>
            <color indexed="81"/>
            <rFont val="Tahoma"/>
            <family val="2"/>
            <charset val="238"/>
          </rPr>
          <t xml:space="preserve">
červeně - nemá měřenou cytometrii
</t>
        </r>
      </text>
    </comment>
    <comment ref="G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Imunol:</t>
        </r>
        <r>
          <rPr>
            <sz val="9"/>
            <color indexed="81"/>
            <rFont val="Tahoma"/>
            <family val="2"/>
            <charset val="238"/>
          </rPr>
          <t xml:space="preserve">
červeně - nesedí datum s odběrem na cytoemtrii nebo chybí
</t>
        </r>
      </text>
    </comment>
    <comment ref="CQ2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výpočet dle CountBright:
počet CD57+ NK/počet kuliček * počet použitých kuliček / objem vzorku
</t>
        </r>
      </text>
    </comment>
    <comment ref="AU68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dle CountBright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71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dle CountBright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3IKodd39A</author>
    <author>3ikodd39a</author>
    <author>Petráčková Anna, Mgr.</author>
  </authors>
  <commentList>
    <comment ref="D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vzorec - 1. dvě čísla RČ</t>
        </r>
      </text>
    </comment>
    <comment ref="F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3IKodd39A:
</t>
        </r>
        <r>
          <rPr>
            <sz val="9"/>
            <color indexed="81"/>
            <rFont val="Tahoma"/>
            <family val="2"/>
            <charset val="238"/>
          </rPr>
          <t>psát ve formě:
1985…85
2001…101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vzorec: rok narození-aktuální rok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psát ve formě:
1985…85
2001…101</t>
        </r>
      </text>
    </comment>
    <comment ref="I1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psát ve formě:
1985…85
2001…101</t>
        </r>
      </text>
    </comment>
    <comment ref="O1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P1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R1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S1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T1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X1" authorId="0" shapeId="0" xr:uid="{00000000-0006-0000-0200-00000B000000}">
      <text>
        <r>
          <rPr>
            <b/>
            <sz val="9"/>
            <color rgb="FF000000"/>
            <rFont val="Tahoma"/>
            <family val="2"/>
            <charset val="238"/>
          </rPr>
          <t>3IKodd39A: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1-ne
</t>
        </r>
        <r>
          <rPr>
            <sz val="9"/>
            <color rgb="FF000000"/>
            <rFont val="Tahoma"/>
            <family val="2"/>
            <charset val="238"/>
          </rPr>
          <t>2-ano</t>
        </r>
      </text>
    </comment>
    <comment ref="AA1" authorId="1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B1" authorId="1" shapeId="0" xr:uid="{00000000-0006-0000-0200-00000D000000}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C1" authorId="2" shapeId="0" xr:uid="{00000000-0006-0000-0200-00000E000000}">
      <text>
        <r>
          <rPr>
            <b/>
            <sz val="9"/>
            <color indexed="81"/>
            <rFont val="Tahoma"/>
            <family val="2"/>
            <charset val="238"/>
          </rPr>
          <t xml:space="preserve">poslední follow-up 03/2021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<sst xmlns="http://schemas.openxmlformats.org/spreadsheetml/2006/main" count="5144" uniqueCount="813">
  <si>
    <t>Příjmení</t>
  </si>
  <si>
    <t>Jméno</t>
  </si>
  <si>
    <t>Datum narození</t>
  </si>
  <si>
    <t xml:space="preserve">Radek </t>
  </si>
  <si>
    <t>Odběr</t>
  </si>
  <si>
    <t>ANO</t>
  </si>
  <si>
    <t>Úmrtí</t>
  </si>
  <si>
    <t>ANO?</t>
  </si>
  <si>
    <t>Alena</t>
  </si>
  <si>
    <t>Olga</t>
  </si>
  <si>
    <t>překryv</t>
  </si>
  <si>
    <t>Datum odběru</t>
  </si>
  <si>
    <t>R.č.</t>
  </si>
  <si>
    <t>Bulková</t>
  </si>
  <si>
    <t>Ludmila</t>
  </si>
  <si>
    <t>Marie</t>
  </si>
  <si>
    <t>Lengálová</t>
  </si>
  <si>
    <t xml:space="preserve">Zdeňka </t>
  </si>
  <si>
    <t>Vilímek</t>
  </si>
  <si>
    <t>Adam</t>
  </si>
  <si>
    <t>Daněk</t>
  </si>
  <si>
    <t>Konečná</t>
  </si>
  <si>
    <t>Marcela</t>
  </si>
  <si>
    <t>Stráňava</t>
  </si>
  <si>
    <t>Jozef</t>
  </si>
  <si>
    <t xml:space="preserve">Stejskal  </t>
  </si>
  <si>
    <t>Vojtěch</t>
  </si>
  <si>
    <t>Chlapíková</t>
  </si>
  <si>
    <t>Karin</t>
  </si>
  <si>
    <t>Jiří</t>
  </si>
  <si>
    <t>Martina</t>
  </si>
  <si>
    <t>Ivana</t>
  </si>
  <si>
    <t>Jiřina</t>
  </si>
  <si>
    <t>Janásová</t>
  </si>
  <si>
    <t>Klanica</t>
  </si>
  <si>
    <t>Jaromír</t>
  </si>
  <si>
    <t>Kučerová</t>
  </si>
  <si>
    <t>Luttmerdingová</t>
  </si>
  <si>
    <t>Věroslava</t>
  </si>
  <si>
    <t>Medová</t>
  </si>
  <si>
    <t>Darina</t>
  </si>
  <si>
    <t>Meisterová</t>
  </si>
  <si>
    <t>Mojžíšková</t>
  </si>
  <si>
    <t>Podhorná</t>
  </si>
  <si>
    <t>Karla</t>
  </si>
  <si>
    <t>Růžalovská</t>
  </si>
  <si>
    <t>Valenta</t>
  </si>
  <si>
    <t>Radomír</t>
  </si>
  <si>
    <t>Zagrapanová</t>
  </si>
  <si>
    <t>Eva</t>
  </si>
  <si>
    <t>Žišková</t>
  </si>
  <si>
    <t>Koryčan</t>
  </si>
  <si>
    <t>Michalcová</t>
  </si>
  <si>
    <t>Petra</t>
  </si>
  <si>
    <t>Milotová</t>
  </si>
  <si>
    <t>Šťastná</t>
  </si>
  <si>
    <t>Poznámka</t>
  </si>
  <si>
    <t>Plicní postižení</t>
  </si>
  <si>
    <t>Typ plicního postižení</t>
  </si>
  <si>
    <t>PAH</t>
  </si>
  <si>
    <t>překryv DM</t>
  </si>
  <si>
    <t xml:space="preserve">Plánovaná kontrola </t>
  </si>
  <si>
    <t>Terapie</t>
  </si>
  <si>
    <t>N/KS/N</t>
  </si>
  <si>
    <t>?</t>
  </si>
  <si>
    <t>N/KS+MMF/N</t>
  </si>
  <si>
    <t>NSIP</t>
  </si>
  <si>
    <t>15.5.</t>
  </si>
  <si>
    <t>22.2.</t>
  </si>
  <si>
    <t>22.6.</t>
  </si>
  <si>
    <t>N/KS+AZA/N</t>
  </si>
  <si>
    <t>N/0/N</t>
  </si>
  <si>
    <t>limitovaná</t>
  </si>
  <si>
    <t>Sledování</t>
  </si>
  <si>
    <t>III.IK</t>
  </si>
  <si>
    <t>Galatíková</t>
  </si>
  <si>
    <t>MCTD</t>
  </si>
  <si>
    <t>22.5.</t>
  </si>
  <si>
    <t>N/0/A</t>
  </si>
  <si>
    <t>presklerodermie</t>
  </si>
  <si>
    <t>11.9./6.3.</t>
  </si>
  <si>
    <t>24.3.</t>
  </si>
  <si>
    <t>N/KS+PLQ/N</t>
  </si>
  <si>
    <t>Gebauer</t>
  </si>
  <si>
    <t>5.6.</t>
  </si>
  <si>
    <t>24.4.</t>
  </si>
  <si>
    <t>26.4.</t>
  </si>
  <si>
    <t>UCTD</t>
  </si>
  <si>
    <t>překryv RA</t>
  </si>
  <si>
    <t>N/KS+MTX/N</t>
  </si>
  <si>
    <t>25.4.</t>
  </si>
  <si>
    <t>9.3.</t>
  </si>
  <si>
    <t>17.4.</t>
  </si>
  <si>
    <t>CREST</t>
  </si>
  <si>
    <t>?? 3/2023</t>
  </si>
  <si>
    <t>22.3.</t>
  </si>
  <si>
    <t>N/-/N</t>
  </si>
  <si>
    <t>3.7.</t>
  </si>
  <si>
    <t>15.3.</t>
  </si>
  <si>
    <t>difuzní</t>
  </si>
  <si>
    <t>překryv SLE</t>
  </si>
  <si>
    <t>N/PQL/N</t>
  </si>
  <si>
    <t>morfea</t>
  </si>
  <si>
    <t>2.5.</t>
  </si>
  <si>
    <t>N/PLQ/N</t>
  </si>
  <si>
    <t>27.3.</t>
  </si>
  <si>
    <t>Bakterová</t>
  </si>
  <si>
    <t>4.5.</t>
  </si>
  <si>
    <t>Nový Jičín</t>
  </si>
  <si>
    <t>11.4.</t>
  </si>
  <si>
    <t>FN Ostrava</t>
  </si>
  <si>
    <t>5.5.</t>
  </si>
  <si>
    <t>30.5.</t>
  </si>
  <si>
    <t>8.6.</t>
  </si>
  <si>
    <t>9.5.</t>
  </si>
  <si>
    <t>FN Brno</t>
  </si>
  <si>
    <t>Kulhánek</t>
  </si>
  <si>
    <t>3.5.</t>
  </si>
  <si>
    <t>N/KS+LEF/N</t>
  </si>
  <si>
    <t>Mosterová</t>
  </si>
  <si>
    <t>N/-/A</t>
  </si>
  <si>
    <t>antisyntetázový sy</t>
  </si>
  <si>
    <t>A/KS/N</t>
  </si>
  <si>
    <t>6.4.</t>
  </si>
  <si>
    <t>N/MMF/N</t>
  </si>
  <si>
    <t>Novosad</t>
  </si>
  <si>
    <t>??</t>
  </si>
  <si>
    <t>???</t>
  </si>
  <si>
    <t>sine scleroderma</t>
  </si>
  <si>
    <t>DM</t>
  </si>
  <si>
    <t>Dolanská</t>
  </si>
  <si>
    <t>Sjogren</t>
  </si>
  <si>
    <t>20.6.</t>
  </si>
  <si>
    <t>14.6.</t>
  </si>
  <si>
    <t>17.5.</t>
  </si>
  <si>
    <t>N/KS,PLQ/N</t>
  </si>
  <si>
    <t>28.4.</t>
  </si>
  <si>
    <t>N/MTX/N</t>
  </si>
  <si>
    <t>28.8.</t>
  </si>
  <si>
    <t>M/-/N</t>
  </si>
  <si>
    <t>Frýdek</t>
  </si>
  <si>
    <t>23.6.</t>
  </si>
  <si>
    <t>KS+MMF</t>
  </si>
  <si>
    <t>11.9. hosp.</t>
  </si>
  <si>
    <t>N/AZA/N</t>
  </si>
  <si>
    <t>Sledování ve spádu</t>
  </si>
  <si>
    <t>Jiné dg. vedené jako sklerodermie v NIS</t>
  </si>
  <si>
    <t>Forma</t>
  </si>
  <si>
    <t xml:space="preserve">Kontrola </t>
  </si>
  <si>
    <t>Pohlaví</t>
  </si>
  <si>
    <t>Věk při dg</t>
  </si>
  <si>
    <t>Ledviny</t>
  </si>
  <si>
    <t>Protilátky</t>
  </si>
  <si>
    <t>Spiro restrikce</t>
  </si>
  <si>
    <t>Spiro difuze</t>
  </si>
  <si>
    <t>RF</t>
  </si>
  <si>
    <t>ne</t>
  </si>
  <si>
    <t>ANA,ANUC, Ro,La</t>
  </si>
  <si>
    <t>ano</t>
  </si>
  <si>
    <t>Dg</t>
  </si>
  <si>
    <t>GIT dolní</t>
  </si>
  <si>
    <t>GIT horní</t>
  </si>
  <si>
    <t>myositida</t>
  </si>
  <si>
    <t xml:space="preserve"> DLCO 56%, KCO 60%</t>
  </si>
  <si>
    <t>8/1998</t>
  </si>
  <si>
    <t xml:space="preserve">difuzní </t>
  </si>
  <si>
    <t>centromery</t>
  </si>
  <si>
    <t>minim. Interstic. Změny</t>
  </si>
  <si>
    <t>DLCOc45.75 %,  KCOc49.39 %</t>
  </si>
  <si>
    <t>11/2020</t>
  </si>
  <si>
    <t>ANA, ENA, Scl, Ro</t>
  </si>
  <si>
    <t>DLCO 50.1%, KCO 57.3%</t>
  </si>
  <si>
    <t>7/2020</t>
  </si>
  <si>
    <t xml:space="preserve">DLCOc99.43% KCOc89.72%  </t>
  </si>
  <si>
    <t>Nový</t>
  </si>
  <si>
    <t>Starý</t>
  </si>
  <si>
    <t>Michajlovičová Ludmila</t>
  </si>
  <si>
    <t>Witoszová Olga</t>
  </si>
  <si>
    <t>Fajmanová Eva</t>
  </si>
  <si>
    <t>Egyed Petr</t>
  </si>
  <si>
    <t>Krumerová Blanka</t>
  </si>
  <si>
    <t>Jílek Robert</t>
  </si>
  <si>
    <t>Zajíček Jaroslav</t>
  </si>
  <si>
    <t>Vrba František</t>
  </si>
  <si>
    <t>Benešová Marcela</t>
  </si>
  <si>
    <t>Kolínek Karel</t>
  </si>
  <si>
    <t>Havelková Anna</t>
  </si>
  <si>
    <t>Měkynová Božena</t>
  </si>
  <si>
    <t>Dujková Zdeňka</t>
  </si>
  <si>
    <t>Koudelková Zuzana</t>
  </si>
  <si>
    <t>Brenkusová Anna</t>
  </si>
  <si>
    <t>Fleková Danuše</t>
  </si>
  <si>
    <t>Seichterová Ludmila</t>
  </si>
  <si>
    <t>Peňašková Zdeňka</t>
  </si>
  <si>
    <t>Fojtů Martina</t>
  </si>
  <si>
    <t>Moravčíková Anežka</t>
  </si>
  <si>
    <t>Švancarová Božena</t>
  </si>
  <si>
    <t>Hamerlová Marie</t>
  </si>
  <si>
    <t>Maňásková Hana</t>
  </si>
  <si>
    <t>Pospěchová Anna</t>
  </si>
  <si>
    <t>Přikrylová Pavla</t>
  </si>
  <si>
    <t>Lepařová Marta</t>
  </si>
  <si>
    <t>Šimková Dagmar</t>
  </si>
  <si>
    <t>Hýžďalová Ivana</t>
  </si>
  <si>
    <t>Hloužková Anna</t>
  </si>
  <si>
    <t>Bartošík Petr</t>
  </si>
  <si>
    <t>Konečná Svatava</t>
  </si>
  <si>
    <t>Posner Rudolf</t>
  </si>
  <si>
    <t>Minarčík Jan</t>
  </si>
  <si>
    <t>Patakiová Marie</t>
  </si>
  <si>
    <t>Nevtipa Jiří</t>
  </si>
  <si>
    <t>Kuchtová (Turečková) Jitka</t>
  </si>
  <si>
    <t>Kašpárková Marie</t>
  </si>
  <si>
    <t>Sokolová Lidmila</t>
  </si>
  <si>
    <t>Nádvorníková Danuše</t>
  </si>
  <si>
    <t>Holusková Jiřina</t>
  </si>
  <si>
    <t>Gošová Helena</t>
  </si>
  <si>
    <t>Botková Jindřiška</t>
  </si>
  <si>
    <t>Halouzková Ivana</t>
  </si>
  <si>
    <t>Vydrželová Kateřina</t>
  </si>
  <si>
    <t>Sikora Stanislav</t>
  </si>
  <si>
    <t>Kořínková Danuše</t>
  </si>
  <si>
    <t>Muchová Hana</t>
  </si>
  <si>
    <t>Hendrychová Miroslava</t>
  </si>
  <si>
    <t>Sedláková Miroslava</t>
  </si>
  <si>
    <t>Lasztoviczová Helena</t>
  </si>
  <si>
    <t>Blahová Hana</t>
  </si>
  <si>
    <t>Polášková Miloslava</t>
  </si>
  <si>
    <t>Urbanová Dagmar</t>
  </si>
  <si>
    <t>Chudobová Ludmila</t>
  </si>
  <si>
    <t>Zrníková Zdeňka</t>
  </si>
  <si>
    <t>Davídková Dagmar</t>
  </si>
  <si>
    <t>Opluštilová Jindřiška</t>
  </si>
  <si>
    <t>Dvořáková Libuše</t>
  </si>
  <si>
    <t>Adamušková Lenka</t>
  </si>
  <si>
    <t>Balcarová Kamila</t>
  </si>
  <si>
    <t xml:space="preserve">Bartoň Mojmír </t>
  </si>
  <si>
    <t>Bartošová Alžběta</t>
  </si>
  <si>
    <t>Brumovský Ivan</t>
  </si>
  <si>
    <t>Coufalová Alena</t>
  </si>
  <si>
    <t>Čermáková Denisa</t>
  </si>
  <si>
    <t>Čtvrtlíková Iveta</t>
  </si>
  <si>
    <t>Čouka Jiří</t>
  </si>
  <si>
    <t>Doležalová Alena</t>
  </si>
  <si>
    <t>Dubová Miroslava</t>
  </si>
  <si>
    <t>Dzurovčáková Hana</t>
  </si>
  <si>
    <t>Erlecová Ludmila</t>
  </si>
  <si>
    <t>Grygarová Simona</t>
  </si>
  <si>
    <t>Habrnálová Irena</t>
  </si>
  <si>
    <t>Hánková Mária</t>
  </si>
  <si>
    <t>Holá Milada</t>
  </si>
  <si>
    <t>Hřib Libor</t>
  </si>
  <si>
    <t>Chodilová Martina</t>
  </si>
  <si>
    <t>Chrástová Ludmila</t>
  </si>
  <si>
    <t xml:space="preserve">Chromek Karel </t>
  </si>
  <si>
    <t>Julinová Milada</t>
  </si>
  <si>
    <t>Kalivodová Radmila</t>
  </si>
  <si>
    <t>Kopečná Alena</t>
  </si>
  <si>
    <t>Kovářová Věra</t>
  </si>
  <si>
    <t>Kuchařová Lenka</t>
  </si>
  <si>
    <t>Kuchtová Jitka</t>
  </si>
  <si>
    <t>Lapošová Ludmila</t>
  </si>
  <si>
    <t>Laznová Olga</t>
  </si>
  <si>
    <t>Lušovjanová Hana</t>
  </si>
  <si>
    <t>Malenovská Lea</t>
  </si>
  <si>
    <t>Myšínský Marek</t>
  </si>
  <si>
    <t>Partschová Alena</t>
  </si>
  <si>
    <t>Poštulka Reinhard</t>
  </si>
  <si>
    <t xml:space="preserve">Přikryl Radek </t>
  </si>
  <si>
    <t>Puscasu Natalia</t>
  </si>
  <si>
    <t>Ryšavá Marta</t>
  </si>
  <si>
    <t>Sojáková Renata</t>
  </si>
  <si>
    <t>Škurková Marie</t>
  </si>
  <si>
    <t>Štursová Klára</t>
  </si>
  <si>
    <t>Šubová Milada</t>
  </si>
  <si>
    <t>Šušla Jan</t>
  </si>
  <si>
    <t>Švábová Marie</t>
  </si>
  <si>
    <t>Thi Duyen Vu</t>
  </si>
  <si>
    <t xml:space="preserve">Večeřová Zuzana </t>
  </si>
  <si>
    <t>Viktorjeníková Tereza</t>
  </si>
  <si>
    <t>Vizinová Helena</t>
  </si>
  <si>
    <t>Všetičková Olga</t>
  </si>
  <si>
    <t>Vybíralová Irena</t>
  </si>
  <si>
    <t>Vyšínová Zoja</t>
  </si>
  <si>
    <t>Zapletalová Anna</t>
  </si>
  <si>
    <t>Zapletalová Petra</t>
  </si>
  <si>
    <t>Zatloukalová Jana</t>
  </si>
  <si>
    <t>Zvonková Jana</t>
  </si>
  <si>
    <t>25 shodných pac. v obou souborech</t>
  </si>
  <si>
    <t>SSc</t>
  </si>
  <si>
    <t>žena</t>
  </si>
  <si>
    <t>muž</t>
  </si>
  <si>
    <t>Dg.</t>
  </si>
  <si>
    <t>pohlaví</t>
  </si>
  <si>
    <t>rok narození</t>
  </si>
  <si>
    <t>doba odběru</t>
  </si>
  <si>
    <t>aktuální rok -doba odběru</t>
  </si>
  <si>
    <t>Věk</t>
  </si>
  <si>
    <t>rok stanovení diagnózy</t>
  </si>
  <si>
    <t>poslední kontrola</t>
  </si>
  <si>
    <t>délka sledování</t>
  </si>
  <si>
    <t>délka choroby k 12/22</t>
  </si>
  <si>
    <t>věk v době diagnózy</t>
  </si>
  <si>
    <t>délka trvání choroby</t>
  </si>
  <si>
    <t>Postižení plic</t>
  </si>
  <si>
    <t>PH</t>
  </si>
  <si>
    <t>Postižení plic a/nebo PH</t>
  </si>
  <si>
    <t>Digitální ulcerace</t>
  </si>
  <si>
    <t>Myositida</t>
  </si>
  <si>
    <t>Postižení GIT - horní</t>
  </si>
  <si>
    <t>GIT: úmrtí ano/ne</t>
  </si>
  <si>
    <t>k 18.3.2021</t>
  </si>
  <si>
    <t>Postižení GIT - dolní</t>
  </si>
  <si>
    <t>sledování</t>
  </si>
  <si>
    <t>Postižení ledvin</t>
  </si>
  <si>
    <t>úmrtí</t>
  </si>
  <si>
    <t>příčina</t>
  </si>
  <si>
    <t>3IK</t>
  </si>
  <si>
    <t>progrrese choroby, PAH</t>
  </si>
  <si>
    <t>3.IK</t>
  </si>
  <si>
    <t xml:space="preserve">progrese </t>
  </si>
  <si>
    <t>dr. Kulhánek</t>
  </si>
  <si>
    <t>žije</t>
  </si>
  <si>
    <t>dr. Novák Hanušovice</t>
  </si>
  <si>
    <t xml:space="preserve">žije </t>
  </si>
  <si>
    <t>ano, kdy ?</t>
  </si>
  <si>
    <t>zemřel, kdy ?</t>
  </si>
  <si>
    <t>dr. Gebauer</t>
  </si>
  <si>
    <t>dr. Skácel</t>
  </si>
  <si>
    <t>XI/2020</t>
  </si>
  <si>
    <t>progrese choroby</t>
  </si>
  <si>
    <t>ne (až 2/23)</t>
  </si>
  <si>
    <t>progrese choroby+COVID</t>
  </si>
  <si>
    <t>Ca pankreatu</t>
  </si>
  <si>
    <t>cca 2018</t>
  </si>
  <si>
    <t>progres choroby</t>
  </si>
  <si>
    <t xml:space="preserve">prgorese choroby, plicní hypertenze </t>
  </si>
  <si>
    <t xml:space="preserve">Ca plic </t>
  </si>
  <si>
    <t>Kubíková</t>
  </si>
  <si>
    <t>PROGRESE PAH</t>
  </si>
  <si>
    <t>3:IK</t>
  </si>
  <si>
    <t>Defekty</t>
  </si>
  <si>
    <t>Kapilaroskopie</t>
  </si>
  <si>
    <t>Narození</t>
  </si>
  <si>
    <t>NE</t>
  </si>
  <si>
    <t>21.1.</t>
  </si>
  <si>
    <t>2/2010</t>
  </si>
  <si>
    <t>Ro,La</t>
  </si>
  <si>
    <t xml:space="preserve"> ANA, anti Scl70, anti RNP</t>
  </si>
  <si>
    <t>incip.</t>
  </si>
  <si>
    <t>ANA, ANUC</t>
  </si>
  <si>
    <t>0151316231</t>
  </si>
  <si>
    <t>2006</t>
  </si>
  <si>
    <t>2016</t>
  </si>
  <si>
    <t>ENA, Scl</t>
  </si>
  <si>
    <t>ANA, centromery</t>
  </si>
  <si>
    <t>2022</t>
  </si>
  <si>
    <t>2007</t>
  </si>
  <si>
    <t>2005</t>
  </si>
  <si>
    <t>ANA, ENA, Ro</t>
  </si>
  <si>
    <t>1992</t>
  </si>
  <si>
    <t>5/2019</t>
  </si>
  <si>
    <t>2009</t>
  </si>
  <si>
    <t>ENA, La, RNP</t>
  </si>
  <si>
    <t>trachea</t>
  </si>
  <si>
    <t xml:space="preserve">limitovaná </t>
  </si>
  <si>
    <t>14.3.</t>
  </si>
  <si>
    <t>2020</t>
  </si>
  <si>
    <t>ANA, Ro</t>
  </si>
  <si>
    <t>6/2021</t>
  </si>
  <si>
    <t>7/2018</t>
  </si>
  <si>
    <t>11/2019</t>
  </si>
  <si>
    <t>anti-Scl 70, ANA</t>
  </si>
  <si>
    <t>2/2014</t>
  </si>
  <si>
    <t>ANA, centromery, ENA,Jo, RF</t>
  </si>
  <si>
    <t>9/2020</t>
  </si>
  <si>
    <t>8/2012</t>
  </si>
  <si>
    <t>limiovaná</t>
  </si>
  <si>
    <t>ANA,ENA, SCl70,ANCA</t>
  </si>
  <si>
    <t>1997</t>
  </si>
  <si>
    <t>ANA,ENA</t>
  </si>
  <si>
    <t>ANA</t>
  </si>
  <si>
    <t>5/2011</t>
  </si>
  <si>
    <t>Vilímek Adam</t>
  </si>
  <si>
    <t>spád</t>
  </si>
  <si>
    <t>ANA, ENA,Scl70</t>
  </si>
  <si>
    <t>5/2022</t>
  </si>
  <si>
    <t>Ž</t>
  </si>
  <si>
    <t>M</t>
  </si>
  <si>
    <t>doplněná klinická data</t>
  </si>
  <si>
    <t>8/2019</t>
  </si>
  <si>
    <t>ANA, anti U3 RNP</t>
  </si>
  <si>
    <t>23.10.</t>
  </si>
  <si>
    <t xml:space="preserve">Vu Thi Duyen </t>
  </si>
  <si>
    <t>5/2005</t>
  </si>
  <si>
    <t>ANA, DNP</t>
  </si>
  <si>
    <t>ANA, Scl70</t>
  </si>
  <si>
    <t>ANUC, Jo</t>
  </si>
  <si>
    <t>0</t>
  </si>
  <si>
    <t>2001</t>
  </si>
  <si>
    <t>ANA, Scl</t>
  </si>
  <si>
    <t>UIP</t>
  </si>
  <si>
    <t>12/2017</t>
  </si>
  <si>
    <t>NSIP (nebo OP)</t>
  </si>
  <si>
    <t>ANA, anti-Ro52, ANCA</t>
  </si>
  <si>
    <t>4/2020</t>
  </si>
  <si>
    <t xml:space="preserve">NSIP </t>
  </si>
  <si>
    <t>8/2021</t>
  </si>
  <si>
    <t>ANA, ENA, SCl70</t>
  </si>
  <si>
    <t>ANA, ENA, Ro, Scl70</t>
  </si>
  <si>
    <t>11/2021</t>
  </si>
  <si>
    <t>12/2022</t>
  </si>
  <si>
    <t>2021</t>
  </si>
  <si>
    <t>ANA, ENA, RO</t>
  </si>
  <si>
    <t>11/22</t>
  </si>
  <si>
    <t>ANA, ENA, Scl-70, ANUC</t>
  </si>
  <si>
    <t>2013</t>
  </si>
  <si>
    <t>překryv Sjogren</t>
  </si>
  <si>
    <t>limitovana</t>
  </si>
  <si>
    <t>8/2008</t>
  </si>
  <si>
    <t>ANA, ENA, centromery</t>
  </si>
  <si>
    <t xml:space="preserve"> ANA, ANUC, Anti - Scl 70, antiCCP</t>
  </si>
  <si>
    <t>1995</t>
  </si>
  <si>
    <t>39</t>
  </si>
  <si>
    <t>1986</t>
  </si>
  <si>
    <t>37</t>
  </si>
  <si>
    <t>2010</t>
  </si>
  <si>
    <t>2014</t>
  </si>
  <si>
    <t>56</t>
  </si>
  <si>
    <t>2004</t>
  </si>
  <si>
    <t>49</t>
  </si>
  <si>
    <t>61</t>
  </si>
  <si>
    <t>29</t>
  </si>
  <si>
    <t>2000</t>
  </si>
  <si>
    <t>38</t>
  </si>
  <si>
    <t>74</t>
  </si>
  <si>
    <t>2008</t>
  </si>
  <si>
    <t>53</t>
  </si>
  <si>
    <t>2012</t>
  </si>
  <si>
    <t>51</t>
  </si>
  <si>
    <t>2011</t>
  </si>
  <si>
    <t>59</t>
  </si>
  <si>
    <t>52</t>
  </si>
  <si>
    <t>1987</t>
  </si>
  <si>
    <t>31</t>
  </si>
  <si>
    <t>55</t>
  </si>
  <si>
    <t>58</t>
  </si>
  <si>
    <t>57</t>
  </si>
  <si>
    <t>43</t>
  </si>
  <si>
    <t>60</t>
  </si>
  <si>
    <t>62</t>
  </si>
  <si>
    <t>46</t>
  </si>
  <si>
    <t>36</t>
  </si>
  <si>
    <t>69</t>
  </si>
  <si>
    <t>1976</t>
  </si>
  <si>
    <t>35</t>
  </si>
  <si>
    <t>72</t>
  </si>
  <si>
    <t>48</t>
  </si>
  <si>
    <t>40</t>
  </si>
  <si>
    <t>33</t>
  </si>
  <si>
    <t>28</t>
  </si>
  <si>
    <t>44</t>
  </si>
  <si>
    <t>42</t>
  </si>
  <si>
    <t>63</t>
  </si>
  <si>
    <t>2019</t>
  </si>
  <si>
    <t>18</t>
  </si>
  <si>
    <t>ENA,Scl70,Jo</t>
  </si>
  <si>
    <t>voština</t>
  </si>
  <si>
    <t>1</t>
  </si>
  <si>
    <t>nodulace</t>
  </si>
  <si>
    <t>ANA, ENA, Scl70, centromery, RNP</t>
  </si>
  <si>
    <t>ANA,ENA, SCl70</t>
  </si>
  <si>
    <t>ANA,ENA,Scl70</t>
  </si>
  <si>
    <t>ANA,ENA,SCl70</t>
  </si>
  <si>
    <t>ANA,ENA, centromery</t>
  </si>
  <si>
    <t>1994</t>
  </si>
  <si>
    <t>ANA,ENA,La,Ro</t>
  </si>
  <si>
    <t>Ana, centromery</t>
  </si>
  <si>
    <t>67</t>
  </si>
  <si>
    <t>ANA, ANUC, dsDNA</t>
  </si>
  <si>
    <t>NSPI/UIP</t>
  </si>
  <si>
    <t>2003</t>
  </si>
  <si>
    <t>54</t>
  </si>
  <si>
    <t>neznámo</t>
  </si>
  <si>
    <t>Vrtek Zatloukalová Jana</t>
  </si>
  <si>
    <t>ANA, ENA, Scl70, ANUC</t>
  </si>
  <si>
    <t>2018</t>
  </si>
  <si>
    <t>47</t>
  </si>
  <si>
    <t>ANA, ENA, Scl70</t>
  </si>
  <si>
    <t>ENA</t>
  </si>
  <si>
    <t>SCl70</t>
  </si>
  <si>
    <t>další</t>
  </si>
  <si>
    <t>Ro</t>
  </si>
  <si>
    <t>RNP</t>
  </si>
  <si>
    <t>ANUC</t>
  </si>
  <si>
    <t>Kapilaro</t>
  </si>
  <si>
    <t>ANCA</t>
  </si>
  <si>
    <t>ANUC, ANCAU3RNP</t>
  </si>
  <si>
    <t>Ro52,ANCA</t>
  </si>
  <si>
    <t>CCP, ANUC</t>
  </si>
  <si>
    <t>Jo</t>
  </si>
  <si>
    <t>ANUC, DNP, RNP</t>
  </si>
  <si>
    <t>Ro,La, ANUC</t>
  </si>
  <si>
    <t>NE!!!</t>
  </si>
  <si>
    <t>červeně</t>
  </si>
  <si>
    <t>nejsou doplněna klinická data</t>
  </si>
  <si>
    <t>výpadek ze sledování?</t>
  </si>
  <si>
    <t xml:space="preserve">Hedrich Jaroslav </t>
  </si>
  <si>
    <t>Horáková Markéta</t>
  </si>
  <si>
    <t>Málek René</t>
  </si>
  <si>
    <t>Michálková Stanislava</t>
  </si>
  <si>
    <t>Petrželová Veronika</t>
  </si>
  <si>
    <t>Jo hraniční</t>
  </si>
  <si>
    <t>Sm, ANUC</t>
  </si>
  <si>
    <t>ANUC, anti-dsDNA, anti-CCP</t>
  </si>
  <si>
    <t>10/2006</t>
  </si>
  <si>
    <t>50</t>
  </si>
  <si>
    <t>Odběr před léčbou</t>
  </si>
  <si>
    <t>Ro, ANUC</t>
  </si>
  <si>
    <t>limitovaná?</t>
  </si>
  <si>
    <t>ANUC, La, RNP</t>
  </si>
  <si>
    <t>IPF?</t>
  </si>
  <si>
    <t xml:space="preserve">ANO </t>
  </si>
  <si>
    <t>RF, CCP</t>
  </si>
  <si>
    <t>70</t>
  </si>
  <si>
    <t>ANUC, RF</t>
  </si>
  <si>
    <t>bronchiektázie</t>
  </si>
  <si>
    <t>11/2016</t>
  </si>
  <si>
    <t>dsDNA, ANUC</t>
  </si>
  <si>
    <t>Jo, dsDNA</t>
  </si>
  <si>
    <t>Jo,Ro, RF</t>
  </si>
  <si>
    <t>CCP</t>
  </si>
  <si>
    <t>Ro,La, DNP, ANUC</t>
  </si>
  <si>
    <t>4/2021</t>
  </si>
  <si>
    <t>1988</t>
  </si>
  <si>
    <t>26</t>
  </si>
  <si>
    <t>2023</t>
  </si>
  <si>
    <t>RNP,dsDNA,ANUC</t>
  </si>
  <si>
    <t>2002</t>
  </si>
  <si>
    <t>N/CFA, KS/N</t>
  </si>
  <si>
    <t>N/0/1</t>
  </si>
  <si>
    <t>N/CFA/N</t>
  </si>
  <si>
    <t>Horváth Lukáš</t>
  </si>
  <si>
    <t>4/2017</t>
  </si>
  <si>
    <t>27</t>
  </si>
  <si>
    <t>Sjogren?</t>
  </si>
  <si>
    <t>sdsDNA, ANUC</t>
  </si>
  <si>
    <t>N/KS+MMF/A</t>
  </si>
  <si>
    <t xml:space="preserve">presklerodermie </t>
  </si>
  <si>
    <t>5/2020</t>
  </si>
  <si>
    <t>41</t>
  </si>
  <si>
    <t>Ctrl</t>
  </si>
  <si>
    <t>na</t>
  </si>
  <si>
    <t>zdravá kontrola</t>
  </si>
  <si>
    <t>ZK</t>
  </si>
  <si>
    <t>D649</t>
  </si>
  <si>
    <t>D648</t>
  </si>
  <si>
    <t>3IK-amb</t>
  </si>
  <si>
    <t>Revma</t>
  </si>
  <si>
    <t>M340</t>
  </si>
  <si>
    <t>Jana</t>
  </si>
  <si>
    <t>Zatloukalová</t>
  </si>
  <si>
    <t>Anna</t>
  </si>
  <si>
    <t>Zapletalová</t>
  </si>
  <si>
    <t>3IK-revma</t>
  </si>
  <si>
    <t>M349</t>
  </si>
  <si>
    <t>Zoja</t>
  </si>
  <si>
    <t>Vyšínová</t>
  </si>
  <si>
    <t>M359</t>
  </si>
  <si>
    <t>Kateřina</t>
  </si>
  <si>
    <t>Vydrželová</t>
  </si>
  <si>
    <t>Irena</t>
  </si>
  <si>
    <t>Vybíralová</t>
  </si>
  <si>
    <t>3IK-39R</t>
  </si>
  <si>
    <t>M0590</t>
  </si>
  <si>
    <t>Thi Duyen</t>
  </si>
  <si>
    <t>Vu</t>
  </si>
  <si>
    <t>Terezia</t>
  </si>
  <si>
    <t>Viktorjeníková</t>
  </si>
  <si>
    <t>Švábová</t>
  </si>
  <si>
    <t>Jan</t>
  </si>
  <si>
    <t>Šušla</t>
  </si>
  <si>
    <t>Milada</t>
  </si>
  <si>
    <t>Šubová</t>
  </si>
  <si>
    <t>11/2022</t>
  </si>
  <si>
    <t>Renata</t>
  </si>
  <si>
    <t>Sojáková</t>
  </si>
  <si>
    <t>7.12.2022</t>
  </si>
  <si>
    <t>Miroslava</t>
  </si>
  <si>
    <t>Sedláková</t>
  </si>
  <si>
    <t>Natalia</t>
  </si>
  <si>
    <t>Puscasu</t>
  </si>
  <si>
    <t>M340,J841,Z512</t>
  </si>
  <si>
    <t>Radek</t>
  </si>
  <si>
    <t>Přikryl</t>
  </si>
  <si>
    <t>Zdeňka</t>
  </si>
  <si>
    <t>Peňašková</t>
  </si>
  <si>
    <t>Partschová</t>
  </si>
  <si>
    <t>Anežka</t>
  </si>
  <si>
    <t>Moravčíková</t>
  </si>
  <si>
    <t>M348</t>
  </si>
  <si>
    <t>1w</t>
  </si>
  <si>
    <t>Lea</t>
  </si>
  <si>
    <t>Malenovská</t>
  </si>
  <si>
    <t>Laznová</t>
  </si>
  <si>
    <t>Lapošová</t>
  </si>
  <si>
    <t>Jitka</t>
  </si>
  <si>
    <t>Kuchtová</t>
  </si>
  <si>
    <t>DNP</t>
  </si>
  <si>
    <t>Lenka</t>
  </si>
  <si>
    <t>Kuchařová</t>
  </si>
  <si>
    <t>Zuzana</t>
  </si>
  <si>
    <t>Koudelková</t>
  </si>
  <si>
    <t>M159</t>
  </si>
  <si>
    <t>Kopečná</t>
  </si>
  <si>
    <t>Karel</t>
  </si>
  <si>
    <t>Kolínek</t>
  </si>
  <si>
    <t>Kašpárková</t>
  </si>
  <si>
    <t>Julinová</t>
  </si>
  <si>
    <t>M358</t>
  </si>
  <si>
    <t>Chromek</t>
  </si>
  <si>
    <t>Jo,RF</t>
  </si>
  <si>
    <t>3IK-revma, mame i jako PostCov</t>
  </si>
  <si>
    <t>Chrástová</t>
  </si>
  <si>
    <t>Libor</t>
  </si>
  <si>
    <t>Hřib</t>
  </si>
  <si>
    <t>Holá</t>
  </si>
  <si>
    <t>Havelková</t>
  </si>
  <si>
    <t>Hamerlová</t>
  </si>
  <si>
    <t>Petr</t>
  </si>
  <si>
    <t>Egyed</t>
  </si>
  <si>
    <t>Dubová</t>
  </si>
  <si>
    <t>Doležalová</t>
  </si>
  <si>
    <t>Čouka</t>
  </si>
  <si>
    <t>Ivan</t>
  </si>
  <si>
    <t>Brumovský</t>
  </si>
  <si>
    <t>R509</t>
  </si>
  <si>
    <t>Mojmír</t>
  </si>
  <si>
    <t>Bartoň</t>
  </si>
  <si>
    <t>CD8+ T-LYM abs.p.</t>
  </si>
  <si>
    <t>CD4+ T-LYM abs.p.</t>
  </si>
  <si>
    <t>CD64 peak NEU MFI</t>
  </si>
  <si>
    <t>HLA-DR on class MFI</t>
  </si>
  <si>
    <t>CD62L MFI on EOS</t>
  </si>
  <si>
    <t>MFI CD40+ B cells</t>
  </si>
  <si>
    <t>% CD40+ B cells</t>
  </si>
  <si>
    <t>CD38+ CD49ddim T cells</t>
  </si>
  <si>
    <t>Plasmablasts</t>
  </si>
  <si>
    <t>Naive B cells</t>
  </si>
  <si>
    <t>Memory B cells</t>
  </si>
  <si>
    <t>Immature B cells</t>
  </si>
  <si>
    <t>BAS/CD69++ %</t>
  </si>
  <si>
    <t>Singlets / FceRIa bez BAS</t>
  </si>
  <si>
    <t>Singlets / FceRIa</t>
  </si>
  <si>
    <t>CCR6+ LYM</t>
  </si>
  <si>
    <t>BAS CCR6</t>
  </si>
  <si>
    <t>BAS FceRIa MFI</t>
  </si>
  <si>
    <t>pDCs %</t>
  </si>
  <si>
    <t>CD40L on CD3</t>
  </si>
  <si>
    <t>gd cells</t>
  </si>
  <si>
    <t>B cells / CD86</t>
  </si>
  <si>
    <t>T cells CXCR3+</t>
  </si>
  <si>
    <t>CCR6+ CXCR3+</t>
  </si>
  <si>
    <t>Th17</t>
  </si>
  <si>
    <t>Th2</t>
  </si>
  <si>
    <t>Th1</t>
  </si>
  <si>
    <t>DNT CD4- CD8- Z LYM</t>
  </si>
  <si>
    <t>DPT CD4+ CD8+ Z LYM</t>
  </si>
  <si>
    <t>CD57 on Tc cells</t>
  </si>
  <si>
    <t>CD57 on Th cells</t>
  </si>
  <si>
    <t>CD57+ abs.p.</t>
  </si>
  <si>
    <t>CD57+ NK cells</t>
  </si>
  <si>
    <t>PD-1+ CXCR5+ z T-LYM</t>
  </si>
  <si>
    <t>PD-1+ CXCR5+ z LYM</t>
  </si>
  <si>
    <t>Basofily</t>
  </si>
  <si>
    <t>Eosinofily</t>
  </si>
  <si>
    <t>CXCR2+ NEU (MFI)</t>
  </si>
  <si>
    <t>CXCR1+ NEU (MFI)</t>
  </si>
  <si>
    <t>CD64+ NEU</t>
  </si>
  <si>
    <t>CD54+ NEU</t>
  </si>
  <si>
    <t>CD11b+ NEU (MFI)</t>
  </si>
  <si>
    <t>Neutrofilní granulocyty (NEU)</t>
  </si>
  <si>
    <t>CXCR1+ klasické MON</t>
  </si>
  <si>
    <t>TLR4+ klasické MON</t>
  </si>
  <si>
    <t>TLR2+ klasické MON (MFI)</t>
  </si>
  <si>
    <t>CD64+ klasické MON (MFI)</t>
  </si>
  <si>
    <t>Neklasické MON</t>
  </si>
  <si>
    <t>Přechodné MON</t>
  </si>
  <si>
    <t>Klasické MON</t>
  </si>
  <si>
    <t>Monocyty (MON)</t>
  </si>
  <si>
    <t>iNKT</t>
  </si>
  <si>
    <t>CXCR1+ NK buňky</t>
  </si>
  <si>
    <t>CD69+ NK buňky</t>
  </si>
  <si>
    <t>HLA-DR+ NK buňky</t>
  </si>
  <si>
    <t>NK buňky</t>
  </si>
  <si>
    <t>CXCR4+ B-LYM (MFI)</t>
  </si>
  <si>
    <t>CXCR3+ B-LYM</t>
  </si>
  <si>
    <t>Paměťové B-LYM</t>
  </si>
  <si>
    <t>B-LYM</t>
  </si>
  <si>
    <t>CTLA-4+ LYM</t>
  </si>
  <si>
    <t>PD-1+ LYM</t>
  </si>
  <si>
    <t>CCR6+ T-LYM</t>
  </si>
  <si>
    <t>CCR4+ LYM</t>
  </si>
  <si>
    <t>Terminální efektorové T-LYM</t>
  </si>
  <si>
    <t>Efektorové paměťové T-LYM</t>
  </si>
  <si>
    <t>Centrální paměťové T-LYM</t>
  </si>
  <si>
    <t>Naivní T-LYM</t>
  </si>
  <si>
    <t>CD25+ CD8+ T-LYM</t>
  </si>
  <si>
    <t>CD69+ CD8+ T-LYM</t>
  </si>
  <si>
    <t>HLA-DR+ CD8+ T-LYM</t>
  </si>
  <si>
    <t>T-regulační LYM</t>
  </si>
  <si>
    <t>CD69+ CD4+ T-LYM</t>
  </si>
  <si>
    <t>HLA-DR+ CD4+ T-LYM</t>
  </si>
  <si>
    <t>Poměr CD4/CD8</t>
  </si>
  <si>
    <t>CD8+ T-LYM</t>
  </si>
  <si>
    <t>CD4+ T-LYM</t>
  </si>
  <si>
    <t>T-LYM</t>
  </si>
  <si>
    <t>Lymfocyty (LYM)</t>
  </si>
  <si>
    <t>WBC</t>
  </si>
  <si>
    <t>Pozn.</t>
  </si>
  <si>
    <t>Skupina</t>
  </si>
  <si>
    <t>Doba od 1.odběru (měs.)</t>
  </si>
  <si>
    <t>datum analýzy</t>
  </si>
  <si>
    <t>Věk v době odběru</t>
  </si>
  <si>
    <t>RČ</t>
  </si>
  <si>
    <t>Pacient</t>
  </si>
  <si>
    <t>Zk</t>
  </si>
  <si>
    <t>jak dlouho od diagnózy (měs)</t>
  </si>
  <si>
    <t>č</t>
  </si>
  <si>
    <t>Difuze</t>
  </si>
  <si>
    <t>Restrikce</t>
  </si>
  <si>
    <t>Spiro</t>
  </si>
  <si>
    <t>Typ postižení</t>
  </si>
  <si>
    <t>Dig.ulc.</t>
  </si>
  <si>
    <t>100-2000</t>
  </si>
  <si>
    <t>250-2000</t>
  </si>
  <si>
    <t>60-350</t>
  </si>
  <si>
    <t>400-1500</t>
  </si>
  <si>
    <t>2400-7000</t>
  </si>
  <si>
    <t>950-2000</t>
  </si>
  <si>
    <t>85-100</t>
  </si>
  <si>
    <t>13-45</t>
  </si>
  <si>
    <t>0,05-2</t>
  </si>
  <si>
    <t>45-100</t>
  </si>
  <si>
    <t>17-56</t>
  </si>
  <si>
    <t>0,5-10</t>
  </si>
  <si>
    <t>21-55</t>
  </si>
  <si>
    <t>0,5-4,5</t>
  </si>
  <si>
    <t>14-30</t>
  </si>
  <si>
    <t>5-40</t>
  </si>
  <si>
    <t>9000-55000</t>
  </si>
  <si>
    <t>0,05-0,25</t>
  </si>
  <si>
    <t>12-33</t>
  </si>
  <si>
    <t>1-5</t>
  </si>
  <si>
    <t>0,4-7,0</t>
  </si>
  <si>
    <t>45-65</t>
  </si>
  <si>
    <t>10-25</t>
  </si>
  <si>
    <t>5-18</t>
  </si>
  <si>
    <t>36-65</t>
  </si>
  <si>
    <t>12-25</t>
  </si>
  <si>
    <t>0,4-2</t>
  </si>
  <si>
    <t>6-37</t>
  </si>
  <si>
    <t>0,3-6</t>
  </si>
  <si>
    <t>60-360</t>
  </si>
  <si>
    <t>5-36</t>
  </si>
  <si>
    <t>3,0-9,5</t>
  </si>
  <si>
    <t>2-8</t>
  </si>
  <si>
    <t>0-2</t>
  </si>
  <si>
    <t>0-5</t>
  </si>
  <si>
    <t>6000-12500</t>
  </si>
  <si>
    <t>2000-5500</t>
  </si>
  <si>
    <t>7-65</t>
  </si>
  <si>
    <t>10-60</t>
  </si>
  <si>
    <t>1200-5000</t>
  </si>
  <si>
    <t>45-70</t>
  </si>
  <si>
    <t>2,5-27</t>
  </si>
  <si>
    <t>20-82</t>
  </si>
  <si>
    <t>1700-3300</t>
  </si>
  <si>
    <t>2200-6000</t>
  </si>
  <si>
    <t>2,5-10</t>
  </si>
  <si>
    <t>2,5-9</t>
  </si>
  <si>
    <t>76-93</t>
  </si>
  <si>
    <t>2-12</t>
  </si>
  <si>
    <t>0,015-0,70</t>
  </si>
  <si>
    <t>20-85</t>
  </si>
  <si>
    <t>3,7-17</t>
  </si>
  <si>
    <t>2,5-15</t>
  </si>
  <si>
    <t>7-21</t>
  </si>
  <si>
    <t>1400-4500</t>
  </si>
  <si>
    <t>9-35</t>
  </si>
  <si>
    <t>15-53</t>
  </si>
  <si>
    <t>4,4-16,5</t>
  </si>
  <si>
    <t>0,049-2,0</t>
  </si>
  <si>
    <t>30-62</t>
  </si>
  <si>
    <t>5-22</t>
  </si>
  <si>
    <t>18-38</t>
  </si>
  <si>
    <t>0,4-6,5</t>
  </si>
  <si>
    <t>10-40</t>
  </si>
  <si>
    <t>20-53</t>
  </si>
  <si>
    <t>15-50</t>
  </si>
  <si>
    <t>3-23</t>
  </si>
  <si>
    <t>1-12</t>
  </si>
  <si>
    <t>3-20</t>
  </si>
  <si>
    <t>2,3-8</t>
  </si>
  <si>
    <t>1-10</t>
  </si>
  <si>
    <t>0,9-2,5</t>
  </si>
  <si>
    <t>29-54</t>
  </si>
  <si>
    <t>46-71</t>
  </si>
  <si>
    <t>59-83</t>
  </si>
  <si>
    <t>20-45</t>
  </si>
  <si>
    <t>4-10</t>
  </si>
  <si>
    <t>plicní arteriální hypertenze</t>
  </si>
  <si>
    <t>plicní hypertenze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</si>
</sst>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č_-;\-* #,##0.00\ _K_č_-;_-* &quot;-&quot;??\ _K_č_-;_-@_-"/>
    <numFmt numFmtId="164" formatCode="[$-405]mmm\-yy;@"/>
    <numFmt numFmtId="165" formatCode="d/m;@"/>
    <numFmt numFmtId="170" formatCode="0.0"/>
    <numFmt numFmtId="172" formatCode="d/m/yy;@"/>
  </numFmts>
  <fonts count="3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0"/>
      <color theme="4"/>
      <name val="Arial"/>
      <family val="2"/>
      <charset val="238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rgb="FFA6A6A6"/>
      </patternFill>
    </fill>
    <fill>
      <patternFill patternType="solid">
        <fgColor rgb="FFE1CC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A3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79FFDC"/>
        <bgColor indexed="64"/>
      </patternFill>
    </fill>
    <fill>
      <patternFill patternType="solid">
        <fgColor rgb="FF65C1FF"/>
        <bgColor indexed="64"/>
      </patternFill>
    </fill>
    <fill>
      <patternFill patternType="solid">
        <fgColor rgb="FFFF66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0" fontId="18" fillId="0" borderId="0"/>
  </cellStyleXfs>
  <cellXfs count="60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14" fontId="0" fillId="4" borderId="0" xfId="0" applyNumberFormat="1" applyFill="1"/>
    <xf numFmtId="0" fontId="6" fillId="0" borderId="0" xfId="0" applyFont="1"/>
    <xf numFmtId="0" fontId="6" fillId="0" borderId="0" xfId="0" applyFont="1" applyAlignment="1">
      <alignment horizontal="left"/>
    </xf>
    <xf numFmtId="14" fontId="6" fillId="0" borderId="0" xfId="0" applyNumberFormat="1" applyFont="1"/>
    <xf numFmtId="14" fontId="6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14" fontId="7" fillId="0" borderId="0" xfId="0" applyNumberFormat="1" applyFont="1"/>
    <xf numFmtId="0" fontId="4" fillId="0" borderId="0" xfId="0" applyFont="1"/>
    <xf numFmtId="14" fontId="7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2" fillId="0" borderId="3" xfId="0" applyFont="1" applyBorder="1"/>
    <xf numFmtId="0" fontId="0" fillId="0" borderId="2" xfId="0" applyBorder="1"/>
    <xf numFmtId="49" fontId="2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4" fillId="0" borderId="3" xfId="0" applyFont="1" applyBorder="1"/>
    <xf numFmtId="0" fontId="0" fillId="5" borderId="0" xfId="0" applyFill="1" applyAlignment="1">
      <alignment horizontal="left"/>
    </xf>
    <xf numFmtId="0" fontId="0" fillId="5" borderId="0" xfId="0" applyFill="1"/>
    <xf numFmtId="49" fontId="0" fillId="5" borderId="0" xfId="0" applyNumberFormat="1" applyFill="1" applyAlignment="1">
      <alignment horizontal="left"/>
    </xf>
    <xf numFmtId="0" fontId="0" fillId="5" borderId="2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3" fillId="0" borderId="2" xfId="0" applyFont="1" applyBorder="1"/>
    <xf numFmtId="16" fontId="0" fillId="0" borderId="0" xfId="0" applyNumberForma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4" fontId="9" fillId="4" borderId="0" xfId="0" applyNumberFormat="1" applyFont="1" applyFill="1" applyAlignment="1">
      <alignment horizontal="left"/>
    </xf>
    <xf numFmtId="164" fontId="0" fillId="4" borderId="0" xfId="0" applyNumberFormat="1" applyFill="1"/>
    <xf numFmtId="2" fontId="0" fillId="4" borderId="0" xfId="0" applyNumberFormat="1" applyFill="1"/>
    <xf numFmtId="0" fontId="4" fillId="4" borderId="0" xfId="0" applyFont="1" applyFill="1"/>
    <xf numFmtId="0" fontId="0" fillId="4" borderId="0" xfId="0" applyFill="1" applyAlignment="1">
      <alignment horizontal="center"/>
    </xf>
    <xf numFmtId="17" fontId="0" fillId="4" borderId="0" xfId="0" applyNumberFormat="1" applyFill="1" applyAlignment="1">
      <alignment horizontal="left"/>
    </xf>
    <xf numFmtId="17" fontId="0" fillId="4" borderId="0" xfId="0" applyNumberFormat="1" applyFill="1"/>
    <xf numFmtId="14" fontId="9" fillId="0" borderId="0" xfId="0" applyNumberFormat="1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0" fontId="0" fillId="6" borderId="0" xfId="0" applyFill="1" applyAlignment="1">
      <alignment horizontal="left"/>
    </xf>
    <xf numFmtId="0" fontId="0" fillId="6" borderId="0" xfId="0" applyFill="1"/>
    <xf numFmtId="14" fontId="9" fillId="6" borderId="0" xfId="0" applyNumberFormat="1" applyFont="1" applyFill="1" applyAlignment="1">
      <alignment horizontal="left"/>
    </xf>
    <xf numFmtId="164" fontId="0" fillId="6" borderId="0" xfId="0" applyNumberFormat="1" applyFill="1"/>
    <xf numFmtId="2" fontId="0" fillId="6" borderId="0" xfId="0" applyNumberFormat="1" applyFill="1"/>
    <xf numFmtId="0" fontId="0" fillId="6" borderId="0" xfId="0" applyFill="1" applyAlignment="1">
      <alignment horizontal="center"/>
    </xf>
    <xf numFmtId="17" fontId="0" fillId="6" borderId="0" xfId="0" applyNumberFormat="1" applyFill="1"/>
    <xf numFmtId="0" fontId="8" fillId="0" borderId="0" xfId="0" applyFont="1"/>
    <xf numFmtId="0" fontId="8" fillId="5" borderId="0" xfId="0" applyFont="1" applyFill="1" applyAlignment="1">
      <alignment horizontal="left"/>
    </xf>
    <xf numFmtId="0" fontId="8" fillId="5" borderId="0" xfId="0" applyFont="1" applyFill="1"/>
    <xf numFmtId="49" fontId="8" fillId="5" borderId="0" xfId="0" applyNumberFormat="1" applyFont="1" applyFill="1" applyAlignment="1">
      <alignment horizontal="left"/>
    </xf>
    <xf numFmtId="0" fontId="8" fillId="5" borderId="2" xfId="0" applyFont="1" applyFill="1" applyBorder="1"/>
    <xf numFmtId="14" fontId="8" fillId="5" borderId="0" xfId="0" applyNumberFormat="1" applyFont="1" applyFill="1" applyAlignment="1">
      <alignment horizontal="left"/>
    </xf>
    <xf numFmtId="0" fontId="3" fillId="7" borderId="0" xfId="0" applyFont="1" applyFill="1"/>
    <xf numFmtId="0" fontId="0" fillId="7" borderId="0" xfId="0" applyFill="1"/>
    <xf numFmtId="0" fontId="0" fillId="7" borderId="0" xfId="0" applyFill="1" applyAlignment="1">
      <alignment vertical="center"/>
    </xf>
    <xf numFmtId="14" fontId="2" fillId="0" borderId="1" xfId="0" applyNumberFormat="1" applyFont="1" applyBorder="1" applyAlignment="1">
      <alignment horizontal="left"/>
    </xf>
    <xf numFmtId="14" fontId="0" fillId="5" borderId="0" xfId="0" applyNumberFormat="1" applyFill="1" applyAlignment="1">
      <alignment horizontal="left"/>
    </xf>
    <xf numFmtId="165" fontId="8" fillId="5" borderId="0" xfId="0" applyNumberFormat="1" applyFont="1" applyFill="1" applyAlignment="1">
      <alignment horizontal="left"/>
    </xf>
    <xf numFmtId="0" fontId="12" fillId="0" borderId="0" xfId="0" applyFont="1"/>
    <xf numFmtId="165" fontId="2" fillId="0" borderId="1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0" fillId="5" borderId="0" xfId="0" applyNumberFormat="1" applyFill="1" applyAlignment="1">
      <alignment horizontal="left"/>
    </xf>
    <xf numFmtId="49" fontId="4" fillId="0" borderId="1" xfId="0" applyNumberFormat="1" applyFont="1" applyBorder="1"/>
    <xf numFmtId="49" fontId="2" fillId="0" borderId="1" xfId="0" applyNumberFormat="1" applyFont="1" applyBorder="1"/>
    <xf numFmtId="49" fontId="0" fillId="0" borderId="0" xfId="0" applyNumberFormat="1"/>
    <xf numFmtId="49" fontId="2" fillId="0" borderId="0" xfId="0" applyNumberFormat="1" applyFont="1"/>
    <xf numFmtId="49" fontId="8" fillId="5" borderId="0" xfId="0" applyNumberFormat="1" applyFont="1" applyFill="1"/>
    <xf numFmtId="49" fontId="0" fillId="5" borderId="0" xfId="0" applyNumberFormat="1" applyFill="1"/>
    <xf numFmtId="1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5" fillId="0" borderId="0" xfId="0" applyFont="1"/>
    <xf numFmtId="165" fontId="5" fillId="0" borderId="0" xfId="0" applyNumberFormat="1" applyFont="1" applyAlignment="1">
      <alignment horizontal="left"/>
    </xf>
    <xf numFmtId="0" fontId="5" fillId="0" borderId="2" xfId="0" applyFont="1" applyBorder="1"/>
    <xf numFmtId="49" fontId="5" fillId="0" borderId="0" xfId="0" applyNumberFormat="1" applyFont="1"/>
    <xf numFmtId="0" fontId="5" fillId="7" borderId="0" xfId="0" applyFont="1" applyFill="1" applyAlignment="1">
      <alignment vertical="center"/>
    </xf>
    <xf numFmtId="49" fontId="0" fillId="0" borderId="0" xfId="0" applyNumberForma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7" borderId="0" xfId="0" applyFont="1" applyFill="1"/>
    <xf numFmtId="0" fontId="5" fillId="8" borderId="0" xfId="0" applyFont="1" applyFill="1"/>
    <xf numFmtId="14" fontId="5" fillId="0" borderId="0" xfId="0" applyNumberFormat="1" applyFont="1"/>
    <xf numFmtId="0" fontId="5" fillId="5" borderId="0" xfId="0" applyFont="1" applyFill="1"/>
    <xf numFmtId="0" fontId="5" fillId="5" borderId="0" xfId="0" applyFont="1" applyFill="1" applyAlignment="1">
      <alignment horizontal="left"/>
    </xf>
    <xf numFmtId="165" fontId="5" fillId="5" borderId="0" xfId="0" applyNumberFormat="1" applyFont="1" applyFill="1" applyAlignment="1">
      <alignment horizontal="left"/>
    </xf>
    <xf numFmtId="14" fontId="5" fillId="5" borderId="0" xfId="0" applyNumberFormat="1" applyFont="1" applyFill="1" applyAlignment="1">
      <alignment horizontal="left"/>
    </xf>
    <xf numFmtId="49" fontId="5" fillId="5" borderId="0" xfId="0" applyNumberFormat="1" applyFont="1" applyFill="1" applyAlignment="1">
      <alignment horizontal="left"/>
    </xf>
    <xf numFmtId="0" fontId="5" fillId="5" borderId="2" xfId="0" applyFont="1" applyFill="1" applyBorder="1"/>
    <xf numFmtId="49" fontId="5" fillId="5" borderId="0" xfId="0" applyNumberFormat="1" applyFont="1" applyFill="1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Fill="1" applyAlignment="1">
      <alignment horizontal="center"/>
    </xf>
    <xf numFmtId="0" fontId="4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8" fillId="9" borderId="0" xfId="0" applyFont="1" applyFill="1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0" applyFont="1"/>
    <xf numFmtId="0" fontId="0" fillId="0" borderId="2" xfId="0" applyBorder="1"/>
    <xf numFmtId="49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Fill="1" applyAlignment="1">
      <alignment horizontal="left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8" fillId="0" borderId="0" xfId="0" applyFont="1" applyFill="1"/>
    <xf numFmtId="0" fontId="0" fillId="0" borderId="0" xfId="0" applyFont="1" applyFill="1" applyAlignment="1">
      <alignment horizontal="left"/>
    </xf>
    <xf numFmtId="0" fontId="3" fillId="0" borderId="0" xfId="0" applyFont="1" applyFill="1"/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0" fontId="0" fillId="0" borderId="2" xfId="0" applyFont="1" applyFill="1" applyBorder="1"/>
    <xf numFmtId="0" fontId="0" fillId="0" borderId="0" xfId="0" applyFont="1" applyFill="1" applyAlignment="1">
      <alignment horizontal="center"/>
    </xf>
    <xf numFmtId="0" fontId="0" fillId="7" borderId="0" xfId="0" applyFont="1" applyFill="1" applyAlignment="1">
      <alignment vertical="center"/>
    </xf>
    <xf numFmtId="0" fontId="0" fillId="7" borderId="0" xfId="0" applyFont="1" applyFill="1"/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left"/>
    </xf>
    <xf numFmtId="14" fontId="0" fillId="0" borderId="0" xfId="0" applyNumberFormat="1" applyFont="1" applyFill="1"/>
    <xf numFmtId="0" fontId="5" fillId="7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2" xfId="0" applyFont="1" applyFill="1" applyBorder="1"/>
    <xf numFmtId="0" fontId="5" fillId="7" borderId="0" xfId="0" applyFont="1" applyFill="1"/>
    <xf numFmtId="14" fontId="5" fillId="0" borderId="0" xfId="0" applyNumberFormat="1" applyFont="1" applyFill="1" applyAlignment="1">
      <alignment horizontal="left"/>
    </xf>
    <xf numFmtId="14" fontId="5" fillId="0" borderId="0" xfId="0" applyNumberFormat="1" applyFont="1" applyFill="1"/>
    <xf numFmtId="0" fontId="5" fillId="10" borderId="0" xfId="0" applyFont="1" applyFill="1"/>
    <xf numFmtId="0" fontId="5" fillId="7" borderId="0" xfId="0" applyFont="1" applyFill="1"/>
    <xf numFmtId="0" fontId="5" fillId="7" borderId="0" xfId="0" applyFont="1" applyFill="1"/>
    <xf numFmtId="0" fontId="5" fillId="7" borderId="0" xfId="0" applyFont="1" applyFill="1"/>
    <xf numFmtId="0" fontId="5" fillId="7" borderId="0" xfId="0" applyFont="1" applyFill="1"/>
    <xf numFmtId="49" fontId="5" fillId="10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left"/>
    </xf>
    <xf numFmtId="14" fontId="5" fillId="10" borderId="0" xfId="0" applyNumberFormat="1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49" fontId="5" fillId="10" borderId="0" xfId="0" applyNumberFormat="1" applyFont="1" applyFill="1" applyAlignment="1">
      <alignment horizontal="left"/>
    </xf>
    <xf numFmtId="49" fontId="5" fillId="10" borderId="0" xfId="0" applyNumberFormat="1" applyFont="1" applyFill="1" applyAlignment="1">
      <alignment horizontal="center"/>
    </xf>
    <xf numFmtId="0" fontId="5" fillId="10" borderId="2" xfId="0" applyFont="1" applyFill="1" applyBorder="1"/>
    <xf numFmtId="0" fontId="5" fillId="10" borderId="0" xfId="0" applyNumberFormat="1" applyFont="1" applyFill="1" applyAlignment="1">
      <alignment horizontal="center" vertical="center"/>
    </xf>
    <xf numFmtId="0" fontId="5" fillId="7" borderId="0" xfId="0" applyFont="1" applyFill="1"/>
    <xf numFmtId="0" fontId="0" fillId="7" borderId="0" xfId="0" applyFill="1" applyAlignment="1">
      <alignment vertical="center"/>
    </xf>
    <xf numFmtId="0" fontId="5" fillId="7" borderId="0" xfId="0" applyFont="1" applyFill="1" applyAlignment="1">
      <alignment vertical="center"/>
    </xf>
    <xf numFmtId="49" fontId="0" fillId="0" borderId="0" xfId="0" applyNumberFormat="1" applyFill="1" applyAlignment="1">
      <alignment horizontal="left"/>
    </xf>
    <xf numFmtId="0" fontId="5" fillId="7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49" fontId="5" fillId="10" borderId="0" xfId="0" applyNumberFormat="1" applyFont="1" applyFill="1" applyAlignment="1">
      <alignment horizontal="center" vertical="center"/>
    </xf>
    <xf numFmtId="0" fontId="15" fillId="0" borderId="0" xfId="0" applyFont="1" applyFill="1"/>
    <xf numFmtId="0" fontId="16" fillId="0" borderId="0" xfId="0" applyFont="1"/>
    <xf numFmtId="0" fontId="0" fillId="0" borderId="0" xfId="0" applyFont="1"/>
    <xf numFmtId="0" fontId="0" fillId="8" borderId="0" xfId="0" applyFill="1"/>
    <xf numFmtId="0" fontId="0" fillId="7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5" fillId="7" borderId="0" xfId="0" applyFont="1" applyFill="1" applyBorder="1"/>
    <xf numFmtId="0" fontId="16" fillId="0" borderId="0" xfId="0" applyFont="1" applyFill="1"/>
    <xf numFmtId="14" fontId="0" fillId="0" borderId="0" xfId="0" applyNumberFormat="1" applyFill="1" applyAlignment="1">
      <alignment horizontal="left"/>
    </xf>
    <xf numFmtId="0" fontId="0" fillId="7" borderId="0" xfId="0" applyFill="1" applyBorder="1"/>
    <xf numFmtId="14" fontId="5" fillId="5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6" fillId="5" borderId="0" xfId="0" applyFont="1" applyFill="1"/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left"/>
    </xf>
    <xf numFmtId="0" fontId="5" fillId="9" borderId="0" xfId="0" applyFont="1" applyFill="1"/>
    <xf numFmtId="14" fontId="5" fillId="9" borderId="0" xfId="0" applyNumberFormat="1" applyFont="1" applyFill="1" applyAlignment="1">
      <alignment horizontal="center"/>
    </xf>
    <xf numFmtId="0" fontId="5" fillId="9" borderId="0" xfId="0" applyFont="1" applyFill="1" applyAlignment="1">
      <alignment horizontal="center"/>
    </xf>
    <xf numFmtId="49" fontId="5" fillId="9" borderId="0" xfId="0" applyNumberFormat="1" applyFont="1" applyFill="1" applyAlignment="1">
      <alignment horizontal="left"/>
    </xf>
    <xf numFmtId="49" fontId="5" fillId="9" borderId="0" xfId="0" applyNumberFormat="1" applyFont="1" applyFill="1" applyAlignment="1">
      <alignment horizontal="center"/>
    </xf>
    <xf numFmtId="0" fontId="5" fillId="9" borderId="2" xfId="0" applyFont="1" applyFill="1" applyBorder="1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49" fontId="21" fillId="0" borderId="0" xfId="3" applyNumberFormat="1" applyFont="1" applyAlignment="1">
      <alignment horizontal="center" vertical="center" wrapText="1"/>
    </xf>
    <xf numFmtId="49" fontId="22" fillId="0" borderId="0" xfId="2" applyNumberFormat="1" applyFont="1" applyAlignment="1">
      <alignment horizontal="center" vertical="center" wrapText="1"/>
    </xf>
    <xf numFmtId="14" fontId="23" fillId="0" borderId="0" xfId="2" applyNumberFormat="1" applyFont="1" applyAlignment="1">
      <alignment horizontal="center" vertical="center" wrapText="1"/>
    </xf>
    <xf numFmtId="49" fontId="23" fillId="0" borderId="0" xfId="2" applyNumberFormat="1" applyFont="1" applyAlignment="1">
      <alignment horizontal="center" vertical="center" wrapText="1"/>
    </xf>
    <xf numFmtId="49" fontId="24" fillId="0" borderId="0" xfId="2" applyNumberFormat="1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 wrapText="1"/>
    </xf>
    <xf numFmtId="49" fontId="24" fillId="0" borderId="0" xfId="2" applyNumberFormat="1" applyFont="1" applyAlignment="1">
      <alignment horizontal="center" vertical="center" wrapText="1"/>
    </xf>
    <xf numFmtId="49" fontId="22" fillId="0" borderId="0" xfId="3" applyNumberFormat="1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 wrapText="1"/>
    </xf>
    <xf numFmtId="49" fontId="27" fillId="0" borderId="0" xfId="2" applyNumberFormat="1" applyFont="1" applyAlignment="1">
      <alignment horizontal="center" vertical="center" wrapText="1"/>
    </xf>
    <xf numFmtId="0" fontId="26" fillId="0" borderId="0" xfId="2" applyFont="1" applyAlignment="1">
      <alignment horizontal="center" vertical="top" wrapText="1"/>
    </xf>
    <xf numFmtId="0" fontId="18" fillId="0" borderId="0" xfId="2" applyAlignment="1">
      <alignment horizontal="left"/>
    </xf>
    <xf numFmtId="0" fontId="26" fillId="0" borderId="0" xfId="2" applyFont="1" applyAlignment="1">
      <alignment horizontal="left" vertical="top" wrapText="1"/>
    </xf>
    <xf numFmtId="49" fontId="26" fillId="0" borderId="0" xfId="2" applyNumberFormat="1" applyFont="1" applyAlignment="1">
      <alignment horizontal="center" vertical="top" wrapText="1"/>
    </xf>
    <xf numFmtId="14" fontId="26" fillId="0" borderId="0" xfId="2" applyNumberFormat="1" applyFont="1" applyAlignment="1">
      <alignment horizontal="center" vertical="top" wrapText="1"/>
    </xf>
    <xf numFmtId="0" fontId="19" fillId="0" borderId="0" xfId="2" applyFont="1" applyAlignment="1">
      <alignment horizontal="left" vertical="top" wrapText="1"/>
    </xf>
    <xf numFmtId="0" fontId="28" fillId="0" borderId="0" xfId="2" applyFont="1" applyAlignment="1">
      <alignment horizontal="left" vertical="top" wrapText="1"/>
    </xf>
    <xf numFmtId="0" fontId="19" fillId="16" borderId="4" xfId="2" applyFont="1" applyFill="1" applyBorder="1" applyAlignment="1">
      <alignment horizontal="center" vertical="top" wrapText="1"/>
    </xf>
    <xf numFmtId="0" fontId="29" fillId="15" borderId="0" xfId="2" applyFont="1" applyFill="1" applyAlignment="1">
      <alignment horizontal="center" vertical="top" wrapText="1"/>
    </xf>
    <xf numFmtId="0" fontId="26" fillId="17" borderId="0" xfId="2" applyFont="1" applyFill="1" applyAlignment="1">
      <alignment horizontal="center" vertical="top" wrapText="1"/>
    </xf>
    <xf numFmtId="0" fontId="26" fillId="18" borderId="0" xfId="2" applyFont="1" applyFill="1" applyAlignment="1">
      <alignment horizontal="center" vertical="top" wrapText="1"/>
    </xf>
    <xf numFmtId="0" fontId="26" fillId="14" borderId="0" xfId="2" applyFont="1" applyFill="1" applyAlignment="1">
      <alignment horizontal="left" vertical="top" wrapText="1"/>
    </xf>
    <xf numFmtId="0" fontId="26" fillId="0" borderId="0" xfId="2" applyFont="1" applyAlignment="1">
      <alignment horizontal="center"/>
    </xf>
    <xf numFmtId="0" fontId="26" fillId="0" borderId="0" xfId="2" applyFont="1" applyAlignment="1">
      <alignment horizontal="left"/>
    </xf>
    <xf numFmtId="14" fontId="18" fillId="0" borderId="0" xfId="2" applyNumberFormat="1" applyAlignment="1">
      <alignment horizontal="center"/>
    </xf>
    <xf numFmtId="0" fontId="18" fillId="0" borderId="0" xfId="2" applyAlignment="1">
      <alignment horizontal="center"/>
    </xf>
    <xf numFmtId="0" fontId="28" fillId="0" borderId="0" xfId="2" applyFont="1" applyAlignment="1">
      <alignment horizontal="center"/>
    </xf>
    <xf numFmtId="0" fontId="20" fillId="0" borderId="0" xfId="2" applyFont="1"/>
    <xf numFmtId="170" fontId="18" fillId="0" borderId="0" xfId="2" applyNumberFormat="1" applyAlignment="1">
      <alignment horizontal="center"/>
    </xf>
    <xf numFmtId="1" fontId="18" fillId="0" borderId="0" xfId="2" applyNumberFormat="1" applyAlignment="1">
      <alignment horizontal="center"/>
    </xf>
    <xf numFmtId="2" fontId="18" fillId="0" borderId="0" xfId="2" applyNumberFormat="1" applyAlignment="1">
      <alignment horizontal="center"/>
    </xf>
    <xf numFmtId="49" fontId="26" fillId="0" borderId="0" xfId="2" applyNumberFormat="1" applyFont="1" applyAlignment="1">
      <alignment horizontal="center"/>
    </xf>
    <xf numFmtId="0" fontId="18" fillId="13" borderId="4" xfId="2" applyFill="1" applyBorder="1" applyAlignment="1">
      <alignment horizontal="center"/>
    </xf>
    <xf numFmtId="170" fontId="27" fillId="0" borderId="0" xfId="2" applyNumberFormat="1" applyFont="1" applyAlignment="1">
      <alignment horizontal="center"/>
    </xf>
    <xf numFmtId="0" fontId="27" fillId="0" borderId="0" xfId="2" applyFont="1" applyAlignment="1">
      <alignment horizontal="center"/>
    </xf>
    <xf numFmtId="2" fontId="27" fillId="0" borderId="0" xfId="2" applyNumberFormat="1" applyFont="1" applyAlignment="1">
      <alignment horizontal="center"/>
    </xf>
    <xf numFmtId="1" fontId="27" fillId="0" borderId="0" xfId="2" applyNumberFormat="1" applyFont="1" applyAlignment="1">
      <alignment horizontal="center"/>
    </xf>
    <xf numFmtId="0" fontId="26" fillId="20" borderId="0" xfId="2" applyFont="1" applyFill="1" applyAlignment="1">
      <alignment horizontal="center"/>
    </xf>
    <xf numFmtId="0" fontId="26" fillId="20" borderId="0" xfId="2" applyFont="1" applyFill="1" applyAlignment="1">
      <alignment horizontal="left"/>
    </xf>
    <xf numFmtId="49" fontId="26" fillId="20" borderId="0" xfId="2" applyNumberFormat="1" applyFont="1" applyFill="1" applyAlignment="1">
      <alignment horizontal="center"/>
    </xf>
    <xf numFmtId="14" fontId="18" fillId="20" borderId="0" xfId="2" applyNumberFormat="1" applyFill="1" applyAlignment="1">
      <alignment horizontal="center"/>
    </xf>
    <xf numFmtId="0" fontId="18" fillId="20" borderId="0" xfId="2" applyFill="1" applyAlignment="1">
      <alignment horizontal="center"/>
    </xf>
    <xf numFmtId="0" fontId="18" fillId="20" borderId="0" xfId="2" applyFill="1" applyAlignment="1">
      <alignment horizontal="left"/>
    </xf>
    <xf numFmtId="0" fontId="28" fillId="20" borderId="0" xfId="2" applyFont="1" applyFill="1" applyAlignment="1">
      <alignment horizontal="center"/>
    </xf>
    <xf numFmtId="0" fontId="20" fillId="20" borderId="0" xfId="2" applyFont="1" applyFill="1"/>
    <xf numFmtId="0" fontId="26" fillId="21" borderId="0" xfId="2" applyFont="1" applyFill="1" applyAlignment="1">
      <alignment horizontal="center"/>
    </xf>
    <xf numFmtId="0" fontId="26" fillId="21" borderId="0" xfId="2" applyFont="1" applyFill="1" applyAlignment="1">
      <alignment horizontal="left"/>
    </xf>
    <xf numFmtId="14" fontId="18" fillId="21" borderId="0" xfId="2" applyNumberFormat="1" applyFill="1" applyAlignment="1">
      <alignment horizontal="center"/>
    </xf>
    <xf numFmtId="0" fontId="18" fillId="21" borderId="0" xfId="2" applyFill="1" applyAlignment="1">
      <alignment horizontal="center"/>
    </xf>
    <xf numFmtId="0" fontId="18" fillId="21" borderId="0" xfId="2" applyFill="1" applyAlignment="1">
      <alignment horizontal="left"/>
    </xf>
    <xf numFmtId="0" fontId="28" fillId="21" borderId="0" xfId="2" applyFont="1" applyFill="1" applyAlignment="1">
      <alignment horizontal="center"/>
    </xf>
    <xf numFmtId="0" fontId="20" fillId="21" borderId="0" xfId="2" applyFont="1" applyFill="1"/>
    <xf numFmtId="0" fontId="18" fillId="21" borderId="4" xfId="2" applyFill="1" applyBorder="1" applyAlignment="1">
      <alignment horizontal="center"/>
    </xf>
    <xf numFmtId="0" fontId="18" fillId="20" borderId="4" xfId="2" applyFill="1" applyBorder="1" applyAlignment="1">
      <alignment horizontal="center"/>
    </xf>
    <xf numFmtId="170" fontId="27" fillId="20" borderId="0" xfId="2" applyNumberFormat="1" applyFont="1" applyFill="1" applyAlignment="1">
      <alignment horizontal="center"/>
    </xf>
    <xf numFmtId="1" fontId="27" fillId="20" borderId="0" xfId="2" applyNumberFormat="1" applyFont="1" applyFill="1" applyAlignment="1">
      <alignment horizontal="center"/>
    </xf>
    <xf numFmtId="0" fontId="27" fillId="20" borderId="0" xfId="2" applyFont="1" applyFill="1" applyAlignment="1">
      <alignment horizontal="center"/>
    </xf>
    <xf numFmtId="2" fontId="5" fillId="0" borderId="4" xfId="2" applyNumberFormat="1" applyFont="1" applyBorder="1" applyAlignment="1">
      <alignment horizontal="center"/>
    </xf>
    <xf numFmtId="0" fontId="26" fillId="24" borderId="0" xfId="2" applyFont="1" applyFill="1" applyAlignment="1">
      <alignment horizontal="center"/>
    </xf>
    <xf numFmtId="0" fontId="26" fillId="24" borderId="0" xfId="2" applyFont="1" applyFill="1" applyAlignment="1">
      <alignment horizontal="left"/>
    </xf>
    <xf numFmtId="49" fontId="26" fillId="24" borderId="0" xfId="2" applyNumberFormat="1" applyFont="1" applyFill="1" applyAlignment="1">
      <alignment horizontal="center"/>
    </xf>
    <xf numFmtId="14" fontId="18" fillId="24" borderId="0" xfId="2" applyNumberFormat="1" applyFill="1" applyAlignment="1">
      <alignment horizontal="center"/>
    </xf>
    <xf numFmtId="0" fontId="18" fillId="24" borderId="0" xfId="2" applyFill="1" applyAlignment="1">
      <alignment horizontal="center"/>
    </xf>
    <xf numFmtId="0" fontId="18" fillId="24" borderId="0" xfId="2" applyFill="1" applyAlignment="1">
      <alignment horizontal="left"/>
    </xf>
    <xf numFmtId="0" fontId="28" fillId="24" borderId="0" xfId="2" applyFont="1" applyFill="1" applyAlignment="1">
      <alignment horizontal="center"/>
    </xf>
    <xf numFmtId="0" fontId="20" fillId="24" borderId="0" xfId="2" applyFont="1" applyFill="1"/>
    <xf numFmtId="0" fontId="27" fillId="19" borderId="0" xfId="2" applyFont="1" applyFill="1" applyAlignment="1">
      <alignment horizontal="center"/>
    </xf>
    <xf numFmtId="0" fontId="26" fillId="26" borderId="0" xfId="2" applyFont="1" applyFill="1" applyAlignment="1">
      <alignment horizontal="center"/>
    </xf>
    <xf numFmtId="0" fontId="26" fillId="26" borderId="0" xfId="2" applyFont="1" applyFill="1" applyAlignment="1">
      <alignment horizontal="left"/>
    </xf>
    <xf numFmtId="49" fontId="26" fillId="26" borderId="0" xfId="2" applyNumberFormat="1" applyFont="1" applyFill="1" applyAlignment="1">
      <alignment horizontal="center"/>
    </xf>
    <xf numFmtId="14" fontId="18" fillId="26" borderId="0" xfId="2" applyNumberFormat="1" applyFill="1" applyAlignment="1">
      <alignment horizontal="center"/>
    </xf>
    <xf numFmtId="0" fontId="18" fillId="26" borderId="0" xfId="2" applyFill="1" applyAlignment="1">
      <alignment horizontal="center"/>
    </xf>
    <xf numFmtId="0" fontId="18" fillId="26" borderId="0" xfId="2" applyFill="1" applyAlignment="1">
      <alignment horizontal="left"/>
    </xf>
    <xf numFmtId="0" fontId="28" fillId="26" borderId="0" xfId="2" applyFont="1" applyFill="1" applyAlignment="1">
      <alignment horizontal="center"/>
    </xf>
    <xf numFmtId="0" fontId="20" fillId="26" borderId="0" xfId="2" applyFont="1" applyFill="1"/>
    <xf numFmtId="0" fontId="27" fillId="26" borderId="4" xfId="2" applyFont="1" applyFill="1" applyBorder="1" applyAlignment="1">
      <alignment horizontal="center"/>
    </xf>
    <xf numFmtId="170" fontId="27" fillId="26" borderId="0" xfId="2" applyNumberFormat="1" applyFont="1" applyFill="1" applyAlignment="1">
      <alignment horizontal="center"/>
    </xf>
    <xf numFmtId="1" fontId="27" fillId="26" borderId="0" xfId="2" applyNumberFormat="1" applyFont="1" applyFill="1" applyAlignment="1">
      <alignment horizontal="center"/>
    </xf>
    <xf numFmtId="0" fontId="26" fillId="30" borderId="0" xfId="2" applyFont="1" applyFill="1" applyAlignment="1">
      <alignment horizontal="center"/>
    </xf>
    <xf numFmtId="0" fontId="26" fillId="30" borderId="0" xfId="2" applyFont="1" applyFill="1" applyAlignment="1">
      <alignment horizontal="left"/>
    </xf>
    <xf numFmtId="14" fontId="18" fillId="30" borderId="0" xfId="2" applyNumberFormat="1" applyFill="1" applyAlignment="1">
      <alignment horizontal="center"/>
    </xf>
    <xf numFmtId="0" fontId="18" fillId="30" borderId="0" xfId="2" applyFill="1" applyAlignment="1">
      <alignment horizontal="center"/>
    </xf>
    <xf numFmtId="0" fontId="18" fillId="30" borderId="0" xfId="2" applyFill="1" applyAlignment="1">
      <alignment horizontal="left"/>
    </xf>
    <xf numFmtId="0" fontId="28" fillId="30" borderId="0" xfId="2" applyFont="1" applyFill="1" applyAlignment="1">
      <alignment horizontal="center"/>
    </xf>
    <xf numFmtId="0" fontId="20" fillId="30" borderId="0" xfId="2" applyFont="1" applyFill="1"/>
    <xf numFmtId="0" fontId="26" fillId="23" borderId="0" xfId="2" applyFont="1" applyFill="1" applyAlignment="1">
      <alignment horizontal="center"/>
    </xf>
    <xf numFmtId="0" fontId="26" fillId="23" borderId="0" xfId="2" applyFont="1" applyFill="1" applyAlignment="1">
      <alignment horizontal="left"/>
    </xf>
    <xf numFmtId="49" fontId="26" fillId="23" borderId="0" xfId="2" applyNumberFormat="1" applyFont="1" applyFill="1" applyAlignment="1">
      <alignment horizontal="center"/>
    </xf>
    <xf numFmtId="14" fontId="18" fillId="23" borderId="0" xfId="2" applyNumberFormat="1" applyFill="1" applyAlignment="1">
      <alignment horizontal="center"/>
    </xf>
    <xf numFmtId="0" fontId="18" fillId="23" borderId="0" xfId="2" applyFill="1" applyAlignment="1">
      <alignment horizontal="center"/>
    </xf>
    <xf numFmtId="0" fontId="18" fillId="23" borderId="0" xfId="2" applyFill="1" applyAlignment="1">
      <alignment horizontal="left"/>
    </xf>
    <xf numFmtId="0" fontId="28" fillId="23" borderId="0" xfId="2" applyFont="1" applyFill="1" applyAlignment="1">
      <alignment horizontal="center"/>
    </xf>
    <xf numFmtId="0" fontId="20" fillId="23" borderId="0" xfId="2" applyFont="1" applyFill="1"/>
    <xf numFmtId="0" fontId="30" fillId="23" borderId="4" xfId="2" applyFont="1" applyFill="1" applyBorder="1" applyAlignment="1">
      <alignment horizontal="center"/>
    </xf>
    <xf numFmtId="0" fontId="26" fillId="22" borderId="0" xfId="2" applyFont="1" applyFill="1" applyAlignment="1">
      <alignment horizontal="center"/>
    </xf>
    <xf numFmtId="0" fontId="26" fillId="22" borderId="0" xfId="2" applyFont="1" applyFill="1" applyAlignment="1">
      <alignment horizontal="left"/>
    </xf>
    <xf numFmtId="49" fontId="26" fillId="22" borderId="0" xfId="2" applyNumberFormat="1" applyFont="1" applyFill="1" applyAlignment="1">
      <alignment horizontal="center"/>
    </xf>
    <xf numFmtId="14" fontId="18" fillId="22" borderId="0" xfId="2" applyNumberFormat="1" applyFill="1" applyAlignment="1">
      <alignment horizontal="center"/>
    </xf>
    <xf numFmtId="0" fontId="18" fillId="22" borderId="0" xfId="2" applyFill="1" applyAlignment="1">
      <alignment horizontal="center"/>
    </xf>
    <xf numFmtId="0" fontId="18" fillId="22" borderId="0" xfId="2" applyFill="1" applyAlignment="1">
      <alignment horizontal="left"/>
    </xf>
    <xf numFmtId="0" fontId="28" fillId="22" borderId="0" xfId="2" applyFont="1" applyFill="1" applyAlignment="1">
      <alignment horizontal="center"/>
    </xf>
    <xf numFmtId="0" fontId="20" fillId="22" borderId="0" xfId="2" applyFont="1" applyFill="1"/>
    <xf numFmtId="0" fontId="30" fillId="22" borderId="4" xfId="2" applyFont="1" applyFill="1" applyBorder="1" applyAlignment="1">
      <alignment horizontal="center"/>
    </xf>
    <xf numFmtId="0" fontId="26" fillId="28" borderId="0" xfId="2" applyFont="1" applyFill="1" applyAlignment="1">
      <alignment horizontal="center"/>
    </xf>
    <xf numFmtId="0" fontId="26" fillId="28" borderId="0" xfId="2" applyFont="1" applyFill="1" applyAlignment="1">
      <alignment horizontal="left"/>
    </xf>
    <xf numFmtId="49" fontId="26" fillId="28" borderId="0" xfId="2" applyNumberFormat="1" applyFont="1" applyFill="1" applyAlignment="1">
      <alignment horizontal="center"/>
    </xf>
    <xf numFmtId="14" fontId="18" fillId="28" borderId="0" xfId="2" applyNumberFormat="1" applyFill="1" applyAlignment="1">
      <alignment horizontal="center"/>
    </xf>
    <xf numFmtId="0" fontId="18" fillId="28" borderId="0" xfId="2" applyFill="1" applyAlignment="1">
      <alignment horizontal="center"/>
    </xf>
    <xf numFmtId="0" fontId="18" fillId="28" borderId="0" xfId="2" applyFill="1" applyAlignment="1">
      <alignment horizontal="left"/>
    </xf>
    <xf numFmtId="0" fontId="28" fillId="28" borderId="0" xfId="2" applyFont="1" applyFill="1" applyAlignment="1">
      <alignment horizontal="center"/>
    </xf>
    <xf numFmtId="0" fontId="20" fillId="28" borderId="0" xfId="2" applyFont="1" applyFill="1"/>
    <xf numFmtId="0" fontId="18" fillId="28" borderId="4" xfId="2" applyFill="1" applyBorder="1" applyAlignment="1">
      <alignment horizontal="center"/>
    </xf>
    <xf numFmtId="0" fontId="18" fillId="24" borderId="4" xfId="2" applyFill="1" applyBorder="1" applyAlignment="1">
      <alignment horizontal="center"/>
    </xf>
    <xf numFmtId="0" fontId="18" fillId="22" borderId="4" xfId="2" applyFill="1" applyBorder="1" applyAlignment="1">
      <alignment horizontal="center"/>
    </xf>
    <xf numFmtId="2" fontId="18" fillId="24" borderId="4" xfId="2" applyNumberFormat="1" applyFill="1" applyBorder="1" applyAlignment="1">
      <alignment horizontal="center"/>
    </xf>
    <xf numFmtId="0" fontId="26" fillId="29" borderId="0" xfId="2" applyFont="1" applyFill="1" applyAlignment="1">
      <alignment horizontal="center"/>
    </xf>
    <xf numFmtId="0" fontId="26" fillId="29" borderId="0" xfId="2" applyFont="1" applyFill="1" applyAlignment="1">
      <alignment horizontal="left"/>
    </xf>
    <xf numFmtId="14" fontId="18" fillId="29" borderId="0" xfId="2" applyNumberFormat="1" applyFill="1" applyAlignment="1">
      <alignment horizontal="center"/>
    </xf>
    <xf numFmtId="0" fontId="18" fillId="29" borderId="0" xfId="2" applyFill="1" applyAlignment="1">
      <alignment horizontal="center"/>
    </xf>
    <xf numFmtId="0" fontId="18" fillId="29" borderId="0" xfId="2" applyFill="1" applyAlignment="1">
      <alignment horizontal="left"/>
    </xf>
    <xf numFmtId="0" fontId="28" fillId="29" borderId="0" xfId="2" applyFont="1" applyFill="1" applyAlignment="1">
      <alignment horizontal="center"/>
    </xf>
    <xf numFmtId="0" fontId="20" fillId="29" borderId="0" xfId="2" applyFont="1" applyFill="1"/>
    <xf numFmtId="0" fontId="18" fillId="29" borderId="4" xfId="2" applyFill="1" applyBorder="1" applyAlignment="1">
      <alignment horizontal="center"/>
    </xf>
    <xf numFmtId="0" fontId="9" fillId="0" borderId="0" xfId="2" applyFont="1"/>
    <xf numFmtId="0" fontId="18" fillId="30" borderId="4" xfId="2" applyFill="1" applyBorder="1" applyAlignment="1">
      <alignment horizontal="center"/>
    </xf>
    <xf numFmtId="0" fontId="26" fillId="25" borderId="0" xfId="2" applyFont="1" applyFill="1" applyAlignment="1">
      <alignment horizontal="center"/>
    </xf>
    <xf numFmtId="0" fontId="26" fillId="25" borderId="0" xfId="2" applyFont="1" applyFill="1" applyAlignment="1">
      <alignment horizontal="left"/>
    </xf>
    <xf numFmtId="14" fontId="18" fillId="25" borderId="0" xfId="2" applyNumberFormat="1" applyFill="1" applyAlignment="1">
      <alignment horizontal="center"/>
    </xf>
    <xf numFmtId="0" fontId="18" fillId="25" borderId="0" xfId="2" applyFill="1" applyAlignment="1">
      <alignment horizontal="center"/>
    </xf>
    <xf numFmtId="0" fontId="18" fillId="25" borderId="0" xfId="2" applyFill="1" applyAlignment="1">
      <alignment horizontal="left"/>
    </xf>
    <xf numFmtId="0" fontId="28" fillId="25" borderId="0" xfId="2" applyFont="1" applyFill="1" applyAlignment="1">
      <alignment horizontal="center"/>
    </xf>
    <xf numFmtId="0" fontId="20" fillId="25" borderId="0" xfId="2" applyFont="1" applyFill="1"/>
    <xf numFmtId="0" fontId="18" fillId="25" borderId="4" xfId="2" applyFill="1" applyBorder="1" applyAlignment="1">
      <alignment horizontal="center"/>
    </xf>
    <xf numFmtId="0" fontId="26" fillId="27" borderId="0" xfId="2" applyFont="1" applyFill="1" applyAlignment="1">
      <alignment horizontal="center"/>
    </xf>
    <xf numFmtId="0" fontId="26" fillId="27" borderId="0" xfId="2" applyFont="1" applyFill="1" applyAlignment="1">
      <alignment horizontal="left"/>
    </xf>
    <xf numFmtId="14" fontId="18" fillId="27" borderId="0" xfId="2" applyNumberFormat="1" applyFill="1" applyAlignment="1">
      <alignment horizontal="center"/>
    </xf>
    <xf numFmtId="0" fontId="18" fillId="27" borderId="0" xfId="2" applyFill="1" applyAlignment="1">
      <alignment horizontal="center"/>
    </xf>
    <xf numFmtId="0" fontId="18" fillId="27" borderId="0" xfId="2" applyFill="1" applyAlignment="1">
      <alignment horizontal="left"/>
    </xf>
    <xf numFmtId="0" fontId="28" fillId="27" borderId="0" xfId="2" applyFont="1" applyFill="1" applyAlignment="1">
      <alignment horizontal="center"/>
    </xf>
    <xf numFmtId="0" fontId="20" fillId="27" borderId="0" xfId="2" applyFont="1" applyFill="1"/>
    <xf numFmtId="0" fontId="18" fillId="27" borderId="4" xfId="2" applyFill="1" applyBorder="1" applyAlignment="1">
      <alignment horizontal="center"/>
    </xf>
    <xf numFmtId="0" fontId="18" fillId="23" borderId="4" xfId="2" applyFill="1" applyBorder="1" applyAlignment="1">
      <alignment horizontal="center"/>
    </xf>
    <xf numFmtId="0" fontId="26" fillId="12" borderId="0" xfId="2" applyFont="1" applyFill="1" applyAlignment="1">
      <alignment horizontal="center"/>
    </xf>
    <xf numFmtId="0" fontId="26" fillId="12" borderId="0" xfId="2" applyFont="1" applyFill="1" applyAlignment="1">
      <alignment horizontal="left"/>
    </xf>
    <xf numFmtId="49" fontId="26" fillId="12" borderId="0" xfId="2" applyNumberFormat="1" applyFont="1" applyFill="1" applyAlignment="1">
      <alignment horizontal="center"/>
    </xf>
    <xf numFmtId="14" fontId="18" fillId="12" borderId="0" xfId="2" applyNumberFormat="1" applyFill="1" applyAlignment="1">
      <alignment horizontal="center"/>
    </xf>
    <xf numFmtId="0" fontId="18" fillId="12" borderId="0" xfId="2" applyFill="1" applyAlignment="1">
      <alignment horizontal="center"/>
    </xf>
    <xf numFmtId="0" fontId="19" fillId="12" borderId="0" xfId="2" applyFont="1" applyFill="1" applyAlignment="1">
      <alignment horizontal="left"/>
    </xf>
    <xf numFmtId="0" fontId="28" fillId="12" borderId="0" xfId="2" applyFont="1" applyFill="1" applyAlignment="1">
      <alignment horizontal="center"/>
    </xf>
    <xf numFmtId="0" fontId="28" fillId="12" borderId="0" xfId="2" applyFont="1" applyFill="1" applyAlignment="1">
      <alignment horizontal="left"/>
    </xf>
    <xf numFmtId="0" fontId="18" fillId="12" borderId="4" xfId="2" applyFill="1" applyBorder="1" applyAlignment="1">
      <alignment horizontal="center"/>
    </xf>
    <xf numFmtId="170" fontId="27" fillId="12" borderId="0" xfId="2" applyNumberFormat="1" applyFont="1" applyFill="1" applyAlignment="1">
      <alignment horizontal="center"/>
    </xf>
    <xf numFmtId="0" fontId="27" fillId="12" borderId="0" xfId="2" applyFont="1" applyFill="1" applyAlignment="1">
      <alignment horizontal="center"/>
    </xf>
    <xf numFmtId="1" fontId="27" fillId="12" borderId="0" xfId="2" applyNumberFormat="1" applyFont="1" applyFill="1" applyAlignment="1">
      <alignment horizontal="center"/>
    </xf>
    <xf numFmtId="0" fontId="26" fillId="12" borderId="4" xfId="2" applyFont="1" applyFill="1" applyBorder="1" applyAlignment="1">
      <alignment horizontal="center"/>
    </xf>
    <xf numFmtId="2" fontId="27" fillId="12" borderId="0" xfId="2" applyNumberFormat="1" applyFont="1" applyFill="1" applyAlignment="1">
      <alignment horizontal="center"/>
    </xf>
    <xf numFmtId="0" fontId="18" fillId="12" borderId="0" xfId="2" applyFill="1" applyAlignment="1">
      <alignment horizontal="left"/>
    </xf>
    <xf numFmtId="2" fontId="18" fillId="12" borderId="4" xfId="2" applyNumberFormat="1" applyFill="1" applyBorder="1" applyAlignment="1">
      <alignment horizontal="center"/>
    </xf>
    <xf numFmtId="0" fontId="30" fillId="12" borderId="4" xfId="2" applyFont="1" applyFill="1" applyBorder="1" applyAlignment="1">
      <alignment horizontal="center"/>
    </xf>
    <xf numFmtId="0" fontId="26" fillId="0" borderId="0" xfId="2" applyFont="1" applyFill="1" applyAlignment="1">
      <alignment horizontal="center"/>
    </xf>
    <xf numFmtId="0" fontId="26" fillId="0" borderId="0" xfId="2" applyFont="1" applyFill="1" applyAlignment="1">
      <alignment horizontal="left"/>
    </xf>
    <xf numFmtId="14" fontId="18" fillId="0" borderId="0" xfId="2" applyNumberFormat="1" applyFill="1" applyAlignment="1">
      <alignment horizontal="center"/>
    </xf>
    <xf numFmtId="0" fontId="18" fillId="0" borderId="0" xfId="2" applyFill="1" applyAlignment="1">
      <alignment horizontal="center"/>
    </xf>
    <xf numFmtId="0" fontId="18" fillId="0" borderId="0" xfId="2" applyFill="1" applyAlignment="1">
      <alignment horizontal="left"/>
    </xf>
    <xf numFmtId="0" fontId="20" fillId="0" borderId="0" xfId="2" applyFont="1" applyFill="1"/>
    <xf numFmtId="0" fontId="18" fillId="0" borderId="4" xfId="2" applyFill="1" applyBorder="1" applyAlignment="1">
      <alignment horizontal="center"/>
    </xf>
    <xf numFmtId="170" fontId="18" fillId="0" borderId="0" xfId="2" applyNumberFormat="1" applyFill="1" applyAlignment="1">
      <alignment horizontal="center"/>
    </xf>
    <xf numFmtId="1" fontId="18" fillId="0" borderId="0" xfId="2" applyNumberFormat="1" applyFill="1" applyAlignment="1">
      <alignment horizontal="center"/>
    </xf>
    <xf numFmtId="2" fontId="18" fillId="0" borderId="0" xfId="2" applyNumberFormat="1" applyFill="1" applyAlignment="1">
      <alignment horizontal="center"/>
    </xf>
    <xf numFmtId="170" fontId="18" fillId="0" borderId="0" xfId="2" applyNumberFormat="1" applyFont="1" applyAlignment="1">
      <alignment horizontal="center"/>
    </xf>
    <xf numFmtId="1" fontId="18" fillId="0" borderId="0" xfId="2" applyNumberFormat="1" applyFont="1" applyAlignment="1">
      <alignment horizontal="center"/>
    </xf>
    <xf numFmtId="2" fontId="18" fillId="0" borderId="0" xfId="2" applyNumberFormat="1" applyFont="1" applyAlignment="1">
      <alignment horizontal="center"/>
    </xf>
    <xf numFmtId="0" fontId="18" fillId="0" borderId="0" xfId="2" applyFont="1" applyAlignment="1">
      <alignment horizontal="center"/>
    </xf>
    <xf numFmtId="0" fontId="18" fillId="19" borderId="0" xfId="2" applyFont="1" applyFill="1" applyAlignment="1">
      <alignment horizontal="center"/>
    </xf>
    <xf numFmtId="170" fontId="18" fillId="26" borderId="0" xfId="2" applyNumberFormat="1" applyFont="1" applyFill="1" applyAlignment="1">
      <alignment horizontal="center"/>
    </xf>
    <xf numFmtId="0" fontId="18" fillId="26" borderId="0" xfId="2" applyFont="1" applyFill="1" applyAlignment="1">
      <alignment horizontal="center"/>
    </xf>
    <xf numFmtId="2" fontId="18" fillId="26" borderId="0" xfId="2" applyNumberFormat="1" applyFont="1" applyFill="1" applyAlignment="1">
      <alignment horizontal="center"/>
    </xf>
    <xf numFmtId="1" fontId="18" fillId="26" borderId="0" xfId="2" applyNumberFormat="1" applyFont="1" applyFill="1" applyAlignment="1">
      <alignment horizontal="center"/>
    </xf>
    <xf numFmtId="170" fontId="18" fillId="21" borderId="0" xfId="2" applyNumberFormat="1" applyFont="1" applyFill="1" applyAlignment="1">
      <alignment horizontal="center"/>
    </xf>
    <xf numFmtId="1" fontId="18" fillId="21" borderId="0" xfId="2" applyNumberFormat="1" applyFont="1" applyFill="1" applyAlignment="1">
      <alignment horizontal="center"/>
    </xf>
    <xf numFmtId="2" fontId="18" fillId="21" borderId="0" xfId="2" applyNumberFormat="1" applyFont="1" applyFill="1" applyAlignment="1">
      <alignment horizontal="center"/>
    </xf>
    <xf numFmtId="170" fontId="18" fillId="24" borderId="0" xfId="2" applyNumberFormat="1" applyFont="1" applyFill="1" applyAlignment="1">
      <alignment horizontal="center"/>
    </xf>
    <xf numFmtId="1" fontId="18" fillId="24" borderId="0" xfId="2" applyNumberFormat="1" applyFont="1" applyFill="1" applyAlignment="1">
      <alignment horizontal="center"/>
    </xf>
    <xf numFmtId="2" fontId="18" fillId="24" borderId="0" xfId="2" applyNumberFormat="1" applyFont="1" applyFill="1" applyAlignment="1">
      <alignment horizontal="center"/>
    </xf>
    <xf numFmtId="170" fontId="18" fillId="20" borderId="0" xfId="2" applyNumberFormat="1" applyFont="1" applyFill="1" applyAlignment="1">
      <alignment horizontal="center"/>
    </xf>
    <xf numFmtId="0" fontId="18" fillId="20" borderId="0" xfId="2" applyFont="1" applyFill="1" applyAlignment="1">
      <alignment horizontal="center"/>
    </xf>
    <xf numFmtId="1" fontId="18" fillId="20" borderId="0" xfId="2" applyNumberFormat="1" applyFont="1" applyFill="1" applyAlignment="1">
      <alignment horizontal="center"/>
    </xf>
    <xf numFmtId="2" fontId="18" fillId="20" borderId="0" xfId="2" applyNumberFormat="1" applyFont="1" applyFill="1" applyAlignment="1">
      <alignment horizontal="center"/>
    </xf>
    <xf numFmtId="0" fontId="18" fillId="30" borderId="0" xfId="2" applyFont="1" applyFill="1" applyAlignment="1">
      <alignment horizontal="center"/>
    </xf>
    <xf numFmtId="170" fontId="18" fillId="30" borderId="0" xfId="2" applyNumberFormat="1" applyFont="1" applyFill="1" applyAlignment="1">
      <alignment horizontal="center"/>
    </xf>
    <xf numFmtId="1" fontId="18" fillId="30" borderId="0" xfId="2" applyNumberFormat="1" applyFont="1" applyFill="1" applyAlignment="1">
      <alignment horizontal="center"/>
    </xf>
    <xf numFmtId="2" fontId="18" fillId="30" borderId="0" xfId="2" applyNumberFormat="1" applyFont="1" applyFill="1" applyAlignment="1">
      <alignment horizontal="center"/>
    </xf>
    <xf numFmtId="0" fontId="18" fillId="21" borderId="0" xfId="2" applyFont="1" applyFill="1" applyAlignment="1">
      <alignment horizontal="center"/>
    </xf>
    <xf numFmtId="0" fontId="18" fillId="24" borderId="0" xfId="2" applyFont="1" applyFill="1" applyAlignment="1">
      <alignment horizontal="center"/>
    </xf>
    <xf numFmtId="170" fontId="18" fillId="29" borderId="0" xfId="2" applyNumberFormat="1" applyFont="1" applyFill="1" applyAlignment="1">
      <alignment horizontal="center"/>
    </xf>
    <xf numFmtId="1" fontId="18" fillId="29" borderId="0" xfId="2" applyNumberFormat="1" applyFont="1" applyFill="1" applyAlignment="1">
      <alignment horizontal="center"/>
    </xf>
    <xf numFmtId="2" fontId="18" fillId="29" borderId="0" xfId="2" applyNumberFormat="1" applyFont="1" applyFill="1" applyAlignment="1">
      <alignment horizontal="center"/>
    </xf>
    <xf numFmtId="0" fontId="18" fillId="29" borderId="0" xfId="2" applyFont="1" applyFill="1" applyAlignment="1">
      <alignment horizontal="center"/>
    </xf>
    <xf numFmtId="170" fontId="18" fillId="28" borderId="0" xfId="2" applyNumberFormat="1" applyFont="1" applyFill="1" applyAlignment="1">
      <alignment horizontal="center"/>
    </xf>
    <xf numFmtId="1" fontId="18" fillId="28" borderId="0" xfId="2" applyNumberFormat="1" applyFont="1" applyFill="1" applyAlignment="1">
      <alignment horizontal="center"/>
    </xf>
    <xf numFmtId="2" fontId="18" fillId="28" borderId="0" xfId="2" applyNumberFormat="1" applyFont="1" applyFill="1" applyAlignment="1">
      <alignment horizontal="center"/>
    </xf>
    <xf numFmtId="0" fontId="18" fillId="28" borderId="0" xfId="2" applyFont="1" applyFill="1" applyAlignment="1">
      <alignment horizontal="center"/>
    </xf>
    <xf numFmtId="170" fontId="18" fillId="12" borderId="0" xfId="2" applyNumberFormat="1" applyFont="1" applyFill="1" applyAlignment="1">
      <alignment horizontal="center"/>
    </xf>
    <xf numFmtId="170" fontId="31" fillId="12" borderId="0" xfId="2" applyNumberFormat="1" applyFont="1" applyFill="1" applyAlignment="1">
      <alignment horizontal="center"/>
    </xf>
    <xf numFmtId="1" fontId="18" fillId="12" borderId="0" xfId="2" applyNumberFormat="1" applyFont="1" applyFill="1" applyAlignment="1">
      <alignment horizontal="center"/>
    </xf>
    <xf numFmtId="0" fontId="18" fillId="12" borderId="0" xfId="2" applyFont="1" applyFill="1" applyAlignment="1">
      <alignment horizontal="center"/>
    </xf>
    <xf numFmtId="2" fontId="18" fillId="12" borderId="0" xfId="2" applyNumberFormat="1" applyFont="1" applyFill="1" applyAlignment="1">
      <alignment horizontal="center"/>
    </xf>
    <xf numFmtId="170" fontId="18" fillId="22" borderId="0" xfId="2" applyNumberFormat="1" applyFont="1" applyFill="1" applyAlignment="1">
      <alignment horizontal="center"/>
    </xf>
    <xf numFmtId="1" fontId="18" fillId="22" borderId="0" xfId="2" applyNumberFormat="1" applyFont="1" applyFill="1" applyAlignment="1">
      <alignment horizontal="center"/>
    </xf>
    <xf numFmtId="2" fontId="18" fillId="22" borderId="0" xfId="2" applyNumberFormat="1" applyFont="1" applyFill="1" applyAlignment="1">
      <alignment horizontal="center"/>
    </xf>
    <xf numFmtId="0" fontId="18" fillId="22" borderId="0" xfId="2" applyFont="1" applyFill="1" applyAlignment="1">
      <alignment horizontal="center"/>
    </xf>
    <xf numFmtId="0" fontId="18" fillId="25" borderId="0" xfId="2" applyFont="1" applyFill="1" applyAlignment="1">
      <alignment horizontal="center"/>
    </xf>
    <xf numFmtId="170" fontId="18" fillId="25" borderId="0" xfId="2" applyNumberFormat="1" applyFont="1" applyFill="1" applyAlignment="1">
      <alignment horizontal="center"/>
    </xf>
    <xf numFmtId="1" fontId="18" fillId="25" borderId="0" xfId="2" applyNumberFormat="1" applyFont="1" applyFill="1" applyAlignment="1">
      <alignment horizontal="center"/>
    </xf>
    <xf numFmtId="2" fontId="18" fillId="25" borderId="0" xfId="2" applyNumberFormat="1" applyFont="1" applyFill="1" applyAlignment="1">
      <alignment horizontal="center"/>
    </xf>
    <xf numFmtId="0" fontId="18" fillId="23" borderId="0" xfId="2" applyFont="1" applyFill="1" applyAlignment="1">
      <alignment horizontal="center"/>
    </xf>
    <xf numFmtId="170" fontId="18" fillId="23" borderId="0" xfId="2" applyNumberFormat="1" applyFont="1" applyFill="1" applyAlignment="1">
      <alignment horizontal="center"/>
    </xf>
    <xf numFmtId="1" fontId="18" fillId="23" borderId="0" xfId="2" applyNumberFormat="1" applyFont="1" applyFill="1" applyAlignment="1">
      <alignment horizontal="center"/>
    </xf>
    <xf numFmtId="2" fontId="18" fillId="23" borderId="0" xfId="2" applyNumberFormat="1" applyFont="1" applyFill="1" applyAlignment="1">
      <alignment horizontal="center"/>
    </xf>
    <xf numFmtId="0" fontId="18" fillId="27" borderId="0" xfId="2" applyFont="1" applyFill="1" applyAlignment="1">
      <alignment horizontal="center"/>
    </xf>
    <xf numFmtId="170" fontId="18" fillId="27" borderId="0" xfId="2" applyNumberFormat="1" applyFont="1" applyFill="1" applyAlignment="1">
      <alignment horizontal="center"/>
    </xf>
    <xf numFmtId="1" fontId="18" fillId="27" borderId="0" xfId="2" applyNumberFormat="1" applyFont="1" applyFill="1" applyAlignment="1">
      <alignment horizontal="center"/>
    </xf>
    <xf numFmtId="2" fontId="18" fillId="27" borderId="0" xfId="2" applyNumberFormat="1" applyFont="1" applyFill="1" applyAlignment="1">
      <alignment horizontal="center"/>
    </xf>
    <xf numFmtId="0" fontId="34" fillId="0" borderId="0" xfId="2" applyFont="1" applyAlignment="1">
      <alignment horizontal="center"/>
    </xf>
    <xf numFmtId="0" fontId="34" fillId="20" borderId="0" xfId="2" applyFont="1" applyFill="1" applyAlignment="1">
      <alignment horizontal="center"/>
    </xf>
    <xf numFmtId="0" fontId="34" fillId="24" borderId="0" xfId="2" applyFont="1" applyFill="1" applyAlignment="1">
      <alignment horizontal="center"/>
    </xf>
    <xf numFmtId="0" fontId="34" fillId="29" borderId="0" xfId="2" applyFont="1" applyFill="1" applyAlignment="1">
      <alignment horizontal="center"/>
    </xf>
    <xf numFmtId="0" fontId="34" fillId="21" borderId="0" xfId="2" applyFont="1" applyFill="1" applyAlignment="1">
      <alignment horizontal="center"/>
    </xf>
    <xf numFmtId="170" fontId="34" fillId="26" borderId="0" xfId="2" applyNumberFormat="1" applyFont="1" applyFill="1" applyAlignment="1">
      <alignment horizontal="center"/>
    </xf>
    <xf numFmtId="0" fontId="34" fillId="28" borderId="0" xfId="2" applyFont="1" applyFill="1" applyAlignment="1">
      <alignment horizontal="center"/>
    </xf>
    <xf numFmtId="0" fontId="34" fillId="22" borderId="0" xfId="2" applyFont="1" applyFill="1" applyAlignment="1">
      <alignment horizontal="center"/>
    </xf>
    <xf numFmtId="170" fontId="34" fillId="20" borderId="0" xfId="2" applyNumberFormat="1" applyFont="1" applyFill="1" applyAlignment="1">
      <alignment horizontal="center"/>
    </xf>
    <xf numFmtId="170" fontId="34" fillId="0" borderId="0" xfId="2" applyNumberFormat="1" applyFont="1" applyAlignment="1">
      <alignment horizontal="center"/>
    </xf>
    <xf numFmtId="170" fontId="34" fillId="22" borderId="0" xfId="2" applyNumberFormat="1" applyFont="1" applyFill="1" applyAlignment="1">
      <alignment horizontal="center"/>
    </xf>
    <xf numFmtId="170" fontId="34" fillId="30" borderId="0" xfId="2" applyNumberFormat="1" applyFont="1" applyFill="1" applyAlignment="1">
      <alignment horizontal="center"/>
    </xf>
    <xf numFmtId="170" fontId="34" fillId="23" borderId="0" xfId="2" applyNumberFormat="1" applyFont="1" applyFill="1" applyAlignment="1">
      <alignment horizontal="center"/>
    </xf>
    <xf numFmtId="170" fontId="34" fillId="24" borderId="0" xfId="2" applyNumberFormat="1" applyFont="1" applyFill="1" applyAlignment="1">
      <alignment horizontal="center"/>
    </xf>
    <xf numFmtId="170" fontId="34" fillId="27" borderId="0" xfId="2" applyNumberFormat="1" applyFont="1" applyFill="1" applyAlignment="1">
      <alignment horizontal="center"/>
    </xf>
    <xf numFmtId="170" fontId="34" fillId="21" borderId="0" xfId="2" applyNumberFormat="1" applyFont="1" applyFill="1" applyAlignment="1">
      <alignment horizontal="center"/>
    </xf>
    <xf numFmtId="170" fontId="34" fillId="28" borderId="0" xfId="2" applyNumberFormat="1" applyFont="1" applyFill="1" applyAlignment="1">
      <alignment horizontal="center"/>
    </xf>
    <xf numFmtId="2" fontId="34" fillId="0" borderId="0" xfId="2" applyNumberFormat="1" applyFont="1" applyAlignment="1">
      <alignment horizontal="center"/>
    </xf>
    <xf numFmtId="170" fontId="34" fillId="29" borderId="0" xfId="2" applyNumberFormat="1" applyFont="1" applyFill="1" applyAlignment="1">
      <alignment horizontal="center"/>
    </xf>
    <xf numFmtId="2" fontId="34" fillId="22" borderId="0" xfId="2" applyNumberFormat="1" applyFont="1" applyFill="1" applyAlignment="1">
      <alignment horizontal="center"/>
    </xf>
    <xf numFmtId="2" fontId="34" fillId="29" borderId="0" xfId="2" applyNumberFormat="1" applyFont="1" applyFill="1" applyAlignment="1">
      <alignment horizontal="center"/>
    </xf>
    <xf numFmtId="2" fontId="34" fillId="27" borderId="0" xfId="2" applyNumberFormat="1" applyFont="1" applyFill="1" applyAlignment="1">
      <alignment horizontal="center"/>
    </xf>
    <xf numFmtId="2" fontId="34" fillId="23" borderId="0" xfId="2" applyNumberFormat="1" applyFont="1" applyFill="1" applyAlignment="1">
      <alignment horizontal="center"/>
    </xf>
    <xf numFmtId="2" fontId="34" fillId="20" borderId="0" xfId="2" applyNumberFormat="1" applyFont="1" applyFill="1" applyAlignment="1">
      <alignment horizontal="center"/>
    </xf>
    <xf numFmtId="2" fontId="34" fillId="30" borderId="0" xfId="2" applyNumberFormat="1" applyFont="1" applyFill="1" applyAlignment="1">
      <alignment horizontal="center"/>
    </xf>
    <xf numFmtId="1" fontId="34" fillId="24" borderId="0" xfId="2" applyNumberFormat="1" applyFont="1" applyFill="1" applyAlignment="1">
      <alignment horizontal="center"/>
    </xf>
    <xf numFmtId="1" fontId="34" fillId="12" borderId="0" xfId="2" applyNumberFormat="1" applyFont="1" applyFill="1" applyAlignment="1">
      <alignment horizontal="center"/>
    </xf>
    <xf numFmtId="1" fontId="34" fillId="21" borderId="0" xfId="2" applyNumberFormat="1" applyFont="1" applyFill="1" applyAlignment="1">
      <alignment horizontal="center"/>
    </xf>
    <xf numFmtId="1" fontId="34" fillId="20" borderId="0" xfId="2" applyNumberFormat="1" applyFont="1" applyFill="1" applyAlignment="1">
      <alignment horizontal="center"/>
    </xf>
    <xf numFmtId="1" fontId="34" fillId="0" borderId="0" xfId="2" applyNumberFormat="1" applyFont="1" applyAlignment="1">
      <alignment horizontal="center"/>
    </xf>
    <xf numFmtId="170" fontId="34" fillId="12" borderId="0" xfId="2" applyNumberFormat="1" applyFont="1" applyFill="1" applyAlignment="1">
      <alignment horizontal="center"/>
    </xf>
    <xf numFmtId="1" fontId="34" fillId="28" borderId="0" xfId="2" applyNumberFormat="1" applyFont="1" applyFill="1" applyAlignment="1">
      <alignment horizontal="center"/>
    </xf>
    <xf numFmtId="1" fontId="34" fillId="22" borderId="0" xfId="2" applyNumberFormat="1" applyFont="1" applyFill="1" applyAlignment="1">
      <alignment horizontal="center"/>
    </xf>
    <xf numFmtId="1" fontId="34" fillId="27" borderId="0" xfId="2" applyNumberFormat="1" applyFont="1" applyFill="1" applyAlignment="1">
      <alignment horizontal="center"/>
    </xf>
    <xf numFmtId="1" fontId="34" fillId="23" borderId="0" xfId="2" applyNumberFormat="1" applyFont="1" applyFill="1" applyAlignment="1">
      <alignment horizontal="center"/>
    </xf>
    <xf numFmtId="2" fontId="34" fillId="21" borderId="0" xfId="2" applyNumberFormat="1" applyFont="1" applyFill="1" applyAlignment="1">
      <alignment horizontal="center"/>
    </xf>
    <xf numFmtId="170" fontId="34" fillId="25" borderId="0" xfId="2" applyNumberFormat="1" applyFont="1" applyFill="1" applyAlignment="1">
      <alignment horizontal="center"/>
    </xf>
    <xf numFmtId="2" fontId="34" fillId="25" borderId="0" xfId="2" applyNumberFormat="1" applyFont="1" applyFill="1" applyAlignment="1">
      <alignment horizontal="center"/>
    </xf>
    <xf numFmtId="2" fontId="34" fillId="24" borderId="0" xfId="2" applyNumberFormat="1" applyFont="1" applyFill="1" applyAlignment="1">
      <alignment horizontal="center"/>
    </xf>
    <xf numFmtId="1" fontId="34" fillId="25" borderId="0" xfId="2" applyNumberFormat="1" applyFont="1" applyFill="1" applyAlignment="1">
      <alignment horizontal="center"/>
    </xf>
    <xf numFmtId="1" fontId="34" fillId="29" borderId="0" xfId="2" applyNumberFormat="1" applyFont="1" applyFill="1" applyAlignment="1">
      <alignment horizontal="center"/>
    </xf>
    <xf numFmtId="1" fontId="34" fillId="26" borderId="0" xfId="2" applyNumberFormat="1" applyFont="1" applyFill="1" applyAlignment="1">
      <alignment horizontal="center"/>
    </xf>
    <xf numFmtId="1" fontId="34" fillId="30" borderId="0" xfId="2" applyNumberFormat="1" applyFont="1" applyFill="1" applyAlignment="1">
      <alignment horizontal="center"/>
    </xf>
    <xf numFmtId="1" fontId="27" fillId="30" borderId="0" xfId="2" applyNumberFormat="1" applyFont="1" applyFill="1" applyAlignment="1">
      <alignment horizontal="center"/>
    </xf>
    <xf numFmtId="1" fontId="27" fillId="22" borderId="0" xfId="2" applyNumberFormat="1" applyFont="1" applyFill="1" applyAlignment="1">
      <alignment horizontal="center"/>
    </xf>
    <xf numFmtId="1" fontId="27" fillId="28" borderId="0" xfId="2" applyNumberFormat="1" applyFont="1" applyFill="1" applyAlignment="1">
      <alignment horizontal="center"/>
    </xf>
    <xf numFmtId="1" fontId="27" fillId="29" borderId="0" xfId="2" applyNumberFormat="1" applyFont="1" applyFill="1" applyAlignment="1">
      <alignment horizontal="center"/>
    </xf>
    <xf numFmtId="1" fontId="27" fillId="23" borderId="0" xfId="2" applyNumberFormat="1" applyFont="1" applyFill="1" applyAlignment="1">
      <alignment horizontal="center"/>
    </xf>
    <xf numFmtId="1" fontId="27" fillId="21" borderId="0" xfId="2" applyNumberFormat="1" applyFont="1" applyFill="1" applyAlignment="1">
      <alignment horizontal="center"/>
    </xf>
    <xf numFmtId="1" fontId="27" fillId="27" borderId="0" xfId="2" applyNumberFormat="1" applyFont="1" applyFill="1" applyAlignment="1">
      <alignment horizontal="center"/>
    </xf>
    <xf numFmtId="170" fontId="27" fillId="30" borderId="0" xfId="2" applyNumberFormat="1" applyFont="1" applyFill="1" applyAlignment="1">
      <alignment horizontal="center"/>
    </xf>
    <xf numFmtId="2" fontId="27" fillId="23" borderId="0" xfId="2" applyNumberFormat="1" applyFont="1" applyFill="1" applyAlignment="1">
      <alignment horizontal="center"/>
    </xf>
    <xf numFmtId="170" fontId="27" fillId="23" borderId="0" xfId="2" applyNumberFormat="1" applyFont="1" applyFill="1" applyAlignment="1">
      <alignment horizontal="center"/>
    </xf>
    <xf numFmtId="170" fontId="27" fillId="27" borderId="0" xfId="2" applyNumberFormat="1" applyFont="1" applyFill="1" applyAlignment="1">
      <alignment horizontal="center"/>
    </xf>
    <xf numFmtId="170" fontId="27" fillId="29" borderId="0" xfId="2" applyNumberFormat="1" applyFont="1" applyFill="1" applyAlignment="1">
      <alignment horizontal="center"/>
    </xf>
    <xf numFmtId="170" fontId="27" fillId="24" borderId="0" xfId="2" applyNumberFormat="1" applyFont="1" applyFill="1" applyAlignment="1">
      <alignment horizontal="center"/>
    </xf>
    <xf numFmtId="170" fontId="27" fillId="28" borderId="0" xfId="2" applyNumberFormat="1" applyFont="1" applyFill="1" applyAlignment="1">
      <alignment horizontal="center"/>
    </xf>
    <xf numFmtId="1" fontId="27" fillId="24" borderId="0" xfId="2" applyNumberFormat="1" applyFont="1" applyFill="1" applyAlignment="1">
      <alignment horizontal="center"/>
    </xf>
    <xf numFmtId="170" fontId="27" fillId="21" borderId="0" xfId="2" applyNumberFormat="1" applyFont="1" applyFill="1" applyAlignment="1">
      <alignment horizontal="center"/>
    </xf>
    <xf numFmtId="170" fontId="27" fillId="22" borderId="0" xfId="2" applyNumberFormat="1" applyFont="1" applyFill="1" applyAlignment="1">
      <alignment horizontal="center"/>
    </xf>
    <xf numFmtId="170" fontId="27" fillId="25" borderId="0" xfId="2" applyNumberFormat="1" applyFont="1" applyFill="1" applyAlignment="1">
      <alignment horizontal="center"/>
    </xf>
    <xf numFmtId="2" fontId="27" fillId="25" borderId="0" xfId="2" applyNumberFormat="1" applyFont="1" applyFill="1" applyAlignment="1">
      <alignment horizontal="center"/>
    </xf>
    <xf numFmtId="170" fontId="31" fillId="22" borderId="0" xfId="2" applyNumberFormat="1" applyFont="1" applyFill="1" applyAlignment="1">
      <alignment horizontal="center"/>
    </xf>
    <xf numFmtId="0" fontId="26" fillId="29" borderId="4" xfId="2" applyFont="1" applyFill="1" applyBorder="1" applyAlignment="1">
      <alignment horizontal="center"/>
    </xf>
    <xf numFmtId="2" fontId="12" fillId="0" borderId="4" xfId="2" applyNumberFormat="1" applyFont="1" applyBorder="1" applyAlignment="1">
      <alignment horizontal="center"/>
    </xf>
    <xf numFmtId="0" fontId="26" fillId="21" borderId="4" xfId="2" applyFont="1" applyFill="1" applyBorder="1" applyAlignment="1">
      <alignment horizontal="center"/>
    </xf>
    <xf numFmtId="0" fontId="26" fillId="28" borderId="4" xfId="2" applyFont="1" applyFill="1" applyBorder="1" applyAlignment="1">
      <alignment horizontal="center"/>
    </xf>
    <xf numFmtId="0" fontId="26" fillId="13" borderId="4" xfId="2" applyFont="1" applyFill="1" applyBorder="1" applyAlignment="1">
      <alignment horizontal="center"/>
    </xf>
    <xf numFmtId="0" fontId="26" fillId="26" borderId="4" xfId="2" applyFont="1" applyFill="1" applyBorder="1" applyAlignment="1">
      <alignment horizontal="center"/>
    </xf>
    <xf numFmtId="0" fontId="26" fillId="12" borderId="4" xfId="2" applyFont="1" applyFill="1" applyBorder="1" applyAlignment="1">
      <alignment horizontal="left"/>
    </xf>
    <xf numFmtId="0" fontId="34" fillId="12" borderId="0" xfId="2" applyFont="1" applyFill="1" applyAlignment="1">
      <alignment horizontal="center"/>
    </xf>
    <xf numFmtId="1" fontId="31" fillId="12" borderId="0" xfId="2" applyNumberFormat="1" applyFont="1" applyFill="1" applyAlignment="1">
      <alignment horizontal="center"/>
    </xf>
    <xf numFmtId="170" fontId="27" fillId="12" borderId="0" xfId="4" applyNumberFormat="1" applyFont="1" applyFill="1" applyAlignment="1">
      <alignment horizontal="center"/>
    </xf>
    <xf numFmtId="170" fontId="18" fillId="12" borderId="0" xfId="4" applyNumberFormat="1" applyFont="1" applyFill="1" applyAlignment="1">
      <alignment horizontal="center"/>
    </xf>
    <xf numFmtId="1" fontId="18" fillId="12" borderId="0" xfId="4" applyNumberFormat="1" applyFont="1" applyFill="1" applyAlignment="1">
      <alignment horizontal="center"/>
    </xf>
    <xf numFmtId="170" fontId="34" fillId="12" borderId="0" xfId="4" applyNumberFormat="1" applyFont="1" applyFill="1" applyAlignment="1">
      <alignment horizontal="center"/>
    </xf>
    <xf numFmtId="0" fontId="18" fillId="12" borderId="0" xfId="2" applyFont="1" applyFill="1"/>
    <xf numFmtId="2" fontId="34" fillId="12" borderId="0" xfId="2" applyNumberFormat="1" applyFont="1" applyFill="1" applyAlignment="1">
      <alignment horizontal="center"/>
    </xf>
    <xf numFmtId="14" fontId="5" fillId="9" borderId="0" xfId="0" applyNumberFormat="1" applyFont="1" applyFill="1" applyAlignment="1">
      <alignment horizontal="left"/>
    </xf>
    <xf numFmtId="172" fontId="2" fillId="0" borderId="1" xfId="0" applyNumberFormat="1" applyFont="1" applyBorder="1" applyAlignment="1">
      <alignment horizontal="left"/>
    </xf>
    <xf numFmtId="172" fontId="3" fillId="0" borderId="0" xfId="0" applyNumberFormat="1" applyFont="1" applyAlignment="1">
      <alignment horizontal="left"/>
    </xf>
    <xf numFmtId="172" fontId="0" fillId="0" borderId="0" xfId="0" applyNumberFormat="1" applyFill="1" applyAlignment="1">
      <alignment horizontal="left"/>
    </xf>
    <xf numFmtId="172" fontId="0" fillId="0" borderId="0" xfId="0" applyNumberFormat="1" applyAlignment="1">
      <alignment horizontal="left"/>
    </xf>
    <xf numFmtId="172" fontId="5" fillId="0" borderId="0" xfId="0" applyNumberFormat="1" applyFont="1" applyAlignment="1">
      <alignment horizontal="left"/>
    </xf>
    <xf numFmtId="172" fontId="5" fillId="0" borderId="0" xfId="0" applyNumberFormat="1" applyFont="1" applyFill="1" applyAlignment="1">
      <alignment horizontal="left"/>
    </xf>
    <xf numFmtId="172" fontId="0" fillId="0" borderId="0" xfId="0" applyNumberFormat="1" applyFont="1" applyFill="1" applyAlignment="1">
      <alignment horizontal="left"/>
    </xf>
    <xf numFmtId="172" fontId="5" fillId="5" borderId="0" xfId="0" applyNumberFormat="1" applyFont="1" applyFill="1" applyAlignment="1">
      <alignment horizontal="left"/>
    </xf>
    <xf numFmtId="172" fontId="0" fillId="0" borderId="0" xfId="0" applyNumberFormat="1" applyFont="1" applyFill="1" applyBorder="1" applyAlignment="1">
      <alignment horizontal="left"/>
    </xf>
    <xf numFmtId="172" fontId="5" fillId="10" borderId="0" xfId="0" applyNumberFormat="1" applyFont="1" applyFill="1" applyAlignment="1">
      <alignment horizontal="left"/>
    </xf>
    <xf numFmtId="172" fontId="5" fillId="9" borderId="0" xfId="0" applyNumberFormat="1" applyFont="1" applyFill="1" applyAlignment="1">
      <alignment horizontal="left"/>
    </xf>
    <xf numFmtId="0" fontId="5" fillId="9" borderId="0" xfId="0" applyFont="1" applyFill="1" applyBorder="1"/>
    <xf numFmtId="0" fontId="16" fillId="9" borderId="0" xfId="0" applyFont="1" applyFill="1"/>
    <xf numFmtId="0" fontId="33" fillId="12" borderId="0" xfId="0" applyFont="1" applyFill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0" fontId="0" fillId="12" borderId="0" xfId="0" applyFill="1" applyBorder="1"/>
    <xf numFmtId="14" fontId="0" fillId="12" borderId="0" xfId="0" applyNumberForma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0" fillId="11" borderId="0" xfId="0" applyFill="1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11" borderId="0" xfId="0" applyFill="1"/>
    <xf numFmtId="1" fontId="5" fillId="0" borderId="0" xfId="0" applyNumberFormat="1" applyFont="1" applyAlignment="1">
      <alignment horizontal="center" vertical="center"/>
    </xf>
    <xf numFmtId="14" fontId="5" fillId="11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11" borderId="0" xfId="0" applyFont="1" applyFill="1" applyAlignment="1">
      <alignment horizontal="left"/>
    </xf>
    <xf numFmtId="0" fontId="0" fillId="0" borderId="2" xfId="0" applyBorder="1" applyAlignment="1">
      <alignment horizontal="center" vertical="center"/>
    </xf>
    <xf numFmtId="0" fontId="32" fillId="0" borderId="0" xfId="0" applyFont="1" applyAlignment="1">
      <alignment horizontal="left"/>
    </xf>
    <xf numFmtId="16" fontId="0" fillId="0" borderId="0" xfId="0" applyNumberFormat="1" applyAlignment="1">
      <alignment horizontal="center" vertical="center"/>
    </xf>
    <xf numFmtId="0" fontId="0" fillId="11" borderId="0" xfId="0" applyFill="1" applyAlignment="1">
      <alignment vertical="center"/>
    </xf>
    <xf numFmtId="0" fontId="15" fillId="0" borderId="0" xfId="0" applyFont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6" fillId="0" borderId="0" xfId="0" applyFont="1"/>
    <xf numFmtId="0" fontId="33" fillId="0" borderId="0" xfId="0" applyFont="1"/>
    <xf numFmtId="0" fontId="35" fillId="0" borderId="0" xfId="0" applyFont="1" applyAlignment="1">
      <alignment wrapText="1"/>
    </xf>
  </cellXfs>
  <cellStyles count="6">
    <cellStyle name="Čárka 2" xfId="4" xr:uid="{71BDEE1D-F24B-4C43-BADC-66DB556936DC}"/>
    <cellStyle name="Normální" xfId="0" builtinId="0"/>
    <cellStyle name="Normální 2" xfId="2" xr:uid="{6B641FDA-E1E1-488C-BB88-4A85AECFD528}"/>
    <cellStyle name="Normální 2 2" xfId="3" xr:uid="{FB953D7F-B59B-46C4-AB76-E66C039134A8}"/>
    <cellStyle name="Normální 3" xfId="1" xr:uid="{00000000-0005-0000-0000-000030000000}"/>
    <cellStyle name="Normální 4" xfId="5" xr:uid="{F8BCC6BF-0358-4902-B828-F1FEEC5178F1}"/>
  </cellStyles>
  <dxfs count="175">
    <dxf>
      <font>
        <color rgb="FF9C0006"/>
      </font>
      <fill>
        <patternFill>
          <bgColor rgb="FFFFC7CE"/>
        </patternFill>
      </fill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6699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0"/>
  <sheetViews>
    <sheetView tabSelected="1" workbookViewId="0">
      <selection activeCell="E84" sqref="E84"/>
    </sheetView>
  </sheetViews>
  <sheetFormatPr defaultColWidth="8.85546875" defaultRowHeight="15" x14ac:dyDescent="0.25"/>
  <cols>
    <col min="1" max="1" width="22.28515625" bestFit="1" customWidth="1"/>
    <col min="2" max="2" width="12.42578125" style="1" bestFit="1" customWidth="1"/>
    <col min="3" max="3" width="10.140625" style="1" bestFit="1" customWidth="1"/>
    <col min="4" max="4" width="10.42578125" bestFit="1" customWidth="1"/>
    <col min="5" max="5" width="10.140625" style="551" bestFit="1" customWidth="1"/>
    <col min="7" max="7" width="11.140625" style="116" customWidth="1"/>
    <col min="8" max="8" width="7.140625" style="60" customWidth="1"/>
    <col min="9" max="9" width="7.85546875" style="32" bestFit="1" customWidth="1"/>
    <col min="10" max="10" width="10.85546875" style="120" bestFit="1" customWidth="1"/>
    <col min="11" max="11" width="10.85546875" style="208" customWidth="1"/>
    <col min="12" max="12" width="13.28515625" style="30" bestFit="1" customWidth="1"/>
    <col min="13" max="13" width="17.5703125" bestFit="1" customWidth="1"/>
    <col min="14" max="14" width="13" customWidth="1"/>
    <col min="15" max="15" width="8" style="208" bestFit="1" customWidth="1"/>
    <col min="16" max="17" width="10.140625" style="208" bestFit="1" customWidth="1"/>
    <col min="18" max="18" width="12.42578125" style="60" bestFit="1" customWidth="1"/>
    <col min="19" max="19" width="18.5703125" style="60" bestFit="1" customWidth="1"/>
    <col min="20" max="22" width="10.140625" style="120" bestFit="1" customWidth="1"/>
    <col min="23" max="23" width="15.7109375" style="60" bestFit="1" customWidth="1"/>
    <col min="24" max="24" width="22.140625" style="208" bestFit="1" customWidth="1"/>
    <col min="25" max="25" width="15.28515625" hidden="1" customWidth="1"/>
    <col min="26" max="26" width="26.28515625" hidden="1" customWidth="1"/>
    <col min="27" max="27" width="4.28515625" style="120" bestFit="1" customWidth="1"/>
    <col min="28" max="28" width="5.140625" style="120" bestFit="1" customWidth="1"/>
    <col min="29" max="33" width="9.140625" style="120"/>
  </cols>
  <sheetData>
    <row r="1" spans="1:33" ht="15.75" x14ac:dyDescent="0.25">
      <c r="A1" s="4" t="s">
        <v>1</v>
      </c>
      <c r="B1" s="3" t="s">
        <v>12</v>
      </c>
      <c r="C1" s="3" t="s">
        <v>343</v>
      </c>
      <c r="D1" s="2" t="s">
        <v>73</v>
      </c>
      <c r="E1" s="548" t="s">
        <v>148</v>
      </c>
      <c r="F1" s="2" t="s">
        <v>4</v>
      </c>
      <c r="G1" s="129" t="s">
        <v>11</v>
      </c>
      <c r="H1" s="115" t="s">
        <v>149</v>
      </c>
      <c r="I1" s="31" t="s">
        <v>159</v>
      </c>
      <c r="J1" s="118" t="s">
        <v>150</v>
      </c>
      <c r="K1" s="118" t="s">
        <v>517</v>
      </c>
      <c r="L1" s="29" t="s">
        <v>62</v>
      </c>
      <c r="M1" s="2" t="s">
        <v>147</v>
      </c>
      <c r="N1" s="2" t="s">
        <v>56</v>
      </c>
      <c r="O1" s="204" t="s">
        <v>381</v>
      </c>
      <c r="P1" s="204" t="s">
        <v>489</v>
      </c>
      <c r="Q1" s="204" t="s">
        <v>490</v>
      </c>
      <c r="R1" s="111" t="s">
        <v>166</v>
      </c>
      <c r="S1" s="111" t="s">
        <v>491</v>
      </c>
      <c r="T1" s="118" t="s">
        <v>155</v>
      </c>
      <c r="U1" s="118" t="s">
        <v>495</v>
      </c>
      <c r="V1" s="118" t="s">
        <v>341</v>
      </c>
      <c r="W1" s="126" t="s">
        <v>57</v>
      </c>
      <c r="X1" s="118" t="s">
        <v>58</v>
      </c>
      <c r="Y1" s="2" t="s">
        <v>153</v>
      </c>
      <c r="Z1" s="4" t="s">
        <v>154</v>
      </c>
      <c r="AA1" s="118" t="s">
        <v>305</v>
      </c>
      <c r="AB1" s="122" t="s">
        <v>59</v>
      </c>
      <c r="AC1" s="122" t="s">
        <v>161</v>
      </c>
      <c r="AD1" s="122" t="s">
        <v>160</v>
      </c>
      <c r="AE1" s="122" t="s">
        <v>162</v>
      </c>
      <c r="AF1" s="122" t="s">
        <v>151</v>
      </c>
      <c r="AG1" s="118" t="s">
        <v>6</v>
      </c>
    </row>
    <row r="2" spans="1:33" ht="15.75" x14ac:dyDescent="0.25">
      <c r="A2" s="75" t="s">
        <v>234</v>
      </c>
      <c r="B2" s="41">
        <v>6152191551</v>
      </c>
      <c r="C2" s="42"/>
      <c r="D2" s="33" t="s">
        <v>74</v>
      </c>
      <c r="E2" s="549"/>
      <c r="F2" s="33" t="s">
        <v>5</v>
      </c>
      <c r="G2" s="127">
        <v>44947</v>
      </c>
      <c r="H2" s="127" t="s">
        <v>387</v>
      </c>
      <c r="I2" s="93" t="s">
        <v>164</v>
      </c>
      <c r="J2" s="123" t="s">
        <v>425</v>
      </c>
      <c r="K2" s="123" t="s">
        <v>398</v>
      </c>
      <c r="L2" s="45" t="s">
        <v>63</v>
      </c>
      <c r="M2" s="33" t="s">
        <v>494</v>
      </c>
      <c r="N2" s="33" t="s">
        <v>60</v>
      </c>
      <c r="O2" s="207" t="s">
        <v>468</v>
      </c>
      <c r="P2" s="207" t="s">
        <v>398</v>
      </c>
      <c r="Q2" s="207" t="s">
        <v>398</v>
      </c>
      <c r="R2" s="124">
        <v>0</v>
      </c>
      <c r="S2" s="124" t="s">
        <v>502</v>
      </c>
      <c r="T2" s="119">
        <v>0</v>
      </c>
      <c r="U2" s="119">
        <v>1</v>
      </c>
      <c r="V2" s="119" t="s">
        <v>468</v>
      </c>
      <c r="W2" s="60">
        <v>0</v>
      </c>
      <c r="X2" s="208">
        <v>0</v>
      </c>
      <c r="Z2" t="s">
        <v>163</v>
      </c>
      <c r="AA2" s="120" t="s">
        <v>398</v>
      </c>
      <c r="AB2" s="120" t="s">
        <v>398</v>
      </c>
      <c r="AC2" s="120" t="s">
        <v>468</v>
      </c>
      <c r="AD2" s="120" t="s">
        <v>398</v>
      </c>
      <c r="AE2" s="120" t="s">
        <v>468</v>
      </c>
      <c r="AF2" s="120" t="s">
        <v>398</v>
      </c>
      <c r="AG2" s="123" t="s">
        <v>398</v>
      </c>
    </row>
    <row r="3" spans="1:33" s="210" customFormat="1" ht="15.75" x14ac:dyDescent="0.25">
      <c r="A3" s="203" t="s">
        <v>235</v>
      </c>
      <c r="B3" s="211">
        <v>6551081647</v>
      </c>
      <c r="C3" s="211"/>
      <c r="D3" s="160" t="s">
        <v>74</v>
      </c>
      <c r="E3" s="550"/>
      <c r="F3" s="161" t="s">
        <v>5</v>
      </c>
      <c r="G3" s="212">
        <v>45404</v>
      </c>
      <c r="H3" s="212" t="s">
        <v>387</v>
      </c>
      <c r="I3" s="202" t="s">
        <v>169</v>
      </c>
      <c r="J3" s="209" t="s">
        <v>445</v>
      </c>
      <c r="K3" s="209" t="s">
        <v>398</v>
      </c>
      <c r="L3" s="214" t="s">
        <v>65</v>
      </c>
      <c r="M3" s="210" t="s">
        <v>165</v>
      </c>
      <c r="O3" s="209" t="s">
        <v>468</v>
      </c>
      <c r="P3" s="209" t="s">
        <v>468</v>
      </c>
      <c r="Q3" s="209" t="s">
        <v>398</v>
      </c>
      <c r="R3" s="213">
        <v>1</v>
      </c>
      <c r="S3" s="213">
        <v>0</v>
      </c>
      <c r="T3" s="209">
        <v>1</v>
      </c>
      <c r="U3" s="209" t="s">
        <v>398</v>
      </c>
      <c r="V3" s="209">
        <v>1</v>
      </c>
      <c r="W3" s="213">
        <v>1</v>
      </c>
      <c r="X3" s="209" t="s">
        <v>167</v>
      </c>
      <c r="Z3" s="210" t="s">
        <v>168</v>
      </c>
      <c r="AA3" s="209" t="s">
        <v>398</v>
      </c>
      <c r="AB3" s="209" t="s">
        <v>398</v>
      </c>
      <c r="AC3" s="209" t="s">
        <v>468</v>
      </c>
      <c r="AD3" s="209" t="s">
        <v>398</v>
      </c>
      <c r="AE3" s="209" t="s">
        <v>398</v>
      </c>
      <c r="AF3" s="209" t="s">
        <v>398</v>
      </c>
      <c r="AG3" s="209" t="s">
        <v>398</v>
      </c>
    </row>
    <row r="4" spans="1:33" ht="15.75" x14ac:dyDescent="0.25">
      <c r="A4" s="77" t="s">
        <v>236</v>
      </c>
      <c r="B4" s="1">
        <v>6204120219</v>
      </c>
      <c r="D4" s="33" t="s">
        <v>74</v>
      </c>
      <c r="F4" s="218" t="s">
        <v>5</v>
      </c>
      <c r="G4" s="116">
        <v>45075</v>
      </c>
      <c r="H4" s="116" t="s">
        <v>388</v>
      </c>
      <c r="I4" s="32" t="s">
        <v>172</v>
      </c>
      <c r="J4" s="120" t="s">
        <v>446</v>
      </c>
      <c r="K4" s="208" t="s">
        <v>398</v>
      </c>
      <c r="L4" s="30" t="s">
        <v>65</v>
      </c>
      <c r="M4" t="s">
        <v>72</v>
      </c>
      <c r="O4" s="205">
        <v>1</v>
      </c>
      <c r="P4" s="205">
        <v>1</v>
      </c>
      <c r="Q4" s="205">
        <v>1</v>
      </c>
      <c r="R4" s="112">
        <v>0</v>
      </c>
      <c r="S4" s="112" t="s">
        <v>492</v>
      </c>
      <c r="T4" s="112" t="s">
        <v>398</v>
      </c>
      <c r="U4" s="112">
        <v>1</v>
      </c>
      <c r="V4" s="112" t="s">
        <v>398</v>
      </c>
      <c r="W4" s="60">
        <v>1</v>
      </c>
      <c r="X4" s="205" t="s">
        <v>66</v>
      </c>
      <c r="Z4" t="s">
        <v>171</v>
      </c>
      <c r="AA4" s="120" t="s">
        <v>398</v>
      </c>
      <c r="AB4" s="120">
        <v>0</v>
      </c>
      <c r="AC4" s="120">
        <v>0</v>
      </c>
      <c r="AD4" s="120">
        <v>0</v>
      </c>
      <c r="AE4" s="120">
        <v>0</v>
      </c>
      <c r="AF4" s="120">
        <v>0</v>
      </c>
      <c r="AG4" s="120">
        <v>0</v>
      </c>
    </row>
    <row r="5" spans="1:33" ht="15.75" x14ac:dyDescent="0.25">
      <c r="A5" s="77" t="s">
        <v>237</v>
      </c>
      <c r="B5" s="1">
        <v>535830190</v>
      </c>
      <c r="D5" s="33" t="s">
        <v>74</v>
      </c>
      <c r="F5" s="218" t="s">
        <v>5</v>
      </c>
      <c r="G5" s="116">
        <v>44980</v>
      </c>
      <c r="H5" s="116" t="s">
        <v>387</v>
      </c>
      <c r="I5" s="32" t="s">
        <v>346</v>
      </c>
      <c r="J5" s="120" t="s">
        <v>447</v>
      </c>
      <c r="K5" s="208" t="s">
        <v>398</v>
      </c>
      <c r="L5" s="30" t="s">
        <v>65</v>
      </c>
      <c r="M5" t="s">
        <v>87</v>
      </c>
      <c r="O5" s="208" t="s">
        <v>398</v>
      </c>
      <c r="P5" s="208" t="s">
        <v>468</v>
      </c>
      <c r="Q5" s="208" t="s">
        <v>398</v>
      </c>
      <c r="R5" s="60">
        <v>0</v>
      </c>
      <c r="S5" s="60" t="s">
        <v>518</v>
      </c>
      <c r="T5" s="120">
        <v>1</v>
      </c>
      <c r="U5" s="120">
        <v>1</v>
      </c>
      <c r="V5" s="120" t="s">
        <v>398</v>
      </c>
      <c r="W5" s="60">
        <v>0</v>
      </c>
      <c r="X5" s="208">
        <v>0</v>
      </c>
      <c r="Z5" t="s">
        <v>173</v>
      </c>
      <c r="AA5" s="120" t="s">
        <v>398</v>
      </c>
      <c r="AB5" s="120">
        <v>0</v>
      </c>
      <c r="AC5" s="120">
        <v>0</v>
      </c>
      <c r="AD5" s="120">
        <v>0</v>
      </c>
      <c r="AE5" s="120">
        <v>0</v>
      </c>
      <c r="AF5" s="120">
        <v>0</v>
      </c>
      <c r="AG5" s="120">
        <v>0</v>
      </c>
    </row>
    <row r="6" spans="1:33" s="23" customFormat="1" ht="15.75" x14ac:dyDescent="0.25">
      <c r="A6" s="201" t="s">
        <v>226</v>
      </c>
      <c r="B6" s="24">
        <v>6060311411</v>
      </c>
      <c r="C6" s="24"/>
      <c r="D6" s="94" t="s">
        <v>74</v>
      </c>
      <c r="E6" s="552"/>
      <c r="F6" s="23" t="s">
        <v>5</v>
      </c>
      <c r="G6" s="130">
        <v>45099</v>
      </c>
      <c r="H6" s="130" t="s">
        <v>387</v>
      </c>
      <c r="I6" s="24">
        <v>2004</v>
      </c>
      <c r="J6" s="132">
        <v>44</v>
      </c>
      <c r="K6" s="132">
        <v>0</v>
      </c>
      <c r="L6" s="96" t="s">
        <v>63</v>
      </c>
      <c r="M6" s="23" t="s">
        <v>72</v>
      </c>
      <c r="O6" s="206">
        <v>1</v>
      </c>
      <c r="P6" s="206">
        <v>1</v>
      </c>
      <c r="Q6" s="206">
        <v>1</v>
      </c>
      <c r="R6" s="114">
        <v>0</v>
      </c>
      <c r="S6" s="114">
        <v>0</v>
      </c>
      <c r="T6" s="114">
        <v>1</v>
      </c>
      <c r="U6" s="114">
        <v>0</v>
      </c>
      <c r="V6" s="114" t="s">
        <v>468</v>
      </c>
      <c r="W6" s="132">
        <v>1</v>
      </c>
      <c r="X6" s="206" t="s">
        <v>64</v>
      </c>
      <c r="AA6" s="131" t="s">
        <v>398</v>
      </c>
      <c r="AB6" s="131" t="s">
        <v>398</v>
      </c>
      <c r="AC6" s="131" t="s">
        <v>398</v>
      </c>
      <c r="AD6" s="131" t="s">
        <v>398</v>
      </c>
      <c r="AE6" s="131" t="s">
        <v>398</v>
      </c>
      <c r="AF6" s="131" t="s">
        <v>398</v>
      </c>
      <c r="AG6" s="131" t="s">
        <v>398</v>
      </c>
    </row>
    <row r="7" spans="1:33" s="176" customFormat="1" ht="15.75" x14ac:dyDescent="0.25">
      <c r="A7" s="201" t="s">
        <v>217</v>
      </c>
      <c r="B7" s="177">
        <v>5660311569</v>
      </c>
      <c r="C7" s="177"/>
      <c r="D7" s="216" t="s">
        <v>74</v>
      </c>
      <c r="E7" s="553"/>
      <c r="F7" s="176" t="s">
        <v>5</v>
      </c>
      <c r="G7" s="178">
        <v>45195</v>
      </c>
      <c r="H7" s="179" t="s">
        <v>387</v>
      </c>
      <c r="I7" s="180" t="s">
        <v>422</v>
      </c>
      <c r="J7" s="181" t="s">
        <v>423</v>
      </c>
      <c r="K7" s="181" t="s">
        <v>398</v>
      </c>
      <c r="L7" s="182" t="s">
        <v>70</v>
      </c>
      <c r="M7" s="102" t="s">
        <v>519</v>
      </c>
      <c r="O7" s="181" t="s">
        <v>468</v>
      </c>
      <c r="P7" s="181" t="s">
        <v>468</v>
      </c>
      <c r="Q7" s="181" t="s">
        <v>468</v>
      </c>
      <c r="R7" s="179">
        <v>0</v>
      </c>
      <c r="S7" s="179" t="s">
        <v>492</v>
      </c>
      <c r="T7" s="181" t="s">
        <v>468</v>
      </c>
      <c r="U7" s="181" t="s">
        <v>398</v>
      </c>
      <c r="V7" s="181">
        <v>1</v>
      </c>
      <c r="W7" s="179">
        <v>1</v>
      </c>
      <c r="X7" s="181" t="s">
        <v>64</v>
      </c>
      <c r="AA7" s="181" t="s">
        <v>398</v>
      </c>
      <c r="AB7" s="181" t="s">
        <v>398</v>
      </c>
      <c r="AC7" s="181" t="s">
        <v>398</v>
      </c>
      <c r="AD7" s="181" t="s">
        <v>398</v>
      </c>
      <c r="AE7" s="181" t="s">
        <v>398</v>
      </c>
      <c r="AF7" s="181" t="s">
        <v>398</v>
      </c>
      <c r="AG7" s="181" t="s">
        <v>398</v>
      </c>
    </row>
    <row r="8" spans="1:33" s="161" customFormat="1" ht="15.75" x14ac:dyDescent="0.25">
      <c r="A8" s="167" t="s">
        <v>190</v>
      </c>
      <c r="B8" s="159">
        <v>495424370</v>
      </c>
      <c r="C8" s="159"/>
      <c r="D8" s="160" t="s">
        <v>74</v>
      </c>
      <c r="E8" s="554">
        <v>45461</v>
      </c>
      <c r="F8" s="229" t="s">
        <v>344</v>
      </c>
      <c r="G8" s="162"/>
      <c r="H8" s="162" t="s">
        <v>387</v>
      </c>
      <c r="I8" s="163" t="s">
        <v>424</v>
      </c>
      <c r="J8" s="164" t="s">
        <v>425</v>
      </c>
      <c r="K8" s="164" t="s">
        <v>398</v>
      </c>
      <c r="L8" s="165" t="s">
        <v>71</v>
      </c>
      <c r="M8" s="161" t="s">
        <v>72</v>
      </c>
      <c r="O8" s="164">
        <v>1</v>
      </c>
      <c r="P8" s="164">
        <v>0</v>
      </c>
      <c r="Q8" s="164">
        <v>0</v>
      </c>
      <c r="R8" s="166">
        <v>0</v>
      </c>
      <c r="S8" s="166">
        <v>0</v>
      </c>
      <c r="T8" s="164" t="s">
        <v>468</v>
      </c>
      <c r="U8" s="164"/>
      <c r="V8" s="164"/>
      <c r="W8" s="166">
        <v>0</v>
      </c>
      <c r="X8" s="164">
        <v>0</v>
      </c>
      <c r="AA8" s="164" t="s">
        <v>398</v>
      </c>
      <c r="AB8" s="164" t="s">
        <v>398</v>
      </c>
      <c r="AC8" s="164" t="s">
        <v>398</v>
      </c>
      <c r="AD8" s="164" t="s">
        <v>398</v>
      </c>
      <c r="AE8" s="164" t="s">
        <v>398</v>
      </c>
      <c r="AF8" s="164" t="s">
        <v>398</v>
      </c>
      <c r="AG8" s="164" t="s">
        <v>398</v>
      </c>
    </row>
    <row r="9" spans="1:33" x14ac:dyDescent="0.25">
      <c r="A9" s="76" t="s">
        <v>238</v>
      </c>
      <c r="B9" s="1">
        <v>781024847</v>
      </c>
      <c r="D9" t="s">
        <v>74</v>
      </c>
      <c r="E9" s="551">
        <v>45433</v>
      </c>
      <c r="F9" s="217" t="s">
        <v>344</v>
      </c>
      <c r="G9" s="116">
        <v>44999</v>
      </c>
      <c r="H9" s="116" t="s">
        <v>388</v>
      </c>
      <c r="I9" s="32" t="s">
        <v>369</v>
      </c>
      <c r="J9" s="120" t="s">
        <v>448</v>
      </c>
      <c r="K9" s="208" t="s">
        <v>398</v>
      </c>
      <c r="L9" s="30" t="s">
        <v>70</v>
      </c>
      <c r="M9" t="s">
        <v>99</v>
      </c>
      <c r="O9" s="205">
        <v>1</v>
      </c>
      <c r="P9" s="205">
        <v>1</v>
      </c>
      <c r="Q9" s="205">
        <v>1</v>
      </c>
      <c r="R9" s="112">
        <v>0</v>
      </c>
      <c r="S9" s="112" t="s">
        <v>493</v>
      </c>
      <c r="T9" s="112">
        <v>1</v>
      </c>
      <c r="U9" s="112">
        <v>0</v>
      </c>
      <c r="V9" s="112" t="s">
        <v>468</v>
      </c>
      <c r="W9" s="60">
        <v>1</v>
      </c>
      <c r="X9" s="205" t="s">
        <v>349</v>
      </c>
      <c r="AA9" s="120" t="s">
        <v>398</v>
      </c>
      <c r="AB9" s="120">
        <v>0</v>
      </c>
      <c r="AC9" s="120">
        <v>0</v>
      </c>
      <c r="AD9" s="120">
        <v>0</v>
      </c>
      <c r="AE9" s="120">
        <v>0</v>
      </c>
      <c r="AF9" s="120">
        <v>0</v>
      </c>
      <c r="AG9" s="120">
        <v>0</v>
      </c>
    </row>
    <row r="10" spans="1:33" s="210" customFormat="1" ht="15.75" x14ac:dyDescent="0.25">
      <c r="A10" s="200" t="s">
        <v>239</v>
      </c>
      <c r="B10" s="211">
        <v>5655101188</v>
      </c>
      <c r="C10" s="211"/>
      <c r="D10" s="160" t="s">
        <v>74</v>
      </c>
      <c r="E10" s="550"/>
      <c r="F10" s="161" t="s">
        <v>5</v>
      </c>
      <c r="G10" s="212">
        <v>45299</v>
      </c>
      <c r="H10" s="213" t="s">
        <v>387</v>
      </c>
      <c r="I10" s="202" t="s">
        <v>515</v>
      </c>
      <c r="J10" s="209" t="s">
        <v>516</v>
      </c>
      <c r="K10" s="209" t="s">
        <v>398</v>
      </c>
      <c r="L10" s="214" t="s">
        <v>96</v>
      </c>
      <c r="M10" s="210" t="s">
        <v>76</v>
      </c>
      <c r="O10" s="209">
        <v>1</v>
      </c>
      <c r="P10" s="209" t="s">
        <v>398</v>
      </c>
      <c r="Q10" s="209" t="s">
        <v>398</v>
      </c>
      <c r="R10" s="213">
        <v>0</v>
      </c>
      <c r="S10" s="213" t="s">
        <v>501</v>
      </c>
      <c r="T10" s="209" t="s">
        <v>398</v>
      </c>
      <c r="U10" s="209" t="s">
        <v>398</v>
      </c>
      <c r="V10" s="209" t="s">
        <v>398</v>
      </c>
      <c r="W10" s="213"/>
      <c r="X10" s="209">
        <v>0</v>
      </c>
      <c r="AA10" s="209" t="s">
        <v>398</v>
      </c>
      <c r="AB10" s="209" t="s">
        <v>398</v>
      </c>
      <c r="AC10" s="209" t="s">
        <v>398</v>
      </c>
      <c r="AD10" s="209" t="s">
        <v>398</v>
      </c>
      <c r="AE10" s="209" t="s">
        <v>398</v>
      </c>
      <c r="AF10" s="209" t="s">
        <v>398</v>
      </c>
      <c r="AG10" s="209" t="s">
        <v>398</v>
      </c>
    </row>
    <row r="11" spans="1:33" x14ac:dyDescent="0.25">
      <c r="A11" s="77" t="s">
        <v>240</v>
      </c>
      <c r="B11" s="202" t="s">
        <v>351</v>
      </c>
      <c r="D11" t="s">
        <v>74</v>
      </c>
      <c r="F11" s="218" t="s">
        <v>5</v>
      </c>
      <c r="G11" s="116">
        <v>45068</v>
      </c>
      <c r="H11" s="60" t="s">
        <v>387</v>
      </c>
      <c r="I11" s="32" t="s">
        <v>352</v>
      </c>
      <c r="K11" s="208" t="s">
        <v>468</v>
      </c>
      <c r="L11" s="30" t="s">
        <v>78</v>
      </c>
      <c r="M11" t="s">
        <v>79</v>
      </c>
      <c r="O11" s="205">
        <v>1</v>
      </c>
      <c r="P11" s="205">
        <v>0</v>
      </c>
      <c r="Q11" s="205">
        <v>0</v>
      </c>
      <c r="R11" s="117">
        <v>0</v>
      </c>
      <c r="S11" s="112" t="s">
        <v>494</v>
      </c>
      <c r="T11" s="112">
        <v>1</v>
      </c>
      <c r="U11" s="112">
        <v>1</v>
      </c>
      <c r="V11" s="112" t="s">
        <v>398</v>
      </c>
      <c r="W11" s="60">
        <v>0</v>
      </c>
      <c r="X11" s="208">
        <v>0</v>
      </c>
      <c r="AA11" s="120" t="s">
        <v>398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</row>
    <row r="12" spans="1:33" x14ac:dyDescent="0.25">
      <c r="A12" s="77" t="s">
        <v>241</v>
      </c>
      <c r="B12" s="1">
        <v>56235729</v>
      </c>
      <c r="D12" t="s">
        <v>74</v>
      </c>
      <c r="F12" s="218" t="s">
        <v>5</v>
      </c>
      <c r="G12" s="116">
        <v>45208</v>
      </c>
      <c r="H12" s="116" t="s">
        <v>387</v>
      </c>
      <c r="I12" s="32" t="s">
        <v>353</v>
      </c>
      <c r="J12" s="120" t="s">
        <v>449</v>
      </c>
      <c r="K12" s="208" t="s">
        <v>398</v>
      </c>
      <c r="L12" s="30" t="s">
        <v>71</v>
      </c>
      <c r="M12" t="s">
        <v>72</v>
      </c>
      <c r="O12" s="208" t="s">
        <v>398</v>
      </c>
      <c r="P12" s="208">
        <v>1</v>
      </c>
      <c r="Q12" s="208">
        <v>1</v>
      </c>
      <c r="R12" s="60">
        <v>0</v>
      </c>
      <c r="S12" s="60">
        <v>0</v>
      </c>
      <c r="T12" s="120">
        <v>1</v>
      </c>
      <c r="U12" s="120">
        <v>1</v>
      </c>
      <c r="V12" s="120">
        <v>0</v>
      </c>
      <c r="W12" s="60" t="s">
        <v>398</v>
      </c>
      <c r="X12" s="208">
        <v>0</v>
      </c>
      <c r="AA12" s="120" t="s">
        <v>398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</row>
    <row r="13" spans="1:33" x14ac:dyDescent="0.25">
      <c r="A13" s="77" t="s">
        <v>242</v>
      </c>
      <c r="B13" s="1">
        <v>6001281704</v>
      </c>
      <c r="D13" t="s">
        <v>74</v>
      </c>
      <c r="F13" s="218" t="s">
        <v>5</v>
      </c>
      <c r="G13" s="116">
        <v>45009</v>
      </c>
      <c r="H13" s="128" t="s">
        <v>388</v>
      </c>
      <c r="I13" s="32" t="s">
        <v>356</v>
      </c>
      <c r="J13" s="120" t="s">
        <v>450</v>
      </c>
      <c r="K13" s="208" t="s">
        <v>398</v>
      </c>
      <c r="L13" s="30" t="s">
        <v>82</v>
      </c>
      <c r="M13" t="s">
        <v>72</v>
      </c>
      <c r="O13" s="205">
        <v>1</v>
      </c>
      <c r="P13" s="205">
        <v>1</v>
      </c>
      <c r="Q13" s="205">
        <v>0</v>
      </c>
      <c r="R13" s="117">
        <v>1</v>
      </c>
      <c r="S13" s="117">
        <v>0</v>
      </c>
      <c r="T13" s="112">
        <v>1</v>
      </c>
      <c r="U13" s="112">
        <v>1</v>
      </c>
      <c r="V13" s="112" t="s">
        <v>398</v>
      </c>
      <c r="W13" s="60" t="s">
        <v>468</v>
      </c>
      <c r="X13" s="205" t="s">
        <v>66</v>
      </c>
      <c r="AA13" s="120" t="s">
        <v>398</v>
      </c>
      <c r="AB13" s="120">
        <v>0</v>
      </c>
      <c r="AC13" s="120" t="s">
        <v>468</v>
      </c>
      <c r="AD13" s="120">
        <v>0</v>
      </c>
      <c r="AE13" s="120">
        <v>0</v>
      </c>
      <c r="AF13" s="120">
        <v>0</v>
      </c>
      <c r="AG13" s="120">
        <v>0</v>
      </c>
    </row>
    <row r="14" spans="1:33" x14ac:dyDescent="0.25">
      <c r="A14" s="76" t="s">
        <v>243</v>
      </c>
      <c r="B14" s="1">
        <v>495202058</v>
      </c>
      <c r="D14" t="s">
        <v>74</v>
      </c>
      <c r="F14" s="218" t="s">
        <v>5</v>
      </c>
      <c r="G14" s="116">
        <v>45082</v>
      </c>
      <c r="H14" s="60" t="s">
        <v>387</v>
      </c>
      <c r="I14" s="32" t="s">
        <v>357</v>
      </c>
      <c r="J14" s="120" t="s">
        <v>446</v>
      </c>
      <c r="K14" s="208" t="s">
        <v>398</v>
      </c>
      <c r="L14" s="30" t="s">
        <v>71</v>
      </c>
      <c r="M14" t="s">
        <v>72</v>
      </c>
      <c r="O14" s="205">
        <v>1</v>
      </c>
      <c r="P14" s="205">
        <v>1</v>
      </c>
      <c r="Q14" s="205">
        <v>0</v>
      </c>
      <c r="R14" s="112">
        <v>1</v>
      </c>
      <c r="S14" s="117">
        <v>0</v>
      </c>
      <c r="T14" s="112">
        <v>1</v>
      </c>
      <c r="U14" s="112">
        <v>0</v>
      </c>
      <c r="V14" s="112" t="s">
        <v>398</v>
      </c>
      <c r="W14" s="60">
        <v>0</v>
      </c>
      <c r="X14" s="205">
        <v>0</v>
      </c>
      <c r="AA14" s="120" t="s">
        <v>398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</row>
    <row r="15" spans="1:33" x14ac:dyDescent="0.25">
      <c r="A15" s="77" t="s">
        <v>244</v>
      </c>
      <c r="B15" s="1">
        <v>5951230835</v>
      </c>
      <c r="D15" t="s">
        <v>74</v>
      </c>
      <c r="F15" s="218" t="s">
        <v>5</v>
      </c>
      <c r="G15" s="116">
        <v>45042</v>
      </c>
      <c r="H15" s="60" t="s">
        <v>387</v>
      </c>
      <c r="I15" s="32" t="s">
        <v>358</v>
      </c>
      <c r="J15" s="120" t="s">
        <v>451</v>
      </c>
      <c r="K15" s="208" t="s">
        <v>398</v>
      </c>
      <c r="L15" s="30" t="s">
        <v>71</v>
      </c>
      <c r="M15" s="219" t="s">
        <v>519</v>
      </c>
      <c r="O15" s="205">
        <v>1</v>
      </c>
      <c r="P15" s="205">
        <v>1</v>
      </c>
      <c r="Q15" s="205">
        <v>0</v>
      </c>
      <c r="R15" s="117">
        <v>0</v>
      </c>
      <c r="S15" s="112" t="s">
        <v>492</v>
      </c>
      <c r="T15" s="112">
        <v>1</v>
      </c>
      <c r="U15" s="112">
        <v>0</v>
      </c>
      <c r="V15" s="112" t="s">
        <v>398</v>
      </c>
      <c r="W15" s="60">
        <v>1</v>
      </c>
      <c r="Y15" t="s">
        <v>158</v>
      </c>
      <c r="AA15" s="120" t="s">
        <v>398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</row>
    <row r="16" spans="1:33" s="133" customFormat="1" x14ac:dyDescent="0.25">
      <c r="A16" s="77" t="s">
        <v>245</v>
      </c>
      <c r="B16" s="134">
        <v>5658071650</v>
      </c>
      <c r="C16" s="134"/>
      <c r="D16" s="133" t="s">
        <v>74</v>
      </c>
      <c r="E16" s="550"/>
      <c r="F16" s="161" t="s">
        <v>5</v>
      </c>
      <c r="G16" s="135">
        <v>45203</v>
      </c>
      <c r="H16" s="136" t="s">
        <v>387</v>
      </c>
      <c r="I16" s="99" t="s">
        <v>360</v>
      </c>
      <c r="J16" s="125" t="s">
        <v>452</v>
      </c>
      <c r="K16" s="209" t="s">
        <v>398</v>
      </c>
      <c r="L16" s="137" t="s">
        <v>70</v>
      </c>
      <c r="M16" s="133" t="s">
        <v>72</v>
      </c>
      <c r="N16" s="133" t="s">
        <v>60</v>
      </c>
      <c r="O16" s="209">
        <v>1</v>
      </c>
      <c r="P16" s="209">
        <v>1</v>
      </c>
      <c r="Q16" s="209"/>
      <c r="R16" s="136"/>
      <c r="S16" s="136" t="s">
        <v>500</v>
      </c>
      <c r="T16" s="125">
        <v>1</v>
      </c>
      <c r="U16" s="125">
        <v>0</v>
      </c>
      <c r="V16" s="125">
        <v>0</v>
      </c>
      <c r="W16" s="136">
        <v>1</v>
      </c>
      <c r="X16" s="209"/>
      <c r="AA16" s="125" t="s">
        <v>398</v>
      </c>
      <c r="AB16" s="125">
        <v>0</v>
      </c>
      <c r="AC16" s="125" t="s">
        <v>468</v>
      </c>
      <c r="AD16" s="125">
        <v>0</v>
      </c>
      <c r="AE16" s="125">
        <v>0</v>
      </c>
      <c r="AF16" s="125">
        <v>0</v>
      </c>
      <c r="AG16" s="125">
        <v>0</v>
      </c>
    </row>
    <row r="17" spans="1:33" s="23" customFormat="1" x14ac:dyDescent="0.25">
      <c r="A17" s="101" t="s">
        <v>179</v>
      </c>
      <c r="B17" s="24">
        <v>7104205097</v>
      </c>
      <c r="C17" s="24"/>
      <c r="D17" s="23" t="s">
        <v>74</v>
      </c>
      <c r="E17" s="552"/>
      <c r="F17" s="23" t="s">
        <v>5</v>
      </c>
      <c r="G17" s="130">
        <v>44978</v>
      </c>
      <c r="H17" s="130" t="s">
        <v>388</v>
      </c>
      <c r="I17" s="100" t="s">
        <v>426</v>
      </c>
      <c r="J17" s="131" t="s">
        <v>423</v>
      </c>
      <c r="K17" s="131" t="s">
        <v>398</v>
      </c>
      <c r="L17" s="96" t="s">
        <v>144</v>
      </c>
      <c r="M17" s="23" t="s">
        <v>72</v>
      </c>
      <c r="O17" s="206">
        <v>0</v>
      </c>
      <c r="P17" s="206">
        <v>0</v>
      </c>
      <c r="Q17" s="206">
        <v>0</v>
      </c>
      <c r="R17" s="121">
        <v>0</v>
      </c>
      <c r="S17" s="121">
        <v>0</v>
      </c>
      <c r="T17" s="114">
        <v>0</v>
      </c>
      <c r="U17" s="114">
        <v>0</v>
      </c>
      <c r="V17" s="114" t="s">
        <v>398</v>
      </c>
      <c r="W17" s="132">
        <v>0</v>
      </c>
      <c r="X17" s="206">
        <v>0</v>
      </c>
      <c r="AA17" s="131" t="s">
        <v>398</v>
      </c>
      <c r="AB17" s="131" t="s">
        <v>398</v>
      </c>
      <c r="AC17" s="131" t="s">
        <v>398</v>
      </c>
      <c r="AD17" s="131" t="s">
        <v>398</v>
      </c>
      <c r="AE17" s="131" t="s">
        <v>398</v>
      </c>
      <c r="AF17" s="131" t="s">
        <v>398</v>
      </c>
      <c r="AG17" s="131" t="s">
        <v>398</v>
      </c>
    </row>
    <row r="18" spans="1:33" x14ac:dyDescent="0.25">
      <c r="A18" s="76" t="s">
        <v>246</v>
      </c>
      <c r="B18" s="1">
        <v>505901100</v>
      </c>
      <c r="D18" t="s">
        <v>74</v>
      </c>
      <c r="F18" s="218" t="s">
        <v>5</v>
      </c>
      <c r="G18" s="116">
        <v>44978</v>
      </c>
      <c r="H18" s="116" t="s">
        <v>387</v>
      </c>
      <c r="I18" s="32" t="s">
        <v>361</v>
      </c>
      <c r="J18" s="120" t="s">
        <v>453</v>
      </c>
      <c r="K18" s="208" t="s">
        <v>398</v>
      </c>
      <c r="L18" s="30" t="s">
        <v>5</v>
      </c>
      <c r="M18" t="s">
        <v>72</v>
      </c>
      <c r="N18" s="23" t="s">
        <v>88</v>
      </c>
      <c r="O18" s="205">
        <v>1</v>
      </c>
      <c r="P18" s="205">
        <v>1</v>
      </c>
      <c r="Q18" s="205">
        <v>1</v>
      </c>
      <c r="R18" s="112">
        <v>1</v>
      </c>
      <c r="S18" s="117">
        <v>0</v>
      </c>
      <c r="T18" s="112">
        <v>1</v>
      </c>
      <c r="U18" s="112">
        <v>1</v>
      </c>
      <c r="V18" s="112" t="s">
        <v>468</v>
      </c>
      <c r="W18" s="60">
        <v>0</v>
      </c>
      <c r="X18" s="205">
        <v>0</v>
      </c>
      <c r="AA18" s="120" t="s">
        <v>398</v>
      </c>
      <c r="AB18" s="120">
        <v>0</v>
      </c>
      <c r="AC18" s="120" t="s">
        <v>468</v>
      </c>
      <c r="AD18" s="120">
        <v>0</v>
      </c>
      <c r="AE18" s="120">
        <v>0</v>
      </c>
      <c r="AF18" s="120">
        <v>0</v>
      </c>
      <c r="AG18" s="120">
        <v>0</v>
      </c>
    </row>
    <row r="19" spans="1:33" s="161" customFormat="1" x14ac:dyDescent="0.25">
      <c r="A19" s="168" t="s">
        <v>191</v>
      </c>
      <c r="B19" s="159">
        <v>5855301232</v>
      </c>
      <c r="C19" s="159"/>
      <c r="D19" s="161" t="s">
        <v>74</v>
      </c>
      <c r="E19" s="554"/>
      <c r="F19" s="161" t="s">
        <v>5</v>
      </c>
      <c r="G19" s="162">
        <v>45040</v>
      </c>
      <c r="H19" s="162" t="s">
        <v>387</v>
      </c>
      <c r="I19" s="163" t="s">
        <v>427</v>
      </c>
      <c r="J19" s="164" t="s">
        <v>428</v>
      </c>
      <c r="K19" s="164" t="s">
        <v>398</v>
      </c>
      <c r="L19" s="165" t="s">
        <v>63</v>
      </c>
      <c r="M19" s="161" t="s">
        <v>87</v>
      </c>
      <c r="O19" s="164">
        <v>1</v>
      </c>
      <c r="P19" s="164">
        <v>0</v>
      </c>
      <c r="Q19" s="164">
        <v>0</v>
      </c>
      <c r="R19" s="166">
        <v>0</v>
      </c>
      <c r="S19" s="166">
        <v>0</v>
      </c>
      <c r="T19" s="164" t="s">
        <v>398</v>
      </c>
      <c r="U19" s="164" t="s">
        <v>398</v>
      </c>
      <c r="V19" s="164">
        <v>0</v>
      </c>
      <c r="W19" s="166">
        <v>1</v>
      </c>
      <c r="X19" s="164" t="s">
        <v>401</v>
      </c>
      <c r="AA19" s="164" t="s">
        <v>398</v>
      </c>
      <c r="AB19" s="164" t="s">
        <v>398</v>
      </c>
      <c r="AC19" s="164" t="s">
        <v>398</v>
      </c>
      <c r="AD19" s="164" t="s">
        <v>398</v>
      </c>
      <c r="AE19" s="164" t="s">
        <v>398</v>
      </c>
      <c r="AF19" s="164" t="s">
        <v>398</v>
      </c>
      <c r="AG19" s="164" t="s">
        <v>398</v>
      </c>
    </row>
    <row r="20" spans="1:33" s="104" customFormat="1" x14ac:dyDescent="0.25">
      <c r="A20" s="104" t="s">
        <v>194</v>
      </c>
      <c r="B20" s="105">
        <v>6957205332</v>
      </c>
      <c r="C20" s="105"/>
      <c r="D20" s="104" t="s">
        <v>74</v>
      </c>
      <c r="E20" s="555" t="s">
        <v>64</v>
      </c>
      <c r="F20" s="235" t="s">
        <v>344</v>
      </c>
      <c r="G20" s="232"/>
      <c r="H20" s="232" t="s">
        <v>387</v>
      </c>
      <c r="I20" s="108"/>
      <c r="J20" s="233"/>
      <c r="K20" s="233" t="s">
        <v>398</v>
      </c>
      <c r="L20" s="109" t="s">
        <v>89</v>
      </c>
      <c r="M20" s="104" t="s">
        <v>72</v>
      </c>
      <c r="N20" s="104" t="s">
        <v>88</v>
      </c>
      <c r="O20" s="233" t="s">
        <v>468</v>
      </c>
      <c r="P20" s="233" t="s">
        <v>468</v>
      </c>
      <c r="Q20" s="233" t="s">
        <v>468</v>
      </c>
      <c r="R20" s="234">
        <v>0</v>
      </c>
      <c r="S20" s="234" t="s">
        <v>494</v>
      </c>
      <c r="T20" s="233" t="s">
        <v>468</v>
      </c>
      <c r="U20" s="233" t="s">
        <v>398</v>
      </c>
      <c r="V20" s="233" t="s">
        <v>398</v>
      </c>
      <c r="W20" s="132">
        <v>1</v>
      </c>
      <c r="X20" s="233" t="s">
        <v>401</v>
      </c>
      <c r="AA20" s="233" t="s">
        <v>398</v>
      </c>
      <c r="AB20" s="233" t="s">
        <v>398</v>
      </c>
      <c r="AC20" s="233" t="s">
        <v>398</v>
      </c>
      <c r="AD20" s="233" t="s">
        <v>398</v>
      </c>
      <c r="AE20" s="233" t="s">
        <v>398</v>
      </c>
      <c r="AF20" s="233" t="s">
        <v>398</v>
      </c>
      <c r="AG20" s="233" t="s">
        <v>398</v>
      </c>
    </row>
    <row r="21" spans="1:33" x14ac:dyDescent="0.25">
      <c r="A21" s="76" t="s">
        <v>247</v>
      </c>
      <c r="B21" s="1">
        <v>6652160031</v>
      </c>
      <c r="D21" t="s">
        <v>74</v>
      </c>
      <c r="F21" s="218" t="s">
        <v>5</v>
      </c>
      <c r="G21" s="116">
        <v>45041</v>
      </c>
      <c r="H21" s="116" t="s">
        <v>387</v>
      </c>
      <c r="I21" s="32" t="s">
        <v>362</v>
      </c>
      <c r="J21" s="120" t="s">
        <v>448</v>
      </c>
      <c r="K21" s="208" t="s">
        <v>398</v>
      </c>
      <c r="L21" s="30" t="s">
        <v>89</v>
      </c>
      <c r="M21" t="s">
        <v>87</v>
      </c>
      <c r="O21" s="208" t="s">
        <v>398</v>
      </c>
      <c r="P21" s="208">
        <v>1</v>
      </c>
      <c r="Q21" s="208" t="s">
        <v>398</v>
      </c>
      <c r="R21" s="60">
        <v>0</v>
      </c>
      <c r="S21" s="60" t="s">
        <v>520</v>
      </c>
      <c r="T21" s="120">
        <v>0</v>
      </c>
      <c r="U21" s="120">
        <v>0</v>
      </c>
      <c r="V21" s="120">
        <v>0</v>
      </c>
      <c r="W21" s="60">
        <v>0</v>
      </c>
      <c r="X21" s="208" t="str">
        <f>+AA19</f>
        <v>0</v>
      </c>
      <c r="AA21" s="120" t="s">
        <v>398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</row>
    <row r="22" spans="1:33" s="176" customFormat="1" x14ac:dyDescent="0.25">
      <c r="A22" s="203" t="s">
        <v>218</v>
      </c>
      <c r="B22" s="177">
        <v>6554121090</v>
      </c>
      <c r="C22" s="177"/>
      <c r="D22" s="176" t="s">
        <v>74</v>
      </c>
      <c r="E22" s="553"/>
      <c r="F22" s="176" t="s">
        <v>522</v>
      </c>
      <c r="G22" s="178">
        <v>45201</v>
      </c>
      <c r="H22" s="178" t="s">
        <v>387</v>
      </c>
      <c r="I22" s="180" t="s">
        <v>429</v>
      </c>
      <c r="J22" s="181" t="s">
        <v>423</v>
      </c>
      <c r="K22" s="181" t="s">
        <v>398</v>
      </c>
      <c r="L22" s="182" t="s">
        <v>70</v>
      </c>
      <c r="M22" s="176" t="s">
        <v>72</v>
      </c>
      <c r="O22" s="181">
        <v>1</v>
      </c>
      <c r="P22" s="181">
        <v>1</v>
      </c>
      <c r="Q22" s="181">
        <v>1</v>
      </c>
      <c r="R22" s="179">
        <v>0</v>
      </c>
      <c r="S22" s="179" t="s">
        <v>512</v>
      </c>
      <c r="T22" s="181" t="s">
        <v>468</v>
      </c>
      <c r="U22" s="181" t="s">
        <v>398</v>
      </c>
      <c r="V22" s="181" t="s">
        <v>398</v>
      </c>
      <c r="W22" s="179">
        <v>1</v>
      </c>
      <c r="X22" s="181" t="s">
        <v>521</v>
      </c>
      <c r="AA22" s="181" t="s">
        <v>398</v>
      </c>
      <c r="AB22" s="181" t="s">
        <v>398</v>
      </c>
      <c r="AC22" s="181" t="s">
        <v>398</v>
      </c>
      <c r="AD22" s="181" t="s">
        <v>398</v>
      </c>
      <c r="AE22" s="181" t="s">
        <v>398</v>
      </c>
      <c r="AF22" s="181" t="s">
        <v>398</v>
      </c>
      <c r="AG22" s="181" t="s">
        <v>398</v>
      </c>
    </row>
    <row r="23" spans="1:33" s="210" customFormat="1" x14ac:dyDescent="0.25">
      <c r="A23" s="76" t="s">
        <v>248</v>
      </c>
      <c r="B23" s="211">
        <v>515711074</v>
      </c>
      <c r="C23" s="211"/>
      <c r="D23" s="210" t="s">
        <v>74</v>
      </c>
      <c r="E23" s="550"/>
      <c r="F23" s="161" t="s">
        <v>5</v>
      </c>
      <c r="G23" s="212">
        <v>45075</v>
      </c>
      <c r="H23" s="213" t="s">
        <v>387</v>
      </c>
      <c r="I23" s="202" t="s">
        <v>412</v>
      </c>
      <c r="J23" s="209" t="s">
        <v>524</v>
      </c>
      <c r="K23" s="209" t="s">
        <v>398</v>
      </c>
      <c r="L23" s="214" t="s">
        <v>137</v>
      </c>
      <c r="M23" s="210" t="s">
        <v>72</v>
      </c>
      <c r="N23" s="210" t="s">
        <v>88</v>
      </c>
      <c r="O23" s="209" t="s">
        <v>468</v>
      </c>
      <c r="P23" s="209" t="s">
        <v>468</v>
      </c>
      <c r="Q23" s="209" t="s">
        <v>398</v>
      </c>
      <c r="R23" s="213">
        <v>1</v>
      </c>
      <c r="S23" s="213" t="s">
        <v>523</v>
      </c>
      <c r="T23" s="209">
        <v>1</v>
      </c>
      <c r="U23" s="209">
        <v>0</v>
      </c>
      <c r="V23" s="209">
        <v>1</v>
      </c>
      <c r="W23" s="213">
        <v>1</v>
      </c>
      <c r="X23" s="209" t="s">
        <v>364</v>
      </c>
      <c r="AA23" s="209" t="s">
        <v>468</v>
      </c>
      <c r="AB23" s="209" t="s">
        <v>468</v>
      </c>
      <c r="AC23" s="209" t="s">
        <v>468</v>
      </c>
      <c r="AD23" s="209">
        <v>0</v>
      </c>
      <c r="AE23" s="209">
        <v>0</v>
      </c>
      <c r="AF23" s="209">
        <v>0</v>
      </c>
      <c r="AG23" s="209">
        <v>0</v>
      </c>
    </row>
    <row r="24" spans="1:33" s="222" customFormat="1" x14ac:dyDescent="0.25">
      <c r="A24" s="220" t="s">
        <v>197</v>
      </c>
      <c r="B24" s="221">
        <v>535424031</v>
      </c>
      <c r="C24" s="221"/>
      <c r="D24" s="222" t="s">
        <v>74</v>
      </c>
      <c r="E24" s="556"/>
      <c r="F24" s="222" t="s">
        <v>5</v>
      </c>
      <c r="G24" s="223">
        <v>45033</v>
      </c>
      <c r="H24" s="223" t="s">
        <v>387</v>
      </c>
      <c r="I24" s="224" t="s">
        <v>416</v>
      </c>
      <c r="J24" s="225" t="s">
        <v>449</v>
      </c>
      <c r="K24" s="225" t="s">
        <v>398</v>
      </c>
      <c r="L24" s="222" t="s">
        <v>63</v>
      </c>
      <c r="M24" s="222" t="s">
        <v>93</v>
      </c>
      <c r="O24" s="226">
        <v>1</v>
      </c>
      <c r="P24" s="226">
        <v>1</v>
      </c>
      <c r="Q24" s="226">
        <v>0</v>
      </c>
      <c r="R24" s="226">
        <v>1</v>
      </c>
      <c r="S24" s="226">
        <v>0</v>
      </c>
      <c r="T24" s="226">
        <v>1</v>
      </c>
      <c r="U24" s="226">
        <v>1</v>
      </c>
      <c r="V24" s="226" t="s">
        <v>468</v>
      </c>
      <c r="W24" s="227">
        <v>0</v>
      </c>
      <c r="X24" s="226">
        <v>0</v>
      </c>
      <c r="AA24" s="225" t="s">
        <v>398</v>
      </c>
      <c r="AB24" s="225" t="s">
        <v>398</v>
      </c>
      <c r="AC24" s="225" t="s">
        <v>468</v>
      </c>
      <c r="AD24" s="225" t="s">
        <v>398</v>
      </c>
      <c r="AE24" s="225" t="s">
        <v>398</v>
      </c>
      <c r="AF24" s="225" t="s">
        <v>398</v>
      </c>
      <c r="AG24" s="225" t="s">
        <v>398</v>
      </c>
    </row>
    <row r="25" spans="1:33" s="133" customFormat="1" ht="15.75" customHeight="1" x14ac:dyDescent="0.25">
      <c r="A25" s="76" t="s">
        <v>249</v>
      </c>
      <c r="B25" s="134">
        <v>475814733</v>
      </c>
      <c r="C25" s="134"/>
      <c r="D25" s="133" t="s">
        <v>74</v>
      </c>
      <c r="E25" s="550"/>
      <c r="F25" s="133" t="s">
        <v>5</v>
      </c>
      <c r="G25" s="135">
        <v>45169</v>
      </c>
      <c r="H25" s="136" t="s">
        <v>387</v>
      </c>
      <c r="I25" s="99" t="s">
        <v>367</v>
      </c>
      <c r="J25" s="125"/>
      <c r="K25" s="209" t="s">
        <v>398</v>
      </c>
      <c r="L25" s="137" t="s">
        <v>89</v>
      </c>
      <c r="M25" s="133" t="s">
        <v>365</v>
      </c>
      <c r="O25" s="209">
        <v>1</v>
      </c>
      <c r="P25" s="209" t="s">
        <v>398</v>
      </c>
      <c r="Q25" s="209" t="s">
        <v>398</v>
      </c>
      <c r="R25" s="136">
        <v>0</v>
      </c>
      <c r="S25" s="136" t="s">
        <v>525</v>
      </c>
      <c r="T25" s="125">
        <v>1</v>
      </c>
      <c r="U25" s="125">
        <v>1</v>
      </c>
      <c r="V25" s="125">
        <v>0</v>
      </c>
      <c r="W25" s="136">
        <v>0</v>
      </c>
      <c r="X25" s="209">
        <v>0</v>
      </c>
      <c r="AA25" s="125" t="s">
        <v>468</v>
      </c>
      <c r="AB25" s="125"/>
      <c r="AC25" s="125">
        <v>0</v>
      </c>
      <c r="AD25" s="125">
        <v>0</v>
      </c>
      <c r="AE25" s="125">
        <v>0</v>
      </c>
      <c r="AF25" s="125">
        <v>0</v>
      </c>
      <c r="AG25" s="125">
        <v>0</v>
      </c>
    </row>
    <row r="26" spans="1:33" s="69" customFormat="1" x14ac:dyDescent="0.25">
      <c r="A26" s="167" t="s">
        <v>186</v>
      </c>
      <c r="B26" s="159">
        <v>415704004</v>
      </c>
      <c r="C26" s="159"/>
      <c r="D26" s="161" t="s">
        <v>74</v>
      </c>
      <c r="E26" s="554"/>
      <c r="F26" s="161" t="s">
        <v>5</v>
      </c>
      <c r="G26" s="162">
        <v>45007</v>
      </c>
      <c r="H26" s="162" t="s">
        <v>387</v>
      </c>
      <c r="I26" s="163" t="s">
        <v>454</v>
      </c>
      <c r="J26" s="164" t="s">
        <v>455</v>
      </c>
      <c r="K26" s="164" t="s">
        <v>398</v>
      </c>
      <c r="L26" s="165" t="s">
        <v>96</v>
      </c>
      <c r="M26" s="161" t="s">
        <v>72</v>
      </c>
      <c r="N26" s="161"/>
      <c r="O26" s="171">
        <v>1</v>
      </c>
      <c r="P26" s="171">
        <v>1</v>
      </c>
      <c r="Q26" s="171">
        <v>0</v>
      </c>
      <c r="R26" s="171">
        <v>1</v>
      </c>
      <c r="S26" s="171">
        <v>0</v>
      </c>
      <c r="T26" s="164" t="s">
        <v>468</v>
      </c>
      <c r="U26" s="164" t="s">
        <v>398</v>
      </c>
      <c r="V26" s="164" t="s">
        <v>468</v>
      </c>
      <c r="W26" s="166">
        <v>1</v>
      </c>
      <c r="X26" s="164" t="s">
        <v>526</v>
      </c>
      <c r="Y26" s="161"/>
      <c r="Z26" s="161"/>
      <c r="AA26" s="164" t="s">
        <v>468</v>
      </c>
      <c r="AB26" s="164" t="s">
        <v>468</v>
      </c>
      <c r="AC26" s="164" t="s">
        <v>398</v>
      </c>
      <c r="AD26" s="164" t="s">
        <v>398</v>
      </c>
      <c r="AE26" s="164" t="s">
        <v>398</v>
      </c>
      <c r="AF26" s="164" t="s">
        <v>398</v>
      </c>
      <c r="AG26" s="164" t="s">
        <v>398</v>
      </c>
    </row>
    <row r="27" spans="1:33" s="176" customFormat="1" x14ac:dyDescent="0.25">
      <c r="A27" s="201" t="s">
        <v>507</v>
      </c>
      <c r="B27" s="177">
        <v>5705041386</v>
      </c>
      <c r="C27" s="177"/>
      <c r="D27" s="176" t="s">
        <v>74</v>
      </c>
      <c r="E27" s="553"/>
      <c r="F27" s="176" t="s">
        <v>344</v>
      </c>
      <c r="G27" s="178">
        <v>45039</v>
      </c>
      <c r="H27" s="178" t="s">
        <v>388</v>
      </c>
      <c r="I27" s="180" t="s">
        <v>527</v>
      </c>
      <c r="J27" s="181" t="s">
        <v>441</v>
      </c>
      <c r="K27" s="181" t="s">
        <v>398</v>
      </c>
      <c r="L27" s="182"/>
      <c r="M27" s="176" t="s">
        <v>99</v>
      </c>
      <c r="O27" s="169" t="s">
        <v>468</v>
      </c>
      <c r="P27" s="169" t="s">
        <v>398</v>
      </c>
      <c r="Q27" s="169" t="s">
        <v>398</v>
      </c>
      <c r="R27" s="169" t="s">
        <v>398</v>
      </c>
      <c r="S27" s="169" t="s">
        <v>398</v>
      </c>
      <c r="T27" s="181" t="s">
        <v>468</v>
      </c>
      <c r="U27" s="181" t="s">
        <v>468</v>
      </c>
      <c r="V27" s="181" t="s">
        <v>468</v>
      </c>
      <c r="W27" s="179">
        <v>1</v>
      </c>
      <c r="X27" s="181" t="s">
        <v>66</v>
      </c>
      <c r="AA27" s="181" t="s">
        <v>398</v>
      </c>
      <c r="AB27" s="181" t="s">
        <v>398</v>
      </c>
      <c r="AC27" s="181" t="s">
        <v>398</v>
      </c>
      <c r="AD27" s="181" t="s">
        <v>398</v>
      </c>
      <c r="AE27" s="181" t="s">
        <v>398</v>
      </c>
      <c r="AF27" s="181" t="s">
        <v>398</v>
      </c>
      <c r="AG27" s="181" t="s">
        <v>398</v>
      </c>
    </row>
    <row r="28" spans="1:33" x14ac:dyDescent="0.25">
      <c r="A28" s="77" t="s">
        <v>250</v>
      </c>
      <c r="B28" s="1">
        <v>466128206</v>
      </c>
      <c r="D28" t="s">
        <v>74</v>
      </c>
      <c r="F28" s="23" t="s">
        <v>5</v>
      </c>
      <c r="G28" s="116">
        <v>45110</v>
      </c>
      <c r="H28" s="116" t="s">
        <v>387</v>
      </c>
      <c r="I28" s="32" t="s">
        <v>370</v>
      </c>
      <c r="J28" s="120" t="s">
        <v>456</v>
      </c>
      <c r="K28" s="208" t="s">
        <v>398</v>
      </c>
      <c r="L28" s="30" t="s">
        <v>70</v>
      </c>
      <c r="M28" t="s">
        <v>72</v>
      </c>
      <c r="O28" s="206">
        <v>1</v>
      </c>
      <c r="P28" s="205">
        <v>0</v>
      </c>
      <c r="Q28" s="205">
        <v>0</v>
      </c>
      <c r="R28" s="114">
        <v>0</v>
      </c>
      <c r="S28" s="112" t="s">
        <v>492</v>
      </c>
      <c r="T28" s="112">
        <v>1</v>
      </c>
      <c r="U28" s="112">
        <v>1</v>
      </c>
      <c r="V28" s="112" t="s">
        <v>398</v>
      </c>
      <c r="W28" s="60">
        <v>0</v>
      </c>
      <c r="X28" s="208">
        <v>0</v>
      </c>
      <c r="AA28" s="120" t="s">
        <v>398</v>
      </c>
      <c r="AB28" s="120">
        <v>0</v>
      </c>
      <c r="AC28" s="120" t="s">
        <v>468</v>
      </c>
      <c r="AD28" s="120">
        <v>0</v>
      </c>
      <c r="AE28" s="120">
        <v>0</v>
      </c>
      <c r="AF28" s="120">
        <v>0</v>
      </c>
      <c r="AG28" s="120">
        <v>0</v>
      </c>
    </row>
    <row r="29" spans="1:33" s="158" customFormat="1" x14ac:dyDescent="0.25">
      <c r="A29" s="167" t="s">
        <v>215</v>
      </c>
      <c r="B29" s="159">
        <v>436110442</v>
      </c>
      <c r="C29" s="159"/>
      <c r="D29" s="161" t="s">
        <v>74</v>
      </c>
      <c r="E29" s="554">
        <v>45523</v>
      </c>
      <c r="F29" s="229" t="s">
        <v>344</v>
      </c>
      <c r="G29" s="162">
        <v>45523</v>
      </c>
      <c r="H29" s="162" t="s">
        <v>387</v>
      </c>
      <c r="I29" s="163" t="s">
        <v>429</v>
      </c>
      <c r="J29" s="164" t="s">
        <v>423</v>
      </c>
      <c r="K29" s="164" t="s">
        <v>398</v>
      </c>
      <c r="L29" s="165" t="s">
        <v>96</v>
      </c>
      <c r="M29" s="161" t="s">
        <v>72</v>
      </c>
      <c r="N29" s="161"/>
      <c r="O29" s="164">
        <v>1</v>
      </c>
      <c r="P29" s="164">
        <v>1</v>
      </c>
      <c r="Q29" s="164">
        <v>1</v>
      </c>
      <c r="R29" s="166">
        <v>1</v>
      </c>
      <c r="S29" s="166" t="s">
        <v>513</v>
      </c>
      <c r="T29" s="164" t="s">
        <v>468</v>
      </c>
      <c r="U29" s="164" t="s">
        <v>468</v>
      </c>
      <c r="V29" s="164" t="s">
        <v>398</v>
      </c>
      <c r="W29" s="166">
        <v>0</v>
      </c>
      <c r="X29" s="164">
        <v>0</v>
      </c>
      <c r="Y29" s="161"/>
      <c r="Z29" s="161"/>
      <c r="AA29" s="164" t="s">
        <v>398</v>
      </c>
      <c r="AB29" s="164" t="s">
        <v>398</v>
      </c>
      <c r="AC29" s="164" t="s">
        <v>398</v>
      </c>
      <c r="AD29" s="164" t="s">
        <v>398</v>
      </c>
      <c r="AE29" s="164" t="s">
        <v>398</v>
      </c>
      <c r="AF29" s="164" t="s">
        <v>398</v>
      </c>
      <c r="AG29" s="164" t="s">
        <v>398</v>
      </c>
    </row>
    <row r="30" spans="1:33" s="176" customFormat="1" x14ac:dyDescent="0.25">
      <c r="A30" s="201" t="s">
        <v>508</v>
      </c>
      <c r="B30" s="177">
        <v>8654085814</v>
      </c>
      <c r="C30" s="177"/>
      <c r="D30" s="176" t="s">
        <v>74</v>
      </c>
      <c r="E30" s="553">
        <v>45488</v>
      </c>
      <c r="F30" s="229" t="s">
        <v>344</v>
      </c>
      <c r="G30" s="178"/>
      <c r="H30" s="178" t="s">
        <v>387</v>
      </c>
      <c r="I30" s="180"/>
      <c r="J30" s="181"/>
      <c r="K30" s="181"/>
      <c r="L30" s="182"/>
      <c r="M30" s="176" t="s">
        <v>72</v>
      </c>
      <c r="O30" s="181" t="s">
        <v>468</v>
      </c>
      <c r="P30" s="181" t="s">
        <v>468</v>
      </c>
      <c r="Q30" s="181" t="s">
        <v>398</v>
      </c>
      <c r="R30" s="179">
        <v>1</v>
      </c>
      <c r="S30" s="179">
        <v>0</v>
      </c>
      <c r="T30" s="181" t="s">
        <v>468</v>
      </c>
      <c r="U30" s="181" t="s">
        <v>398</v>
      </c>
      <c r="V30" s="181" t="s">
        <v>398</v>
      </c>
      <c r="W30" s="179">
        <v>0</v>
      </c>
      <c r="X30" s="181">
        <v>0</v>
      </c>
      <c r="AA30" s="181" t="s">
        <v>398</v>
      </c>
      <c r="AB30" s="181" t="s">
        <v>398</v>
      </c>
      <c r="AC30" s="181" t="s">
        <v>468</v>
      </c>
      <c r="AD30" s="181" t="s">
        <v>398</v>
      </c>
      <c r="AE30" s="181" t="s">
        <v>398</v>
      </c>
      <c r="AF30" s="181" t="s">
        <v>398</v>
      </c>
      <c r="AG30" s="181" t="s">
        <v>398</v>
      </c>
    </row>
    <row r="31" spans="1:33" s="176" customFormat="1" x14ac:dyDescent="0.25">
      <c r="A31" s="201" t="s">
        <v>542</v>
      </c>
      <c r="B31" s="177">
        <v>8102154390</v>
      </c>
      <c r="C31" s="177"/>
      <c r="D31" s="176" t="s">
        <v>74</v>
      </c>
      <c r="E31" s="553"/>
      <c r="F31" s="176" t="s">
        <v>5</v>
      </c>
      <c r="G31" s="178">
        <v>45351</v>
      </c>
      <c r="H31" s="178" t="s">
        <v>388</v>
      </c>
      <c r="I31" s="180" t="s">
        <v>536</v>
      </c>
      <c r="J31" s="181" t="s">
        <v>462</v>
      </c>
      <c r="K31" s="181" t="s">
        <v>468</v>
      </c>
      <c r="L31" s="182" t="s">
        <v>540</v>
      </c>
      <c r="M31" s="176" t="s">
        <v>72</v>
      </c>
      <c r="O31" s="181" t="s">
        <v>468</v>
      </c>
      <c r="P31" s="181" t="s">
        <v>468</v>
      </c>
      <c r="Q31" s="181" t="s">
        <v>468</v>
      </c>
      <c r="R31" s="179">
        <v>0</v>
      </c>
      <c r="S31" s="179">
        <v>0</v>
      </c>
      <c r="T31" s="181" t="s">
        <v>468</v>
      </c>
      <c r="U31" s="181" t="s">
        <v>398</v>
      </c>
      <c r="V31" s="181" t="s">
        <v>468</v>
      </c>
      <c r="W31" s="179">
        <v>1</v>
      </c>
      <c r="X31" s="181" t="s">
        <v>66</v>
      </c>
      <c r="AA31" s="181" t="s">
        <v>398</v>
      </c>
      <c r="AB31" s="181" t="s">
        <v>398</v>
      </c>
      <c r="AC31" s="181" t="s">
        <v>398</v>
      </c>
      <c r="AD31" s="181" t="s">
        <v>398</v>
      </c>
      <c r="AE31" s="181" t="s">
        <v>398</v>
      </c>
      <c r="AF31" s="181" t="s">
        <v>398</v>
      </c>
      <c r="AG31" s="181" t="s">
        <v>398</v>
      </c>
    </row>
    <row r="32" spans="1:33" x14ac:dyDescent="0.25">
      <c r="A32" s="76" t="s">
        <v>251</v>
      </c>
      <c r="B32" s="1">
        <v>7107135871</v>
      </c>
      <c r="C32" s="8">
        <v>26127</v>
      </c>
      <c r="D32" t="s">
        <v>74</v>
      </c>
      <c r="F32" s="218" t="s">
        <v>5</v>
      </c>
      <c r="G32" s="116">
        <v>44965</v>
      </c>
      <c r="H32" s="116" t="s">
        <v>388</v>
      </c>
      <c r="I32" s="32" t="s">
        <v>371</v>
      </c>
      <c r="J32" s="120" t="s">
        <v>457</v>
      </c>
      <c r="K32" s="208" t="s">
        <v>398</v>
      </c>
      <c r="L32" s="30" t="s">
        <v>70</v>
      </c>
      <c r="M32" t="s">
        <v>99</v>
      </c>
      <c r="O32" s="206">
        <v>1</v>
      </c>
      <c r="P32" s="205">
        <v>1</v>
      </c>
      <c r="Q32" s="205">
        <v>1</v>
      </c>
      <c r="R32" s="117">
        <v>0</v>
      </c>
      <c r="S32" s="117">
        <v>0</v>
      </c>
      <c r="T32" s="112">
        <v>1</v>
      </c>
      <c r="U32" s="112">
        <v>1</v>
      </c>
      <c r="V32" s="112" t="s">
        <v>468</v>
      </c>
      <c r="W32" s="60">
        <v>1</v>
      </c>
      <c r="X32" s="205" t="s">
        <v>349</v>
      </c>
      <c r="AA32" s="120" t="s">
        <v>398</v>
      </c>
      <c r="AB32" s="120">
        <v>0</v>
      </c>
      <c r="AC32" s="120" t="s">
        <v>468</v>
      </c>
      <c r="AD32" s="120">
        <v>0</v>
      </c>
      <c r="AE32" s="120">
        <v>0</v>
      </c>
      <c r="AF32" s="120">
        <v>0</v>
      </c>
      <c r="AG32" s="120">
        <v>0</v>
      </c>
    </row>
    <row r="33" spans="1:33" s="238" customFormat="1" x14ac:dyDescent="0.25">
      <c r="A33" s="559" t="s">
        <v>203</v>
      </c>
      <c r="B33" s="237">
        <v>455723409</v>
      </c>
      <c r="C33" s="547"/>
      <c r="D33" s="238" t="s">
        <v>74</v>
      </c>
      <c r="E33" s="558" t="s">
        <v>64</v>
      </c>
      <c r="F33" s="560" t="s">
        <v>344</v>
      </c>
      <c r="G33" s="239"/>
      <c r="H33" s="239" t="s">
        <v>387</v>
      </c>
      <c r="I33" s="241" t="s">
        <v>399</v>
      </c>
      <c r="J33" s="242" t="s">
        <v>428</v>
      </c>
      <c r="K33" s="242" t="s">
        <v>398</v>
      </c>
      <c r="L33" s="243" t="s">
        <v>101</v>
      </c>
      <c r="N33" s="238" t="s">
        <v>100</v>
      </c>
      <c r="O33" s="242" t="s">
        <v>468</v>
      </c>
      <c r="P33" s="242" t="s">
        <v>398</v>
      </c>
      <c r="Q33" s="242" t="s">
        <v>398</v>
      </c>
      <c r="R33" s="240">
        <v>1</v>
      </c>
      <c r="S33" s="240" t="s">
        <v>528</v>
      </c>
      <c r="T33" s="242" t="s">
        <v>468</v>
      </c>
      <c r="U33" s="242" t="s">
        <v>398</v>
      </c>
      <c r="V33" s="242" t="s">
        <v>398</v>
      </c>
      <c r="W33" s="240">
        <v>1</v>
      </c>
      <c r="X33" s="242" t="s">
        <v>64</v>
      </c>
      <c r="AA33" s="242" t="s">
        <v>468</v>
      </c>
      <c r="AB33" s="242" t="s">
        <v>398</v>
      </c>
      <c r="AC33" s="242" t="s">
        <v>468</v>
      </c>
      <c r="AD33" s="242" t="s">
        <v>398</v>
      </c>
      <c r="AE33" s="242" t="s">
        <v>398</v>
      </c>
      <c r="AF33" s="242" t="s">
        <v>398</v>
      </c>
      <c r="AG33" s="242" t="s">
        <v>398</v>
      </c>
    </row>
    <row r="34" spans="1:33" x14ac:dyDescent="0.25">
      <c r="A34" s="76" t="s">
        <v>252</v>
      </c>
      <c r="B34" s="1">
        <v>7457235731</v>
      </c>
      <c r="C34" s="8"/>
      <c r="D34" t="s">
        <v>74</v>
      </c>
      <c r="F34" s="23" t="s">
        <v>5</v>
      </c>
      <c r="G34" s="116">
        <v>45048</v>
      </c>
      <c r="H34" s="116" t="s">
        <v>387</v>
      </c>
      <c r="I34" s="32" t="s">
        <v>356</v>
      </c>
      <c r="J34" s="120" t="s">
        <v>457</v>
      </c>
      <c r="K34" s="208" t="s">
        <v>398</v>
      </c>
      <c r="L34" s="30" t="s">
        <v>104</v>
      </c>
      <c r="M34" t="s">
        <v>87</v>
      </c>
      <c r="O34" s="208" t="s">
        <v>468</v>
      </c>
      <c r="P34" s="208" t="s">
        <v>468</v>
      </c>
      <c r="Q34" s="208" t="s">
        <v>398</v>
      </c>
      <c r="R34" s="60">
        <v>1</v>
      </c>
      <c r="S34" s="60" t="s">
        <v>529</v>
      </c>
      <c r="T34" s="120">
        <v>1</v>
      </c>
      <c r="U34" s="120">
        <v>0</v>
      </c>
      <c r="V34" s="120">
        <v>0</v>
      </c>
      <c r="W34" s="60">
        <v>0</v>
      </c>
      <c r="X34" s="208">
        <v>0</v>
      </c>
      <c r="AA34" s="120" t="s">
        <v>398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</row>
    <row r="35" spans="1:33" x14ac:dyDescent="0.25">
      <c r="A35" s="76" t="s">
        <v>253</v>
      </c>
      <c r="B35" s="1">
        <v>6252161201</v>
      </c>
      <c r="C35" s="8"/>
      <c r="D35" t="s">
        <v>74</v>
      </c>
      <c r="F35" s="23" t="s">
        <v>5</v>
      </c>
      <c r="G35" s="116">
        <v>45042</v>
      </c>
      <c r="H35" s="116" t="s">
        <v>387</v>
      </c>
      <c r="I35" s="32" t="s">
        <v>373</v>
      </c>
      <c r="J35" s="120" t="s">
        <v>442</v>
      </c>
      <c r="K35" s="208" t="s">
        <v>398</v>
      </c>
      <c r="L35" s="30" t="s">
        <v>104</v>
      </c>
      <c r="M35" t="s">
        <v>72</v>
      </c>
      <c r="O35" s="205">
        <v>1</v>
      </c>
      <c r="P35" s="205">
        <v>1</v>
      </c>
      <c r="Q35" s="205">
        <v>0</v>
      </c>
      <c r="R35" s="114">
        <v>1</v>
      </c>
      <c r="S35" s="117">
        <v>0</v>
      </c>
      <c r="T35" s="112">
        <v>1</v>
      </c>
      <c r="U35" s="112">
        <v>1</v>
      </c>
      <c r="V35" s="112">
        <v>0</v>
      </c>
      <c r="W35" s="60">
        <v>0</v>
      </c>
      <c r="X35" s="205">
        <v>0</v>
      </c>
      <c r="AA35" s="120">
        <v>0</v>
      </c>
      <c r="AB35" s="120">
        <v>0</v>
      </c>
      <c r="AC35" s="120" t="s">
        <v>468</v>
      </c>
      <c r="AD35" s="120">
        <v>0</v>
      </c>
      <c r="AE35" s="120">
        <v>0</v>
      </c>
      <c r="AF35" s="120">
        <v>0</v>
      </c>
      <c r="AG35" s="120">
        <v>0</v>
      </c>
    </row>
    <row r="36" spans="1:33" x14ac:dyDescent="0.25">
      <c r="A36" s="77" t="s">
        <v>254</v>
      </c>
      <c r="B36" s="1">
        <v>5804152365</v>
      </c>
      <c r="D36" t="s">
        <v>74</v>
      </c>
      <c r="F36" s="23" t="s">
        <v>5</v>
      </c>
      <c r="G36" s="116">
        <v>45012</v>
      </c>
      <c r="H36" s="60" t="s">
        <v>388</v>
      </c>
      <c r="I36" s="32" t="s">
        <v>375</v>
      </c>
      <c r="J36" s="120" t="s">
        <v>450</v>
      </c>
      <c r="K36" s="208" t="s">
        <v>398</v>
      </c>
      <c r="L36" s="30" t="s">
        <v>65</v>
      </c>
      <c r="M36" t="s">
        <v>72</v>
      </c>
      <c r="N36" t="s">
        <v>60</v>
      </c>
      <c r="O36" s="206">
        <v>1</v>
      </c>
      <c r="P36" s="205">
        <v>1</v>
      </c>
      <c r="Q36" s="205">
        <v>0</v>
      </c>
      <c r="R36" s="114">
        <v>1</v>
      </c>
      <c r="S36" s="112" t="s">
        <v>530</v>
      </c>
      <c r="T36" s="112">
        <v>1</v>
      </c>
      <c r="U36" s="112">
        <v>1</v>
      </c>
      <c r="V36" s="112">
        <v>0</v>
      </c>
      <c r="W36" s="60">
        <v>1</v>
      </c>
      <c r="X36" s="205" t="s">
        <v>66</v>
      </c>
      <c r="AA36" s="120" t="s">
        <v>468</v>
      </c>
      <c r="AB36" s="120">
        <v>0</v>
      </c>
      <c r="AC36" s="120">
        <v>0</v>
      </c>
      <c r="AD36" s="120">
        <v>0</v>
      </c>
      <c r="AE36" s="120" t="s">
        <v>468</v>
      </c>
      <c r="AF36" s="120">
        <v>0</v>
      </c>
      <c r="AG36" s="120">
        <v>0</v>
      </c>
    </row>
    <row r="37" spans="1:33" x14ac:dyDescent="0.25">
      <c r="A37" s="76" t="s">
        <v>255</v>
      </c>
      <c r="B37" s="1">
        <v>505119011</v>
      </c>
      <c r="D37" t="s">
        <v>74</v>
      </c>
      <c r="F37" s="81" t="s">
        <v>7</v>
      </c>
      <c r="G37" s="116" t="s">
        <v>64</v>
      </c>
      <c r="H37" s="60" t="s">
        <v>387</v>
      </c>
      <c r="I37" s="32" t="s">
        <v>376</v>
      </c>
      <c r="M37" t="s">
        <v>377</v>
      </c>
      <c r="N37" t="s">
        <v>88</v>
      </c>
      <c r="O37" s="206">
        <v>1</v>
      </c>
      <c r="P37" s="205">
        <v>1</v>
      </c>
      <c r="Q37" s="205">
        <v>1</v>
      </c>
      <c r="R37" s="114">
        <v>0</v>
      </c>
      <c r="S37" s="112" t="s">
        <v>496</v>
      </c>
      <c r="T37" s="112">
        <v>1</v>
      </c>
      <c r="U37" s="112">
        <v>1</v>
      </c>
      <c r="V37" s="112" t="s">
        <v>468</v>
      </c>
      <c r="W37" s="60">
        <v>1</v>
      </c>
      <c r="X37" s="205" t="s">
        <v>66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</row>
    <row r="38" spans="1:33" x14ac:dyDescent="0.25">
      <c r="A38" s="76" t="s">
        <v>256</v>
      </c>
      <c r="B38" s="1">
        <v>5754302136</v>
      </c>
      <c r="D38" t="s">
        <v>74</v>
      </c>
      <c r="F38" s="23" t="s">
        <v>5</v>
      </c>
      <c r="G38" s="116">
        <v>45100</v>
      </c>
      <c r="H38" s="60" t="s">
        <v>387</v>
      </c>
      <c r="I38" s="32" t="s">
        <v>379</v>
      </c>
      <c r="J38" s="120" t="s">
        <v>458</v>
      </c>
      <c r="K38" s="208" t="s">
        <v>398</v>
      </c>
      <c r="L38" s="30" t="s">
        <v>104</v>
      </c>
      <c r="M38" t="s">
        <v>76</v>
      </c>
      <c r="O38" s="208" t="s">
        <v>468</v>
      </c>
      <c r="P38" s="208" t="s">
        <v>468</v>
      </c>
      <c r="Q38" s="208" t="s">
        <v>398</v>
      </c>
      <c r="R38" s="60">
        <v>0</v>
      </c>
      <c r="S38" s="60" t="s">
        <v>531</v>
      </c>
      <c r="T38" s="120">
        <v>1</v>
      </c>
      <c r="U38" s="120">
        <v>0</v>
      </c>
      <c r="V38" s="120">
        <v>0</v>
      </c>
      <c r="W38" s="60">
        <v>1</v>
      </c>
      <c r="X38" s="208" t="s">
        <v>349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20">
        <v>0</v>
      </c>
      <c r="AG38" s="120">
        <v>0</v>
      </c>
    </row>
    <row r="39" spans="1:33" s="69" customFormat="1" x14ac:dyDescent="0.25">
      <c r="A39" s="168" t="s">
        <v>212</v>
      </c>
      <c r="B39" s="159">
        <v>6060080499</v>
      </c>
      <c r="C39" s="159"/>
      <c r="D39" s="161" t="s">
        <v>74</v>
      </c>
      <c r="E39" s="554"/>
      <c r="F39" s="161" t="s">
        <v>5</v>
      </c>
      <c r="G39" s="162">
        <v>45050</v>
      </c>
      <c r="H39" s="166" t="s">
        <v>387</v>
      </c>
      <c r="I39" s="163" t="s">
        <v>362</v>
      </c>
      <c r="J39" s="164" t="s">
        <v>430</v>
      </c>
      <c r="K39" s="164" t="s">
        <v>398</v>
      </c>
      <c r="L39" s="165" t="s">
        <v>70</v>
      </c>
      <c r="M39" s="161" t="s">
        <v>99</v>
      </c>
      <c r="N39" s="161"/>
      <c r="O39" s="171">
        <v>1</v>
      </c>
      <c r="P39" s="171">
        <v>1</v>
      </c>
      <c r="Q39" s="171">
        <v>1</v>
      </c>
      <c r="R39" s="171">
        <v>0</v>
      </c>
      <c r="S39" s="171" t="s">
        <v>494</v>
      </c>
      <c r="T39" s="171">
        <v>1</v>
      </c>
      <c r="U39" s="171">
        <v>1</v>
      </c>
      <c r="V39" s="171" t="s">
        <v>468</v>
      </c>
      <c r="W39" s="166">
        <v>1</v>
      </c>
      <c r="X39" s="171" t="s">
        <v>66</v>
      </c>
      <c r="Y39" s="161"/>
      <c r="Z39" s="161"/>
      <c r="AA39" s="164" t="s">
        <v>398</v>
      </c>
      <c r="AB39" s="164" t="s">
        <v>398</v>
      </c>
      <c r="AC39" s="164" t="s">
        <v>468</v>
      </c>
      <c r="AD39" s="164" t="s">
        <v>398</v>
      </c>
      <c r="AE39" s="164" t="s">
        <v>398</v>
      </c>
      <c r="AF39" s="164" t="s">
        <v>398</v>
      </c>
      <c r="AG39" s="164" t="s">
        <v>398</v>
      </c>
    </row>
    <row r="40" spans="1:33" s="69" customFormat="1" x14ac:dyDescent="0.25">
      <c r="A40" s="168" t="s">
        <v>185</v>
      </c>
      <c r="B40" s="159">
        <v>521003189</v>
      </c>
      <c r="C40" s="173">
        <v>19270</v>
      </c>
      <c r="D40" s="161" t="s">
        <v>74</v>
      </c>
      <c r="E40" s="554"/>
      <c r="F40" s="176" t="s">
        <v>5</v>
      </c>
      <c r="G40" s="162">
        <v>45027</v>
      </c>
      <c r="H40" s="162" t="s">
        <v>388</v>
      </c>
      <c r="I40" s="163" t="s">
        <v>416</v>
      </c>
      <c r="J40" s="164" t="s">
        <v>431</v>
      </c>
      <c r="K40" s="164" t="s">
        <v>398</v>
      </c>
      <c r="L40" s="165" t="s">
        <v>70</v>
      </c>
      <c r="M40" s="161" t="s">
        <v>99</v>
      </c>
      <c r="N40" s="174"/>
      <c r="O40" s="171">
        <v>1</v>
      </c>
      <c r="P40" s="171">
        <v>1</v>
      </c>
      <c r="Q40" s="171">
        <v>1</v>
      </c>
      <c r="R40" s="172">
        <v>0</v>
      </c>
      <c r="S40" s="172">
        <v>0</v>
      </c>
      <c r="T40" s="171">
        <v>1</v>
      </c>
      <c r="U40" s="171">
        <v>1</v>
      </c>
      <c r="V40" s="171" t="s">
        <v>468</v>
      </c>
      <c r="W40" s="166">
        <v>1</v>
      </c>
      <c r="X40" s="171" t="s">
        <v>401</v>
      </c>
      <c r="Y40" s="161"/>
      <c r="Z40" s="161"/>
      <c r="AA40" s="164" t="s">
        <v>468</v>
      </c>
      <c r="AB40" s="164"/>
      <c r="AC40" s="164" t="s">
        <v>398</v>
      </c>
      <c r="AD40" s="164" t="s">
        <v>398</v>
      </c>
      <c r="AE40" s="164" t="s">
        <v>398</v>
      </c>
      <c r="AF40" s="164" t="s">
        <v>398</v>
      </c>
      <c r="AG40" s="164" t="s">
        <v>398</v>
      </c>
    </row>
    <row r="41" spans="1:33" x14ac:dyDescent="0.25">
      <c r="A41" s="76" t="s">
        <v>257</v>
      </c>
      <c r="B41" s="1">
        <v>7856145682</v>
      </c>
      <c r="D41" t="s">
        <v>74</v>
      </c>
      <c r="F41" s="218" t="s">
        <v>5</v>
      </c>
      <c r="G41" s="116">
        <v>45051</v>
      </c>
      <c r="H41" s="60" t="s">
        <v>387</v>
      </c>
      <c r="I41" s="32" t="s">
        <v>382</v>
      </c>
      <c r="J41" s="120" t="s">
        <v>459</v>
      </c>
      <c r="K41" s="208" t="s">
        <v>398</v>
      </c>
      <c r="L41" s="30" t="s">
        <v>96</v>
      </c>
      <c r="O41" s="205">
        <v>1</v>
      </c>
      <c r="P41" s="205">
        <v>1</v>
      </c>
      <c r="Q41" s="205">
        <v>1</v>
      </c>
      <c r="R41" s="117">
        <v>0</v>
      </c>
      <c r="S41" s="117">
        <v>0</v>
      </c>
      <c r="T41" s="112">
        <v>1</v>
      </c>
      <c r="U41" s="112"/>
      <c r="V41" s="112" t="s">
        <v>468</v>
      </c>
      <c r="W41" s="60">
        <v>0</v>
      </c>
      <c r="X41" s="205">
        <v>0</v>
      </c>
      <c r="AA41" s="120" t="s">
        <v>398</v>
      </c>
      <c r="AB41" s="120">
        <v>0</v>
      </c>
      <c r="AC41" s="120" t="s">
        <v>468</v>
      </c>
      <c r="AD41" s="120">
        <v>0</v>
      </c>
      <c r="AE41" s="120">
        <v>0</v>
      </c>
      <c r="AF41" s="120">
        <v>0</v>
      </c>
      <c r="AG41" s="120">
        <v>0</v>
      </c>
    </row>
    <row r="42" spans="1:33" s="158" customFormat="1" x14ac:dyDescent="0.25">
      <c r="A42" s="175" t="s">
        <v>189</v>
      </c>
      <c r="B42" s="177">
        <v>8057044457</v>
      </c>
      <c r="C42" s="177"/>
      <c r="D42" s="176" t="s">
        <v>74</v>
      </c>
      <c r="E42" s="553"/>
      <c r="F42" s="176" t="s">
        <v>5</v>
      </c>
      <c r="G42" s="178">
        <v>45019</v>
      </c>
      <c r="H42" s="179" t="s">
        <v>387</v>
      </c>
      <c r="I42" s="180" t="s">
        <v>362</v>
      </c>
      <c r="J42" s="181" t="s">
        <v>432</v>
      </c>
      <c r="K42" s="181" t="s">
        <v>398</v>
      </c>
      <c r="L42" s="182" t="s">
        <v>89</v>
      </c>
      <c r="M42" s="176" t="s">
        <v>99</v>
      </c>
      <c r="N42" s="176"/>
      <c r="O42" s="169">
        <v>1</v>
      </c>
      <c r="P42" s="169">
        <v>1</v>
      </c>
      <c r="Q42" s="169">
        <v>1</v>
      </c>
      <c r="R42" s="170">
        <v>0</v>
      </c>
      <c r="S42" s="170">
        <v>0</v>
      </c>
      <c r="T42" s="169">
        <v>1</v>
      </c>
      <c r="U42" s="169">
        <v>0</v>
      </c>
      <c r="V42" s="169" t="s">
        <v>468</v>
      </c>
      <c r="W42" s="179">
        <v>0</v>
      </c>
      <c r="X42" s="169">
        <v>0</v>
      </c>
      <c r="Y42" s="176"/>
      <c r="Z42" s="176"/>
      <c r="AA42" s="181" t="s">
        <v>398</v>
      </c>
      <c r="AB42" s="181" t="s">
        <v>398</v>
      </c>
      <c r="AC42" s="181" t="s">
        <v>468</v>
      </c>
      <c r="AD42" s="181" t="s">
        <v>468</v>
      </c>
      <c r="AE42" s="181" t="s">
        <v>398</v>
      </c>
      <c r="AF42" s="181" t="s">
        <v>398</v>
      </c>
      <c r="AG42" s="181" t="s">
        <v>398</v>
      </c>
    </row>
    <row r="43" spans="1:33" s="176" customFormat="1" x14ac:dyDescent="0.25">
      <c r="A43" s="203" t="s">
        <v>258</v>
      </c>
      <c r="B43" s="177">
        <v>475207402</v>
      </c>
      <c r="C43" s="184">
        <v>17205</v>
      </c>
      <c r="D43" s="176" t="s">
        <v>74</v>
      </c>
      <c r="E43" s="553">
        <v>45566</v>
      </c>
      <c r="F43" s="229" t="s">
        <v>344</v>
      </c>
      <c r="G43" s="178"/>
      <c r="H43" s="179" t="s">
        <v>387</v>
      </c>
      <c r="I43" s="180" t="s">
        <v>64</v>
      </c>
      <c r="J43" s="181"/>
      <c r="K43" s="181" t="s">
        <v>398</v>
      </c>
      <c r="L43" s="182" t="s">
        <v>96</v>
      </c>
      <c r="M43" s="176" t="s">
        <v>72</v>
      </c>
      <c r="O43" s="181" t="s">
        <v>468</v>
      </c>
      <c r="P43" s="181" t="s">
        <v>398</v>
      </c>
      <c r="Q43" s="181" t="s">
        <v>398</v>
      </c>
      <c r="R43" s="179">
        <v>0</v>
      </c>
      <c r="S43" s="179">
        <v>0</v>
      </c>
      <c r="T43" s="181">
        <v>1</v>
      </c>
      <c r="U43" s="181">
        <v>0</v>
      </c>
      <c r="V43" s="181" t="s">
        <v>398</v>
      </c>
      <c r="W43" s="179">
        <v>0</v>
      </c>
      <c r="X43" s="181">
        <v>0</v>
      </c>
      <c r="AA43" s="181">
        <v>0</v>
      </c>
      <c r="AB43" s="181">
        <v>0</v>
      </c>
      <c r="AC43" s="181">
        <v>0</v>
      </c>
      <c r="AD43" s="181">
        <v>0</v>
      </c>
      <c r="AE43" s="181">
        <v>0</v>
      </c>
      <c r="AF43" s="181">
        <v>0</v>
      </c>
      <c r="AG43" s="181">
        <v>0</v>
      </c>
    </row>
    <row r="44" spans="1:33" x14ac:dyDescent="0.25">
      <c r="A44" s="76" t="s">
        <v>259</v>
      </c>
      <c r="B44" s="1">
        <v>8657226237</v>
      </c>
      <c r="C44" s="8">
        <v>31615</v>
      </c>
      <c r="D44" t="s">
        <v>74</v>
      </c>
      <c r="F44" s="23" t="s">
        <v>5</v>
      </c>
      <c r="G44" s="116">
        <v>45055</v>
      </c>
      <c r="H44" s="60" t="s">
        <v>387</v>
      </c>
      <c r="I44" s="32" t="s">
        <v>390</v>
      </c>
      <c r="J44" s="120" t="s">
        <v>459</v>
      </c>
      <c r="K44" s="208" t="s">
        <v>398</v>
      </c>
      <c r="L44" s="30" t="s">
        <v>70</v>
      </c>
      <c r="M44" t="s">
        <v>72</v>
      </c>
      <c r="N44" s="47"/>
      <c r="O44" s="205">
        <v>1</v>
      </c>
      <c r="P44" s="205">
        <v>0</v>
      </c>
      <c r="Q44" s="205">
        <v>0</v>
      </c>
      <c r="R44" s="117">
        <v>0</v>
      </c>
      <c r="S44" s="112" t="s">
        <v>497</v>
      </c>
      <c r="T44" s="112">
        <v>1</v>
      </c>
      <c r="U44" s="112" t="s">
        <v>468</v>
      </c>
      <c r="V44" s="112" t="s">
        <v>468</v>
      </c>
      <c r="W44" s="60">
        <v>0</v>
      </c>
      <c r="X44" s="205">
        <v>0</v>
      </c>
      <c r="AA44" s="120">
        <v>0</v>
      </c>
      <c r="AB44" s="120">
        <v>0</v>
      </c>
      <c r="AC44" s="120">
        <v>0</v>
      </c>
      <c r="AD44" s="120">
        <v>0</v>
      </c>
      <c r="AE44" s="120">
        <v>0</v>
      </c>
      <c r="AF44" s="120">
        <v>0</v>
      </c>
      <c r="AG44" s="120">
        <v>0</v>
      </c>
    </row>
    <row r="45" spans="1:33" x14ac:dyDescent="0.25">
      <c r="A45" s="76" t="s">
        <v>260</v>
      </c>
      <c r="B45" s="1">
        <v>7759015781</v>
      </c>
      <c r="C45" s="8"/>
      <c r="D45" t="s">
        <v>74</v>
      </c>
      <c r="F45" s="218" t="s">
        <v>5</v>
      </c>
      <c r="G45" s="116">
        <v>45085</v>
      </c>
      <c r="H45" s="60" t="s">
        <v>387</v>
      </c>
      <c r="I45" s="32" t="s">
        <v>394</v>
      </c>
      <c r="J45" s="120" t="s">
        <v>460</v>
      </c>
      <c r="K45" s="208" t="s">
        <v>398</v>
      </c>
      <c r="L45" s="30" t="s">
        <v>70</v>
      </c>
      <c r="M45" t="s">
        <v>99</v>
      </c>
      <c r="N45" s="47"/>
      <c r="O45" s="205">
        <v>1</v>
      </c>
      <c r="P45" s="205" t="s">
        <v>468</v>
      </c>
      <c r="Q45" s="205">
        <v>0</v>
      </c>
      <c r="R45" s="117">
        <v>0</v>
      </c>
      <c r="S45" s="112" t="s">
        <v>532</v>
      </c>
      <c r="T45" s="112">
        <v>1</v>
      </c>
      <c r="U45" s="112" t="s">
        <v>398</v>
      </c>
      <c r="V45" s="112" t="s">
        <v>398</v>
      </c>
      <c r="W45" s="60">
        <v>0</v>
      </c>
      <c r="X45" s="205">
        <v>0</v>
      </c>
      <c r="AA45" s="120">
        <v>0</v>
      </c>
      <c r="AB45" s="120">
        <v>0</v>
      </c>
      <c r="AC45" s="120">
        <v>0</v>
      </c>
      <c r="AD45" s="120">
        <v>0</v>
      </c>
      <c r="AE45" s="120" t="s">
        <v>468</v>
      </c>
      <c r="AF45" s="120">
        <v>0</v>
      </c>
      <c r="AG45" s="120">
        <v>0</v>
      </c>
    </row>
    <row r="46" spans="1:33" x14ac:dyDescent="0.25">
      <c r="A46" s="76" t="s">
        <v>261</v>
      </c>
      <c r="B46" s="1">
        <v>5860170360</v>
      </c>
      <c r="C46" s="8"/>
      <c r="D46" t="s">
        <v>74</v>
      </c>
      <c r="F46" s="218" t="s">
        <v>5</v>
      </c>
      <c r="G46" s="116">
        <v>45049</v>
      </c>
      <c r="H46" s="60" t="s">
        <v>387</v>
      </c>
      <c r="K46" s="208" t="s">
        <v>398</v>
      </c>
      <c r="L46" s="30" t="s">
        <v>65</v>
      </c>
      <c r="M46" t="s">
        <v>72</v>
      </c>
      <c r="N46" s="47"/>
      <c r="O46" s="205">
        <v>1</v>
      </c>
      <c r="P46" s="205">
        <v>1</v>
      </c>
      <c r="Q46" s="205">
        <v>1</v>
      </c>
      <c r="R46" s="117">
        <v>0</v>
      </c>
      <c r="S46" s="117">
        <v>0</v>
      </c>
      <c r="T46" s="112">
        <v>1</v>
      </c>
      <c r="U46" s="112" t="s">
        <v>398</v>
      </c>
      <c r="V46" s="112" t="s">
        <v>398</v>
      </c>
      <c r="W46" s="60">
        <v>1</v>
      </c>
      <c r="X46" s="205" t="s">
        <v>158</v>
      </c>
      <c r="AA46" s="120" t="s">
        <v>468</v>
      </c>
      <c r="AB46" s="120" t="s">
        <v>468</v>
      </c>
      <c r="AC46" s="120">
        <v>0</v>
      </c>
      <c r="AD46" s="120">
        <v>0</v>
      </c>
      <c r="AE46" s="120">
        <v>0</v>
      </c>
      <c r="AF46" s="120">
        <v>0</v>
      </c>
      <c r="AG46" s="120">
        <v>0</v>
      </c>
    </row>
    <row r="47" spans="1:33" s="158" customFormat="1" x14ac:dyDescent="0.25">
      <c r="A47" s="183" t="s">
        <v>225</v>
      </c>
      <c r="B47" s="177">
        <v>6862216724</v>
      </c>
      <c r="C47" s="184"/>
      <c r="D47" s="176" t="s">
        <v>74</v>
      </c>
      <c r="E47" s="553"/>
      <c r="F47" s="176" t="s">
        <v>5</v>
      </c>
      <c r="G47" s="178">
        <v>45229</v>
      </c>
      <c r="H47" s="179" t="s">
        <v>387</v>
      </c>
      <c r="I47" s="180" t="s">
        <v>379</v>
      </c>
      <c r="J47" s="181" t="s">
        <v>432</v>
      </c>
      <c r="K47" s="181" t="s">
        <v>398</v>
      </c>
      <c r="L47" s="182" t="s">
        <v>118</v>
      </c>
      <c r="M47" s="176" t="s">
        <v>93</v>
      </c>
      <c r="N47" s="185" t="s">
        <v>88</v>
      </c>
      <c r="O47" s="181">
        <v>1</v>
      </c>
      <c r="P47" s="181">
        <v>1</v>
      </c>
      <c r="Q47" s="181">
        <v>1</v>
      </c>
      <c r="R47" s="179">
        <v>0</v>
      </c>
      <c r="S47" s="178" t="s">
        <v>514</v>
      </c>
      <c r="T47" s="181" t="s">
        <v>468</v>
      </c>
      <c r="U47" s="181" t="s">
        <v>398</v>
      </c>
      <c r="V47" s="181" t="s">
        <v>468</v>
      </c>
      <c r="W47" s="179">
        <v>1</v>
      </c>
      <c r="X47" s="181"/>
      <c r="Y47" s="176"/>
      <c r="Z47" s="176"/>
      <c r="AA47" s="181" t="s">
        <v>468</v>
      </c>
      <c r="AB47" s="181" t="s">
        <v>398</v>
      </c>
      <c r="AC47" s="181" t="s">
        <v>468</v>
      </c>
      <c r="AD47" s="181" t="s">
        <v>398</v>
      </c>
      <c r="AE47" s="181" t="s">
        <v>398</v>
      </c>
      <c r="AF47" s="181" t="s">
        <v>398</v>
      </c>
      <c r="AG47" s="181" t="s">
        <v>398</v>
      </c>
    </row>
    <row r="48" spans="1:33" x14ac:dyDescent="0.25">
      <c r="A48" s="76" t="s">
        <v>262</v>
      </c>
      <c r="B48" s="1">
        <v>796111362</v>
      </c>
      <c r="D48" t="s">
        <v>74</v>
      </c>
      <c r="F48" s="218" t="s">
        <v>5</v>
      </c>
      <c r="G48" s="116">
        <v>45051</v>
      </c>
      <c r="H48" s="60" t="s">
        <v>387</v>
      </c>
      <c r="I48" s="32" t="s">
        <v>533</v>
      </c>
      <c r="J48" s="120" t="s">
        <v>462</v>
      </c>
      <c r="K48" s="208" t="s">
        <v>468</v>
      </c>
      <c r="L48" s="30" t="s">
        <v>120</v>
      </c>
      <c r="M48" t="s">
        <v>79</v>
      </c>
      <c r="O48" s="205">
        <v>1</v>
      </c>
      <c r="P48" s="205">
        <v>0</v>
      </c>
      <c r="Q48" s="205">
        <v>0</v>
      </c>
      <c r="R48" s="117">
        <v>0</v>
      </c>
      <c r="S48" s="117" t="s">
        <v>494</v>
      </c>
      <c r="T48" s="112" t="s">
        <v>468</v>
      </c>
      <c r="U48" s="112" t="s">
        <v>468</v>
      </c>
      <c r="V48" s="112" t="s">
        <v>398</v>
      </c>
      <c r="W48" s="60">
        <v>0</v>
      </c>
      <c r="X48" s="205">
        <v>0</v>
      </c>
      <c r="AA48" s="120" t="s">
        <v>398</v>
      </c>
      <c r="AB48" s="120">
        <v>0</v>
      </c>
      <c r="AC48" s="120">
        <v>0</v>
      </c>
      <c r="AD48" s="120">
        <v>0</v>
      </c>
      <c r="AE48" s="120">
        <v>0</v>
      </c>
      <c r="AF48" s="120">
        <v>0</v>
      </c>
      <c r="AG48" s="120">
        <v>0</v>
      </c>
    </row>
    <row r="49" spans="1:33" x14ac:dyDescent="0.25">
      <c r="A49" s="76" t="s">
        <v>263</v>
      </c>
      <c r="B49" s="1">
        <v>6258081500</v>
      </c>
      <c r="D49" t="s">
        <v>74</v>
      </c>
      <c r="F49" s="218" t="s">
        <v>5</v>
      </c>
      <c r="G49" s="116">
        <v>45061</v>
      </c>
      <c r="H49" s="60" t="s">
        <v>387</v>
      </c>
      <c r="I49" s="32" t="s">
        <v>534</v>
      </c>
      <c r="J49" s="120" t="s">
        <v>535</v>
      </c>
      <c r="K49" s="208" t="s">
        <v>398</v>
      </c>
      <c r="L49" s="30" t="s">
        <v>70</v>
      </c>
      <c r="M49" t="s">
        <v>121</v>
      </c>
      <c r="S49" s="60" t="s">
        <v>397</v>
      </c>
      <c r="T49" s="120" t="s">
        <v>468</v>
      </c>
      <c r="U49" s="120" t="s">
        <v>156</v>
      </c>
      <c r="V49" s="120" t="s">
        <v>398</v>
      </c>
      <c r="W49" s="60">
        <v>1</v>
      </c>
      <c r="X49" s="208" t="s">
        <v>66</v>
      </c>
      <c r="AA49" s="120">
        <v>0</v>
      </c>
      <c r="AB49" s="120" t="s">
        <v>398</v>
      </c>
      <c r="AC49" s="120">
        <v>0</v>
      </c>
      <c r="AD49" s="120" t="s">
        <v>398</v>
      </c>
      <c r="AE49" s="120" t="s">
        <v>398</v>
      </c>
      <c r="AF49" s="120" t="s">
        <v>398</v>
      </c>
    </row>
    <row r="50" spans="1:33" s="153" customFormat="1" x14ac:dyDescent="0.25">
      <c r="A50" s="203" t="s">
        <v>509</v>
      </c>
      <c r="B50" s="154">
        <v>7111125692</v>
      </c>
      <c r="C50" s="154"/>
      <c r="D50" s="153" t="s">
        <v>74</v>
      </c>
      <c r="E50" s="550">
        <v>45447</v>
      </c>
      <c r="F50" s="229" t="s">
        <v>344</v>
      </c>
      <c r="G50" s="155"/>
      <c r="H50" s="156"/>
      <c r="I50" s="147" t="s">
        <v>536</v>
      </c>
      <c r="J50" s="152" t="s">
        <v>442</v>
      </c>
      <c r="K50" s="209" t="s">
        <v>468</v>
      </c>
      <c r="L50" s="157" t="s">
        <v>78</v>
      </c>
      <c r="M50" s="153" t="s">
        <v>99</v>
      </c>
      <c r="O50" s="209" t="s">
        <v>398</v>
      </c>
      <c r="P50" s="209" t="s">
        <v>398</v>
      </c>
      <c r="Q50" s="209" t="s">
        <v>398</v>
      </c>
      <c r="R50" s="156">
        <v>0</v>
      </c>
      <c r="S50" s="156">
        <v>0</v>
      </c>
      <c r="T50" s="152" t="s">
        <v>468</v>
      </c>
      <c r="U50" s="152" t="s">
        <v>398</v>
      </c>
      <c r="V50" s="152" t="s">
        <v>398</v>
      </c>
      <c r="W50" s="156">
        <v>1</v>
      </c>
      <c r="X50" s="209" t="s">
        <v>64</v>
      </c>
      <c r="AA50" s="152" t="s">
        <v>468</v>
      </c>
      <c r="AB50" s="152" t="s">
        <v>468</v>
      </c>
      <c r="AC50" s="152" t="s">
        <v>468</v>
      </c>
      <c r="AD50" s="152" t="s">
        <v>398</v>
      </c>
      <c r="AE50" s="152" t="s">
        <v>398</v>
      </c>
      <c r="AF50" s="152" t="s">
        <v>398</v>
      </c>
      <c r="AG50" s="152" t="s">
        <v>398</v>
      </c>
    </row>
    <row r="51" spans="1:33" s="176" customFormat="1" x14ac:dyDescent="0.25">
      <c r="A51" s="187" t="s">
        <v>198</v>
      </c>
      <c r="B51" s="177">
        <v>6257141341</v>
      </c>
      <c r="C51" s="177"/>
      <c r="D51" s="176" t="s">
        <v>74</v>
      </c>
      <c r="E51" s="553"/>
      <c r="F51" s="176" t="s">
        <v>5</v>
      </c>
      <c r="G51" s="178">
        <v>45233</v>
      </c>
      <c r="H51" s="179" t="s">
        <v>387</v>
      </c>
      <c r="I51" s="180" t="s">
        <v>433</v>
      </c>
      <c r="J51" s="181" t="s">
        <v>434</v>
      </c>
      <c r="K51" s="181" t="s">
        <v>398</v>
      </c>
      <c r="L51" s="182" t="s">
        <v>122</v>
      </c>
      <c r="M51" s="176" t="s">
        <v>93</v>
      </c>
      <c r="O51" s="181">
        <v>1</v>
      </c>
      <c r="P51" s="181">
        <v>1</v>
      </c>
      <c r="Q51" s="181">
        <v>0</v>
      </c>
      <c r="R51" s="179">
        <v>1</v>
      </c>
      <c r="S51" s="179">
        <v>0</v>
      </c>
      <c r="T51" s="181" t="s">
        <v>468</v>
      </c>
      <c r="U51" s="181" t="s">
        <v>468</v>
      </c>
      <c r="V51" s="181" t="s">
        <v>468</v>
      </c>
      <c r="W51" s="179">
        <v>0</v>
      </c>
      <c r="X51" s="181">
        <v>0</v>
      </c>
      <c r="AA51" s="181" t="s">
        <v>398</v>
      </c>
      <c r="AB51" s="181" t="s">
        <v>398</v>
      </c>
      <c r="AC51" s="181" t="s">
        <v>468</v>
      </c>
      <c r="AD51" s="181" t="s">
        <v>468</v>
      </c>
      <c r="AE51" s="181" t="s">
        <v>398</v>
      </c>
      <c r="AF51" s="181" t="s">
        <v>398</v>
      </c>
      <c r="AG51" s="181" t="s">
        <v>398</v>
      </c>
    </row>
    <row r="52" spans="1:33" x14ac:dyDescent="0.25">
      <c r="A52" s="76" t="s">
        <v>264</v>
      </c>
      <c r="B52" s="1">
        <v>5760221753</v>
      </c>
      <c r="D52" t="s">
        <v>74</v>
      </c>
      <c r="E52" s="551" t="s">
        <v>64</v>
      </c>
      <c r="F52" s="217" t="s">
        <v>344</v>
      </c>
      <c r="H52" s="60" t="s">
        <v>387</v>
      </c>
      <c r="I52" s="32" t="s">
        <v>399</v>
      </c>
      <c r="J52" s="120" t="s">
        <v>461</v>
      </c>
      <c r="K52" s="208" t="s">
        <v>398</v>
      </c>
      <c r="L52" s="30" t="s">
        <v>124</v>
      </c>
      <c r="M52" t="s">
        <v>99</v>
      </c>
      <c r="O52" s="205">
        <v>1</v>
      </c>
      <c r="P52" s="205">
        <v>1</v>
      </c>
      <c r="Q52" s="205">
        <v>1</v>
      </c>
      <c r="R52" s="117">
        <v>0</v>
      </c>
      <c r="S52" s="117">
        <v>0</v>
      </c>
      <c r="T52" s="112" t="s">
        <v>468</v>
      </c>
      <c r="U52" s="112" t="s">
        <v>398</v>
      </c>
      <c r="V52" s="112" t="s">
        <v>468</v>
      </c>
      <c r="W52" s="60">
        <v>1</v>
      </c>
      <c r="X52" s="205" t="s">
        <v>66</v>
      </c>
      <c r="AA52" s="120" t="s">
        <v>468</v>
      </c>
      <c r="AB52" s="120" t="s">
        <v>398</v>
      </c>
      <c r="AC52" s="120" t="s">
        <v>468</v>
      </c>
      <c r="AD52" s="120" t="s">
        <v>398</v>
      </c>
      <c r="AE52" s="120" t="s">
        <v>398</v>
      </c>
      <c r="AF52" s="120" t="s">
        <v>398</v>
      </c>
      <c r="AG52" s="120" t="s">
        <v>398</v>
      </c>
    </row>
    <row r="53" spans="1:33" s="139" customFormat="1" x14ac:dyDescent="0.25">
      <c r="A53" s="203" t="s">
        <v>510</v>
      </c>
      <c r="B53" s="140">
        <v>7654063296</v>
      </c>
      <c r="C53" s="140"/>
      <c r="D53" s="139" t="s">
        <v>74</v>
      </c>
      <c r="E53" s="551">
        <v>45510</v>
      </c>
      <c r="F53" s="217" t="s">
        <v>344</v>
      </c>
      <c r="G53" s="149"/>
      <c r="H53" s="146" t="s">
        <v>387</v>
      </c>
      <c r="I53" s="144" t="s">
        <v>438</v>
      </c>
      <c r="J53" s="151" t="s">
        <v>452</v>
      </c>
      <c r="K53" s="208" t="s">
        <v>398</v>
      </c>
      <c r="L53" s="143" t="s">
        <v>137</v>
      </c>
      <c r="M53" s="139" t="s">
        <v>76</v>
      </c>
      <c r="O53" s="205" t="s">
        <v>468</v>
      </c>
      <c r="P53" s="205" t="s">
        <v>468</v>
      </c>
      <c r="Q53" s="205" t="s">
        <v>398</v>
      </c>
      <c r="R53" s="150">
        <v>0</v>
      </c>
      <c r="S53" s="150" t="s">
        <v>537</v>
      </c>
      <c r="T53" s="148" t="s">
        <v>468</v>
      </c>
      <c r="U53" s="148" t="s">
        <v>398</v>
      </c>
      <c r="V53" s="148" t="s">
        <v>398</v>
      </c>
      <c r="W53" s="146">
        <v>0</v>
      </c>
      <c r="X53" s="205" t="s">
        <v>398</v>
      </c>
      <c r="AA53" s="151" t="s">
        <v>398</v>
      </c>
      <c r="AB53" s="151" t="s">
        <v>398</v>
      </c>
      <c r="AC53" s="151" t="s">
        <v>398</v>
      </c>
      <c r="AD53" s="151" t="s">
        <v>398</v>
      </c>
      <c r="AE53" s="151" t="s">
        <v>398</v>
      </c>
      <c r="AF53" s="151" t="s">
        <v>398</v>
      </c>
      <c r="AG53" s="151" t="s">
        <v>398</v>
      </c>
    </row>
    <row r="54" spans="1:33" s="158" customFormat="1" x14ac:dyDescent="0.25">
      <c r="A54" s="188" t="s">
        <v>195</v>
      </c>
      <c r="B54" s="177">
        <v>6656301531</v>
      </c>
      <c r="C54" s="177"/>
      <c r="D54" s="176" t="s">
        <v>74</v>
      </c>
      <c r="E54" s="553"/>
      <c r="F54" s="176" t="s">
        <v>5</v>
      </c>
      <c r="G54" s="178">
        <v>44580</v>
      </c>
      <c r="H54" s="179" t="s">
        <v>387</v>
      </c>
      <c r="I54" s="180" t="s">
        <v>538</v>
      </c>
      <c r="J54" s="181" t="s">
        <v>452</v>
      </c>
      <c r="K54" s="181" t="s">
        <v>398</v>
      </c>
      <c r="L54" s="182" t="s">
        <v>539</v>
      </c>
      <c r="M54" s="176" t="s">
        <v>72</v>
      </c>
      <c r="N54" s="176"/>
      <c r="O54" s="169">
        <v>1</v>
      </c>
      <c r="P54" s="169">
        <v>1</v>
      </c>
      <c r="Q54" s="169">
        <v>1</v>
      </c>
      <c r="R54" s="170">
        <v>0</v>
      </c>
      <c r="S54" s="170">
        <v>0</v>
      </c>
      <c r="T54" s="169" t="s">
        <v>468</v>
      </c>
      <c r="U54" s="169" t="s">
        <v>398</v>
      </c>
      <c r="V54" s="169" t="s">
        <v>468</v>
      </c>
      <c r="W54" s="179">
        <v>1</v>
      </c>
      <c r="X54" s="169" t="s">
        <v>66</v>
      </c>
      <c r="Y54" s="176"/>
      <c r="Z54" s="176"/>
      <c r="AA54" s="181" t="s">
        <v>468</v>
      </c>
      <c r="AB54" s="181" t="s">
        <v>468</v>
      </c>
      <c r="AC54" s="181" t="s">
        <v>468</v>
      </c>
      <c r="AD54" s="181" t="s">
        <v>398</v>
      </c>
      <c r="AE54" s="181" t="s">
        <v>398</v>
      </c>
      <c r="AF54" s="181" t="s">
        <v>398</v>
      </c>
      <c r="AG54" s="181" t="s">
        <v>468</v>
      </c>
    </row>
    <row r="55" spans="1:33" x14ac:dyDescent="0.25">
      <c r="A55" s="76" t="s">
        <v>265</v>
      </c>
      <c r="B55" s="1">
        <v>7406124946</v>
      </c>
      <c r="D55" t="s">
        <v>74</v>
      </c>
      <c r="F55" s="142" t="s">
        <v>503</v>
      </c>
      <c r="H55" s="60" t="s">
        <v>388</v>
      </c>
      <c r="I55" s="32" t="s">
        <v>356</v>
      </c>
      <c r="J55" s="120" t="s">
        <v>457</v>
      </c>
      <c r="M55" t="s">
        <v>99</v>
      </c>
      <c r="T55" s="120" t="s">
        <v>468</v>
      </c>
      <c r="U55" s="120" t="s">
        <v>156</v>
      </c>
      <c r="V55" s="120" t="s">
        <v>398</v>
      </c>
      <c r="W55" s="60" t="s">
        <v>468</v>
      </c>
      <c r="X55" s="208" t="s">
        <v>401</v>
      </c>
      <c r="AA55" s="120" t="s">
        <v>398</v>
      </c>
      <c r="AB55" s="120" t="s">
        <v>398</v>
      </c>
      <c r="AC55" s="120" t="s">
        <v>468</v>
      </c>
      <c r="AD55" s="120" t="s">
        <v>398</v>
      </c>
      <c r="AE55" s="120" t="s">
        <v>398</v>
      </c>
      <c r="AF55" s="120" t="s">
        <v>398</v>
      </c>
      <c r="AG55" s="120" t="s">
        <v>398</v>
      </c>
    </row>
    <row r="56" spans="1:33" x14ac:dyDescent="0.25">
      <c r="A56" s="76" t="s">
        <v>266</v>
      </c>
      <c r="B56" s="1">
        <v>6353061572</v>
      </c>
      <c r="C56" s="8">
        <v>23076</v>
      </c>
      <c r="D56" t="s">
        <v>74</v>
      </c>
      <c r="F56" s="218" t="s">
        <v>5</v>
      </c>
      <c r="G56" s="116">
        <v>44977</v>
      </c>
      <c r="H56" s="116" t="s">
        <v>387</v>
      </c>
      <c r="I56" s="32" t="s">
        <v>402</v>
      </c>
      <c r="J56" s="120" t="s">
        <v>482</v>
      </c>
      <c r="K56" s="208" t="s">
        <v>398</v>
      </c>
      <c r="L56" s="30" t="s">
        <v>137</v>
      </c>
      <c r="M56" t="s">
        <v>99</v>
      </c>
      <c r="N56" s="47"/>
      <c r="O56" s="205">
        <v>1</v>
      </c>
      <c r="P56" s="205">
        <v>1</v>
      </c>
      <c r="Q56" s="205">
        <v>1</v>
      </c>
      <c r="R56" s="117">
        <v>0</v>
      </c>
      <c r="S56" s="117">
        <v>0</v>
      </c>
      <c r="T56" s="112" t="s">
        <v>468</v>
      </c>
      <c r="U56" s="112" t="s">
        <v>398</v>
      </c>
      <c r="V56" s="112">
        <v>0</v>
      </c>
      <c r="W56" s="60">
        <v>1</v>
      </c>
      <c r="X56" s="205" t="s">
        <v>349</v>
      </c>
      <c r="AA56" s="120" t="s">
        <v>398</v>
      </c>
      <c r="AB56" s="120" t="s">
        <v>398</v>
      </c>
      <c r="AC56" s="120" t="s">
        <v>398</v>
      </c>
      <c r="AD56" s="120" t="s">
        <v>398</v>
      </c>
      <c r="AE56" s="120" t="s">
        <v>398</v>
      </c>
      <c r="AF56" s="120" t="s">
        <v>398</v>
      </c>
      <c r="AG56" s="120" t="s">
        <v>398</v>
      </c>
    </row>
    <row r="57" spans="1:33" s="139" customFormat="1" x14ac:dyDescent="0.25">
      <c r="A57" s="203" t="s">
        <v>511</v>
      </c>
      <c r="B57" s="140">
        <v>8052084491</v>
      </c>
      <c r="C57" s="141"/>
      <c r="D57" s="139" t="s">
        <v>74</v>
      </c>
      <c r="E57" s="551">
        <v>45421</v>
      </c>
      <c r="F57" s="217" t="s">
        <v>344</v>
      </c>
      <c r="G57" s="149"/>
      <c r="H57" s="149" t="s">
        <v>387</v>
      </c>
      <c r="I57" s="144" t="s">
        <v>412</v>
      </c>
      <c r="J57" s="151" t="s">
        <v>550</v>
      </c>
      <c r="K57" s="208" t="s">
        <v>398</v>
      </c>
      <c r="L57" s="143" t="s">
        <v>89</v>
      </c>
      <c r="M57" s="139" t="s">
        <v>79</v>
      </c>
      <c r="N57" s="145"/>
      <c r="O57" s="205" t="s">
        <v>398</v>
      </c>
      <c r="P57" s="205" t="s">
        <v>468</v>
      </c>
      <c r="Q57" s="205" t="s">
        <v>468</v>
      </c>
      <c r="R57" s="150">
        <v>0</v>
      </c>
      <c r="S57" s="150">
        <v>0</v>
      </c>
      <c r="T57" s="148" t="s">
        <v>468</v>
      </c>
      <c r="U57" s="148" t="s">
        <v>398</v>
      </c>
      <c r="V57" s="148" t="s">
        <v>398</v>
      </c>
      <c r="W57" s="146">
        <v>0</v>
      </c>
      <c r="X57" s="205" t="s">
        <v>398</v>
      </c>
      <c r="AA57" s="151" t="s">
        <v>398</v>
      </c>
      <c r="AB57" s="151" t="s">
        <v>398</v>
      </c>
      <c r="AC57" s="151" t="s">
        <v>398</v>
      </c>
      <c r="AD57" s="151" t="s">
        <v>398</v>
      </c>
      <c r="AE57" s="151" t="s">
        <v>398</v>
      </c>
      <c r="AF57" s="151" t="s">
        <v>398</v>
      </c>
      <c r="AG57" s="151" t="s">
        <v>398</v>
      </c>
    </row>
    <row r="58" spans="1:33" s="176" customFormat="1" x14ac:dyDescent="0.25">
      <c r="A58" s="189" t="s">
        <v>193</v>
      </c>
      <c r="B58" s="177">
        <v>5855072025</v>
      </c>
      <c r="C58" s="184">
        <v>21312</v>
      </c>
      <c r="D58" s="176" t="s">
        <v>74</v>
      </c>
      <c r="E58" s="553"/>
      <c r="F58" s="176" t="s">
        <v>5</v>
      </c>
      <c r="G58" s="178">
        <v>45030</v>
      </c>
      <c r="H58" s="178" t="s">
        <v>387</v>
      </c>
      <c r="I58" s="180" t="s">
        <v>379</v>
      </c>
      <c r="J58" s="181" t="s">
        <v>423</v>
      </c>
      <c r="K58" s="181" t="s">
        <v>398</v>
      </c>
      <c r="L58" s="182" t="s">
        <v>144</v>
      </c>
      <c r="M58" s="176" t="s">
        <v>99</v>
      </c>
      <c r="N58" s="185"/>
      <c r="O58" s="169">
        <v>1</v>
      </c>
      <c r="P58" s="169">
        <v>1</v>
      </c>
      <c r="Q58" s="169">
        <v>1</v>
      </c>
      <c r="R58" s="170">
        <v>0</v>
      </c>
      <c r="S58" s="170">
        <v>0</v>
      </c>
      <c r="T58" s="169" t="s">
        <v>468</v>
      </c>
      <c r="U58" s="169" t="s">
        <v>398</v>
      </c>
      <c r="V58" s="169">
        <v>1</v>
      </c>
      <c r="W58" s="179">
        <v>1</v>
      </c>
      <c r="X58" s="169" t="s">
        <v>66</v>
      </c>
      <c r="AA58" s="181" t="s">
        <v>398</v>
      </c>
      <c r="AB58" s="181" t="s">
        <v>398</v>
      </c>
      <c r="AC58" s="181" t="s">
        <v>468</v>
      </c>
      <c r="AD58" s="181" t="s">
        <v>398</v>
      </c>
      <c r="AE58" s="181" t="s">
        <v>398</v>
      </c>
      <c r="AF58" s="181" t="s">
        <v>398</v>
      </c>
      <c r="AG58" s="181" t="s">
        <v>398</v>
      </c>
    </row>
    <row r="59" spans="1:33" s="158" customFormat="1" x14ac:dyDescent="0.25">
      <c r="A59" s="228" t="s">
        <v>207</v>
      </c>
      <c r="B59" s="177">
        <v>5511172106</v>
      </c>
      <c r="C59" s="184"/>
      <c r="D59" s="176" t="s">
        <v>74</v>
      </c>
      <c r="E59" s="553"/>
      <c r="F59" s="176" t="s">
        <v>5</v>
      </c>
      <c r="G59" s="178">
        <v>45170</v>
      </c>
      <c r="H59" s="178" t="s">
        <v>388</v>
      </c>
      <c r="I59" s="180" t="s">
        <v>436</v>
      </c>
      <c r="J59" s="181" t="s">
        <v>437</v>
      </c>
      <c r="K59" s="181" t="s">
        <v>398</v>
      </c>
      <c r="L59" s="182" t="s">
        <v>63</v>
      </c>
      <c r="M59" s="176" t="s">
        <v>99</v>
      </c>
      <c r="N59" s="185"/>
      <c r="O59" s="181">
        <v>1</v>
      </c>
      <c r="P59" s="181">
        <v>1</v>
      </c>
      <c r="Q59" s="181">
        <v>1</v>
      </c>
      <c r="R59" s="179">
        <v>0</v>
      </c>
      <c r="S59" s="178" t="s">
        <v>494</v>
      </c>
      <c r="T59" s="181" t="s">
        <v>468</v>
      </c>
      <c r="U59" s="181" t="s">
        <v>398</v>
      </c>
      <c r="V59" s="181" t="s">
        <v>468</v>
      </c>
      <c r="W59" s="179" t="s">
        <v>468</v>
      </c>
      <c r="X59" s="181" t="s">
        <v>66</v>
      </c>
      <c r="Y59" s="176"/>
      <c r="Z59" s="176"/>
      <c r="AA59" s="181" t="s">
        <v>468</v>
      </c>
      <c r="AB59" s="181" t="s">
        <v>468</v>
      </c>
      <c r="AC59" s="181" t="s">
        <v>468</v>
      </c>
      <c r="AD59" s="181" t="s">
        <v>398</v>
      </c>
      <c r="AE59" s="181" t="s">
        <v>398</v>
      </c>
      <c r="AF59" s="181" t="s">
        <v>398</v>
      </c>
      <c r="AG59" s="181" t="s">
        <v>398</v>
      </c>
    </row>
    <row r="60" spans="1:33" x14ac:dyDescent="0.25">
      <c r="A60" s="231" t="s">
        <v>268</v>
      </c>
      <c r="B60" s="1">
        <v>7904115758</v>
      </c>
      <c r="C60" s="8">
        <v>28956</v>
      </c>
      <c r="D60" t="s">
        <v>74</v>
      </c>
      <c r="F60" s="218" t="s">
        <v>5</v>
      </c>
      <c r="G60" s="116">
        <v>44453</v>
      </c>
      <c r="H60" s="60" t="s">
        <v>388</v>
      </c>
      <c r="I60" s="32" t="s">
        <v>407</v>
      </c>
      <c r="J60" s="120" t="s">
        <v>462</v>
      </c>
      <c r="K60" s="208" t="s">
        <v>468</v>
      </c>
      <c r="L60" s="30" t="s">
        <v>540</v>
      </c>
      <c r="M60" t="s">
        <v>72</v>
      </c>
      <c r="O60" s="205">
        <v>1</v>
      </c>
      <c r="P60" s="205">
        <v>0</v>
      </c>
      <c r="Q60" s="205">
        <v>0</v>
      </c>
      <c r="R60" s="117">
        <v>0</v>
      </c>
      <c r="S60" s="112" t="s">
        <v>498</v>
      </c>
      <c r="T60" s="112" t="s">
        <v>468</v>
      </c>
      <c r="U60" s="112" t="s">
        <v>468</v>
      </c>
      <c r="V60" s="112">
        <v>0</v>
      </c>
      <c r="W60" s="60">
        <v>1</v>
      </c>
      <c r="X60" s="205" t="s">
        <v>403</v>
      </c>
      <c r="AA60" s="120" t="s">
        <v>398</v>
      </c>
      <c r="AB60" s="120" t="s">
        <v>398</v>
      </c>
      <c r="AC60" s="120" t="s">
        <v>468</v>
      </c>
      <c r="AD60" s="120" t="s">
        <v>398</v>
      </c>
      <c r="AE60" s="120" t="s">
        <v>398</v>
      </c>
      <c r="AF60" s="120" t="s">
        <v>398</v>
      </c>
      <c r="AG60" s="120" t="s">
        <v>398</v>
      </c>
    </row>
    <row r="61" spans="1:33" x14ac:dyDescent="0.25">
      <c r="A61" s="76" t="s">
        <v>269</v>
      </c>
      <c r="B61" s="1">
        <v>8359259931</v>
      </c>
      <c r="C61" s="8">
        <v>30584</v>
      </c>
      <c r="D61" t="s">
        <v>74</v>
      </c>
      <c r="F61" s="218" t="s">
        <v>5</v>
      </c>
      <c r="G61" s="116">
        <v>44587</v>
      </c>
      <c r="H61" s="60" t="s">
        <v>387</v>
      </c>
      <c r="I61" s="32" t="s">
        <v>405</v>
      </c>
      <c r="J61" s="120" t="s">
        <v>425</v>
      </c>
      <c r="K61" s="208" t="s">
        <v>398</v>
      </c>
      <c r="L61" s="30" t="s">
        <v>541</v>
      </c>
      <c r="M61" t="s">
        <v>99</v>
      </c>
      <c r="O61" s="205">
        <v>1</v>
      </c>
      <c r="P61" s="205">
        <v>1</v>
      </c>
      <c r="Q61" s="205">
        <v>1</v>
      </c>
      <c r="R61" s="117">
        <v>0</v>
      </c>
      <c r="S61" s="112" t="s">
        <v>492</v>
      </c>
      <c r="T61" s="112" t="s">
        <v>468</v>
      </c>
      <c r="U61" s="112" t="s">
        <v>398</v>
      </c>
      <c r="V61" s="112">
        <v>1</v>
      </c>
      <c r="W61" s="60">
        <v>1</v>
      </c>
      <c r="X61" s="205" t="s">
        <v>406</v>
      </c>
      <c r="AA61" s="120" t="s">
        <v>398</v>
      </c>
      <c r="AB61" s="120" t="s">
        <v>398</v>
      </c>
      <c r="AC61" s="120" t="s">
        <v>398</v>
      </c>
      <c r="AD61" s="120" t="s">
        <v>398</v>
      </c>
      <c r="AE61" s="120" t="s">
        <v>398</v>
      </c>
      <c r="AF61" s="120" t="s">
        <v>398</v>
      </c>
      <c r="AG61" s="120" t="s">
        <v>398</v>
      </c>
    </row>
    <row r="62" spans="1:33" s="210" customFormat="1" x14ac:dyDescent="0.25">
      <c r="A62" s="76" t="s">
        <v>270</v>
      </c>
      <c r="B62" s="211">
        <v>7357163913</v>
      </c>
      <c r="C62" s="230">
        <v>26861</v>
      </c>
      <c r="D62" s="210" t="s">
        <v>74</v>
      </c>
      <c r="E62" s="550">
        <v>45432</v>
      </c>
      <c r="F62" s="229" t="s">
        <v>344</v>
      </c>
      <c r="G62" s="212"/>
      <c r="H62" s="213" t="s">
        <v>387</v>
      </c>
      <c r="I62" s="202" t="s">
        <v>410</v>
      </c>
      <c r="J62" s="209" t="s">
        <v>457</v>
      </c>
      <c r="K62" s="209" t="s">
        <v>398</v>
      </c>
      <c r="L62" s="214" t="s">
        <v>124</v>
      </c>
      <c r="M62" s="210" t="s">
        <v>99</v>
      </c>
      <c r="O62" s="209" t="s">
        <v>468</v>
      </c>
      <c r="P62" s="209" t="s">
        <v>468</v>
      </c>
      <c r="Q62" s="209" t="s">
        <v>468</v>
      </c>
      <c r="R62" s="213">
        <v>0</v>
      </c>
      <c r="S62" s="213">
        <v>0</v>
      </c>
      <c r="T62" s="209" t="s">
        <v>468</v>
      </c>
      <c r="U62" s="209" t="s">
        <v>398</v>
      </c>
      <c r="V62" s="209" t="s">
        <v>398</v>
      </c>
      <c r="W62" s="213" t="s">
        <v>468</v>
      </c>
      <c r="X62" s="209" t="s">
        <v>66</v>
      </c>
      <c r="AA62" s="209" t="s">
        <v>398</v>
      </c>
      <c r="AB62" s="209" t="s">
        <v>398</v>
      </c>
      <c r="AC62" s="209" t="s">
        <v>468</v>
      </c>
      <c r="AD62" s="209" t="s">
        <v>468</v>
      </c>
      <c r="AE62" s="209" t="s">
        <v>398</v>
      </c>
      <c r="AF62" s="209" t="s">
        <v>398</v>
      </c>
      <c r="AG62" s="209" t="s">
        <v>398</v>
      </c>
    </row>
    <row r="63" spans="1:33" s="186" customFormat="1" x14ac:dyDescent="0.25">
      <c r="A63" s="190" t="s">
        <v>224</v>
      </c>
      <c r="B63" s="192">
        <v>6158221806</v>
      </c>
      <c r="C63" s="192"/>
      <c r="D63" s="186" t="s">
        <v>74</v>
      </c>
      <c r="E63" s="557"/>
      <c r="F63" s="186" t="s">
        <v>5</v>
      </c>
      <c r="G63" s="193">
        <v>45049</v>
      </c>
      <c r="H63" s="194" t="s">
        <v>387</v>
      </c>
      <c r="I63" s="195" t="s">
        <v>438</v>
      </c>
      <c r="J63" s="196" t="s">
        <v>439</v>
      </c>
      <c r="K63" s="196" t="s">
        <v>398</v>
      </c>
      <c r="L63" s="197" t="s">
        <v>70</v>
      </c>
      <c r="M63" s="186" t="s">
        <v>99</v>
      </c>
      <c r="O63" s="215">
        <v>1</v>
      </c>
      <c r="P63" s="215">
        <v>1</v>
      </c>
      <c r="Q63" s="215">
        <v>1</v>
      </c>
      <c r="R63" s="198">
        <v>0</v>
      </c>
      <c r="S63" s="198">
        <v>0</v>
      </c>
      <c r="T63" s="191" t="s">
        <v>468</v>
      </c>
      <c r="U63" s="191">
        <v>0</v>
      </c>
      <c r="V63" s="191">
        <v>0</v>
      </c>
      <c r="W63" s="194">
        <v>1</v>
      </c>
      <c r="X63" s="215" t="s">
        <v>64</v>
      </c>
      <c r="AA63" s="196" t="s">
        <v>398</v>
      </c>
      <c r="AB63" s="196" t="s">
        <v>398</v>
      </c>
      <c r="AC63" s="196" t="s">
        <v>468</v>
      </c>
      <c r="AD63" s="196" t="s">
        <v>398</v>
      </c>
      <c r="AE63" s="196" t="s">
        <v>398</v>
      </c>
      <c r="AF63" s="196" t="s">
        <v>398</v>
      </c>
      <c r="AG63" s="196" t="s">
        <v>398</v>
      </c>
    </row>
    <row r="64" spans="1:33" s="176" customFormat="1" x14ac:dyDescent="0.25">
      <c r="A64" s="199" t="s">
        <v>192</v>
      </c>
      <c r="B64" s="177">
        <v>525925257</v>
      </c>
      <c r="C64" s="177"/>
      <c r="D64" s="176" t="s">
        <v>74</v>
      </c>
      <c r="E64" s="553"/>
      <c r="F64" s="176" t="s">
        <v>5</v>
      </c>
      <c r="G64" s="178">
        <v>45265</v>
      </c>
      <c r="H64" s="179" t="s">
        <v>387</v>
      </c>
      <c r="I64" s="180" t="s">
        <v>440</v>
      </c>
      <c r="J64" s="181" t="s">
        <v>441</v>
      </c>
      <c r="K64" s="181" t="s">
        <v>398</v>
      </c>
      <c r="L64" s="182" t="s">
        <v>63</v>
      </c>
      <c r="M64" s="176" t="s">
        <v>72</v>
      </c>
      <c r="O64" s="181">
        <v>1</v>
      </c>
      <c r="P64" s="181">
        <v>0</v>
      </c>
      <c r="Q64" s="181">
        <v>0</v>
      </c>
      <c r="R64" s="179">
        <v>0</v>
      </c>
      <c r="S64" s="179">
        <v>0</v>
      </c>
      <c r="T64" s="181" t="s">
        <v>468</v>
      </c>
      <c r="U64" s="181" t="s">
        <v>398</v>
      </c>
      <c r="V64" s="181" t="s">
        <v>398</v>
      </c>
      <c r="W64" s="179" t="s">
        <v>398</v>
      </c>
      <c r="X64" s="181">
        <v>0</v>
      </c>
      <c r="AA64" s="181" t="s">
        <v>398</v>
      </c>
      <c r="AB64" s="181" t="s">
        <v>398</v>
      </c>
      <c r="AC64" s="181" t="s">
        <v>398</v>
      </c>
      <c r="AD64" s="181" t="s">
        <v>398</v>
      </c>
      <c r="AE64" s="181" t="s">
        <v>398</v>
      </c>
      <c r="AF64" s="181" t="s">
        <v>398</v>
      </c>
      <c r="AG64" s="181" t="s">
        <v>398</v>
      </c>
    </row>
    <row r="65" spans="1:33" x14ac:dyDescent="0.25">
      <c r="A65" s="76" t="s">
        <v>271</v>
      </c>
      <c r="B65" s="1">
        <v>6560191682</v>
      </c>
      <c r="C65" s="8">
        <v>24034</v>
      </c>
      <c r="D65" t="s">
        <v>74</v>
      </c>
      <c r="E65" s="551" t="s">
        <v>126</v>
      </c>
      <c r="F65" s="217" t="s">
        <v>344</v>
      </c>
      <c r="H65" s="60" t="s">
        <v>387</v>
      </c>
      <c r="I65" s="32" t="s">
        <v>411</v>
      </c>
      <c r="J65" s="120" t="s">
        <v>447</v>
      </c>
      <c r="K65" s="208" t="s">
        <v>398</v>
      </c>
      <c r="L65" s="30" t="s">
        <v>124</v>
      </c>
      <c r="M65" t="s">
        <v>128</v>
      </c>
      <c r="O65" s="205">
        <v>1</v>
      </c>
      <c r="P65" s="205">
        <v>1</v>
      </c>
      <c r="Q65" s="205">
        <v>1</v>
      </c>
      <c r="R65" s="113">
        <v>0</v>
      </c>
      <c r="S65" s="113">
        <v>0</v>
      </c>
      <c r="T65" s="112" t="s">
        <v>468</v>
      </c>
      <c r="U65" s="112" t="s">
        <v>468</v>
      </c>
      <c r="V65" s="112">
        <v>0</v>
      </c>
      <c r="W65" s="60">
        <v>1</v>
      </c>
      <c r="X65" s="205" t="s">
        <v>66</v>
      </c>
      <c r="AA65" s="120" t="s">
        <v>398</v>
      </c>
      <c r="AB65" s="120" t="s">
        <v>398</v>
      </c>
      <c r="AC65" s="120" t="s">
        <v>398</v>
      </c>
      <c r="AD65" s="120" t="s">
        <v>398</v>
      </c>
      <c r="AE65" s="120" t="s">
        <v>398</v>
      </c>
      <c r="AF65" s="120" t="s">
        <v>398</v>
      </c>
      <c r="AG65" s="120" t="s">
        <v>398</v>
      </c>
    </row>
    <row r="66" spans="1:33" x14ac:dyDescent="0.25">
      <c r="A66" s="76" t="s">
        <v>273</v>
      </c>
      <c r="B66" s="1">
        <v>7853242991</v>
      </c>
      <c r="C66" s="8">
        <v>28573</v>
      </c>
      <c r="D66" t="s">
        <v>74</v>
      </c>
      <c r="F66" t="s">
        <v>5</v>
      </c>
      <c r="G66" s="116">
        <v>45183</v>
      </c>
      <c r="H66" s="60" t="s">
        <v>387</v>
      </c>
      <c r="I66" s="32" t="s">
        <v>412</v>
      </c>
      <c r="J66" s="120" t="s">
        <v>448</v>
      </c>
      <c r="K66" s="208" t="s">
        <v>468</v>
      </c>
      <c r="L66" s="30" t="s">
        <v>120</v>
      </c>
      <c r="M66" t="s">
        <v>72</v>
      </c>
      <c r="O66" s="208">
        <v>1</v>
      </c>
      <c r="P66" s="208" t="s">
        <v>468</v>
      </c>
      <c r="Q66" s="208" t="s">
        <v>398</v>
      </c>
      <c r="R66" s="60">
        <v>1</v>
      </c>
      <c r="S66" s="60">
        <v>0</v>
      </c>
      <c r="T66" s="120" t="s">
        <v>468</v>
      </c>
      <c r="U66" s="120" t="s">
        <v>468</v>
      </c>
      <c r="V66" s="120">
        <v>0</v>
      </c>
      <c r="W66" s="60" t="s">
        <v>398</v>
      </c>
      <c r="X66" s="208">
        <v>0</v>
      </c>
      <c r="AA66" s="120" t="s">
        <v>398</v>
      </c>
      <c r="AB66" s="120" t="s">
        <v>398</v>
      </c>
      <c r="AC66" s="120" t="s">
        <v>398</v>
      </c>
      <c r="AD66" s="120" t="s">
        <v>398</v>
      </c>
      <c r="AE66" s="120" t="s">
        <v>398</v>
      </c>
      <c r="AF66" s="120" t="s">
        <v>398</v>
      </c>
      <c r="AG66" s="120" t="s">
        <v>398</v>
      </c>
    </row>
    <row r="67" spans="1:33" x14ac:dyDescent="0.25">
      <c r="A67" s="76" t="s">
        <v>274</v>
      </c>
      <c r="B67" s="1">
        <v>5960300258</v>
      </c>
      <c r="C67" s="8">
        <v>21853</v>
      </c>
      <c r="D67" t="s">
        <v>74</v>
      </c>
      <c r="F67" s="218" t="s">
        <v>5</v>
      </c>
      <c r="G67" s="116">
        <v>45097</v>
      </c>
      <c r="H67" s="60" t="s">
        <v>387</v>
      </c>
      <c r="I67" s="32" t="s">
        <v>414</v>
      </c>
      <c r="J67" s="120" t="s">
        <v>463</v>
      </c>
      <c r="K67" s="208" t="s">
        <v>398</v>
      </c>
      <c r="L67" s="30" t="s">
        <v>65</v>
      </c>
      <c r="M67" t="s">
        <v>99</v>
      </c>
      <c r="O67" s="205">
        <v>1</v>
      </c>
      <c r="P67" s="205">
        <v>1</v>
      </c>
      <c r="Q67" s="205">
        <v>0</v>
      </c>
      <c r="R67" s="117">
        <v>0</v>
      </c>
      <c r="S67" s="112" t="s">
        <v>492</v>
      </c>
      <c r="T67" s="112" t="s">
        <v>468</v>
      </c>
      <c r="U67" s="112" t="s">
        <v>468</v>
      </c>
      <c r="V67" s="112">
        <v>0</v>
      </c>
      <c r="W67" s="60">
        <v>1</v>
      </c>
      <c r="X67" s="205" t="s">
        <v>66</v>
      </c>
      <c r="AA67" s="120" t="s">
        <v>398</v>
      </c>
      <c r="AB67" s="120" t="s">
        <v>398</v>
      </c>
      <c r="AC67" s="120" t="s">
        <v>468</v>
      </c>
      <c r="AD67" s="120" t="s">
        <v>398</v>
      </c>
      <c r="AE67" s="120" t="s">
        <v>398</v>
      </c>
      <c r="AF67" s="120" t="s">
        <v>398</v>
      </c>
      <c r="AG67" s="120" t="s">
        <v>398</v>
      </c>
    </row>
    <row r="68" spans="1:33" x14ac:dyDescent="0.25">
      <c r="A68" s="76" t="s">
        <v>275</v>
      </c>
      <c r="B68" s="1">
        <v>7709055189</v>
      </c>
      <c r="C68" s="8">
        <v>28373</v>
      </c>
      <c r="D68" t="s">
        <v>74</v>
      </c>
      <c r="F68" s="218" t="s">
        <v>5</v>
      </c>
      <c r="G68" s="116">
        <v>45091</v>
      </c>
      <c r="H68" s="60" t="s">
        <v>388</v>
      </c>
      <c r="I68" s="32" t="s">
        <v>416</v>
      </c>
      <c r="J68" s="120" t="s">
        <v>452</v>
      </c>
      <c r="K68" s="208" t="s">
        <v>398</v>
      </c>
      <c r="L68" s="30" t="s">
        <v>70</v>
      </c>
      <c r="M68" t="s">
        <v>99</v>
      </c>
      <c r="O68" s="205">
        <v>1</v>
      </c>
      <c r="P68" s="205">
        <v>1</v>
      </c>
      <c r="Q68" s="205">
        <v>1</v>
      </c>
      <c r="R68" s="117">
        <v>0</v>
      </c>
      <c r="S68" s="112" t="s">
        <v>494</v>
      </c>
      <c r="T68" s="112" t="s">
        <v>468</v>
      </c>
      <c r="U68" s="112" t="s">
        <v>398</v>
      </c>
      <c r="V68" s="112">
        <v>1</v>
      </c>
      <c r="W68" s="60">
        <v>1</v>
      </c>
      <c r="X68" s="205" t="s">
        <v>66</v>
      </c>
      <c r="AA68" s="120" t="s">
        <v>398</v>
      </c>
      <c r="AB68" s="120" t="s">
        <v>398</v>
      </c>
      <c r="AC68" s="120" t="s">
        <v>468</v>
      </c>
      <c r="AD68" s="120" t="s">
        <v>398</v>
      </c>
      <c r="AE68" s="120" t="s">
        <v>398</v>
      </c>
      <c r="AF68" s="120" t="s">
        <v>398</v>
      </c>
      <c r="AG68" s="120" t="s">
        <v>398</v>
      </c>
    </row>
    <row r="69" spans="1:33" x14ac:dyDescent="0.25">
      <c r="A69" s="76" t="s">
        <v>276</v>
      </c>
      <c r="B69" s="1">
        <v>475909488</v>
      </c>
      <c r="C69" s="8">
        <v>17419</v>
      </c>
      <c r="D69" t="s">
        <v>74</v>
      </c>
      <c r="F69" s="218" t="s">
        <v>5</v>
      </c>
      <c r="G69" s="116">
        <v>45063</v>
      </c>
      <c r="H69" s="60" t="s">
        <v>387</v>
      </c>
      <c r="I69" s="32" t="s">
        <v>419</v>
      </c>
      <c r="J69" s="120" t="s">
        <v>431</v>
      </c>
      <c r="K69" s="208" t="s">
        <v>398</v>
      </c>
      <c r="L69" s="30" t="s">
        <v>135</v>
      </c>
      <c r="M69" t="s">
        <v>418</v>
      </c>
      <c r="N69" t="s">
        <v>417</v>
      </c>
      <c r="O69" s="205">
        <v>1</v>
      </c>
      <c r="P69" s="205">
        <v>1</v>
      </c>
      <c r="Q69" s="205">
        <v>0</v>
      </c>
      <c r="R69" s="117">
        <v>1</v>
      </c>
      <c r="S69" s="117">
        <v>0</v>
      </c>
      <c r="T69" s="112" t="s">
        <v>468</v>
      </c>
      <c r="U69" s="112" t="s">
        <v>398</v>
      </c>
      <c r="V69" s="112">
        <v>0</v>
      </c>
      <c r="W69" s="60">
        <v>0</v>
      </c>
      <c r="X69" s="205">
        <v>0</v>
      </c>
      <c r="AA69" s="120" t="s">
        <v>398</v>
      </c>
      <c r="AB69" s="120" t="s">
        <v>398</v>
      </c>
      <c r="AC69" s="120" t="s">
        <v>398</v>
      </c>
      <c r="AD69" s="120" t="s">
        <v>398</v>
      </c>
      <c r="AE69" s="120" t="s">
        <v>398</v>
      </c>
      <c r="AF69" s="120" t="s">
        <v>398</v>
      </c>
      <c r="AG69" s="120" t="s">
        <v>398</v>
      </c>
    </row>
    <row r="70" spans="1:33" x14ac:dyDescent="0.25">
      <c r="A70" s="76" t="s">
        <v>393</v>
      </c>
      <c r="B70" s="1">
        <v>7651301669</v>
      </c>
      <c r="C70" s="8">
        <v>27789</v>
      </c>
      <c r="D70" t="s">
        <v>74</v>
      </c>
      <c r="F70" s="26" t="s">
        <v>5</v>
      </c>
      <c r="G70" s="116" t="s">
        <v>64</v>
      </c>
      <c r="H70" s="60" t="s">
        <v>387</v>
      </c>
      <c r="M70" t="s">
        <v>99</v>
      </c>
      <c r="N70" t="s">
        <v>88</v>
      </c>
      <c r="O70" s="205">
        <v>1</v>
      </c>
      <c r="P70" s="205">
        <v>1</v>
      </c>
      <c r="Q70" s="205">
        <v>1</v>
      </c>
      <c r="R70" s="117">
        <v>0</v>
      </c>
      <c r="S70" s="112" t="s">
        <v>499</v>
      </c>
      <c r="T70" s="112" t="s">
        <v>468</v>
      </c>
      <c r="U70" s="112" t="s">
        <v>468</v>
      </c>
      <c r="V70" s="112">
        <v>0</v>
      </c>
      <c r="W70" s="60">
        <v>1</v>
      </c>
      <c r="X70" s="205" t="s">
        <v>66</v>
      </c>
      <c r="AA70" s="120" t="s">
        <v>398</v>
      </c>
      <c r="AB70" s="120" t="s">
        <v>398</v>
      </c>
      <c r="AC70" s="120" t="s">
        <v>398</v>
      </c>
      <c r="AD70" s="120" t="s">
        <v>398</v>
      </c>
      <c r="AE70" s="120" t="s">
        <v>398</v>
      </c>
      <c r="AF70" s="120" t="s">
        <v>398</v>
      </c>
      <c r="AG70" s="120" t="s">
        <v>398</v>
      </c>
    </row>
    <row r="71" spans="1:33" x14ac:dyDescent="0.25">
      <c r="A71" s="200" t="s">
        <v>278</v>
      </c>
      <c r="B71" s="1">
        <v>9059203582</v>
      </c>
      <c r="D71" t="s">
        <v>74</v>
      </c>
      <c r="F71" t="s">
        <v>5</v>
      </c>
      <c r="G71" s="116">
        <v>45105</v>
      </c>
      <c r="H71" s="60" t="s">
        <v>387</v>
      </c>
      <c r="I71" s="32" t="s">
        <v>543</v>
      </c>
      <c r="J71" s="120" t="s">
        <v>544</v>
      </c>
      <c r="K71" s="208" t="s">
        <v>398</v>
      </c>
      <c r="L71" s="30" t="s">
        <v>89</v>
      </c>
      <c r="M71" t="s">
        <v>99</v>
      </c>
      <c r="O71" s="208" t="s">
        <v>468</v>
      </c>
      <c r="P71" s="208" t="s">
        <v>468</v>
      </c>
      <c r="Q71" s="208" t="s">
        <v>398</v>
      </c>
      <c r="R71" s="60">
        <v>1</v>
      </c>
      <c r="S71" s="60">
        <v>0</v>
      </c>
      <c r="T71" s="120" t="s">
        <v>468</v>
      </c>
      <c r="U71" s="120" t="s">
        <v>468</v>
      </c>
      <c r="V71" s="120" t="s">
        <v>398</v>
      </c>
      <c r="W71" s="60">
        <v>0</v>
      </c>
      <c r="X71" s="208" t="s">
        <v>398</v>
      </c>
      <c r="AA71" s="120" t="s">
        <v>398</v>
      </c>
      <c r="AB71" s="120" t="s">
        <v>398</v>
      </c>
      <c r="AC71" s="120" t="s">
        <v>468</v>
      </c>
      <c r="AD71" s="120" t="s">
        <v>398</v>
      </c>
      <c r="AE71" s="120" t="s">
        <v>398</v>
      </c>
      <c r="AF71" s="120" t="s">
        <v>398</v>
      </c>
      <c r="AG71" s="120" t="s">
        <v>398</v>
      </c>
    </row>
    <row r="72" spans="1:33" x14ac:dyDescent="0.25">
      <c r="A72" s="200" t="s">
        <v>279</v>
      </c>
      <c r="B72" s="1">
        <v>5454192139</v>
      </c>
      <c r="D72" t="s">
        <v>74</v>
      </c>
      <c r="F72" s="218" t="s">
        <v>5</v>
      </c>
      <c r="G72" s="116">
        <v>45093</v>
      </c>
      <c r="H72" s="116" t="s">
        <v>387</v>
      </c>
      <c r="I72" s="32" t="s">
        <v>475</v>
      </c>
      <c r="J72" s="120" t="s">
        <v>461</v>
      </c>
      <c r="K72" s="208" t="s">
        <v>398</v>
      </c>
      <c r="L72" s="30" t="s">
        <v>82</v>
      </c>
      <c r="M72" t="s">
        <v>72</v>
      </c>
      <c r="N72" t="s">
        <v>545</v>
      </c>
      <c r="O72" s="205">
        <v>1</v>
      </c>
      <c r="P72" s="205">
        <v>1</v>
      </c>
      <c r="Q72" s="205">
        <v>0</v>
      </c>
      <c r="R72" s="117">
        <v>0</v>
      </c>
      <c r="S72" s="112" t="s">
        <v>347</v>
      </c>
      <c r="T72" s="112" t="s">
        <v>468</v>
      </c>
      <c r="U72" s="112" t="s">
        <v>468</v>
      </c>
      <c r="V72" s="112">
        <v>0</v>
      </c>
      <c r="W72" s="60">
        <v>0</v>
      </c>
      <c r="X72" s="205">
        <v>0</v>
      </c>
      <c r="AA72" s="120" t="s">
        <v>468</v>
      </c>
      <c r="AB72" s="120" t="s">
        <v>398</v>
      </c>
      <c r="AC72" s="120" t="s">
        <v>398</v>
      </c>
      <c r="AD72" s="120" t="s">
        <v>398</v>
      </c>
      <c r="AE72" s="120" t="s">
        <v>398</v>
      </c>
      <c r="AF72" s="120" t="s">
        <v>398</v>
      </c>
      <c r="AG72" s="120" t="s">
        <v>398</v>
      </c>
    </row>
    <row r="73" spans="1:33" x14ac:dyDescent="0.25">
      <c r="A73" s="76" t="s">
        <v>383</v>
      </c>
      <c r="B73" s="1">
        <v>8311275302</v>
      </c>
      <c r="D73" t="s">
        <v>384</v>
      </c>
      <c r="F73" s="218" t="s">
        <v>5</v>
      </c>
      <c r="G73" s="116">
        <v>45251</v>
      </c>
      <c r="H73" s="116" t="s">
        <v>388</v>
      </c>
      <c r="I73" s="32" t="s">
        <v>386</v>
      </c>
      <c r="J73" s="120" t="s">
        <v>423</v>
      </c>
      <c r="K73" s="208" t="s">
        <v>398</v>
      </c>
      <c r="L73" s="30" t="s">
        <v>63</v>
      </c>
      <c r="M73" t="s">
        <v>99</v>
      </c>
      <c r="O73" s="205">
        <v>1</v>
      </c>
      <c r="P73" s="205">
        <v>1</v>
      </c>
      <c r="Q73" s="205">
        <v>1</v>
      </c>
      <c r="R73" s="117">
        <v>0</v>
      </c>
      <c r="S73" s="117">
        <v>0</v>
      </c>
      <c r="T73" s="112" t="s">
        <v>468</v>
      </c>
      <c r="U73" s="112" t="s">
        <v>468</v>
      </c>
      <c r="V73" s="112">
        <v>1</v>
      </c>
      <c r="W73" s="60">
        <v>1</v>
      </c>
      <c r="X73" s="205" t="s">
        <v>66</v>
      </c>
      <c r="AA73" s="120">
        <v>0</v>
      </c>
      <c r="AB73" s="120">
        <v>0</v>
      </c>
      <c r="AC73" s="120" t="s">
        <v>468</v>
      </c>
      <c r="AD73" s="120" t="s">
        <v>468</v>
      </c>
      <c r="AE73" s="120">
        <v>0</v>
      </c>
      <c r="AF73" s="120">
        <v>0</v>
      </c>
      <c r="AG73" s="120">
        <v>0</v>
      </c>
    </row>
    <row r="74" spans="1:33" x14ac:dyDescent="0.25">
      <c r="A74" s="76" t="s">
        <v>280</v>
      </c>
      <c r="B74" s="1">
        <v>375828026</v>
      </c>
      <c r="D74" t="s">
        <v>74</v>
      </c>
      <c r="E74" s="551">
        <v>45447</v>
      </c>
      <c r="F74" s="217" t="s">
        <v>344</v>
      </c>
      <c r="G74" s="116">
        <v>45079</v>
      </c>
      <c r="H74" s="60" t="s">
        <v>387</v>
      </c>
      <c r="I74" s="32" t="s">
        <v>429</v>
      </c>
      <c r="J74" s="120" t="s">
        <v>478</v>
      </c>
      <c r="K74" s="208" t="s">
        <v>398</v>
      </c>
      <c r="L74" s="30" t="s">
        <v>96</v>
      </c>
      <c r="M74" t="s">
        <v>72</v>
      </c>
      <c r="O74" s="205">
        <v>1</v>
      </c>
      <c r="P74" s="205">
        <v>1</v>
      </c>
      <c r="Q74" s="205">
        <v>0</v>
      </c>
      <c r="R74" s="117">
        <v>1</v>
      </c>
      <c r="S74" s="117">
        <v>0</v>
      </c>
      <c r="T74" s="112" t="s">
        <v>468</v>
      </c>
      <c r="U74" s="112" t="s">
        <v>468</v>
      </c>
      <c r="V74" s="112">
        <v>0</v>
      </c>
      <c r="W74" s="60">
        <v>0</v>
      </c>
      <c r="X74" s="205">
        <v>0</v>
      </c>
      <c r="AA74" s="120" t="s">
        <v>398</v>
      </c>
      <c r="AB74" s="120" t="s">
        <v>398</v>
      </c>
      <c r="AC74" s="120" t="s">
        <v>398</v>
      </c>
      <c r="AD74" s="120" t="s">
        <v>398</v>
      </c>
      <c r="AE74" s="120" t="s">
        <v>398</v>
      </c>
      <c r="AF74" s="120" t="s">
        <v>398</v>
      </c>
      <c r="AG74" s="120" t="s">
        <v>398</v>
      </c>
    </row>
    <row r="75" spans="1:33" x14ac:dyDescent="0.25">
      <c r="A75" s="76" t="s">
        <v>281</v>
      </c>
      <c r="B75" s="1">
        <v>5962050853</v>
      </c>
      <c r="C75" s="8">
        <v>21889</v>
      </c>
      <c r="D75" t="s">
        <v>74</v>
      </c>
      <c r="F75" s="218" t="s">
        <v>5</v>
      </c>
      <c r="G75" s="116">
        <v>44971</v>
      </c>
      <c r="H75" s="116" t="s">
        <v>387</v>
      </c>
      <c r="I75" s="32" t="s">
        <v>412</v>
      </c>
      <c r="J75" s="120" t="s">
        <v>450</v>
      </c>
      <c r="K75" s="208" t="s">
        <v>398</v>
      </c>
      <c r="L75" s="30" t="s">
        <v>89</v>
      </c>
      <c r="M75" t="s">
        <v>87</v>
      </c>
      <c r="N75" s="47" t="s">
        <v>10</v>
      </c>
      <c r="O75" s="208" t="s">
        <v>468</v>
      </c>
      <c r="P75" s="208" t="s">
        <v>398</v>
      </c>
      <c r="Q75" s="208" t="s">
        <v>398</v>
      </c>
      <c r="R75" s="208" t="s">
        <v>398</v>
      </c>
      <c r="S75" s="116" t="s">
        <v>546</v>
      </c>
      <c r="T75" s="120" t="s">
        <v>468</v>
      </c>
      <c r="U75" s="120" t="s">
        <v>468</v>
      </c>
      <c r="V75" s="120" t="s">
        <v>398</v>
      </c>
      <c r="W75" s="60">
        <v>0</v>
      </c>
      <c r="X75" s="208" t="s">
        <v>398</v>
      </c>
      <c r="AA75" s="120" t="s">
        <v>398</v>
      </c>
      <c r="AB75" s="120" t="s">
        <v>398</v>
      </c>
      <c r="AC75" s="120" t="s">
        <v>468</v>
      </c>
      <c r="AD75" s="120" t="s">
        <v>398</v>
      </c>
      <c r="AE75" s="120" t="s">
        <v>398</v>
      </c>
      <c r="AF75" s="120" t="s">
        <v>398</v>
      </c>
      <c r="AG75" s="120" t="s">
        <v>398</v>
      </c>
    </row>
    <row r="76" spans="1:33" x14ac:dyDescent="0.25">
      <c r="A76" s="76" t="s">
        <v>282</v>
      </c>
      <c r="B76" s="1">
        <v>7260015543</v>
      </c>
      <c r="D76" t="s">
        <v>74</v>
      </c>
      <c r="F76" s="218" t="s">
        <v>5</v>
      </c>
      <c r="G76" s="116">
        <v>44581</v>
      </c>
      <c r="H76" s="60" t="s">
        <v>387</v>
      </c>
      <c r="I76" s="32" t="s">
        <v>436</v>
      </c>
      <c r="J76" s="120" t="s">
        <v>452</v>
      </c>
      <c r="K76" s="208" t="s">
        <v>398</v>
      </c>
      <c r="L76" s="30" t="s">
        <v>89</v>
      </c>
      <c r="O76" s="205">
        <v>1</v>
      </c>
      <c r="P76" s="205">
        <v>1</v>
      </c>
      <c r="Q76" s="205">
        <v>1</v>
      </c>
      <c r="R76" s="117">
        <v>0</v>
      </c>
      <c r="S76" s="117">
        <v>0</v>
      </c>
      <c r="T76" s="112" t="s">
        <v>468</v>
      </c>
      <c r="U76" s="112" t="s">
        <v>468</v>
      </c>
      <c r="V76" s="112">
        <v>1</v>
      </c>
      <c r="W76" s="60">
        <v>1</v>
      </c>
      <c r="X76" s="205" t="s">
        <v>480</v>
      </c>
      <c r="AA76" s="120" t="s">
        <v>398</v>
      </c>
      <c r="AB76" s="120" t="s">
        <v>398</v>
      </c>
      <c r="AC76" s="120" t="s">
        <v>468</v>
      </c>
      <c r="AD76" s="120" t="s">
        <v>468</v>
      </c>
      <c r="AE76" s="120" t="s">
        <v>398</v>
      </c>
      <c r="AF76" s="120" t="s">
        <v>398</v>
      </c>
      <c r="AG76" s="120" t="s">
        <v>398</v>
      </c>
    </row>
    <row r="77" spans="1:33" s="176" customFormat="1" x14ac:dyDescent="0.25">
      <c r="A77" s="203" t="s">
        <v>219</v>
      </c>
      <c r="B77" s="177">
        <v>6251180045</v>
      </c>
      <c r="C77" s="177">
        <v>1962</v>
      </c>
      <c r="D77" s="176" t="s">
        <v>74</v>
      </c>
      <c r="E77" s="553"/>
      <c r="F77" s="176" t="s">
        <v>5</v>
      </c>
      <c r="G77" s="178">
        <v>45044</v>
      </c>
      <c r="H77" s="179" t="s">
        <v>387</v>
      </c>
      <c r="I77" s="180" t="s">
        <v>427</v>
      </c>
      <c r="J77" s="181" t="s">
        <v>442</v>
      </c>
      <c r="K77" s="181" t="s">
        <v>398</v>
      </c>
      <c r="L77" s="182" t="s">
        <v>137</v>
      </c>
      <c r="M77" s="176" t="s">
        <v>128</v>
      </c>
      <c r="O77" s="169">
        <v>1</v>
      </c>
      <c r="P77" s="169">
        <v>1</v>
      </c>
      <c r="Q77" s="169">
        <v>0</v>
      </c>
      <c r="R77" s="170">
        <v>1</v>
      </c>
      <c r="S77" s="170">
        <v>0</v>
      </c>
      <c r="T77" s="169" t="s">
        <v>468</v>
      </c>
      <c r="U77" s="169" t="s">
        <v>468</v>
      </c>
      <c r="V77" s="169">
        <v>0</v>
      </c>
      <c r="W77" s="179">
        <v>0</v>
      </c>
      <c r="X77" s="169">
        <v>0</v>
      </c>
      <c r="AA77" s="181" t="s">
        <v>398</v>
      </c>
      <c r="AB77" s="181" t="s">
        <v>398</v>
      </c>
      <c r="AC77" s="181" t="s">
        <v>468</v>
      </c>
      <c r="AD77" s="181" t="s">
        <v>398</v>
      </c>
      <c r="AE77" s="181" t="s">
        <v>398</v>
      </c>
      <c r="AF77" s="181" t="s">
        <v>398</v>
      </c>
      <c r="AG77" s="181" t="s">
        <v>398</v>
      </c>
    </row>
    <row r="78" spans="1:33" x14ac:dyDescent="0.25">
      <c r="A78" s="200" t="s">
        <v>283</v>
      </c>
      <c r="B78" s="1">
        <v>496215274</v>
      </c>
      <c r="D78" t="s">
        <v>74</v>
      </c>
      <c r="F78" s="218" t="s">
        <v>5</v>
      </c>
      <c r="G78" s="116">
        <v>45166</v>
      </c>
      <c r="H78" s="60" t="s">
        <v>387</v>
      </c>
      <c r="I78" s="32" t="s">
        <v>481</v>
      </c>
      <c r="J78" s="120" t="s">
        <v>482</v>
      </c>
      <c r="K78" s="208" t="s">
        <v>398</v>
      </c>
      <c r="L78" s="30" t="s">
        <v>139</v>
      </c>
      <c r="M78" t="s">
        <v>72</v>
      </c>
      <c r="O78" s="205">
        <v>1</v>
      </c>
      <c r="P78" s="205">
        <v>1</v>
      </c>
      <c r="Q78" s="205">
        <v>1</v>
      </c>
      <c r="R78" s="117">
        <v>0</v>
      </c>
      <c r="S78" s="117">
        <v>0</v>
      </c>
      <c r="T78" s="112" t="s">
        <v>468</v>
      </c>
      <c r="U78" s="112">
        <v>0</v>
      </c>
      <c r="V78" s="112">
        <v>0</v>
      </c>
      <c r="W78" s="60">
        <v>1</v>
      </c>
      <c r="X78" s="205" t="s">
        <v>483</v>
      </c>
      <c r="AA78" s="120" t="s">
        <v>398</v>
      </c>
      <c r="AB78" s="120" t="s">
        <v>398</v>
      </c>
      <c r="AC78" s="120" t="s">
        <v>398</v>
      </c>
      <c r="AD78" s="120" t="s">
        <v>398</v>
      </c>
      <c r="AE78" s="120" t="s">
        <v>398</v>
      </c>
      <c r="AF78" s="120" t="s">
        <v>398</v>
      </c>
      <c r="AG78" s="120" t="s">
        <v>398</v>
      </c>
    </row>
    <row r="79" spans="1:33" s="238" customFormat="1" x14ac:dyDescent="0.25">
      <c r="A79" s="236" t="s">
        <v>182</v>
      </c>
      <c r="B79" s="237">
        <v>5606301569</v>
      </c>
      <c r="C79" s="237"/>
      <c r="D79" s="238" t="s">
        <v>74</v>
      </c>
      <c r="E79" s="558" t="s">
        <v>126</v>
      </c>
      <c r="F79" s="138" t="s">
        <v>344</v>
      </c>
      <c r="G79" s="239"/>
      <c r="H79" s="240" t="s">
        <v>388</v>
      </c>
      <c r="I79" s="241" t="s">
        <v>443</v>
      </c>
      <c r="J79" s="242" t="s">
        <v>444</v>
      </c>
      <c r="K79" s="242" t="s">
        <v>398</v>
      </c>
      <c r="L79" s="243" t="s">
        <v>63</v>
      </c>
      <c r="M79" s="238" t="s">
        <v>87</v>
      </c>
      <c r="O79" s="242" t="s">
        <v>468</v>
      </c>
      <c r="P79" s="242" t="s">
        <v>468</v>
      </c>
      <c r="Q79" s="242" t="s">
        <v>398</v>
      </c>
      <c r="R79" s="240">
        <v>0</v>
      </c>
      <c r="S79" s="240" t="s">
        <v>493</v>
      </c>
      <c r="T79" s="242" t="s">
        <v>398</v>
      </c>
      <c r="U79" s="242" t="s">
        <v>398</v>
      </c>
      <c r="V79" s="242" t="s">
        <v>398</v>
      </c>
      <c r="W79" s="240" t="s">
        <v>468</v>
      </c>
      <c r="X79" s="242"/>
      <c r="AA79" s="242" t="s">
        <v>398</v>
      </c>
      <c r="AB79" s="242" t="s">
        <v>398</v>
      </c>
      <c r="AC79" s="242" t="s">
        <v>468</v>
      </c>
      <c r="AD79" s="242" t="s">
        <v>468</v>
      </c>
      <c r="AE79" s="242" t="s">
        <v>398</v>
      </c>
      <c r="AF79" s="242" t="s">
        <v>398</v>
      </c>
      <c r="AG79" s="242" t="s">
        <v>94</v>
      </c>
    </row>
    <row r="80" spans="1:33" x14ac:dyDescent="0.25">
      <c r="A80" s="76" t="s">
        <v>284</v>
      </c>
      <c r="B80" s="1">
        <v>5460171398</v>
      </c>
      <c r="D80" t="s">
        <v>74</v>
      </c>
      <c r="F80" s="218" t="s">
        <v>5</v>
      </c>
      <c r="G80" s="116">
        <v>44595</v>
      </c>
      <c r="H80" s="60" t="s">
        <v>387</v>
      </c>
      <c r="I80" s="32" t="s">
        <v>412</v>
      </c>
      <c r="J80" s="120" t="s">
        <v>478</v>
      </c>
      <c r="K80" s="208" t="s">
        <v>468</v>
      </c>
      <c r="L80" s="30" t="s">
        <v>547</v>
      </c>
      <c r="M80" t="s">
        <v>99</v>
      </c>
      <c r="O80" s="205">
        <v>1</v>
      </c>
      <c r="P80" s="205">
        <v>1</v>
      </c>
      <c r="Q80" s="205">
        <v>1</v>
      </c>
      <c r="R80" s="117">
        <v>0</v>
      </c>
      <c r="S80" s="117">
        <v>0</v>
      </c>
      <c r="T80" s="112" t="s">
        <v>468</v>
      </c>
      <c r="U80" s="112" t="s">
        <v>468</v>
      </c>
      <c r="V80" s="112">
        <v>0</v>
      </c>
      <c r="W80" s="60">
        <v>1</v>
      </c>
      <c r="X80" s="205" t="s">
        <v>64</v>
      </c>
      <c r="AA80" s="120" t="s">
        <v>398</v>
      </c>
      <c r="AB80" s="120" t="s">
        <v>398</v>
      </c>
      <c r="AC80" s="120" t="s">
        <v>468</v>
      </c>
      <c r="AD80" s="120" t="s">
        <v>398</v>
      </c>
      <c r="AE80" s="120" t="s">
        <v>398</v>
      </c>
      <c r="AF80" s="120" t="s">
        <v>398</v>
      </c>
      <c r="AG80" s="120" t="s">
        <v>398</v>
      </c>
    </row>
    <row r="81" spans="1:33" x14ac:dyDescent="0.25">
      <c r="A81" s="200" t="s">
        <v>285</v>
      </c>
      <c r="B81" s="1">
        <v>7756155869</v>
      </c>
      <c r="D81" t="s">
        <v>74</v>
      </c>
      <c r="F81" s="218" t="s">
        <v>5</v>
      </c>
      <c r="G81" s="116">
        <v>45251</v>
      </c>
      <c r="H81" s="60" t="s">
        <v>387</v>
      </c>
      <c r="I81" s="32" t="s">
        <v>464</v>
      </c>
      <c r="J81" s="120" t="s">
        <v>462</v>
      </c>
      <c r="K81" s="208" t="s">
        <v>468</v>
      </c>
      <c r="L81" s="30" t="s">
        <v>120</v>
      </c>
      <c r="M81" t="s">
        <v>548</v>
      </c>
      <c r="O81" s="208" t="s">
        <v>468</v>
      </c>
      <c r="P81" s="208" t="s">
        <v>398</v>
      </c>
      <c r="Q81" s="208" t="s">
        <v>398</v>
      </c>
      <c r="R81" s="60">
        <v>0</v>
      </c>
      <c r="S81" s="60" t="s">
        <v>494</v>
      </c>
      <c r="T81" s="120" t="s">
        <v>468</v>
      </c>
      <c r="U81" s="120" t="s">
        <v>468</v>
      </c>
      <c r="V81" s="120" t="s">
        <v>398</v>
      </c>
      <c r="W81" s="60">
        <v>0</v>
      </c>
      <c r="X81" s="208" t="s">
        <v>398</v>
      </c>
      <c r="AA81" s="120" t="s">
        <v>398</v>
      </c>
      <c r="AB81" s="120" t="s">
        <v>398</v>
      </c>
      <c r="AC81" s="120" t="s">
        <v>398</v>
      </c>
      <c r="AD81" s="120" t="s">
        <v>398</v>
      </c>
      <c r="AE81" s="120" t="s">
        <v>398</v>
      </c>
      <c r="AF81" s="120" t="s">
        <v>398</v>
      </c>
      <c r="AG81" s="120" t="s">
        <v>398</v>
      </c>
    </row>
    <row r="82" spans="1:33" x14ac:dyDescent="0.25">
      <c r="A82" s="76" t="s">
        <v>484</v>
      </c>
      <c r="B82" s="1">
        <v>8354245339</v>
      </c>
      <c r="C82" s="8">
        <v>30430</v>
      </c>
      <c r="D82" t="s">
        <v>74</v>
      </c>
      <c r="F82" s="218" t="s">
        <v>5</v>
      </c>
      <c r="G82" s="116">
        <v>45000</v>
      </c>
      <c r="H82" s="116" t="s">
        <v>387</v>
      </c>
      <c r="I82" s="32" t="s">
        <v>549</v>
      </c>
      <c r="J82" s="120" t="s">
        <v>425</v>
      </c>
      <c r="K82" s="208" t="s">
        <v>398</v>
      </c>
      <c r="L82" s="30" t="s">
        <v>63</v>
      </c>
      <c r="M82" t="s">
        <v>72</v>
      </c>
      <c r="N82" s="47"/>
      <c r="O82" s="205">
        <v>1</v>
      </c>
      <c r="P82" s="205">
        <v>1</v>
      </c>
      <c r="Q82" s="205">
        <v>1</v>
      </c>
      <c r="R82" s="117">
        <v>0</v>
      </c>
      <c r="S82" s="112" t="s">
        <v>494</v>
      </c>
      <c r="T82" s="112" t="s">
        <v>468</v>
      </c>
      <c r="U82" s="112" t="s">
        <v>468</v>
      </c>
      <c r="V82" s="112">
        <v>0</v>
      </c>
      <c r="W82" s="60">
        <v>1</v>
      </c>
      <c r="X82" s="205" t="s">
        <v>349</v>
      </c>
      <c r="AA82" s="120" t="s">
        <v>398</v>
      </c>
      <c r="AB82" s="120" t="s">
        <v>398</v>
      </c>
      <c r="AC82" s="120" t="s">
        <v>398</v>
      </c>
      <c r="AD82" s="120" t="s">
        <v>398</v>
      </c>
      <c r="AE82" s="120" t="s">
        <v>398</v>
      </c>
      <c r="AF82" s="120" t="s">
        <v>398</v>
      </c>
      <c r="AG82" s="120" t="s">
        <v>398</v>
      </c>
    </row>
    <row r="83" spans="1:33" x14ac:dyDescent="0.25">
      <c r="A83" s="76" t="s">
        <v>287</v>
      </c>
      <c r="B83" s="1">
        <v>7158085847</v>
      </c>
      <c r="D83" t="s">
        <v>74</v>
      </c>
      <c r="E83" s="551" t="s">
        <v>126</v>
      </c>
      <c r="F83" s="217" t="s">
        <v>344</v>
      </c>
      <c r="H83" s="60" t="s">
        <v>387</v>
      </c>
      <c r="I83" s="32" t="s">
        <v>486</v>
      </c>
      <c r="J83" s="120" t="s">
        <v>487</v>
      </c>
      <c r="K83" s="208" t="s">
        <v>398</v>
      </c>
      <c r="L83" s="30" t="s">
        <v>144</v>
      </c>
      <c r="M83" t="s">
        <v>99</v>
      </c>
      <c r="O83" s="208" t="s">
        <v>468</v>
      </c>
      <c r="P83" s="208" t="s">
        <v>468</v>
      </c>
      <c r="Q83" s="208" t="s">
        <v>468</v>
      </c>
      <c r="R83" s="60">
        <v>0</v>
      </c>
      <c r="S83" s="60">
        <v>0</v>
      </c>
      <c r="T83" s="120" t="s">
        <v>468</v>
      </c>
      <c r="U83" s="120" t="s">
        <v>398</v>
      </c>
      <c r="V83" s="120" t="s">
        <v>468</v>
      </c>
      <c r="W83" s="60">
        <v>1</v>
      </c>
      <c r="X83" s="208" t="s">
        <v>66</v>
      </c>
      <c r="AA83" s="120" t="s">
        <v>398</v>
      </c>
      <c r="AB83" s="120" t="s">
        <v>398</v>
      </c>
      <c r="AC83" s="120" t="s">
        <v>468</v>
      </c>
      <c r="AD83" s="120" t="s">
        <v>398</v>
      </c>
      <c r="AE83" s="120" t="s">
        <v>398</v>
      </c>
      <c r="AF83" s="120" t="s">
        <v>398</v>
      </c>
      <c r="AG83" s="120" t="s">
        <v>398</v>
      </c>
    </row>
    <row r="88" spans="1:33" x14ac:dyDescent="0.25">
      <c r="A88" s="69" t="s">
        <v>504</v>
      </c>
      <c r="B88" s="1" t="s">
        <v>505</v>
      </c>
    </row>
    <row r="89" spans="1:33" x14ac:dyDescent="0.25">
      <c r="A89" s="12"/>
      <c r="B89" s="1" t="s">
        <v>506</v>
      </c>
    </row>
    <row r="90" spans="1:33" x14ac:dyDescent="0.25">
      <c r="A90" s="76"/>
      <c r="B90" s="1" t="s">
        <v>389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095B0-23EB-46AC-A928-DF882E46367F}">
  <dimension ref="A1:DV92"/>
  <sheetViews>
    <sheetView topLeftCell="A19" workbookViewId="0">
      <selection activeCell="F49" sqref="F49"/>
    </sheetView>
  </sheetViews>
  <sheetFormatPr defaultRowHeight="15" x14ac:dyDescent="0.25"/>
  <cols>
    <col min="1" max="1" width="22.28515625" bestFit="1" customWidth="1"/>
    <col min="2" max="2" width="12.42578125" bestFit="1" customWidth="1"/>
    <col min="3" max="3" width="10.140625" bestFit="1" customWidth="1"/>
    <col min="7" max="7" width="10.140625" bestFit="1" customWidth="1"/>
  </cols>
  <sheetData>
    <row r="1" spans="1:126" ht="34.5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88"/>
      <c r="T1" s="88"/>
      <c r="U1" s="88"/>
      <c r="V1" s="139"/>
      <c r="W1" s="139"/>
      <c r="X1" s="139"/>
      <c r="Y1" s="139"/>
      <c r="Z1" s="139"/>
      <c r="AA1" s="605" t="s">
        <v>812</v>
      </c>
      <c r="AB1" s="605" t="s">
        <v>811</v>
      </c>
      <c r="AC1" s="139"/>
      <c r="AD1" s="139"/>
      <c r="AE1" s="139"/>
      <c r="AF1" s="139"/>
      <c r="AG1" s="139"/>
      <c r="AH1" s="604"/>
      <c r="AI1" s="603"/>
      <c r="AJ1" s="246"/>
      <c r="AK1" s="247"/>
      <c r="AL1" s="247"/>
      <c r="AM1" s="247"/>
      <c r="AN1" s="247"/>
      <c r="AO1" s="248"/>
      <c r="AP1" s="247"/>
      <c r="AQ1" s="249"/>
      <c r="AR1" s="250"/>
      <c r="AS1" s="247"/>
      <c r="AT1" s="251"/>
      <c r="AU1" s="252" t="s">
        <v>810</v>
      </c>
      <c r="AV1" s="246" t="s">
        <v>809</v>
      </c>
      <c r="AW1" s="253" t="s">
        <v>808</v>
      </c>
      <c r="AX1" s="253" t="s">
        <v>807</v>
      </c>
      <c r="AY1" s="253" t="s">
        <v>806</v>
      </c>
      <c r="AZ1" s="253" t="s">
        <v>805</v>
      </c>
      <c r="BA1" s="253" t="s">
        <v>804</v>
      </c>
      <c r="BB1" s="253" t="s">
        <v>801</v>
      </c>
      <c r="BC1" s="253" t="s">
        <v>803</v>
      </c>
      <c r="BD1" s="253" t="s">
        <v>802</v>
      </c>
      <c r="BE1" s="253" t="s">
        <v>801</v>
      </c>
      <c r="BF1" s="253" t="s">
        <v>800</v>
      </c>
      <c r="BG1" s="246" t="s">
        <v>799</v>
      </c>
      <c r="BH1" s="246" t="s">
        <v>798</v>
      </c>
      <c r="BI1" s="246" t="s">
        <v>797</v>
      </c>
      <c r="BJ1" s="246" t="s">
        <v>796</v>
      </c>
      <c r="BK1" s="246" t="s">
        <v>795</v>
      </c>
      <c r="BL1" s="246" t="s">
        <v>794</v>
      </c>
      <c r="BM1" s="246" t="s">
        <v>793</v>
      </c>
      <c r="BN1" s="246" t="s">
        <v>792</v>
      </c>
      <c r="BO1" s="246" t="s">
        <v>791</v>
      </c>
      <c r="BP1" s="246" t="s">
        <v>790</v>
      </c>
      <c r="BQ1" s="246" t="s">
        <v>789</v>
      </c>
      <c r="BR1" s="246" t="s">
        <v>788</v>
      </c>
      <c r="BS1" s="246" t="s">
        <v>787</v>
      </c>
      <c r="BT1" s="246" t="s">
        <v>786</v>
      </c>
      <c r="BU1" s="246" t="s">
        <v>785</v>
      </c>
      <c r="BV1" s="246" t="s">
        <v>784</v>
      </c>
      <c r="BW1" s="246" t="s">
        <v>783</v>
      </c>
      <c r="BX1" s="246" t="s">
        <v>782</v>
      </c>
      <c r="BY1" s="246" t="s">
        <v>781</v>
      </c>
      <c r="BZ1" s="246" t="s">
        <v>780</v>
      </c>
      <c r="CA1" s="246" t="s">
        <v>779</v>
      </c>
      <c r="CB1" s="246" t="s">
        <v>778</v>
      </c>
      <c r="CC1" s="246" t="s">
        <v>777</v>
      </c>
      <c r="CD1" s="246" t="s">
        <v>776</v>
      </c>
      <c r="CE1" s="246" t="s">
        <v>775</v>
      </c>
      <c r="CF1" s="246" t="s">
        <v>774</v>
      </c>
      <c r="CG1" s="246" t="s">
        <v>773</v>
      </c>
      <c r="CH1" s="246" t="s">
        <v>772</v>
      </c>
      <c r="CI1" s="246" t="s">
        <v>771</v>
      </c>
      <c r="CJ1" s="246" t="s">
        <v>770</v>
      </c>
      <c r="CK1" s="246" t="s">
        <v>769</v>
      </c>
      <c r="CL1" s="254" t="s">
        <v>768</v>
      </c>
      <c r="CM1" s="254" t="s">
        <v>767</v>
      </c>
      <c r="CN1" s="254" t="s">
        <v>766</v>
      </c>
      <c r="CO1" s="254" t="s">
        <v>765</v>
      </c>
      <c r="CP1" s="254" t="s">
        <v>764</v>
      </c>
      <c r="CQ1" s="254" t="s">
        <v>763</v>
      </c>
      <c r="CR1" s="254" t="s">
        <v>762</v>
      </c>
      <c r="CS1" s="254" t="s">
        <v>761</v>
      </c>
      <c r="CT1" s="254" t="s">
        <v>760</v>
      </c>
      <c r="CU1" s="254" t="s">
        <v>753</v>
      </c>
      <c r="CV1" s="254" t="s">
        <v>759</v>
      </c>
      <c r="CW1" s="254" t="s">
        <v>758</v>
      </c>
      <c r="CX1" s="254" t="s">
        <v>757</v>
      </c>
      <c r="CY1" s="254" t="s">
        <v>756</v>
      </c>
      <c r="CZ1" s="254" t="s">
        <v>755</v>
      </c>
      <c r="DA1" s="254" t="s">
        <v>754</v>
      </c>
      <c r="DB1" s="254" t="s">
        <v>753</v>
      </c>
      <c r="DC1" s="254" t="s">
        <v>752</v>
      </c>
      <c r="DD1" s="254" t="s">
        <v>751</v>
      </c>
      <c r="DE1" s="254" t="s">
        <v>750</v>
      </c>
      <c r="DF1" s="254" t="s">
        <v>749</v>
      </c>
      <c r="DG1" s="254" t="s">
        <v>748</v>
      </c>
      <c r="DH1" s="255"/>
      <c r="DI1" s="254" t="s">
        <v>747</v>
      </c>
      <c r="DJ1" s="254" t="s">
        <v>746</v>
      </c>
      <c r="DK1" s="254" t="s">
        <v>745</v>
      </c>
      <c r="DL1" s="254" t="s">
        <v>744</v>
      </c>
      <c r="DM1" s="254" t="s">
        <v>743</v>
      </c>
      <c r="DN1" s="254" t="s">
        <v>742</v>
      </c>
      <c r="DO1" s="254" t="s">
        <v>741</v>
      </c>
      <c r="DP1" s="254" t="s">
        <v>740</v>
      </c>
      <c r="DQ1" s="254" t="s">
        <v>739</v>
      </c>
      <c r="DR1" s="254" t="s">
        <v>738</v>
      </c>
      <c r="DS1" s="254" t="s">
        <v>737</v>
      </c>
      <c r="DT1" s="254" t="s">
        <v>736</v>
      </c>
      <c r="DU1" s="253" t="s">
        <v>735</v>
      </c>
      <c r="DV1" s="253" t="s">
        <v>734</v>
      </c>
    </row>
    <row r="2" spans="1:126" ht="78.75" x14ac:dyDescent="0.25">
      <c r="A2" s="597" t="s">
        <v>1</v>
      </c>
      <c r="B2" s="598" t="s">
        <v>12</v>
      </c>
      <c r="C2" s="598" t="s">
        <v>343</v>
      </c>
      <c r="D2" s="598" t="s">
        <v>73</v>
      </c>
      <c r="E2" s="602" t="s">
        <v>148</v>
      </c>
      <c r="F2" s="598" t="s">
        <v>4</v>
      </c>
      <c r="G2" s="601" t="s">
        <v>11</v>
      </c>
      <c r="H2" s="598" t="s">
        <v>149</v>
      </c>
      <c r="I2" s="204" t="s">
        <v>159</v>
      </c>
      <c r="J2" s="204" t="s">
        <v>150</v>
      </c>
      <c r="K2" s="600" t="s">
        <v>62</v>
      </c>
      <c r="L2" s="598" t="s">
        <v>147</v>
      </c>
      <c r="M2" s="598" t="s">
        <v>56</v>
      </c>
      <c r="N2" s="204" t="s">
        <v>381</v>
      </c>
      <c r="O2" s="204" t="s">
        <v>489</v>
      </c>
      <c r="P2" s="204" t="s">
        <v>490</v>
      </c>
      <c r="Q2" s="204" t="s">
        <v>166</v>
      </c>
      <c r="R2" s="204" t="s">
        <v>491</v>
      </c>
      <c r="S2" s="204" t="s">
        <v>155</v>
      </c>
      <c r="T2" s="204" t="s">
        <v>495</v>
      </c>
      <c r="U2" s="204" t="s">
        <v>733</v>
      </c>
      <c r="V2" s="599" t="s">
        <v>57</v>
      </c>
      <c r="W2" s="598" t="s">
        <v>732</v>
      </c>
      <c r="X2" s="598" t="s">
        <v>731</v>
      </c>
      <c r="Y2" s="598" t="s">
        <v>730</v>
      </c>
      <c r="Z2" s="597" t="s">
        <v>729</v>
      </c>
      <c r="AA2" s="204" t="s">
        <v>305</v>
      </c>
      <c r="AB2" s="596" t="s">
        <v>59</v>
      </c>
      <c r="AC2" s="596" t="s">
        <v>161</v>
      </c>
      <c r="AD2" s="596" t="s">
        <v>160</v>
      </c>
      <c r="AE2" s="596" t="s">
        <v>162</v>
      </c>
      <c r="AF2" s="596" t="s">
        <v>151</v>
      </c>
      <c r="AG2" s="204" t="s">
        <v>6</v>
      </c>
      <c r="AH2" s="567" t="s">
        <v>728</v>
      </c>
      <c r="AI2" s="595" t="s">
        <v>727</v>
      </c>
      <c r="AJ2" s="256" t="s">
        <v>726</v>
      </c>
      <c r="AK2" s="258" t="s">
        <v>725</v>
      </c>
      <c r="AL2" s="256"/>
      <c r="AM2" s="259" t="s">
        <v>724</v>
      </c>
      <c r="AN2" s="256" t="s">
        <v>723</v>
      </c>
      <c r="AO2" s="260" t="s">
        <v>722</v>
      </c>
      <c r="AP2" s="256" t="s">
        <v>4</v>
      </c>
      <c r="AQ2" s="256" t="s">
        <v>721</v>
      </c>
      <c r="AR2" s="261" t="s">
        <v>292</v>
      </c>
      <c r="AS2" s="256" t="s">
        <v>720</v>
      </c>
      <c r="AT2" s="262" t="s">
        <v>719</v>
      </c>
      <c r="AU2" s="263" t="s">
        <v>718</v>
      </c>
      <c r="AV2" s="264" t="s">
        <v>717</v>
      </c>
      <c r="AW2" s="265" t="s">
        <v>716</v>
      </c>
      <c r="AX2" s="265" t="s">
        <v>715</v>
      </c>
      <c r="AY2" s="265" t="s">
        <v>714</v>
      </c>
      <c r="AZ2" s="265" t="s">
        <v>713</v>
      </c>
      <c r="BA2" s="265" t="s">
        <v>712</v>
      </c>
      <c r="BB2" s="265" t="s">
        <v>711</v>
      </c>
      <c r="BC2" s="265" t="s">
        <v>710</v>
      </c>
      <c r="BD2" s="265" t="s">
        <v>709</v>
      </c>
      <c r="BE2" s="265" t="s">
        <v>708</v>
      </c>
      <c r="BF2" s="265" t="s">
        <v>707</v>
      </c>
      <c r="BG2" s="265" t="s">
        <v>706</v>
      </c>
      <c r="BH2" s="265" t="s">
        <v>705</v>
      </c>
      <c r="BI2" s="265" t="s">
        <v>704</v>
      </c>
      <c r="BJ2" s="265" t="s">
        <v>703</v>
      </c>
      <c r="BK2" s="265" t="s">
        <v>702</v>
      </c>
      <c r="BL2" s="265" t="s">
        <v>701</v>
      </c>
      <c r="BM2" s="265" t="s">
        <v>700</v>
      </c>
      <c r="BN2" s="265" t="s">
        <v>699</v>
      </c>
      <c r="BO2" s="265" t="s">
        <v>698</v>
      </c>
      <c r="BP2" s="265" t="s">
        <v>697</v>
      </c>
      <c r="BQ2" s="265" t="s">
        <v>696</v>
      </c>
      <c r="BR2" s="265" t="s">
        <v>695</v>
      </c>
      <c r="BS2" s="265" t="s">
        <v>694</v>
      </c>
      <c r="BT2" s="265" t="s">
        <v>693</v>
      </c>
      <c r="BU2" s="265" t="s">
        <v>692</v>
      </c>
      <c r="BV2" s="265" t="s">
        <v>691</v>
      </c>
      <c r="BW2" s="265" t="s">
        <v>690</v>
      </c>
      <c r="BX2" s="264" t="s">
        <v>689</v>
      </c>
      <c r="BY2" s="265" t="s">
        <v>688</v>
      </c>
      <c r="BZ2" s="265" t="s">
        <v>687</v>
      </c>
      <c r="CA2" s="265" t="s">
        <v>686</v>
      </c>
      <c r="CB2" s="265" t="s">
        <v>685</v>
      </c>
      <c r="CC2" s="265" t="s">
        <v>684</v>
      </c>
      <c r="CD2" s="265" t="s">
        <v>683</v>
      </c>
      <c r="CE2" s="265" t="s">
        <v>682</v>
      </c>
      <c r="CF2" s="264" t="s">
        <v>681</v>
      </c>
      <c r="CG2" s="265" t="s">
        <v>680</v>
      </c>
      <c r="CH2" s="265" t="s">
        <v>679</v>
      </c>
      <c r="CI2" s="265" t="s">
        <v>678</v>
      </c>
      <c r="CJ2" s="265" t="s">
        <v>677</v>
      </c>
      <c r="CK2" s="265" t="s">
        <v>676</v>
      </c>
      <c r="CL2" s="264" t="s">
        <v>675</v>
      </c>
      <c r="CM2" s="264" t="s">
        <v>674</v>
      </c>
      <c r="CN2" s="266" t="s">
        <v>673</v>
      </c>
      <c r="CO2" s="266" t="s">
        <v>672</v>
      </c>
      <c r="CP2" s="266" t="s">
        <v>671</v>
      </c>
      <c r="CQ2" s="266" t="s">
        <v>670</v>
      </c>
      <c r="CR2" s="266" t="s">
        <v>669</v>
      </c>
      <c r="CS2" s="266" t="s">
        <v>668</v>
      </c>
      <c r="CT2" s="267" t="s">
        <v>667</v>
      </c>
      <c r="CU2" s="267" t="s">
        <v>666</v>
      </c>
      <c r="CV2" s="267" t="s">
        <v>665</v>
      </c>
      <c r="CW2" s="267" t="s">
        <v>664</v>
      </c>
      <c r="CX2" s="267" t="s">
        <v>663</v>
      </c>
      <c r="CY2" s="267" t="s">
        <v>662</v>
      </c>
      <c r="CZ2" s="267" t="s">
        <v>661</v>
      </c>
      <c r="DA2" s="267" t="s">
        <v>660</v>
      </c>
      <c r="DB2" s="256" t="s">
        <v>659</v>
      </c>
      <c r="DC2" s="256" t="s">
        <v>658</v>
      </c>
      <c r="DD2" s="256" t="s">
        <v>657</v>
      </c>
      <c r="DE2" s="256" t="s">
        <v>656</v>
      </c>
      <c r="DF2" s="256" t="s">
        <v>655</v>
      </c>
      <c r="DG2" s="256" t="s">
        <v>654</v>
      </c>
      <c r="DH2" s="256" t="s">
        <v>653</v>
      </c>
      <c r="DI2" s="256" t="s">
        <v>652</v>
      </c>
      <c r="DJ2" s="256" t="s">
        <v>651</v>
      </c>
      <c r="DK2" s="256" t="s">
        <v>650</v>
      </c>
      <c r="DL2" s="256" t="s">
        <v>649</v>
      </c>
      <c r="DM2" s="256" t="s">
        <v>648</v>
      </c>
      <c r="DN2" s="256" t="s">
        <v>647</v>
      </c>
      <c r="DO2" s="256" t="s">
        <v>646</v>
      </c>
      <c r="DP2" s="256" t="s">
        <v>645</v>
      </c>
      <c r="DQ2" s="256" t="s">
        <v>644</v>
      </c>
      <c r="DR2" s="256" t="s">
        <v>643</v>
      </c>
      <c r="DS2" s="256" t="s">
        <v>642</v>
      </c>
      <c r="DT2" s="256" t="s">
        <v>641</v>
      </c>
      <c r="DU2" s="265" t="s">
        <v>640</v>
      </c>
      <c r="DV2" s="265" t="s">
        <v>639</v>
      </c>
    </row>
    <row r="3" spans="1:126" ht="15.75" x14ac:dyDescent="0.25">
      <c r="A3" s="200" t="s">
        <v>236</v>
      </c>
      <c r="B3" s="139"/>
      <c r="C3" s="139"/>
      <c r="D3" s="139"/>
      <c r="E3" s="139"/>
      <c r="F3" s="139"/>
      <c r="G3" s="139"/>
      <c r="H3" s="139"/>
      <c r="I3" s="139"/>
      <c r="J3" s="139"/>
      <c r="K3" s="143"/>
      <c r="L3" s="139"/>
      <c r="M3" s="139"/>
      <c r="N3" s="139"/>
      <c r="O3" s="139"/>
      <c r="P3" s="139"/>
      <c r="Q3" s="139"/>
      <c r="R3" s="139"/>
      <c r="S3" s="88"/>
      <c r="T3" s="88"/>
      <c r="U3" s="88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567">
        <v>1</v>
      </c>
      <c r="AI3" s="567"/>
      <c r="AJ3" s="313">
        <v>13492</v>
      </c>
      <c r="AK3" s="314" t="s">
        <v>638</v>
      </c>
      <c r="AL3" s="314" t="s">
        <v>637</v>
      </c>
      <c r="AM3" s="315">
        <v>6204120219</v>
      </c>
      <c r="AN3" s="313">
        <v>58</v>
      </c>
      <c r="AO3" s="316">
        <v>44103</v>
      </c>
      <c r="AP3" s="313">
        <v>1</v>
      </c>
      <c r="AQ3" s="317">
        <v>0</v>
      </c>
      <c r="AR3" s="318" t="s">
        <v>619</v>
      </c>
      <c r="AS3" s="319" t="s">
        <v>558</v>
      </c>
      <c r="AT3" s="320"/>
      <c r="AU3" s="321">
        <v>12.16</v>
      </c>
      <c r="AV3" s="474">
        <v>15.8</v>
      </c>
      <c r="AW3" s="420">
        <v>61.5</v>
      </c>
      <c r="AX3" s="420">
        <v>54.3</v>
      </c>
      <c r="AY3" s="420">
        <v>45.7</v>
      </c>
      <c r="AZ3" s="420">
        <v>1.1881838074398248</v>
      </c>
      <c r="BA3" s="420">
        <v>8.33</v>
      </c>
      <c r="BB3" s="420">
        <v>1.26</v>
      </c>
      <c r="BC3" s="420">
        <v>2.68</v>
      </c>
      <c r="BD3" s="420">
        <v>18.7</v>
      </c>
      <c r="BE3" s="420">
        <v>3.23</v>
      </c>
      <c r="BF3" s="420">
        <v>13</v>
      </c>
      <c r="BG3" s="420">
        <v>19.7</v>
      </c>
      <c r="BH3" s="420">
        <v>51</v>
      </c>
      <c r="BI3" s="420">
        <v>28.9</v>
      </c>
      <c r="BJ3" s="420">
        <v>0.43</v>
      </c>
      <c r="BK3" s="420">
        <v>29.6</v>
      </c>
      <c r="BL3" s="322">
        <v>23.1</v>
      </c>
      <c r="BM3" s="420">
        <v>35.799999999999997</v>
      </c>
      <c r="BN3" s="420">
        <v>1.1299999999999999</v>
      </c>
      <c r="BO3" s="420">
        <v>5.49</v>
      </c>
      <c r="BP3" s="420">
        <v>43.230000000000004</v>
      </c>
      <c r="BQ3" s="420">
        <v>23.9</v>
      </c>
      <c r="BR3" s="421">
        <v>3489</v>
      </c>
      <c r="BS3" s="322">
        <v>30.2</v>
      </c>
      <c r="BT3" s="420">
        <v>6.92</v>
      </c>
      <c r="BU3" s="420">
        <v>10.8</v>
      </c>
      <c r="BV3" s="420">
        <v>80.8</v>
      </c>
      <c r="BW3" s="422">
        <v>2.1000000000000001E-2</v>
      </c>
      <c r="BX3" s="420">
        <v>4.3</v>
      </c>
      <c r="BY3" s="420">
        <v>83.45</v>
      </c>
      <c r="BZ3" s="420">
        <v>7.25</v>
      </c>
      <c r="CA3" s="420">
        <v>9.3000000000000007</v>
      </c>
      <c r="CB3" s="421">
        <v>4411</v>
      </c>
      <c r="CC3" s="423">
        <v>2367.2222222222222</v>
      </c>
      <c r="CD3" s="420">
        <v>75.099999999999994</v>
      </c>
      <c r="CE3" s="420">
        <v>25.4</v>
      </c>
      <c r="CF3" s="322">
        <v>78.099999999999994</v>
      </c>
      <c r="CG3" s="421">
        <v>2079</v>
      </c>
      <c r="CH3" s="420">
        <v>23.9</v>
      </c>
      <c r="CI3" s="420">
        <v>29.8</v>
      </c>
      <c r="CJ3" s="421">
        <v>5312</v>
      </c>
      <c r="CK3" s="421">
        <v>8465</v>
      </c>
      <c r="CL3" s="420">
        <v>0.81</v>
      </c>
      <c r="CM3" s="420">
        <v>0.35</v>
      </c>
      <c r="CN3" s="420">
        <v>3.43</v>
      </c>
      <c r="CO3" s="420">
        <v>5.5772357723577235</v>
      </c>
      <c r="CP3" s="322">
        <v>45.6</v>
      </c>
      <c r="CQ3" s="323">
        <v>1674.5779200000002</v>
      </c>
      <c r="CR3" s="322">
        <v>6.11</v>
      </c>
      <c r="CS3" s="322">
        <v>45.9</v>
      </c>
      <c r="CT3" s="474">
        <v>0.23</v>
      </c>
      <c r="CU3" s="420">
        <v>0.96</v>
      </c>
      <c r="CV3" s="420">
        <v>13.5</v>
      </c>
      <c r="CW3" s="420">
        <v>40.200000000000003</v>
      </c>
      <c r="CX3" s="322">
        <v>25.1</v>
      </c>
      <c r="CY3" s="420">
        <v>21.2</v>
      </c>
      <c r="CZ3" s="420">
        <v>53.3</v>
      </c>
      <c r="DA3" s="420">
        <v>0.94</v>
      </c>
      <c r="DB3" s="474">
        <v>0.57999999999999996</v>
      </c>
      <c r="DC3" s="420">
        <v>30.5</v>
      </c>
      <c r="DD3" s="422">
        <v>0.11</v>
      </c>
      <c r="DE3" s="421">
        <v>14426</v>
      </c>
      <c r="DF3" s="322">
        <v>51</v>
      </c>
      <c r="DG3" s="420">
        <v>17.600000000000001</v>
      </c>
      <c r="DH3" s="420">
        <v>1.17</v>
      </c>
      <c r="DI3" s="420">
        <v>0.82</v>
      </c>
      <c r="DJ3" s="420"/>
      <c r="DK3" s="420">
        <v>0.51</v>
      </c>
      <c r="DL3" s="420">
        <v>43.1</v>
      </c>
      <c r="DM3" s="420">
        <v>56.3</v>
      </c>
      <c r="DN3" s="422">
        <v>0.13</v>
      </c>
      <c r="DO3" s="420">
        <v>16.7</v>
      </c>
      <c r="DP3" s="420">
        <v>96.1</v>
      </c>
      <c r="DQ3" s="421">
        <v>1162</v>
      </c>
      <c r="DR3" s="421">
        <v>3045</v>
      </c>
      <c r="DS3" s="421">
        <v>517</v>
      </c>
      <c r="DT3" s="423">
        <v>91.3</v>
      </c>
      <c r="DU3" s="423">
        <v>641.60184960000004</v>
      </c>
      <c r="DV3" s="423">
        <v>539.98535040000002</v>
      </c>
    </row>
    <row r="4" spans="1:126" ht="15.75" x14ac:dyDescent="0.25">
      <c r="A4" s="200" t="s">
        <v>236</v>
      </c>
      <c r="B4" s="140">
        <v>6204120219</v>
      </c>
      <c r="C4" s="113"/>
      <c r="D4" s="594" t="s">
        <v>74</v>
      </c>
      <c r="E4" s="571">
        <v>45075</v>
      </c>
      <c r="F4" s="570" t="s">
        <v>5</v>
      </c>
      <c r="G4" s="568">
        <v>45075</v>
      </c>
      <c r="H4" s="568" t="s">
        <v>388</v>
      </c>
      <c r="I4" s="582" t="s">
        <v>172</v>
      </c>
      <c r="J4" s="150">
        <v>58</v>
      </c>
      <c r="K4" s="588" t="s">
        <v>65</v>
      </c>
      <c r="L4" s="113" t="s">
        <v>72</v>
      </c>
      <c r="M4" s="113"/>
      <c r="N4" s="205">
        <v>1</v>
      </c>
      <c r="O4" s="205">
        <v>1</v>
      </c>
      <c r="P4" s="205">
        <v>1</v>
      </c>
      <c r="Q4" s="205">
        <v>0</v>
      </c>
      <c r="R4" s="205" t="s">
        <v>492</v>
      </c>
      <c r="S4" s="205"/>
      <c r="T4" s="205">
        <v>1</v>
      </c>
      <c r="U4" s="205"/>
      <c r="V4" s="574">
        <v>1</v>
      </c>
      <c r="W4" s="113" t="s">
        <v>66</v>
      </c>
      <c r="X4" s="113"/>
      <c r="Y4" s="113"/>
      <c r="Z4" s="113" t="s">
        <v>171</v>
      </c>
      <c r="AA4" s="150">
        <v>0</v>
      </c>
      <c r="AB4" s="205">
        <v>0</v>
      </c>
      <c r="AC4" s="205">
        <v>0</v>
      </c>
      <c r="AD4" s="205">
        <v>0</v>
      </c>
      <c r="AE4" s="205">
        <v>0</v>
      </c>
      <c r="AF4" s="205">
        <v>0</v>
      </c>
      <c r="AG4" s="205">
        <v>0</v>
      </c>
      <c r="AH4" s="567">
        <v>2</v>
      </c>
      <c r="AI4" s="581">
        <f>DATEDIF(I4,AO4,"m")</f>
        <v>34</v>
      </c>
      <c r="AJ4" s="313">
        <v>19463</v>
      </c>
      <c r="AK4" s="314" t="s">
        <v>638</v>
      </c>
      <c r="AL4" s="314" t="s">
        <v>637</v>
      </c>
      <c r="AM4" s="313">
        <v>6204120219</v>
      </c>
      <c r="AN4" s="313">
        <v>61</v>
      </c>
      <c r="AO4" s="316">
        <v>45075</v>
      </c>
      <c r="AP4" s="313">
        <v>2</v>
      </c>
      <c r="AQ4" s="317">
        <v>32</v>
      </c>
      <c r="AR4" s="318" t="s">
        <v>565</v>
      </c>
      <c r="AS4" s="319" t="s">
        <v>558</v>
      </c>
      <c r="AT4" s="320" t="s">
        <v>564</v>
      </c>
      <c r="AU4" s="537">
        <v>11.14</v>
      </c>
      <c r="AV4" s="421">
        <v>32.6</v>
      </c>
      <c r="AW4" s="420">
        <v>69.2</v>
      </c>
      <c r="AX4" s="420">
        <v>55.5</v>
      </c>
      <c r="AY4" s="420">
        <v>44.5</v>
      </c>
      <c r="AZ4" s="420">
        <v>1.247191011235955</v>
      </c>
      <c r="BA4" s="420">
        <v>8.1199999999999992</v>
      </c>
      <c r="BB4" s="420">
        <v>4.42</v>
      </c>
      <c r="BC4" s="474">
        <v>2.23</v>
      </c>
      <c r="BD4" s="322">
        <v>28</v>
      </c>
      <c r="BE4" s="420">
        <v>4.8899999999999997</v>
      </c>
      <c r="BF4" s="420">
        <v>7.22</v>
      </c>
      <c r="BG4" s="420">
        <v>24.1</v>
      </c>
      <c r="BH4" s="420">
        <v>48.3</v>
      </c>
      <c r="BI4" s="420">
        <v>27.3</v>
      </c>
      <c r="BJ4" s="420">
        <v>0.35</v>
      </c>
      <c r="BK4" s="420">
        <v>23.9</v>
      </c>
      <c r="BL4" s="420">
        <v>17.5</v>
      </c>
      <c r="BM4" s="420">
        <v>49.6</v>
      </c>
      <c r="BN4" s="420">
        <v>0.92</v>
      </c>
      <c r="BO4" s="420">
        <v>4.37</v>
      </c>
      <c r="BP4" s="322">
        <v>64.570000000000007</v>
      </c>
      <c r="BQ4" s="322">
        <v>44.5</v>
      </c>
      <c r="BR4" s="423">
        <v>1938.6000000000001</v>
      </c>
      <c r="BS4" s="322">
        <v>26</v>
      </c>
      <c r="BT4" s="420">
        <v>6.28</v>
      </c>
      <c r="BU4" s="420">
        <v>10.8</v>
      </c>
      <c r="BV4" s="420">
        <v>63.1</v>
      </c>
      <c r="BW4" s="422">
        <v>2.3E-2</v>
      </c>
      <c r="BX4" s="420">
        <v>8.6</v>
      </c>
      <c r="BY4" s="420">
        <v>90.550000000000011</v>
      </c>
      <c r="BZ4" s="420">
        <v>5.86</v>
      </c>
      <c r="CA4" s="420">
        <v>3.6</v>
      </c>
      <c r="CB4" s="423">
        <v>5891</v>
      </c>
      <c r="CC4" s="423">
        <v>2704</v>
      </c>
      <c r="CD4" s="420">
        <v>43.8</v>
      </c>
      <c r="CE4" s="420">
        <v>16.100000000000001</v>
      </c>
      <c r="CF4" s="420">
        <v>57.350000000000009</v>
      </c>
      <c r="CG4" s="423">
        <v>2745.5752212389384</v>
      </c>
      <c r="CH4" s="420">
        <v>21</v>
      </c>
      <c r="CI4" s="420">
        <v>24.1</v>
      </c>
      <c r="CJ4" s="423">
        <v>3961.25</v>
      </c>
      <c r="CK4" s="423">
        <v>10528</v>
      </c>
      <c r="CL4" s="420">
        <v>1.1499999999999999</v>
      </c>
      <c r="CM4" s="420">
        <v>0.3</v>
      </c>
      <c r="CN4" s="420">
        <v>2.44</v>
      </c>
      <c r="CO4" s="420">
        <v>3.5260115606936413</v>
      </c>
      <c r="CP4" s="322">
        <v>49.7</v>
      </c>
      <c r="CQ4" s="323">
        <v>1439.5108000000002</v>
      </c>
      <c r="CR4" s="420">
        <v>4.6900000000000004</v>
      </c>
      <c r="CS4" s="322">
        <v>44.1</v>
      </c>
      <c r="CT4" s="420">
        <v>0.38</v>
      </c>
      <c r="CU4" s="474">
        <v>0.89</v>
      </c>
      <c r="CV4" s="420">
        <v>19.7</v>
      </c>
      <c r="CW4" s="420">
        <v>38.200000000000003</v>
      </c>
      <c r="CX4" s="322">
        <v>22</v>
      </c>
      <c r="CY4" s="420">
        <v>20.100000000000001</v>
      </c>
      <c r="CZ4" s="420">
        <v>48.2</v>
      </c>
      <c r="DA4" s="474">
        <v>0</v>
      </c>
      <c r="DB4" s="474">
        <v>0.44</v>
      </c>
      <c r="DC4" s="420">
        <v>25</v>
      </c>
      <c r="DD4" s="422">
        <v>0.12</v>
      </c>
      <c r="DE4" s="423">
        <v>50913</v>
      </c>
      <c r="DF4" s="420">
        <v>16.399999999999999</v>
      </c>
      <c r="DG4" s="420">
        <v>23.9</v>
      </c>
      <c r="DH4" s="420">
        <v>3.39</v>
      </c>
      <c r="DI4" s="420">
        <v>3.0900000000000003</v>
      </c>
      <c r="DJ4" s="420">
        <v>27.9</v>
      </c>
      <c r="DK4" s="420">
        <v>1.2</v>
      </c>
      <c r="DL4" s="322">
        <v>64.400000000000006</v>
      </c>
      <c r="DM4" s="474">
        <v>34.200000000000003</v>
      </c>
      <c r="DN4" s="422">
        <v>0.17</v>
      </c>
      <c r="DO4" s="420">
        <v>14.4</v>
      </c>
      <c r="DP4" s="420">
        <v>97.3</v>
      </c>
      <c r="DQ4" s="510">
        <v>723</v>
      </c>
      <c r="DR4" s="323">
        <v>7119.166666666667</v>
      </c>
      <c r="DS4" s="323">
        <v>1763.0769230769231</v>
      </c>
      <c r="DT4" s="423">
        <v>120</v>
      </c>
      <c r="DU4" s="423">
        <v>1394.7676584000001</v>
      </c>
      <c r="DV4" s="423">
        <v>1118.3272216</v>
      </c>
    </row>
    <row r="5" spans="1:126" ht="15.75" x14ac:dyDescent="0.25">
      <c r="A5" s="593" t="s">
        <v>226</v>
      </c>
      <c r="B5" s="24">
        <v>6060311411</v>
      </c>
      <c r="C5" s="576"/>
      <c r="D5" s="592" t="s">
        <v>74</v>
      </c>
      <c r="E5" s="580" t="s">
        <v>69</v>
      </c>
      <c r="F5" s="579" t="s">
        <v>5</v>
      </c>
      <c r="G5" s="578">
        <v>45099</v>
      </c>
      <c r="H5" s="578" t="s">
        <v>387</v>
      </c>
      <c r="I5" s="576">
        <v>2004</v>
      </c>
      <c r="J5" s="576">
        <v>44</v>
      </c>
      <c r="K5" s="577" t="s">
        <v>63</v>
      </c>
      <c r="L5" s="576" t="s">
        <v>72</v>
      </c>
      <c r="M5" s="576"/>
      <c r="N5" s="206">
        <v>1</v>
      </c>
      <c r="O5" s="206">
        <v>1</v>
      </c>
      <c r="P5" s="206">
        <v>1</v>
      </c>
      <c r="Q5" s="206">
        <v>0</v>
      </c>
      <c r="R5" s="206">
        <v>0</v>
      </c>
      <c r="S5" s="206">
        <v>1</v>
      </c>
      <c r="T5" s="206">
        <v>0</v>
      </c>
      <c r="U5" s="206" t="s">
        <v>468</v>
      </c>
      <c r="V5" s="584">
        <v>1</v>
      </c>
      <c r="W5" s="576" t="s">
        <v>64</v>
      </c>
      <c r="X5" s="576"/>
      <c r="Y5" s="576"/>
      <c r="Z5" s="576"/>
      <c r="AA5" s="121">
        <v>0</v>
      </c>
      <c r="AB5" s="121">
        <v>0</v>
      </c>
      <c r="AC5" s="121">
        <v>0</v>
      </c>
      <c r="AD5" s="121">
        <v>0</v>
      </c>
      <c r="AE5" s="121">
        <v>0</v>
      </c>
      <c r="AF5" s="121">
        <v>0</v>
      </c>
      <c r="AG5" s="121">
        <v>0</v>
      </c>
      <c r="AH5" s="567">
        <v>3</v>
      </c>
      <c r="AI5" s="567"/>
      <c r="AJ5" s="405"/>
      <c r="AK5" s="245" t="s">
        <v>226</v>
      </c>
      <c r="AL5" s="406"/>
      <c r="AM5" s="405"/>
      <c r="AN5" s="576"/>
      <c r="AO5" s="407"/>
      <c r="AP5" s="405"/>
      <c r="AQ5" s="408"/>
      <c r="AR5" s="409"/>
      <c r="AS5" s="272" t="s">
        <v>558</v>
      </c>
      <c r="AT5" s="410"/>
      <c r="AU5" s="411"/>
      <c r="AV5" s="408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2"/>
      <c r="BO5" s="412"/>
      <c r="BP5" s="412"/>
      <c r="BQ5" s="412"/>
      <c r="BR5" s="413"/>
      <c r="BS5" s="412"/>
      <c r="BT5" s="412"/>
      <c r="BU5" s="412"/>
      <c r="BV5" s="412"/>
      <c r="BW5" s="414"/>
      <c r="BX5" s="412"/>
      <c r="BY5" s="412"/>
      <c r="BZ5" s="412"/>
      <c r="CA5" s="412"/>
      <c r="CB5" s="413"/>
      <c r="CC5" s="413"/>
      <c r="CD5" s="412"/>
      <c r="CE5" s="412"/>
      <c r="CF5" s="412"/>
      <c r="CG5" s="413"/>
      <c r="CH5" s="412"/>
      <c r="CI5" s="412"/>
      <c r="CJ5" s="413"/>
      <c r="CK5" s="413"/>
      <c r="CL5" s="412"/>
      <c r="CM5" s="412"/>
      <c r="CN5" s="412"/>
      <c r="CO5" s="412"/>
      <c r="CP5" s="412"/>
      <c r="CQ5" s="413"/>
      <c r="CR5" s="412"/>
      <c r="CS5" s="412"/>
      <c r="CT5" s="412"/>
      <c r="CU5" s="412"/>
      <c r="CV5" s="412"/>
      <c r="CW5" s="412"/>
      <c r="CX5" s="412"/>
      <c r="CY5" s="412"/>
      <c r="CZ5" s="412"/>
      <c r="DA5" s="412"/>
      <c r="DB5" s="412"/>
      <c r="DC5" s="412"/>
      <c r="DD5" s="414"/>
      <c r="DE5" s="413"/>
      <c r="DF5" s="412"/>
      <c r="DG5" s="412"/>
      <c r="DH5" s="412"/>
      <c r="DI5" s="412"/>
      <c r="DJ5" s="412"/>
      <c r="DK5" s="412"/>
      <c r="DL5" s="412"/>
      <c r="DM5" s="412"/>
      <c r="DN5" s="412"/>
      <c r="DO5" s="412"/>
      <c r="DP5" s="412"/>
      <c r="DQ5" s="413"/>
      <c r="DR5" s="413"/>
      <c r="DS5" s="413"/>
      <c r="DT5" s="413"/>
      <c r="DU5" s="413"/>
      <c r="DV5" s="413"/>
    </row>
    <row r="6" spans="1:126" ht="15.75" x14ac:dyDescent="0.25">
      <c r="A6" s="76" t="s">
        <v>238</v>
      </c>
      <c r="B6" s="139"/>
      <c r="C6" s="139"/>
      <c r="D6" s="139"/>
      <c r="E6" s="139"/>
      <c r="F6" s="139"/>
      <c r="G6" s="139"/>
      <c r="H6" s="139"/>
      <c r="I6" s="139"/>
      <c r="J6" s="139"/>
      <c r="K6" s="143"/>
      <c r="L6" s="139"/>
      <c r="M6" s="139"/>
      <c r="N6" s="139"/>
      <c r="O6" s="139"/>
      <c r="P6" s="139"/>
      <c r="Q6" s="139"/>
      <c r="R6" s="139"/>
      <c r="S6" s="88"/>
      <c r="T6" s="88"/>
      <c r="U6" s="88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567">
        <v>4</v>
      </c>
      <c r="AI6" s="567"/>
      <c r="AJ6" s="349">
        <v>15486</v>
      </c>
      <c r="AK6" s="350" t="s">
        <v>635</v>
      </c>
      <c r="AL6" s="350" t="s">
        <v>634</v>
      </c>
      <c r="AM6" s="351">
        <v>7801024847</v>
      </c>
      <c r="AN6" s="349">
        <v>43</v>
      </c>
      <c r="AO6" s="352">
        <v>44361</v>
      </c>
      <c r="AP6" s="349">
        <v>1</v>
      </c>
      <c r="AQ6" s="353">
        <v>0</v>
      </c>
      <c r="AR6" s="354" t="s">
        <v>636</v>
      </c>
      <c r="AS6" s="355" t="s">
        <v>558</v>
      </c>
      <c r="AT6" s="356"/>
      <c r="AU6" s="357">
        <v>9.86</v>
      </c>
      <c r="AV6" s="475">
        <v>16.399999999999999</v>
      </c>
      <c r="AW6" s="444">
        <v>71.8</v>
      </c>
      <c r="AX6" s="444">
        <v>67.099999999999994</v>
      </c>
      <c r="AY6" s="444">
        <v>32.9</v>
      </c>
      <c r="AZ6" s="444">
        <v>2.0395136778115499</v>
      </c>
      <c r="BA6" s="444">
        <v>6.43</v>
      </c>
      <c r="BB6" s="444">
        <v>8.3000000000000007</v>
      </c>
      <c r="BC6" s="444">
        <v>5.04</v>
      </c>
      <c r="BD6" s="444">
        <v>15.9</v>
      </c>
      <c r="BE6" s="444">
        <v>8.92</v>
      </c>
      <c r="BF6" s="444">
        <v>17.100000000000001</v>
      </c>
      <c r="BG6" s="444">
        <v>32.4</v>
      </c>
      <c r="BH6" s="444">
        <v>49.9</v>
      </c>
      <c r="BI6" s="444">
        <v>17.3</v>
      </c>
      <c r="BJ6" s="444">
        <v>0.38</v>
      </c>
      <c r="BK6" s="444">
        <v>35.6</v>
      </c>
      <c r="BL6" s="525">
        <v>22.9</v>
      </c>
      <c r="BM6" s="444">
        <v>53.80952380952381</v>
      </c>
      <c r="BN6" s="444">
        <v>1.45</v>
      </c>
      <c r="BO6" s="525">
        <v>18.3</v>
      </c>
      <c r="BP6" s="444">
        <v>21.95</v>
      </c>
      <c r="BQ6" s="444">
        <v>16</v>
      </c>
      <c r="BR6" s="445">
        <v>4100</v>
      </c>
      <c r="BS6" s="485">
        <v>5.38</v>
      </c>
      <c r="BT6" s="444">
        <v>10.7</v>
      </c>
      <c r="BU6" s="525">
        <v>26.8</v>
      </c>
      <c r="BV6" s="444">
        <v>66.7</v>
      </c>
      <c r="BW6" s="446">
        <v>2.1999999999999999E-2</v>
      </c>
      <c r="BX6" s="444">
        <v>5.7</v>
      </c>
      <c r="BY6" s="525">
        <v>93.710000000000008</v>
      </c>
      <c r="BZ6" s="444">
        <v>3.1</v>
      </c>
      <c r="CA6" s="444">
        <v>3.2</v>
      </c>
      <c r="CB6" s="514">
        <v>9332</v>
      </c>
      <c r="CC6" s="445">
        <v>2431.131131131131</v>
      </c>
      <c r="CD6" s="444">
        <v>72.7</v>
      </c>
      <c r="CE6" s="444">
        <v>25.7</v>
      </c>
      <c r="CF6" s="525">
        <v>75.5</v>
      </c>
      <c r="CG6" s="445">
        <v>1695</v>
      </c>
      <c r="CH6" s="444">
        <v>16.5</v>
      </c>
      <c r="CI6" s="525">
        <v>69</v>
      </c>
      <c r="CJ6" s="445">
        <v>4214</v>
      </c>
      <c r="CK6" s="500">
        <v>4992.3728813559328</v>
      </c>
      <c r="CL6" s="444">
        <v>2.12</v>
      </c>
      <c r="CM6" s="444">
        <v>0.32</v>
      </c>
      <c r="CN6" s="444">
        <v>8</v>
      </c>
      <c r="CO6" s="525">
        <v>11.142061281337048</v>
      </c>
      <c r="CP6" s="444">
        <v>18.3</v>
      </c>
      <c r="CQ6" s="445">
        <v>97.075643999999997</v>
      </c>
      <c r="CR6" s="444">
        <v>1.91</v>
      </c>
      <c r="CS6" s="525">
        <v>47.1</v>
      </c>
      <c r="CT6" s="444">
        <v>0.36</v>
      </c>
      <c r="CU6" s="444">
        <v>3.4</v>
      </c>
      <c r="CV6" s="444">
        <v>12.2</v>
      </c>
      <c r="CW6" s="444">
        <v>39.799999999999997</v>
      </c>
      <c r="CX6" s="525">
        <v>25.1</v>
      </c>
      <c r="CY6" s="444">
        <v>22.9</v>
      </c>
      <c r="CZ6" s="444">
        <v>45.3</v>
      </c>
      <c r="DA6" s="444">
        <v>1.69</v>
      </c>
      <c r="DB6" s="444">
        <v>2.36</v>
      </c>
      <c r="DC6" s="525">
        <v>40.200000000000003</v>
      </c>
      <c r="DD6" s="446">
        <v>5.0999999999999997E-2</v>
      </c>
      <c r="DE6" s="514">
        <v>79427</v>
      </c>
      <c r="DF6" s="444">
        <v>14.7</v>
      </c>
      <c r="DG6" s="525">
        <v>37.700000000000003</v>
      </c>
      <c r="DH6" s="444">
        <v>1.5</v>
      </c>
      <c r="DI6" s="444">
        <v>1.18</v>
      </c>
      <c r="DJ6" s="444">
        <v>44.7</v>
      </c>
      <c r="DK6" s="444">
        <v>9.31</v>
      </c>
      <c r="DL6" s="444">
        <v>21.5</v>
      </c>
      <c r="DM6" s="444">
        <v>68.8</v>
      </c>
      <c r="DN6" s="446">
        <v>0.45</v>
      </c>
      <c r="DO6" s="444">
        <v>27.1</v>
      </c>
      <c r="DP6" s="444">
        <v>99.9</v>
      </c>
      <c r="DQ6" s="445">
        <v>1454.9019607843136</v>
      </c>
      <c r="DR6" s="447">
        <v>6025</v>
      </c>
      <c r="DS6" s="445">
        <v>865</v>
      </c>
      <c r="DT6" s="445">
        <v>201</v>
      </c>
      <c r="DU6" s="445">
        <v>779.05429711999977</v>
      </c>
      <c r="DV6" s="445">
        <v>381.98042287999999</v>
      </c>
    </row>
    <row r="7" spans="1:126" ht="15.75" x14ac:dyDescent="0.25">
      <c r="A7" s="76" t="s">
        <v>238</v>
      </c>
      <c r="B7" s="589">
        <v>7801024847</v>
      </c>
      <c r="C7" s="113"/>
      <c r="D7" s="113" t="s">
        <v>75</v>
      </c>
      <c r="E7" s="571" t="s">
        <v>366</v>
      </c>
      <c r="F7" s="570" t="s">
        <v>7</v>
      </c>
      <c r="G7" s="568">
        <v>44999</v>
      </c>
      <c r="H7" s="568" t="s">
        <v>388</v>
      </c>
      <c r="I7" s="582" t="s">
        <v>369</v>
      </c>
      <c r="J7" s="150">
        <v>43</v>
      </c>
      <c r="K7" s="588" t="s">
        <v>70</v>
      </c>
      <c r="L7" s="113" t="s">
        <v>99</v>
      </c>
      <c r="M7" s="113"/>
      <c r="N7" s="205">
        <v>1</v>
      </c>
      <c r="O7" s="205">
        <v>1</v>
      </c>
      <c r="P7" s="205">
        <v>1</v>
      </c>
      <c r="Q7" s="205">
        <v>0</v>
      </c>
      <c r="R7" s="205" t="s">
        <v>493</v>
      </c>
      <c r="S7" s="205">
        <v>1</v>
      </c>
      <c r="T7" s="205">
        <v>0</v>
      </c>
      <c r="U7" s="205" t="s">
        <v>468</v>
      </c>
      <c r="V7" s="574">
        <v>1</v>
      </c>
      <c r="W7" s="113" t="s">
        <v>349</v>
      </c>
      <c r="X7" s="113"/>
      <c r="Y7" s="113"/>
      <c r="Z7" s="113"/>
      <c r="AA7" s="150">
        <v>0</v>
      </c>
      <c r="AB7" s="205">
        <v>0</v>
      </c>
      <c r="AC7" s="205">
        <v>0</v>
      </c>
      <c r="AD7" s="205">
        <v>0</v>
      </c>
      <c r="AE7" s="205">
        <v>0</v>
      </c>
      <c r="AF7" s="205">
        <v>0</v>
      </c>
      <c r="AG7" s="205">
        <v>0</v>
      </c>
      <c r="AH7" s="567">
        <v>5</v>
      </c>
      <c r="AI7" s="581">
        <f>DATEDIF(I7,AO7,"m")</f>
        <v>21</v>
      </c>
      <c r="AJ7" s="349">
        <v>18900</v>
      </c>
      <c r="AK7" s="350" t="s">
        <v>635</v>
      </c>
      <c r="AL7" s="350" t="s">
        <v>634</v>
      </c>
      <c r="AM7" s="349">
        <v>7801024847</v>
      </c>
      <c r="AN7" s="349">
        <v>45</v>
      </c>
      <c r="AO7" s="352">
        <v>44999</v>
      </c>
      <c r="AP7" s="349">
        <v>2</v>
      </c>
      <c r="AQ7" s="353">
        <v>21</v>
      </c>
      <c r="AR7" s="354" t="s">
        <v>559</v>
      </c>
      <c r="AS7" s="355" t="s">
        <v>558</v>
      </c>
      <c r="AT7" s="356" t="s">
        <v>573</v>
      </c>
      <c r="AU7" s="535">
        <v>12.25</v>
      </c>
      <c r="AV7" s="475">
        <v>19.899999999999999</v>
      </c>
      <c r="AW7" s="444">
        <v>82.8</v>
      </c>
      <c r="AX7" s="444">
        <v>58.2</v>
      </c>
      <c r="AY7" s="444">
        <v>41.8</v>
      </c>
      <c r="AZ7" s="444">
        <v>1.3923444976076558</v>
      </c>
      <c r="BA7" s="525">
        <v>13.7</v>
      </c>
      <c r="BB7" s="444">
        <v>5.74</v>
      </c>
      <c r="BC7" s="444">
        <v>6.1</v>
      </c>
      <c r="BD7" s="525">
        <v>32</v>
      </c>
      <c r="BE7" s="444">
        <v>8.0500000000000007</v>
      </c>
      <c r="BF7" s="444">
        <v>8.5299999999999994</v>
      </c>
      <c r="BG7" s="444">
        <v>28.4</v>
      </c>
      <c r="BH7" s="525">
        <v>58.4</v>
      </c>
      <c r="BI7" s="444">
        <v>13.1</v>
      </c>
      <c r="BJ7" s="485">
        <v>0.17</v>
      </c>
      <c r="BK7" s="444">
        <v>35.799999999999997</v>
      </c>
      <c r="BL7" s="444">
        <v>15.6</v>
      </c>
      <c r="BM7" s="444">
        <v>56.6</v>
      </c>
      <c r="BN7" s="525">
        <v>4.07</v>
      </c>
      <c r="BO7" s="444">
        <v>5.46</v>
      </c>
      <c r="BP7" s="444">
        <v>46.72</v>
      </c>
      <c r="BQ7" s="444">
        <v>21.6</v>
      </c>
      <c r="BR7" s="445">
        <v>2354.4</v>
      </c>
      <c r="BS7" s="444">
        <v>7.76</v>
      </c>
      <c r="BT7" s="525">
        <v>16.899999999999999</v>
      </c>
      <c r="BU7" s="444">
        <v>16.2</v>
      </c>
      <c r="BV7" s="444">
        <v>50.8</v>
      </c>
      <c r="BW7" s="446">
        <v>3.5999999999999997E-2</v>
      </c>
      <c r="BX7" s="444">
        <v>11.1</v>
      </c>
      <c r="BY7" s="444">
        <v>88.52000000000001</v>
      </c>
      <c r="BZ7" s="444">
        <v>8.44</v>
      </c>
      <c r="CA7" s="444">
        <v>3.07</v>
      </c>
      <c r="CB7" s="514">
        <v>9562</v>
      </c>
      <c r="CC7" s="445">
        <v>2971.6666666666665</v>
      </c>
      <c r="CD7" s="444">
        <v>42.8</v>
      </c>
      <c r="CE7" s="444">
        <v>20.100000000000001</v>
      </c>
      <c r="CF7" s="444">
        <v>66.12</v>
      </c>
      <c r="CG7" s="445">
        <v>2513.2743362831861</v>
      </c>
      <c r="CH7" s="444">
        <v>56.2</v>
      </c>
      <c r="CI7" s="525">
        <v>80.3</v>
      </c>
      <c r="CJ7" s="445">
        <v>4035.2201257861634</v>
      </c>
      <c r="CK7" s="445">
        <v>10026</v>
      </c>
      <c r="CL7" s="444">
        <v>2.2999999999999998</v>
      </c>
      <c r="CM7" s="444">
        <v>0.57999999999999996</v>
      </c>
      <c r="CN7" s="444">
        <v>5.56</v>
      </c>
      <c r="CO7" s="444">
        <v>6.7149758454106285</v>
      </c>
      <c r="CP7" s="444">
        <v>21.3</v>
      </c>
      <c r="CQ7" s="445">
        <v>202.47780000000003</v>
      </c>
      <c r="CR7" s="444">
        <v>4.13</v>
      </c>
      <c r="CS7" s="444">
        <v>25.2</v>
      </c>
      <c r="CT7" s="444">
        <v>0.94</v>
      </c>
      <c r="CU7" s="444">
        <v>1.95</v>
      </c>
      <c r="CV7" s="444">
        <v>13.5</v>
      </c>
      <c r="CW7" s="444">
        <v>43.4</v>
      </c>
      <c r="CX7" s="525">
        <v>24.7</v>
      </c>
      <c r="CY7" s="444">
        <v>18.399999999999999</v>
      </c>
      <c r="CZ7" s="444">
        <v>45.8</v>
      </c>
      <c r="DA7" s="444">
        <v>4.4000000000000004</v>
      </c>
      <c r="DB7" s="525">
        <v>6.71</v>
      </c>
      <c r="DC7" s="444">
        <v>27.4</v>
      </c>
      <c r="DD7" s="446">
        <v>0.1</v>
      </c>
      <c r="DE7" s="447">
        <v>9533</v>
      </c>
      <c r="DF7" s="485">
        <v>3.36</v>
      </c>
      <c r="DG7" s="444">
        <v>29.4</v>
      </c>
      <c r="DH7" s="444">
        <v>3.01</v>
      </c>
      <c r="DI7" s="444">
        <v>2.4299999999999997</v>
      </c>
      <c r="DJ7" s="444">
        <v>36.700000000000003</v>
      </c>
      <c r="DK7" s="444">
        <v>3.01</v>
      </c>
      <c r="DL7" s="444">
        <v>46</v>
      </c>
      <c r="DM7" s="444">
        <v>50.3</v>
      </c>
      <c r="DN7" s="446">
        <v>0.72</v>
      </c>
      <c r="DO7" s="444">
        <v>20.8</v>
      </c>
      <c r="DP7" s="444">
        <v>95.3</v>
      </c>
      <c r="DQ7" s="500">
        <v>809</v>
      </c>
      <c r="DR7" s="445">
        <v>5875.8333333333339</v>
      </c>
      <c r="DS7" s="445">
        <v>1300</v>
      </c>
      <c r="DT7" s="514">
        <v>382</v>
      </c>
      <c r="DU7" s="445">
        <v>1174.741974</v>
      </c>
      <c r="DV7" s="445">
        <v>843.71502599999997</v>
      </c>
    </row>
    <row r="8" spans="1:126" ht="15.75" x14ac:dyDescent="0.25">
      <c r="A8" s="591" t="s">
        <v>240</v>
      </c>
      <c r="B8" s="144" t="s">
        <v>351</v>
      </c>
      <c r="C8" s="113"/>
      <c r="D8" s="113" t="s">
        <v>74</v>
      </c>
      <c r="E8" s="571" t="s">
        <v>77</v>
      </c>
      <c r="F8" s="570" t="s">
        <v>5</v>
      </c>
      <c r="G8" s="568">
        <v>45068</v>
      </c>
      <c r="H8" s="113" t="s">
        <v>387</v>
      </c>
      <c r="I8" s="205" t="s">
        <v>464</v>
      </c>
      <c r="J8" s="150">
        <v>18</v>
      </c>
      <c r="K8" s="588" t="s">
        <v>78</v>
      </c>
      <c r="L8" s="113" t="s">
        <v>79</v>
      </c>
      <c r="M8" s="113"/>
      <c r="N8" s="205">
        <v>1</v>
      </c>
      <c r="O8" s="150">
        <v>0</v>
      </c>
      <c r="P8" s="150">
        <v>0</v>
      </c>
      <c r="Q8" s="150">
        <v>0</v>
      </c>
      <c r="R8" s="205" t="s">
        <v>494</v>
      </c>
      <c r="S8" s="205">
        <v>1</v>
      </c>
      <c r="T8" s="205">
        <v>1</v>
      </c>
      <c r="U8" s="205" t="s">
        <v>398</v>
      </c>
      <c r="V8" s="574">
        <v>0</v>
      </c>
      <c r="W8" s="113"/>
      <c r="X8" s="113"/>
      <c r="Y8" s="113"/>
      <c r="Z8" s="113"/>
      <c r="AA8" s="150">
        <v>0</v>
      </c>
      <c r="AB8" s="205">
        <v>0</v>
      </c>
      <c r="AC8" s="205">
        <v>0</v>
      </c>
      <c r="AD8" s="205">
        <v>0</v>
      </c>
      <c r="AE8" s="205">
        <v>0</v>
      </c>
      <c r="AF8" s="205">
        <v>0</v>
      </c>
      <c r="AG8" s="205">
        <v>0</v>
      </c>
      <c r="AH8" s="567">
        <v>6</v>
      </c>
      <c r="AI8" s="567"/>
      <c r="AJ8" s="405"/>
      <c r="AK8" s="244" t="s">
        <v>240</v>
      </c>
      <c r="AL8" s="406"/>
      <c r="AM8" s="405"/>
      <c r="AN8" s="150"/>
      <c r="AO8" s="407"/>
      <c r="AP8" s="405"/>
      <c r="AQ8" s="408"/>
      <c r="AR8" s="409"/>
      <c r="AS8" s="272" t="s">
        <v>558</v>
      </c>
      <c r="AT8" s="410"/>
      <c r="AU8" s="411"/>
      <c r="AV8" s="408"/>
      <c r="AW8" s="412"/>
      <c r="AX8" s="412"/>
      <c r="AY8" s="412"/>
      <c r="AZ8" s="412"/>
      <c r="BA8" s="412"/>
      <c r="BB8" s="412"/>
      <c r="BC8" s="412"/>
      <c r="BD8" s="412"/>
      <c r="BE8" s="412"/>
      <c r="BF8" s="412"/>
      <c r="BG8" s="412"/>
      <c r="BH8" s="412"/>
      <c r="BI8" s="412"/>
      <c r="BJ8" s="412"/>
      <c r="BK8" s="412"/>
      <c r="BL8" s="412"/>
      <c r="BM8" s="412"/>
      <c r="BN8" s="412"/>
      <c r="BO8" s="412"/>
      <c r="BP8" s="412"/>
      <c r="BQ8" s="412"/>
      <c r="BR8" s="413"/>
      <c r="BS8" s="412"/>
      <c r="BT8" s="412"/>
      <c r="BU8" s="412"/>
      <c r="BV8" s="412"/>
      <c r="BW8" s="414"/>
      <c r="BX8" s="412"/>
      <c r="BY8" s="412"/>
      <c r="BZ8" s="412"/>
      <c r="CA8" s="412"/>
      <c r="CB8" s="413"/>
      <c r="CC8" s="413"/>
      <c r="CD8" s="412"/>
      <c r="CE8" s="412"/>
      <c r="CF8" s="412"/>
      <c r="CG8" s="413"/>
      <c r="CH8" s="412"/>
      <c r="CI8" s="412"/>
      <c r="CJ8" s="413"/>
      <c r="CK8" s="413"/>
      <c r="CL8" s="412"/>
      <c r="CM8" s="412"/>
      <c r="CN8" s="412"/>
      <c r="CO8" s="412"/>
      <c r="CP8" s="412"/>
      <c r="CQ8" s="413"/>
      <c r="CR8" s="412"/>
      <c r="CS8" s="412"/>
      <c r="CT8" s="412"/>
      <c r="CU8" s="412"/>
      <c r="CV8" s="412"/>
      <c r="CW8" s="412"/>
      <c r="CX8" s="412"/>
      <c r="CY8" s="412"/>
      <c r="CZ8" s="412"/>
      <c r="DA8" s="412"/>
      <c r="DB8" s="412"/>
      <c r="DC8" s="412"/>
      <c r="DD8" s="414"/>
      <c r="DE8" s="408"/>
      <c r="DF8" s="412"/>
      <c r="DG8" s="412"/>
      <c r="DH8" s="412"/>
      <c r="DI8" s="412"/>
      <c r="DJ8" s="412"/>
      <c r="DK8" s="412"/>
      <c r="DL8" s="412"/>
      <c r="DM8" s="412"/>
      <c r="DN8" s="412"/>
      <c r="DO8" s="412"/>
      <c r="DP8" s="412"/>
      <c r="DQ8" s="413"/>
      <c r="DR8" s="413"/>
      <c r="DS8" s="413"/>
      <c r="DT8" s="413"/>
      <c r="DU8" s="413"/>
      <c r="DV8" s="413"/>
    </row>
    <row r="9" spans="1:126" ht="15.75" x14ac:dyDescent="0.25">
      <c r="A9" s="200" t="s">
        <v>242</v>
      </c>
      <c r="B9" s="140">
        <v>6001281704</v>
      </c>
      <c r="C9" s="113"/>
      <c r="D9" s="113" t="s">
        <v>74</v>
      </c>
      <c r="E9" s="571" t="s">
        <v>81</v>
      </c>
      <c r="F9" s="570" t="s">
        <v>5</v>
      </c>
      <c r="G9" s="568">
        <v>45009</v>
      </c>
      <c r="H9" s="590" t="s">
        <v>388</v>
      </c>
      <c r="I9" s="150">
        <v>2022</v>
      </c>
      <c r="J9" s="150">
        <v>62</v>
      </c>
      <c r="K9" s="588" t="s">
        <v>82</v>
      </c>
      <c r="L9" s="113" t="s">
        <v>72</v>
      </c>
      <c r="M9" s="113"/>
      <c r="N9" s="150">
        <v>1</v>
      </c>
      <c r="O9" s="150">
        <v>1</v>
      </c>
      <c r="P9" s="150">
        <v>0</v>
      </c>
      <c r="Q9" s="150">
        <v>1</v>
      </c>
      <c r="R9" s="150">
        <v>0</v>
      </c>
      <c r="S9" s="205">
        <v>1</v>
      </c>
      <c r="T9" s="205">
        <v>1</v>
      </c>
      <c r="U9" s="205" t="s">
        <v>398</v>
      </c>
      <c r="V9" s="574">
        <v>1</v>
      </c>
      <c r="W9" s="113" t="s">
        <v>66</v>
      </c>
      <c r="X9" s="113"/>
      <c r="Y9" s="113"/>
      <c r="Z9" s="113"/>
      <c r="AA9" s="150">
        <v>0</v>
      </c>
      <c r="AB9" s="205">
        <v>0</v>
      </c>
      <c r="AC9" s="150">
        <v>1</v>
      </c>
      <c r="AD9" s="205">
        <v>0</v>
      </c>
      <c r="AE9" s="205">
        <v>0</v>
      </c>
      <c r="AF9" s="205">
        <v>0</v>
      </c>
      <c r="AG9" s="205">
        <v>0</v>
      </c>
      <c r="AH9" s="567">
        <v>7</v>
      </c>
      <c r="AI9" s="566">
        <f>(2023-I9)*12</f>
        <v>12</v>
      </c>
      <c r="AJ9" s="268">
        <v>18974</v>
      </c>
      <c r="AK9" s="269" t="s">
        <v>633</v>
      </c>
      <c r="AL9" s="269" t="s">
        <v>29</v>
      </c>
      <c r="AM9" s="268">
        <v>6001281704</v>
      </c>
      <c r="AN9" s="268">
        <v>63</v>
      </c>
      <c r="AO9" s="270">
        <v>45009</v>
      </c>
      <c r="AP9" s="268">
        <v>1</v>
      </c>
      <c r="AQ9" s="271">
        <v>0</v>
      </c>
      <c r="AR9" s="257" t="s">
        <v>565</v>
      </c>
      <c r="AS9" s="272" t="s">
        <v>558</v>
      </c>
      <c r="AT9" s="273" t="s">
        <v>557</v>
      </c>
      <c r="AU9" s="278">
        <v>6.18</v>
      </c>
      <c r="AV9" s="469">
        <v>16.7</v>
      </c>
      <c r="AW9" s="415">
        <v>61.6</v>
      </c>
      <c r="AX9" s="478">
        <v>41.8</v>
      </c>
      <c r="AY9" s="279">
        <v>58.2</v>
      </c>
      <c r="AZ9" s="478">
        <v>0.71821305841924388</v>
      </c>
      <c r="BA9" s="415">
        <v>5.85</v>
      </c>
      <c r="BB9" s="415">
        <v>1.8</v>
      </c>
      <c r="BC9" s="415">
        <v>2.2599999999999998</v>
      </c>
      <c r="BD9" s="415">
        <v>6.56</v>
      </c>
      <c r="BE9" s="415">
        <v>5.25</v>
      </c>
      <c r="BF9" s="279">
        <v>35</v>
      </c>
      <c r="BG9" s="415">
        <v>32.9</v>
      </c>
      <c r="BH9" s="415">
        <v>50.2</v>
      </c>
      <c r="BI9" s="415">
        <v>16.5</v>
      </c>
      <c r="BJ9" s="415">
        <v>0.4</v>
      </c>
      <c r="BK9" s="415">
        <v>28</v>
      </c>
      <c r="BL9" s="415">
        <v>9.5299999999999994</v>
      </c>
      <c r="BM9" s="415">
        <v>46.2</v>
      </c>
      <c r="BN9" s="415">
        <v>0.18</v>
      </c>
      <c r="BO9" s="415">
        <v>11.2</v>
      </c>
      <c r="BP9" s="478">
        <v>13.8</v>
      </c>
      <c r="BQ9" s="415">
        <v>12.9</v>
      </c>
      <c r="BR9" s="416">
        <v>4330.8</v>
      </c>
      <c r="BS9" s="415">
        <v>20</v>
      </c>
      <c r="BT9" s="415">
        <v>4.5599999999999996</v>
      </c>
      <c r="BU9" s="415">
        <v>16.3</v>
      </c>
      <c r="BV9" s="415">
        <v>60.5</v>
      </c>
      <c r="BW9" s="417">
        <v>9.2999999999999999E-2</v>
      </c>
      <c r="BX9" s="415">
        <v>8.9</v>
      </c>
      <c r="BY9" s="415">
        <v>87.79</v>
      </c>
      <c r="BZ9" s="279">
        <v>9.43</v>
      </c>
      <c r="CA9" s="415">
        <v>2.82</v>
      </c>
      <c r="CB9" s="416">
        <v>5715</v>
      </c>
      <c r="CC9" s="416">
        <v>2737</v>
      </c>
      <c r="CD9" s="415">
        <v>47.5</v>
      </c>
      <c r="CE9" s="415">
        <v>20.9</v>
      </c>
      <c r="CF9" s="279">
        <v>70.83</v>
      </c>
      <c r="CG9" s="416">
        <v>4218.141592920354</v>
      </c>
      <c r="CH9" s="279">
        <v>67.5</v>
      </c>
      <c r="CI9" s="415">
        <v>20.7</v>
      </c>
      <c r="CJ9" s="416">
        <v>3950.3144654088046</v>
      </c>
      <c r="CK9" s="416">
        <v>11430</v>
      </c>
      <c r="CL9" s="415">
        <v>2.2999999999999998</v>
      </c>
      <c r="CM9" s="415">
        <v>1.27</v>
      </c>
      <c r="CN9" s="415">
        <v>2.39</v>
      </c>
      <c r="CO9" s="415">
        <v>3.8798701298701297</v>
      </c>
      <c r="CP9" s="415">
        <v>27.8</v>
      </c>
      <c r="CQ9" s="416">
        <v>343.608</v>
      </c>
      <c r="CR9" s="415">
        <v>0.96</v>
      </c>
      <c r="CS9" s="415">
        <v>24.3</v>
      </c>
      <c r="CT9" s="415">
        <v>1.08</v>
      </c>
      <c r="CU9" s="415">
        <v>2.5099999999999998</v>
      </c>
      <c r="CV9" s="415">
        <v>18.5</v>
      </c>
      <c r="CW9" s="415">
        <v>46.4</v>
      </c>
      <c r="CX9" s="279">
        <v>19</v>
      </c>
      <c r="CY9" s="415">
        <v>16.2</v>
      </c>
      <c r="CZ9" s="415">
        <v>50.1</v>
      </c>
      <c r="DA9" s="279">
        <v>23.5</v>
      </c>
      <c r="DB9" s="279">
        <v>5.57</v>
      </c>
      <c r="DC9" s="478">
        <v>7.74</v>
      </c>
      <c r="DD9" s="417">
        <v>0.13</v>
      </c>
      <c r="DE9" s="418">
        <v>30706</v>
      </c>
      <c r="DF9" s="415">
        <v>10.4</v>
      </c>
      <c r="DG9" s="415">
        <v>24.2</v>
      </c>
      <c r="DH9" s="415">
        <v>6.71</v>
      </c>
      <c r="DI9" s="279">
        <v>5.4399999999999995</v>
      </c>
      <c r="DJ9" s="415">
        <v>23.7</v>
      </c>
      <c r="DK9" s="415">
        <v>3.76</v>
      </c>
      <c r="DL9" s="478">
        <v>13.8</v>
      </c>
      <c r="DM9" s="415">
        <v>82.4</v>
      </c>
      <c r="DN9" s="486">
        <v>0</v>
      </c>
      <c r="DO9" s="415">
        <v>18.7</v>
      </c>
      <c r="DP9" s="415">
        <v>99.3</v>
      </c>
      <c r="DQ9" s="498">
        <v>712</v>
      </c>
      <c r="DR9" s="282">
        <v>7011.666666666667</v>
      </c>
      <c r="DS9" s="282">
        <v>1504.6153846153845</v>
      </c>
      <c r="DT9" s="416">
        <v>135</v>
      </c>
      <c r="DU9" s="416">
        <v>265.74306527999994</v>
      </c>
      <c r="DV9" s="416">
        <v>370.00589471999996</v>
      </c>
    </row>
    <row r="10" spans="1:126" ht="15.75" x14ac:dyDescent="0.25">
      <c r="A10" s="76" t="s">
        <v>243</v>
      </c>
      <c r="B10" s="140">
        <v>495202058</v>
      </c>
      <c r="C10" s="113"/>
      <c r="D10" s="113" t="s">
        <v>74</v>
      </c>
      <c r="E10" s="571" t="s">
        <v>84</v>
      </c>
      <c r="F10" s="570" t="s">
        <v>5</v>
      </c>
      <c r="G10" s="568">
        <v>45082</v>
      </c>
      <c r="H10" s="113" t="s">
        <v>387</v>
      </c>
      <c r="I10" s="150">
        <v>2007</v>
      </c>
      <c r="J10" s="150">
        <v>58</v>
      </c>
      <c r="K10" s="588" t="s">
        <v>71</v>
      </c>
      <c r="L10" s="113" t="s">
        <v>72</v>
      </c>
      <c r="M10" s="113"/>
      <c r="N10" s="205">
        <v>1</v>
      </c>
      <c r="O10" s="150">
        <v>1</v>
      </c>
      <c r="P10" s="150">
        <v>0</v>
      </c>
      <c r="Q10" s="205">
        <v>1</v>
      </c>
      <c r="R10" s="150">
        <v>0</v>
      </c>
      <c r="S10" s="205">
        <v>1</v>
      </c>
      <c r="T10" s="205">
        <v>0</v>
      </c>
      <c r="U10" s="205" t="s">
        <v>398</v>
      </c>
      <c r="V10" s="574">
        <v>0</v>
      </c>
      <c r="W10" s="113"/>
      <c r="X10" s="113"/>
      <c r="Y10" s="113"/>
      <c r="Z10" s="113"/>
      <c r="AA10" s="150">
        <v>0</v>
      </c>
      <c r="AB10" s="205">
        <v>0</v>
      </c>
      <c r="AC10" s="205">
        <v>0</v>
      </c>
      <c r="AD10" s="205">
        <v>0</v>
      </c>
      <c r="AE10" s="205">
        <v>0</v>
      </c>
      <c r="AF10" s="205">
        <v>0</v>
      </c>
      <c r="AG10" s="205">
        <v>0</v>
      </c>
      <c r="AH10" s="567">
        <v>8</v>
      </c>
      <c r="AI10" s="566">
        <f>(2023-I10)*12</f>
        <v>192</v>
      </c>
      <c r="AJ10" s="268">
        <v>19491</v>
      </c>
      <c r="AK10" s="269" t="s">
        <v>632</v>
      </c>
      <c r="AL10" s="269" t="s">
        <v>8</v>
      </c>
      <c r="AM10" s="268">
        <v>495202058</v>
      </c>
      <c r="AN10" s="268">
        <v>74</v>
      </c>
      <c r="AO10" s="270">
        <v>45082</v>
      </c>
      <c r="AP10" s="268">
        <v>1</v>
      </c>
      <c r="AQ10" s="271">
        <v>0</v>
      </c>
      <c r="AR10" s="257" t="s">
        <v>559</v>
      </c>
      <c r="AS10" s="272" t="s">
        <v>558</v>
      </c>
      <c r="AT10" s="273" t="s">
        <v>564</v>
      </c>
      <c r="AU10" s="278">
        <v>5.35</v>
      </c>
      <c r="AV10" s="418">
        <v>26.6</v>
      </c>
      <c r="AW10" s="415">
        <v>69.599999999999994</v>
      </c>
      <c r="AX10" s="415">
        <v>51.4</v>
      </c>
      <c r="AY10" s="415">
        <v>48.6</v>
      </c>
      <c r="AZ10" s="415">
        <v>1.0576131687242798</v>
      </c>
      <c r="BA10" s="279">
        <v>19.899999999999999</v>
      </c>
      <c r="BB10" s="415">
        <v>2.41</v>
      </c>
      <c r="BC10" s="415">
        <v>3.68</v>
      </c>
      <c r="BD10" s="279">
        <v>49.9</v>
      </c>
      <c r="BE10" s="415">
        <v>5.88</v>
      </c>
      <c r="BF10" s="415">
        <v>13.5</v>
      </c>
      <c r="BG10" s="478">
        <v>7.23</v>
      </c>
      <c r="BH10" s="415">
        <v>50.8</v>
      </c>
      <c r="BI10" s="279">
        <v>41.6</v>
      </c>
      <c r="BJ10" s="478">
        <v>0.32</v>
      </c>
      <c r="BK10" s="415">
        <v>26.7</v>
      </c>
      <c r="BL10" s="415">
        <v>14.6</v>
      </c>
      <c r="BM10" s="415">
        <v>50.4</v>
      </c>
      <c r="BN10" s="279">
        <v>12.9</v>
      </c>
      <c r="BO10" s="415">
        <v>7.96</v>
      </c>
      <c r="BP10" s="415">
        <v>33.69</v>
      </c>
      <c r="BQ10" s="415">
        <v>33.6</v>
      </c>
      <c r="BR10" s="416">
        <v>4037.4</v>
      </c>
      <c r="BS10" s="415">
        <v>18.2</v>
      </c>
      <c r="BT10" s="279">
        <v>30.8</v>
      </c>
      <c r="BU10" s="279">
        <v>26.1</v>
      </c>
      <c r="BV10" s="415">
        <v>54.9</v>
      </c>
      <c r="BW10" s="417">
        <v>8.1000000000000003E-2</v>
      </c>
      <c r="BX10" s="415">
        <v>9.6999999999999993</v>
      </c>
      <c r="BY10" s="415">
        <v>83.449999999999989</v>
      </c>
      <c r="BZ10" s="415">
        <v>8.14</v>
      </c>
      <c r="CA10" s="415">
        <v>8.3800000000000008</v>
      </c>
      <c r="CB10" s="282">
        <v>6129</v>
      </c>
      <c r="CC10" s="416">
        <v>2720.6666666666665</v>
      </c>
      <c r="CD10" s="415">
        <v>29.9</v>
      </c>
      <c r="CE10" s="415">
        <v>13.2</v>
      </c>
      <c r="CF10" s="415">
        <v>56.1</v>
      </c>
      <c r="CG10" s="416">
        <v>3711.5044247787614</v>
      </c>
      <c r="CH10" s="415">
        <v>56.9</v>
      </c>
      <c r="CI10" s="415">
        <v>41.1</v>
      </c>
      <c r="CJ10" s="416">
        <v>3496.25</v>
      </c>
      <c r="CK10" s="416">
        <v>11534</v>
      </c>
      <c r="CL10" s="279">
        <v>6.6</v>
      </c>
      <c r="CM10" s="415">
        <v>1</v>
      </c>
      <c r="CN10" s="415">
        <v>3.48</v>
      </c>
      <c r="CO10" s="415">
        <v>5</v>
      </c>
      <c r="CP10" s="415">
        <v>27.5</v>
      </c>
      <c r="CQ10" s="416">
        <v>267.76749999999998</v>
      </c>
      <c r="CR10" s="415">
        <v>4.62</v>
      </c>
      <c r="CS10" s="279">
        <v>52.7</v>
      </c>
      <c r="CT10" s="415">
        <v>0.86</v>
      </c>
      <c r="CU10" s="415">
        <v>1.64</v>
      </c>
      <c r="CV10" s="279">
        <v>26.9</v>
      </c>
      <c r="CW10" s="478">
        <v>21.6</v>
      </c>
      <c r="CX10" s="415">
        <v>14.9</v>
      </c>
      <c r="CY10" s="279">
        <v>36.6</v>
      </c>
      <c r="CZ10" s="279">
        <v>70.400000000000006</v>
      </c>
      <c r="DA10" s="415">
        <v>1.4</v>
      </c>
      <c r="DB10" s="415">
        <v>0.95</v>
      </c>
      <c r="DC10" s="279">
        <v>38.299999999999997</v>
      </c>
      <c r="DD10" s="281">
        <v>0.34</v>
      </c>
      <c r="DE10" s="416">
        <v>23415</v>
      </c>
      <c r="DF10" s="415">
        <v>5.25</v>
      </c>
      <c r="DG10" s="415">
        <v>29.7</v>
      </c>
      <c r="DH10" s="415">
        <v>5.61</v>
      </c>
      <c r="DI10" s="279">
        <v>4.6100000000000003</v>
      </c>
      <c r="DJ10" s="415">
        <v>30.3</v>
      </c>
      <c r="DK10" s="415">
        <v>7.09</v>
      </c>
      <c r="DL10" s="415">
        <v>33.5</v>
      </c>
      <c r="DM10" s="415">
        <v>59.2</v>
      </c>
      <c r="DN10" s="417">
        <v>0.19</v>
      </c>
      <c r="DO10" s="478">
        <v>12.7</v>
      </c>
      <c r="DP10" s="415">
        <v>91.6</v>
      </c>
      <c r="DQ10" s="498">
        <v>571</v>
      </c>
      <c r="DR10" s="416">
        <v>5822.5</v>
      </c>
      <c r="DS10" s="282">
        <v>2792.3076923076924</v>
      </c>
      <c r="DT10" s="416">
        <v>185</v>
      </c>
      <c r="DU10" s="416">
        <v>509.10548639999996</v>
      </c>
      <c r="DV10" s="416">
        <v>481.37211360000003</v>
      </c>
    </row>
    <row r="11" spans="1:126" ht="15.75" x14ac:dyDescent="0.25">
      <c r="A11" s="200" t="s">
        <v>244</v>
      </c>
      <c r="B11" s="140">
        <v>5951230835</v>
      </c>
      <c r="C11" s="113"/>
      <c r="D11" s="113" t="s">
        <v>74</v>
      </c>
      <c r="E11" s="571" t="s">
        <v>86</v>
      </c>
      <c r="F11" s="570" t="s">
        <v>5</v>
      </c>
      <c r="G11" s="568">
        <v>45042</v>
      </c>
      <c r="H11" s="113" t="s">
        <v>387</v>
      </c>
      <c r="I11" s="150">
        <v>2005</v>
      </c>
      <c r="J11" s="150">
        <v>46</v>
      </c>
      <c r="K11" s="588" t="s">
        <v>71</v>
      </c>
      <c r="L11" s="113" t="s">
        <v>72</v>
      </c>
      <c r="M11" s="113"/>
      <c r="N11" s="205">
        <v>1</v>
      </c>
      <c r="O11" s="205">
        <v>1</v>
      </c>
      <c r="P11" s="150">
        <v>0</v>
      </c>
      <c r="Q11" s="150">
        <v>0</v>
      </c>
      <c r="R11" s="205" t="s">
        <v>492</v>
      </c>
      <c r="S11" s="205">
        <v>1</v>
      </c>
      <c r="T11" s="205">
        <v>0</v>
      </c>
      <c r="U11" s="205" t="s">
        <v>398</v>
      </c>
      <c r="V11" s="574">
        <v>1</v>
      </c>
      <c r="W11" s="113"/>
      <c r="X11" s="113"/>
      <c r="Y11" s="113" t="s">
        <v>158</v>
      </c>
      <c r="Z11" s="113"/>
      <c r="AA11" s="150">
        <v>0</v>
      </c>
      <c r="AB11" s="205">
        <v>0</v>
      </c>
      <c r="AC11" s="205">
        <v>0</v>
      </c>
      <c r="AD11" s="205">
        <v>0</v>
      </c>
      <c r="AE11" s="205">
        <v>0</v>
      </c>
      <c r="AF11" s="205">
        <v>0</v>
      </c>
      <c r="AG11" s="205">
        <v>0</v>
      </c>
      <c r="AH11" s="567">
        <v>9</v>
      </c>
      <c r="AI11" s="566">
        <f>(2023-I11)*12</f>
        <v>216</v>
      </c>
      <c r="AJ11" s="268">
        <v>19216</v>
      </c>
      <c r="AK11" s="269" t="s">
        <v>631</v>
      </c>
      <c r="AL11" s="269" t="s">
        <v>588</v>
      </c>
      <c r="AM11" s="268">
        <v>5951230835</v>
      </c>
      <c r="AN11" s="268">
        <v>64</v>
      </c>
      <c r="AO11" s="270">
        <v>45044</v>
      </c>
      <c r="AP11" s="268">
        <v>1</v>
      </c>
      <c r="AQ11" s="271">
        <v>0</v>
      </c>
      <c r="AR11" s="257" t="s">
        <v>565</v>
      </c>
      <c r="AS11" s="272" t="s">
        <v>558</v>
      </c>
      <c r="AT11" s="273" t="s">
        <v>564</v>
      </c>
      <c r="AU11" s="278">
        <v>6.96</v>
      </c>
      <c r="AV11" s="418">
        <v>25.8</v>
      </c>
      <c r="AW11" s="415">
        <v>75.7</v>
      </c>
      <c r="AX11" s="279">
        <v>82.9</v>
      </c>
      <c r="AY11" s="478">
        <v>17.100000000000001</v>
      </c>
      <c r="AZ11" s="279">
        <v>4.8479532163742691</v>
      </c>
      <c r="BA11" s="415">
        <v>5.0199999999999996</v>
      </c>
      <c r="BB11" s="415">
        <v>6.31</v>
      </c>
      <c r="BC11" s="415">
        <v>5.19</v>
      </c>
      <c r="BD11" s="415">
        <v>14.4</v>
      </c>
      <c r="BE11" s="415">
        <v>7.86</v>
      </c>
      <c r="BF11" s="415">
        <v>7.86</v>
      </c>
      <c r="BG11" s="415">
        <v>24.8</v>
      </c>
      <c r="BH11" s="279">
        <v>59.9</v>
      </c>
      <c r="BI11" s="415">
        <v>15.3</v>
      </c>
      <c r="BJ11" s="478">
        <v>0.11</v>
      </c>
      <c r="BK11" s="415">
        <v>36</v>
      </c>
      <c r="BL11" s="415">
        <v>17</v>
      </c>
      <c r="BM11" s="415">
        <v>53.6</v>
      </c>
      <c r="BN11" s="415">
        <v>2.04</v>
      </c>
      <c r="BO11" s="415">
        <v>10.4</v>
      </c>
      <c r="BP11" s="415">
        <v>25.21</v>
      </c>
      <c r="BQ11" s="415">
        <v>20.100000000000001</v>
      </c>
      <c r="BR11" s="416">
        <v>3763.8</v>
      </c>
      <c r="BS11" s="415">
        <v>10.4</v>
      </c>
      <c r="BT11" s="415">
        <v>6.96</v>
      </c>
      <c r="BU11" s="279">
        <v>19.8</v>
      </c>
      <c r="BV11" s="415">
        <v>79.099999999999994</v>
      </c>
      <c r="BW11" s="417">
        <v>1.4999999999999999E-2</v>
      </c>
      <c r="BX11" s="415">
        <v>6</v>
      </c>
      <c r="BY11" s="415">
        <v>86.13</v>
      </c>
      <c r="BZ11" s="415">
        <v>6.75</v>
      </c>
      <c r="CA11" s="415">
        <v>7.14</v>
      </c>
      <c r="CB11" s="282">
        <v>8997</v>
      </c>
      <c r="CC11" s="282">
        <v>3633.6666666666665</v>
      </c>
      <c r="CD11" s="415">
        <v>47.2</v>
      </c>
      <c r="CE11" s="415">
        <v>25</v>
      </c>
      <c r="CF11" s="415">
        <v>65.180000000000007</v>
      </c>
      <c r="CG11" s="416">
        <v>4218.141592920354</v>
      </c>
      <c r="CH11" s="415">
        <v>46.3</v>
      </c>
      <c r="CI11" s="415">
        <v>25</v>
      </c>
      <c r="CJ11" s="416">
        <v>4248.75</v>
      </c>
      <c r="CK11" s="416">
        <v>12296</v>
      </c>
      <c r="CL11" s="415">
        <v>2.46</v>
      </c>
      <c r="CM11" s="415">
        <v>0.56000000000000005</v>
      </c>
      <c r="CN11" s="415">
        <v>4.45</v>
      </c>
      <c r="CO11" s="415">
        <v>5.878467635402906</v>
      </c>
      <c r="CP11" s="415">
        <v>16.7</v>
      </c>
      <c r="CQ11" s="416">
        <v>120.88128</v>
      </c>
      <c r="CR11" s="415">
        <v>0.96</v>
      </c>
      <c r="CS11" s="415">
        <v>17.3</v>
      </c>
      <c r="CT11" s="415">
        <v>0.49</v>
      </c>
      <c r="CU11" s="478">
        <v>0.35</v>
      </c>
      <c r="CV11" s="415">
        <v>19.899999999999999</v>
      </c>
      <c r="CW11" s="415">
        <v>41.2</v>
      </c>
      <c r="CX11" s="415">
        <v>17.100000000000001</v>
      </c>
      <c r="CY11" s="415">
        <v>21.8</v>
      </c>
      <c r="CZ11" s="415">
        <v>49.1</v>
      </c>
      <c r="DA11" s="415">
        <v>0.85</v>
      </c>
      <c r="DB11" s="478">
        <v>0.38</v>
      </c>
      <c r="DC11" s="415">
        <v>25.5</v>
      </c>
      <c r="DD11" s="417">
        <v>0.16</v>
      </c>
      <c r="DE11" s="282">
        <v>115527</v>
      </c>
      <c r="DF11" s="415">
        <v>26.7</v>
      </c>
      <c r="DG11" s="279">
        <v>35.799999999999997</v>
      </c>
      <c r="DH11" s="415">
        <v>3.38</v>
      </c>
      <c r="DI11" s="415">
        <v>2.82</v>
      </c>
      <c r="DJ11" s="415">
        <v>30.2</v>
      </c>
      <c r="DK11" s="415">
        <v>7.31</v>
      </c>
      <c r="DL11" s="415">
        <v>24.3</v>
      </c>
      <c r="DM11" s="415">
        <v>67.5</v>
      </c>
      <c r="DN11" s="417">
        <v>0.91</v>
      </c>
      <c r="DO11" s="415">
        <v>27.7</v>
      </c>
      <c r="DP11" s="415">
        <v>97.3</v>
      </c>
      <c r="DQ11" s="498">
        <v>753</v>
      </c>
      <c r="DR11" s="416">
        <v>6360.8333333333339</v>
      </c>
      <c r="DS11" s="416">
        <v>1393.8461538461538</v>
      </c>
      <c r="DT11" s="416">
        <v>142</v>
      </c>
      <c r="DU11" s="416">
        <v>1126.8843710400001</v>
      </c>
      <c r="DV11" s="416">
        <v>232.44538896000006</v>
      </c>
    </row>
    <row r="12" spans="1:126" ht="15.75" x14ac:dyDescent="0.25">
      <c r="A12" s="203" t="s">
        <v>179</v>
      </c>
      <c r="B12" s="24">
        <v>7104205097</v>
      </c>
      <c r="C12" s="576"/>
      <c r="D12" s="576" t="s">
        <v>74</v>
      </c>
      <c r="E12" s="580" t="s">
        <v>5</v>
      </c>
      <c r="F12" s="579" t="s">
        <v>5</v>
      </c>
      <c r="G12" s="578">
        <v>44978</v>
      </c>
      <c r="H12" s="578" t="s">
        <v>388</v>
      </c>
      <c r="I12" s="121">
        <v>2010</v>
      </c>
      <c r="J12" s="121">
        <v>39</v>
      </c>
      <c r="K12" s="586" t="s">
        <v>5</v>
      </c>
      <c r="L12" s="576" t="s">
        <v>72</v>
      </c>
      <c r="M12" s="576"/>
      <c r="N12" s="121">
        <v>0</v>
      </c>
      <c r="O12" s="121">
        <v>0</v>
      </c>
      <c r="P12" s="121">
        <v>0</v>
      </c>
      <c r="Q12" s="121">
        <v>0</v>
      </c>
      <c r="R12" s="121">
        <v>0</v>
      </c>
      <c r="S12" s="206">
        <v>0</v>
      </c>
      <c r="T12" s="206">
        <v>0</v>
      </c>
      <c r="U12" s="206" t="s">
        <v>398</v>
      </c>
      <c r="V12" s="584">
        <v>0</v>
      </c>
      <c r="W12" s="576">
        <v>0</v>
      </c>
      <c r="X12" s="576"/>
      <c r="Y12" s="576"/>
      <c r="Z12" s="576"/>
      <c r="AA12" s="121">
        <v>0</v>
      </c>
      <c r="AB12" s="121">
        <v>0</v>
      </c>
      <c r="AC12" s="121">
        <v>0</v>
      </c>
      <c r="AD12" s="121">
        <v>0</v>
      </c>
      <c r="AE12" s="121">
        <v>0</v>
      </c>
      <c r="AF12" s="121">
        <v>0</v>
      </c>
      <c r="AG12" s="121">
        <v>0</v>
      </c>
      <c r="AH12" s="567">
        <v>10</v>
      </c>
      <c r="AI12" s="566">
        <f>(2023-I12)*12</f>
        <v>156</v>
      </c>
      <c r="AJ12" s="268">
        <v>18793</v>
      </c>
      <c r="AK12" s="269" t="s">
        <v>630</v>
      </c>
      <c r="AL12" s="269" t="s">
        <v>629</v>
      </c>
      <c r="AM12" s="268">
        <v>7104205097</v>
      </c>
      <c r="AN12" s="268">
        <v>51</v>
      </c>
      <c r="AO12" s="270">
        <v>44978</v>
      </c>
      <c r="AP12" s="268">
        <v>1</v>
      </c>
      <c r="AQ12" s="271">
        <v>0</v>
      </c>
      <c r="AR12" s="257" t="s">
        <v>565</v>
      </c>
      <c r="AS12" s="272" t="s">
        <v>558</v>
      </c>
      <c r="AT12" s="369" t="s">
        <v>564</v>
      </c>
      <c r="AU12" s="303">
        <v>5.96</v>
      </c>
      <c r="AV12" s="418">
        <v>31.9</v>
      </c>
      <c r="AW12" s="415">
        <v>79.599999999999994</v>
      </c>
      <c r="AX12" s="415">
        <v>63.5</v>
      </c>
      <c r="AY12" s="415">
        <v>36.5</v>
      </c>
      <c r="AZ12" s="415">
        <v>1.7397260273972603</v>
      </c>
      <c r="BA12" s="415">
        <v>1.05</v>
      </c>
      <c r="BB12" s="478">
        <v>0.81</v>
      </c>
      <c r="BC12" s="415">
        <v>3.66</v>
      </c>
      <c r="BD12" s="478">
        <v>1.54</v>
      </c>
      <c r="BE12" s="415">
        <v>4.25</v>
      </c>
      <c r="BF12" s="415">
        <v>4.66</v>
      </c>
      <c r="BG12" s="415">
        <v>34.5</v>
      </c>
      <c r="BH12" s="415">
        <v>37</v>
      </c>
      <c r="BI12" s="415">
        <v>19.5</v>
      </c>
      <c r="BJ12" s="279">
        <v>8.99</v>
      </c>
      <c r="BK12" s="478">
        <v>13.6</v>
      </c>
      <c r="BL12" s="415">
        <v>5.52</v>
      </c>
      <c r="BM12" s="279">
        <v>79.900000000000006</v>
      </c>
      <c r="BN12" s="279">
        <v>8.1999999999999993</v>
      </c>
      <c r="BO12" s="415">
        <v>6.6</v>
      </c>
      <c r="BP12" s="279">
        <v>64.28</v>
      </c>
      <c r="BQ12" s="279">
        <v>58.1</v>
      </c>
      <c r="BR12" s="416">
        <v>1810.6999999999998</v>
      </c>
      <c r="BS12" s="415">
        <v>10.4</v>
      </c>
      <c r="BT12" s="279">
        <v>24.9</v>
      </c>
      <c r="BU12" s="415">
        <v>6.53</v>
      </c>
      <c r="BV12" s="415">
        <v>73.3</v>
      </c>
      <c r="BW12" s="281">
        <v>1.54</v>
      </c>
      <c r="BX12" s="279">
        <v>12.6</v>
      </c>
      <c r="BY12" s="415">
        <v>85.7</v>
      </c>
      <c r="BZ12" s="279">
        <v>9.7200000000000006</v>
      </c>
      <c r="CA12" s="415">
        <v>4.5599999999999996</v>
      </c>
      <c r="CB12" s="282">
        <v>7703</v>
      </c>
      <c r="CC12" s="416">
        <v>2171.3333333333335</v>
      </c>
      <c r="CD12" s="478">
        <v>18.399999999999999</v>
      </c>
      <c r="CE12" s="279">
        <v>41.4</v>
      </c>
      <c r="CF12" s="415">
        <v>53.209999999999994</v>
      </c>
      <c r="CG12" s="416">
        <v>4428.7610619469033</v>
      </c>
      <c r="CH12" s="415">
        <v>57.8</v>
      </c>
      <c r="CI12" s="415">
        <v>44.2</v>
      </c>
      <c r="CJ12" s="282">
        <v>7247</v>
      </c>
      <c r="CK12" s="282">
        <v>24402</v>
      </c>
      <c r="CL12" s="415">
        <v>1.89</v>
      </c>
      <c r="CM12" s="415">
        <v>0.4</v>
      </c>
      <c r="CN12" s="279">
        <v>19.5</v>
      </c>
      <c r="CO12" s="279">
        <v>24.497487437185931</v>
      </c>
      <c r="CP12" s="415">
        <v>22.5</v>
      </c>
      <c r="CQ12" s="416">
        <v>139.46400000000003</v>
      </c>
      <c r="CR12" s="279">
        <v>18.899999999999999</v>
      </c>
      <c r="CS12" s="279">
        <v>61.9</v>
      </c>
      <c r="CT12" s="415">
        <v>1.45</v>
      </c>
      <c r="CU12" s="415">
        <v>1.64</v>
      </c>
      <c r="CV12" s="279">
        <v>37.9</v>
      </c>
      <c r="CW12" s="415">
        <v>39.299999999999997</v>
      </c>
      <c r="CX12" s="415">
        <v>13.6</v>
      </c>
      <c r="CY12" s="478">
        <v>9.23</v>
      </c>
      <c r="CZ12" s="415">
        <v>60.9</v>
      </c>
      <c r="DA12" s="478">
        <v>0</v>
      </c>
      <c r="DB12" s="279">
        <v>5.78</v>
      </c>
      <c r="DC12" s="279">
        <v>43.2</v>
      </c>
      <c r="DD12" s="281">
        <v>0.35</v>
      </c>
      <c r="DE12" s="498">
        <v>2987</v>
      </c>
      <c r="DF12" s="415">
        <v>33</v>
      </c>
      <c r="DG12" s="415">
        <v>24.3</v>
      </c>
      <c r="DH12" s="415">
        <v>2.8</v>
      </c>
      <c r="DI12" s="415">
        <v>2.4</v>
      </c>
      <c r="DJ12" s="279">
        <v>70.900000000000006</v>
      </c>
      <c r="DK12" s="478">
        <v>0.19</v>
      </c>
      <c r="DL12" s="279">
        <v>63.7</v>
      </c>
      <c r="DM12" s="478">
        <v>35.5</v>
      </c>
      <c r="DN12" s="417">
        <v>0.57999999999999996</v>
      </c>
      <c r="DO12" s="415">
        <v>23</v>
      </c>
      <c r="DP12" s="415">
        <v>99.8</v>
      </c>
      <c r="DQ12" s="282">
        <v>2618</v>
      </c>
      <c r="DR12" s="282">
        <v>7895.8333333333339</v>
      </c>
      <c r="DS12" s="416">
        <v>1445.5621301775145</v>
      </c>
      <c r="DT12" s="416">
        <v>202</v>
      </c>
      <c r="DU12" s="416">
        <v>961.00077039999996</v>
      </c>
      <c r="DV12" s="416">
        <v>552.38626959999988</v>
      </c>
    </row>
    <row r="13" spans="1:126" ht="15.75" x14ac:dyDescent="0.25">
      <c r="A13" s="583" t="s">
        <v>246</v>
      </c>
      <c r="B13" s="140">
        <v>505901100</v>
      </c>
      <c r="C13" s="113"/>
      <c r="D13" s="113" t="s">
        <v>74</v>
      </c>
      <c r="E13" s="571" t="s">
        <v>5</v>
      </c>
      <c r="F13" s="570" t="s">
        <v>5</v>
      </c>
      <c r="G13" s="568">
        <v>44978</v>
      </c>
      <c r="H13" s="568" t="s">
        <v>387</v>
      </c>
      <c r="I13" s="205" t="s">
        <v>361</v>
      </c>
      <c r="J13" s="150">
        <v>69</v>
      </c>
      <c r="K13" s="588" t="s">
        <v>5</v>
      </c>
      <c r="L13" s="113" t="s">
        <v>72</v>
      </c>
      <c r="M13" s="576" t="s">
        <v>88</v>
      </c>
      <c r="N13" s="150">
        <v>1</v>
      </c>
      <c r="O13" s="150">
        <v>1</v>
      </c>
      <c r="P13" s="150">
        <v>1</v>
      </c>
      <c r="Q13" s="205">
        <v>1</v>
      </c>
      <c r="R13" s="150">
        <v>0</v>
      </c>
      <c r="S13" s="205">
        <v>1</v>
      </c>
      <c r="T13" s="205">
        <v>1</v>
      </c>
      <c r="U13" s="205" t="s">
        <v>468</v>
      </c>
      <c r="V13" s="574">
        <v>0</v>
      </c>
      <c r="W13" s="113"/>
      <c r="X13" s="113"/>
      <c r="Y13" s="113"/>
      <c r="Z13" s="113"/>
      <c r="AA13" s="150">
        <v>0</v>
      </c>
      <c r="AB13" s="205">
        <v>0</v>
      </c>
      <c r="AC13" s="150">
        <v>1</v>
      </c>
      <c r="AD13" s="205">
        <v>0</v>
      </c>
      <c r="AE13" s="205">
        <v>0</v>
      </c>
      <c r="AF13" s="205">
        <v>0</v>
      </c>
      <c r="AG13" s="205">
        <v>0</v>
      </c>
      <c r="AH13" s="567">
        <v>11</v>
      </c>
      <c r="AI13" s="567"/>
      <c r="AJ13" s="268"/>
      <c r="AK13" s="76" t="s">
        <v>246</v>
      </c>
      <c r="AL13" s="269"/>
      <c r="AM13" s="268"/>
      <c r="AN13" s="150"/>
      <c r="AO13" s="270"/>
      <c r="AP13" s="268"/>
      <c r="AQ13" s="271"/>
      <c r="AR13" s="257"/>
      <c r="AS13" s="272" t="s">
        <v>558</v>
      </c>
      <c r="AT13" s="369"/>
      <c r="AU13" s="303"/>
      <c r="AV13" s="271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5"/>
      <c r="BS13" s="274"/>
      <c r="BT13" s="274"/>
      <c r="BU13" s="274"/>
      <c r="BV13" s="274"/>
      <c r="BW13" s="276"/>
      <c r="BX13" s="274"/>
      <c r="BY13" s="274"/>
      <c r="BZ13" s="274"/>
      <c r="CA13" s="274"/>
      <c r="CB13" s="275"/>
      <c r="CC13" s="275"/>
      <c r="CD13" s="274"/>
      <c r="CE13" s="274"/>
      <c r="CF13" s="274"/>
      <c r="CG13" s="275"/>
      <c r="CH13" s="274"/>
      <c r="CI13" s="274"/>
      <c r="CJ13" s="275"/>
      <c r="CK13" s="275"/>
      <c r="CL13" s="274"/>
      <c r="CM13" s="274"/>
      <c r="CN13" s="274"/>
      <c r="CO13" s="274"/>
      <c r="CP13" s="274"/>
      <c r="CQ13" s="275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6"/>
      <c r="DE13" s="275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5"/>
      <c r="DR13" s="275"/>
      <c r="DS13" s="275"/>
      <c r="DT13" s="275"/>
      <c r="DU13" s="275"/>
      <c r="DV13" s="275"/>
    </row>
    <row r="14" spans="1:126" ht="15.75" x14ac:dyDescent="0.25">
      <c r="A14" s="203" t="s">
        <v>197</v>
      </c>
      <c r="B14" s="24">
        <v>535424031</v>
      </c>
      <c r="C14" s="576"/>
      <c r="D14" s="576" t="s">
        <v>74</v>
      </c>
      <c r="E14" s="580" t="s">
        <v>92</v>
      </c>
      <c r="F14" s="579" t="s">
        <v>5</v>
      </c>
      <c r="G14" s="578">
        <v>45033</v>
      </c>
      <c r="H14" s="578" t="s">
        <v>387</v>
      </c>
      <c r="I14" s="121">
        <v>2013</v>
      </c>
      <c r="J14" s="121">
        <v>60</v>
      </c>
      <c r="K14" s="586" t="s">
        <v>63</v>
      </c>
      <c r="L14" s="576" t="s">
        <v>72</v>
      </c>
      <c r="M14" s="576"/>
      <c r="N14" s="206">
        <v>1</v>
      </c>
      <c r="O14" s="121">
        <v>1</v>
      </c>
      <c r="P14" s="121">
        <v>0</v>
      </c>
      <c r="Q14" s="206">
        <v>1</v>
      </c>
      <c r="R14" s="206">
        <v>0</v>
      </c>
      <c r="S14" s="206">
        <v>1</v>
      </c>
      <c r="T14" s="206">
        <v>1</v>
      </c>
      <c r="U14" s="206" t="s">
        <v>468</v>
      </c>
      <c r="V14" s="584">
        <v>0</v>
      </c>
      <c r="W14" s="576">
        <v>0</v>
      </c>
      <c r="X14" s="576"/>
      <c r="Y14" s="576"/>
      <c r="Z14" s="576"/>
      <c r="AA14" s="121">
        <v>0</v>
      </c>
      <c r="AB14" s="121">
        <v>0</v>
      </c>
      <c r="AC14" s="121">
        <v>0</v>
      </c>
      <c r="AD14" s="121">
        <v>0</v>
      </c>
      <c r="AE14" s="121">
        <v>0</v>
      </c>
      <c r="AF14" s="121">
        <v>0</v>
      </c>
      <c r="AG14" s="121">
        <v>0</v>
      </c>
      <c r="AH14" s="567">
        <v>12</v>
      </c>
      <c r="AI14" s="566">
        <f>(2023-I14)*12</f>
        <v>120</v>
      </c>
      <c r="AJ14" s="268">
        <v>19096</v>
      </c>
      <c r="AK14" s="269" t="s">
        <v>628</v>
      </c>
      <c r="AL14" s="269" t="s">
        <v>15</v>
      </c>
      <c r="AM14" s="268">
        <v>535424031</v>
      </c>
      <c r="AN14" s="268">
        <v>69</v>
      </c>
      <c r="AO14" s="270">
        <v>45033</v>
      </c>
      <c r="AP14" s="268">
        <v>1</v>
      </c>
      <c r="AQ14" s="271">
        <v>0</v>
      </c>
      <c r="AR14" s="257" t="s">
        <v>565</v>
      </c>
      <c r="AS14" s="272" t="s">
        <v>558</v>
      </c>
      <c r="AT14" s="273" t="s">
        <v>564</v>
      </c>
      <c r="AU14" s="278">
        <v>9.67</v>
      </c>
      <c r="AV14" s="418">
        <v>20.399999999999999</v>
      </c>
      <c r="AW14" s="415">
        <v>69.3</v>
      </c>
      <c r="AX14" s="279">
        <v>82.7</v>
      </c>
      <c r="AY14" s="478">
        <v>17.299999999999997</v>
      </c>
      <c r="AZ14" s="279">
        <v>4.7803468208092497</v>
      </c>
      <c r="BA14" s="415">
        <v>7.04</v>
      </c>
      <c r="BB14" s="415">
        <v>3.37</v>
      </c>
      <c r="BC14" s="415">
        <v>5.35</v>
      </c>
      <c r="BD14" s="415">
        <v>7.04</v>
      </c>
      <c r="BE14" s="415">
        <v>2.06</v>
      </c>
      <c r="BF14" s="279">
        <v>58.8</v>
      </c>
      <c r="BG14" s="415">
        <v>47.3</v>
      </c>
      <c r="BH14" s="415">
        <v>46.1</v>
      </c>
      <c r="BI14" s="478">
        <v>6.23</v>
      </c>
      <c r="BJ14" s="478">
        <v>0.28999999999999998</v>
      </c>
      <c r="BK14" s="415">
        <v>28.5</v>
      </c>
      <c r="BL14" s="415">
        <v>7.03</v>
      </c>
      <c r="BM14" s="415">
        <v>54</v>
      </c>
      <c r="BN14" s="415">
        <v>0.86</v>
      </c>
      <c r="BO14" s="415">
        <v>5.25</v>
      </c>
      <c r="BP14" s="279">
        <v>61.24</v>
      </c>
      <c r="BQ14" s="279">
        <v>36.299999999999997</v>
      </c>
      <c r="BR14" s="416">
        <v>2487.6</v>
      </c>
      <c r="BS14" s="279">
        <v>21.4</v>
      </c>
      <c r="BT14" s="415">
        <v>6.3</v>
      </c>
      <c r="BU14" s="415">
        <v>12</v>
      </c>
      <c r="BV14" s="415">
        <v>78.2</v>
      </c>
      <c r="BW14" s="417">
        <v>2.9000000000000001E-2</v>
      </c>
      <c r="BX14" s="415">
        <v>7.7</v>
      </c>
      <c r="BY14" s="415">
        <v>83.38</v>
      </c>
      <c r="BZ14" s="415">
        <v>6.39</v>
      </c>
      <c r="CA14" s="279">
        <v>10.199999999999999</v>
      </c>
      <c r="CB14" s="282">
        <v>6655</v>
      </c>
      <c r="CC14" s="282">
        <v>3481.6666666666665</v>
      </c>
      <c r="CD14" s="415">
        <v>45.3</v>
      </c>
      <c r="CE14" s="415">
        <v>25.7</v>
      </c>
      <c r="CF14" s="415">
        <v>69.289999999999992</v>
      </c>
      <c r="CG14" s="416">
        <v>3666.8141592920356</v>
      </c>
      <c r="CH14" s="415">
        <v>35.299999999999997</v>
      </c>
      <c r="CI14" s="415">
        <v>27.4</v>
      </c>
      <c r="CJ14" s="282">
        <v>6757</v>
      </c>
      <c r="CK14" s="282">
        <v>13974</v>
      </c>
      <c r="CL14" s="415">
        <v>2</v>
      </c>
      <c r="CM14" s="415">
        <v>0.61</v>
      </c>
      <c r="CN14" s="415">
        <v>4.8899999999999997</v>
      </c>
      <c r="CO14" s="415">
        <v>7.0562770562770556</v>
      </c>
      <c r="CP14" s="415">
        <v>20.9</v>
      </c>
      <c r="CQ14" s="282">
        <v>432.50042000000002</v>
      </c>
      <c r="CR14" s="415">
        <v>0.43</v>
      </c>
      <c r="CS14" s="415">
        <v>11.4</v>
      </c>
      <c r="CT14" s="415">
        <v>0.96</v>
      </c>
      <c r="CU14" s="478">
        <v>0.34</v>
      </c>
      <c r="CV14" s="415">
        <v>23.2</v>
      </c>
      <c r="CW14" s="415">
        <v>54.2</v>
      </c>
      <c r="CX14" s="415">
        <v>11.1</v>
      </c>
      <c r="CY14" s="415">
        <v>11.5</v>
      </c>
      <c r="CZ14" s="478">
        <v>41.1</v>
      </c>
      <c r="DA14" s="415">
        <v>1.98</v>
      </c>
      <c r="DB14" s="415">
        <v>2.92</v>
      </c>
      <c r="DC14" s="415">
        <v>30.3</v>
      </c>
      <c r="DD14" s="417">
        <v>0.11</v>
      </c>
      <c r="DE14" s="416">
        <v>28716</v>
      </c>
      <c r="DF14" s="415">
        <v>7.66</v>
      </c>
      <c r="DG14" s="415">
        <v>20.8</v>
      </c>
      <c r="DH14" s="415">
        <v>5.74</v>
      </c>
      <c r="DI14" s="279">
        <v>5.13</v>
      </c>
      <c r="DJ14" s="478">
        <v>18.7</v>
      </c>
      <c r="DK14" s="415">
        <v>0.69</v>
      </c>
      <c r="DL14" s="279">
        <v>61.1</v>
      </c>
      <c r="DM14" s="478">
        <v>38.1</v>
      </c>
      <c r="DN14" s="417">
        <v>0.14000000000000001</v>
      </c>
      <c r="DO14" s="415">
        <v>33.799999999999997</v>
      </c>
      <c r="DP14" s="415">
        <v>99.6</v>
      </c>
      <c r="DQ14" s="416">
        <v>1723</v>
      </c>
      <c r="DR14" s="416">
        <v>6226.666666666667</v>
      </c>
      <c r="DS14" s="282">
        <v>2221.5384615384614</v>
      </c>
      <c r="DT14" s="416">
        <v>142</v>
      </c>
      <c r="DU14" s="416">
        <v>1130.5646074799999</v>
      </c>
      <c r="DV14" s="416">
        <v>236.50263251999993</v>
      </c>
    </row>
    <row r="15" spans="1:126" ht="15.75" x14ac:dyDescent="0.25">
      <c r="A15" s="201" t="s">
        <v>186</v>
      </c>
      <c r="B15" s="24">
        <v>415704004</v>
      </c>
      <c r="C15" s="576"/>
      <c r="D15" s="576" t="s">
        <v>74</v>
      </c>
      <c r="E15" s="580" t="s">
        <v>95</v>
      </c>
      <c r="F15" s="576" t="s">
        <v>5</v>
      </c>
      <c r="G15" s="578">
        <v>45007</v>
      </c>
      <c r="H15" s="578" t="s">
        <v>387</v>
      </c>
      <c r="I15" s="121">
        <v>1976</v>
      </c>
      <c r="J15" s="121">
        <v>35</v>
      </c>
      <c r="K15" s="586" t="s">
        <v>96</v>
      </c>
      <c r="L15" s="576" t="s">
        <v>72</v>
      </c>
      <c r="M15" s="576"/>
      <c r="N15" s="206">
        <v>1</v>
      </c>
      <c r="O15" s="206">
        <v>1</v>
      </c>
      <c r="P15" s="206">
        <v>0</v>
      </c>
      <c r="Q15" s="206">
        <v>1</v>
      </c>
      <c r="R15" s="206">
        <v>0</v>
      </c>
      <c r="S15" s="206">
        <v>1</v>
      </c>
      <c r="T15" s="206"/>
      <c r="U15" s="206" t="s">
        <v>468</v>
      </c>
      <c r="V15" s="584">
        <v>1</v>
      </c>
      <c r="W15" s="576" t="s">
        <v>469</v>
      </c>
      <c r="X15" s="576"/>
      <c r="Y15" s="576"/>
      <c r="Z15" s="576"/>
      <c r="AA15" s="121">
        <v>1</v>
      </c>
      <c r="AB15" s="121">
        <v>1</v>
      </c>
      <c r="AC15" s="121">
        <v>0</v>
      </c>
      <c r="AD15" s="121">
        <v>0</v>
      </c>
      <c r="AE15" s="121">
        <v>0</v>
      </c>
      <c r="AF15" s="121">
        <v>0</v>
      </c>
      <c r="AG15" s="121">
        <v>0</v>
      </c>
      <c r="AH15" s="567">
        <v>13</v>
      </c>
      <c r="AI15" s="566">
        <f>(2023-I15)*12</f>
        <v>564</v>
      </c>
      <c r="AJ15" s="268">
        <v>18964</v>
      </c>
      <c r="AK15" s="269" t="s">
        <v>627</v>
      </c>
      <c r="AL15" s="269" t="s">
        <v>562</v>
      </c>
      <c r="AM15" s="268">
        <v>415704004</v>
      </c>
      <c r="AN15" s="268">
        <v>81</v>
      </c>
      <c r="AO15" s="270">
        <v>45007</v>
      </c>
      <c r="AP15" s="268">
        <v>1</v>
      </c>
      <c r="AQ15" s="271">
        <v>0</v>
      </c>
      <c r="AR15" s="257" t="s">
        <v>565</v>
      </c>
      <c r="AS15" s="272" t="s">
        <v>558</v>
      </c>
      <c r="AT15" s="273" t="s">
        <v>564</v>
      </c>
      <c r="AU15" s="278">
        <v>5.08</v>
      </c>
      <c r="AV15" s="418">
        <v>37.6</v>
      </c>
      <c r="AW15" s="478">
        <v>56.3</v>
      </c>
      <c r="AX15" s="415">
        <v>69.2</v>
      </c>
      <c r="AY15" s="415">
        <v>30.8</v>
      </c>
      <c r="AZ15" s="415">
        <v>2.2467532467532467</v>
      </c>
      <c r="BA15" s="279">
        <v>20.9</v>
      </c>
      <c r="BB15" s="415">
        <v>2.63</v>
      </c>
      <c r="BC15" s="415">
        <v>3.04</v>
      </c>
      <c r="BD15" s="279">
        <v>37.5</v>
      </c>
      <c r="BE15" s="279">
        <v>15.1</v>
      </c>
      <c r="BF15" s="415">
        <v>7.01</v>
      </c>
      <c r="BG15" s="415">
        <v>16</v>
      </c>
      <c r="BH15" s="415">
        <v>27.5</v>
      </c>
      <c r="BI15" s="279">
        <v>51.6</v>
      </c>
      <c r="BJ15" s="415">
        <v>4.93</v>
      </c>
      <c r="BK15" s="415">
        <v>26.2</v>
      </c>
      <c r="BL15" s="415">
        <v>8.1199999999999992</v>
      </c>
      <c r="BM15" s="415">
        <v>51.5</v>
      </c>
      <c r="BN15" s="415">
        <v>0.51</v>
      </c>
      <c r="BO15" s="478">
        <v>3.62</v>
      </c>
      <c r="BP15" s="415">
        <v>41.410000000000004</v>
      </c>
      <c r="BQ15" s="415">
        <v>34.200000000000003</v>
      </c>
      <c r="BR15" s="416">
        <v>3542.4</v>
      </c>
      <c r="BS15" s="279">
        <v>36</v>
      </c>
      <c r="BT15" s="415">
        <v>6.24</v>
      </c>
      <c r="BU15" s="415">
        <v>16.2</v>
      </c>
      <c r="BV15" s="415">
        <v>71</v>
      </c>
      <c r="BW15" s="417">
        <v>0.15</v>
      </c>
      <c r="BX15" s="279">
        <v>12.2</v>
      </c>
      <c r="BY15" s="415">
        <v>87.8</v>
      </c>
      <c r="BZ15" s="415">
        <v>5.26</v>
      </c>
      <c r="CA15" s="415">
        <v>6.97</v>
      </c>
      <c r="CB15" s="282">
        <v>6798</v>
      </c>
      <c r="CC15" s="416">
        <v>2900.3333333333335</v>
      </c>
      <c r="CD15" s="415">
        <v>28.4</v>
      </c>
      <c r="CE15" s="415">
        <v>8.56</v>
      </c>
      <c r="CF15" s="415">
        <v>46.2</v>
      </c>
      <c r="CG15" s="416">
        <v>2158.4070796460178</v>
      </c>
      <c r="CH15" s="415">
        <v>26.3</v>
      </c>
      <c r="CI15" s="415">
        <v>20.399999999999999</v>
      </c>
      <c r="CJ15" s="416">
        <v>3705.0314465408801</v>
      </c>
      <c r="CK15" s="282">
        <v>14276</v>
      </c>
      <c r="CL15" s="415">
        <v>2.9</v>
      </c>
      <c r="CM15" s="415">
        <v>1.1000000000000001</v>
      </c>
      <c r="CN15" s="415">
        <v>3.03</v>
      </c>
      <c r="CO15" s="415">
        <v>5.3818827708703374</v>
      </c>
      <c r="CP15" s="415">
        <v>29.2</v>
      </c>
      <c r="CQ15" s="282">
        <v>534.00959999999998</v>
      </c>
      <c r="CR15" s="279">
        <v>17.5</v>
      </c>
      <c r="CS15" s="415">
        <v>21.6</v>
      </c>
      <c r="CT15" s="279">
        <v>5.81</v>
      </c>
      <c r="CU15" s="415">
        <v>1.48</v>
      </c>
      <c r="CV15" s="279">
        <v>30.7</v>
      </c>
      <c r="CW15" s="415">
        <v>37.4</v>
      </c>
      <c r="CX15" s="415">
        <v>14.7</v>
      </c>
      <c r="CY15" s="415">
        <v>17.2</v>
      </c>
      <c r="CZ15" s="415">
        <v>58.3</v>
      </c>
      <c r="DA15" s="415">
        <v>1.23</v>
      </c>
      <c r="DB15" s="415">
        <v>3.24</v>
      </c>
      <c r="DC15" s="415">
        <v>12.6</v>
      </c>
      <c r="DD15" s="281">
        <v>0.35</v>
      </c>
      <c r="DE15" s="280">
        <v>100729</v>
      </c>
      <c r="DF15" s="415">
        <v>24.6</v>
      </c>
      <c r="DG15" s="415">
        <v>15.7</v>
      </c>
      <c r="DH15" s="415">
        <v>9.9600000000000009</v>
      </c>
      <c r="DI15" s="279">
        <v>8.8600000000000012</v>
      </c>
      <c r="DJ15" s="415">
        <v>26.1</v>
      </c>
      <c r="DK15" s="415">
        <v>4.55</v>
      </c>
      <c r="DL15" s="415">
        <v>41.2</v>
      </c>
      <c r="DM15" s="415">
        <v>54</v>
      </c>
      <c r="DN15" s="417">
        <v>0.21</v>
      </c>
      <c r="DO15" s="478">
        <v>10.3</v>
      </c>
      <c r="DP15" s="415">
        <v>92.8</v>
      </c>
      <c r="DQ15" s="416">
        <v>1125</v>
      </c>
      <c r="DR15" s="416">
        <v>6020.8333333333339</v>
      </c>
      <c r="DS15" s="282">
        <v>2015.3846153846152</v>
      </c>
      <c r="DT15" s="416">
        <v>121</v>
      </c>
      <c r="DU15" s="416">
        <v>744.15952768000011</v>
      </c>
      <c r="DV15" s="416">
        <v>331.21551231999996</v>
      </c>
    </row>
    <row r="16" spans="1:126" ht="15.75" x14ac:dyDescent="0.25">
      <c r="A16" s="200" t="s">
        <v>250</v>
      </c>
      <c r="B16" s="140">
        <v>466128206</v>
      </c>
      <c r="C16" s="113"/>
      <c r="D16" s="113" t="s">
        <v>74</v>
      </c>
      <c r="E16" s="571" t="s">
        <v>97</v>
      </c>
      <c r="F16" s="579" t="s">
        <v>5</v>
      </c>
      <c r="G16" s="568">
        <v>45110</v>
      </c>
      <c r="H16" s="568" t="s">
        <v>387</v>
      </c>
      <c r="I16" s="205" t="s">
        <v>370</v>
      </c>
      <c r="J16" s="150">
        <v>72</v>
      </c>
      <c r="K16" s="588" t="s">
        <v>70</v>
      </c>
      <c r="L16" s="113" t="s">
        <v>72</v>
      </c>
      <c r="M16" s="113"/>
      <c r="N16" s="206">
        <v>1</v>
      </c>
      <c r="O16" s="205">
        <v>0</v>
      </c>
      <c r="P16" s="205">
        <v>0</v>
      </c>
      <c r="Q16" s="206">
        <v>0</v>
      </c>
      <c r="R16" s="205" t="s">
        <v>492</v>
      </c>
      <c r="S16" s="205">
        <v>1</v>
      </c>
      <c r="T16" s="205">
        <v>1</v>
      </c>
      <c r="U16" s="205" t="s">
        <v>398</v>
      </c>
      <c r="V16" s="574">
        <v>0</v>
      </c>
      <c r="W16" s="113"/>
      <c r="X16" s="113"/>
      <c r="Y16" s="113"/>
      <c r="Z16" s="113"/>
      <c r="AA16" s="150">
        <v>0</v>
      </c>
      <c r="AB16" s="205">
        <v>0</v>
      </c>
      <c r="AC16" s="150">
        <v>1</v>
      </c>
      <c r="AD16" s="205">
        <v>0</v>
      </c>
      <c r="AE16" s="205">
        <v>0</v>
      </c>
      <c r="AF16" s="205">
        <v>0</v>
      </c>
      <c r="AG16" s="205">
        <v>0</v>
      </c>
      <c r="AH16" s="567">
        <v>14</v>
      </c>
      <c r="AI16" s="581">
        <f>DATEDIF(I16,AO16,"m")</f>
        <v>60</v>
      </c>
      <c r="AJ16" s="268">
        <v>19656</v>
      </c>
      <c r="AK16" s="269" t="s">
        <v>626</v>
      </c>
      <c r="AL16" s="269" t="s">
        <v>582</v>
      </c>
      <c r="AM16" s="268">
        <v>466128206</v>
      </c>
      <c r="AN16" s="268">
        <v>76</v>
      </c>
      <c r="AO16" s="270">
        <v>45110</v>
      </c>
      <c r="AP16" s="268">
        <v>1</v>
      </c>
      <c r="AQ16" s="271">
        <v>0</v>
      </c>
      <c r="AR16" s="257" t="s">
        <v>600</v>
      </c>
      <c r="AS16" s="272" t="s">
        <v>558</v>
      </c>
      <c r="AT16" s="273" t="s">
        <v>564</v>
      </c>
      <c r="AU16" s="536">
        <v>10.31</v>
      </c>
      <c r="AV16" s="469">
        <v>13.7</v>
      </c>
      <c r="AW16" s="415">
        <v>61.1</v>
      </c>
      <c r="AX16" s="415">
        <v>70</v>
      </c>
      <c r="AY16" s="415">
        <v>30</v>
      </c>
      <c r="AZ16" s="415">
        <v>2.3333333333333335</v>
      </c>
      <c r="BA16" s="415">
        <v>8.5500000000000007</v>
      </c>
      <c r="BB16" s="415">
        <v>2.75</v>
      </c>
      <c r="BC16" s="478">
        <v>1.78</v>
      </c>
      <c r="BD16" s="279">
        <v>26.1</v>
      </c>
      <c r="BE16" s="415">
        <v>11.6</v>
      </c>
      <c r="BF16" s="415">
        <v>4.1399999999999997</v>
      </c>
      <c r="BG16" s="415">
        <v>36</v>
      </c>
      <c r="BH16" s="415">
        <v>36.4</v>
      </c>
      <c r="BI16" s="415">
        <v>27.1</v>
      </c>
      <c r="BJ16" s="415">
        <v>0.5</v>
      </c>
      <c r="BK16" s="415">
        <v>24.3</v>
      </c>
      <c r="BL16" s="415">
        <v>16.2</v>
      </c>
      <c r="BM16" s="279">
        <v>62.3</v>
      </c>
      <c r="BN16" s="415">
        <v>0.21</v>
      </c>
      <c r="BO16" s="478">
        <v>3.99</v>
      </c>
      <c r="BP16" s="415">
        <v>48.589999999999996</v>
      </c>
      <c r="BQ16" s="415">
        <v>29.1</v>
      </c>
      <c r="BR16" s="416">
        <v>2595.6</v>
      </c>
      <c r="BS16" s="279">
        <v>30.5</v>
      </c>
      <c r="BT16" s="415">
        <v>8.11</v>
      </c>
      <c r="BU16" s="415">
        <v>7.97</v>
      </c>
      <c r="BV16" s="415">
        <v>84.1</v>
      </c>
      <c r="BW16" s="417">
        <v>3.5000000000000003E-2</v>
      </c>
      <c r="BX16" s="415">
        <v>4.7</v>
      </c>
      <c r="BY16" s="279">
        <v>94.42</v>
      </c>
      <c r="BZ16" s="415">
        <v>3.62</v>
      </c>
      <c r="CA16" s="478">
        <v>1.98</v>
      </c>
      <c r="CB16" s="416">
        <v>4358</v>
      </c>
      <c r="CC16" s="416">
        <v>2865</v>
      </c>
      <c r="CD16" s="415">
        <v>52.5</v>
      </c>
      <c r="CE16" s="279">
        <v>34.700000000000003</v>
      </c>
      <c r="CF16" s="279">
        <v>80.059999999999988</v>
      </c>
      <c r="CG16" s="416">
        <v>3780.0884955752217</v>
      </c>
      <c r="CH16" s="415">
        <v>53.6</v>
      </c>
      <c r="CI16" s="415">
        <v>13.5</v>
      </c>
      <c r="CJ16" s="416">
        <v>4918.125</v>
      </c>
      <c r="CK16" s="282">
        <v>19360</v>
      </c>
      <c r="CL16" s="415">
        <v>1</v>
      </c>
      <c r="CM16" s="415">
        <v>0.54</v>
      </c>
      <c r="CN16" s="415">
        <v>2.57</v>
      </c>
      <c r="CO16" s="415">
        <v>4.2062193126022915</v>
      </c>
      <c r="CP16" s="279">
        <v>61.8</v>
      </c>
      <c r="CQ16" s="282">
        <v>1943.3319000000001</v>
      </c>
      <c r="CR16" s="279">
        <v>9.36</v>
      </c>
      <c r="CS16" s="279">
        <v>50.2</v>
      </c>
      <c r="CT16" s="415">
        <v>0.81</v>
      </c>
      <c r="CU16" s="415">
        <v>1.1100000000000001</v>
      </c>
      <c r="CV16" s="415">
        <v>21.3</v>
      </c>
      <c r="CW16" s="415">
        <v>48.2</v>
      </c>
      <c r="CX16" s="279">
        <v>18.899999999999999</v>
      </c>
      <c r="CY16" s="415">
        <v>11.6</v>
      </c>
      <c r="CZ16" s="478">
        <v>44.4</v>
      </c>
      <c r="DA16" s="478">
        <v>0</v>
      </c>
      <c r="DB16" s="415">
        <v>2.34</v>
      </c>
      <c r="DC16" s="415">
        <v>20</v>
      </c>
      <c r="DD16" s="486">
        <v>3.3000000000000002E-2</v>
      </c>
      <c r="DE16" s="416">
        <v>29604</v>
      </c>
      <c r="DF16" s="415" t="s">
        <v>552</v>
      </c>
      <c r="DG16" s="415" t="s">
        <v>552</v>
      </c>
      <c r="DH16" s="415">
        <v>1</v>
      </c>
      <c r="DI16" s="415">
        <v>0.45999999999999996</v>
      </c>
      <c r="DJ16" s="415">
        <v>24.1</v>
      </c>
      <c r="DK16" s="415">
        <v>0.97</v>
      </c>
      <c r="DL16" s="415">
        <v>48.4</v>
      </c>
      <c r="DM16" s="415">
        <v>50.4</v>
      </c>
      <c r="DN16" s="417">
        <v>0.19</v>
      </c>
      <c r="DO16" s="415">
        <v>22.6</v>
      </c>
      <c r="DP16" s="415">
        <v>96.5</v>
      </c>
      <c r="DQ16" s="498">
        <v>635</v>
      </c>
      <c r="DR16" s="282">
        <v>9335.8333333333339</v>
      </c>
      <c r="DS16" s="416">
        <v>1193.8461538461538</v>
      </c>
      <c r="DT16" s="416">
        <v>84.1</v>
      </c>
      <c r="DU16" s="416">
        <v>604.11341900000002</v>
      </c>
      <c r="DV16" s="416">
        <v>258.90575100000001</v>
      </c>
    </row>
    <row r="17" spans="1:126" ht="15.75" x14ac:dyDescent="0.25">
      <c r="A17" s="76" t="s">
        <v>251</v>
      </c>
      <c r="B17" s="589">
        <v>7107135871</v>
      </c>
      <c r="C17" s="568">
        <v>26127</v>
      </c>
      <c r="D17" s="113" t="s">
        <v>74</v>
      </c>
      <c r="E17" s="571"/>
      <c r="F17" s="570" t="s">
        <v>5</v>
      </c>
      <c r="G17" s="568">
        <v>44965</v>
      </c>
      <c r="H17" s="568" t="s">
        <v>388</v>
      </c>
      <c r="I17" s="205" t="s">
        <v>371</v>
      </c>
      <c r="J17" s="150">
        <v>48</v>
      </c>
      <c r="K17" s="588" t="s">
        <v>70</v>
      </c>
      <c r="L17" s="113" t="s">
        <v>99</v>
      </c>
      <c r="M17" s="113"/>
      <c r="N17" s="206">
        <v>1</v>
      </c>
      <c r="O17" s="205">
        <v>1</v>
      </c>
      <c r="P17" s="205">
        <v>1</v>
      </c>
      <c r="Q17" s="150">
        <v>0</v>
      </c>
      <c r="R17" s="150">
        <v>0</v>
      </c>
      <c r="S17" s="205">
        <v>1</v>
      </c>
      <c r="T17" s="205">
        <v>1</v>
      </c>
      <c r="U17" s="205" t="s">
        <v>468</v>
      </c>
      <c r="V17" s="574">
        <v>1</v>
      </c>
      <c r="W17" s="113" t="s">
        <v>349</v>
      </c>
      <c r="X17" s="113"/>
      <c r="Y17" s="113"/>
      <c r="Z17" s="113"/>
      <c r="AA17" s="150">
        <v>0</v>
      </c>
      <c r="AB17" s="205">
        <v>0</v>
      </c>
      <c r="AC17" s="150">
        <v>1</v>
      </c>
      <c r="AD17" s="205">
        <v>0</v>
      </c>
      <c r="AE17" s="205">
        <v>0</v>
      </c>
      <c r="AF17" s="205">
        <v>0</v>
      </c>
      <c r="AG17" s="205">
        <v>0</v>
      </c>
      <c r="AH17" s="567">
        <v>15</v>
      </c>
      <c r="AI17" s="581">
        <f>DATEDIF(I17,AO17,"m")</f>
        <v>39</v>
      </c>
      <c r="AJ17" s="268">
        <v>18724</v>
      </c>
      <c r="AK17" s="269" t="s">
        <v>625</v>
      </c>
      <c r="AL17" s="269" t="s">
        <v>624</v>
      </c>
      <c r="AM17" s="268">
        <v>7107135871</v>
      </c>
      <c r="AN17" s="268">
        <v>51</v>
      </c>
      <c r="AO17" s="270">
        <v>44965</v>
      </c>
      <c r="AP17" s="268">
        <v>1</v>
      </c>
      <c r="AQ17" s="271">
        <v>0</v>
      </c>
      <c r="AR17" s="257" t="s">
        <v>559</v>
      </c>
      <c r="AS17" s="272" t="s">
        <v>558</v>
      </c>
      <c r="AT17" s="273" t="s">
        <v>573</v>
      </c>
      <c r="AU17" s="533">
        <v>14.27</v>
      </c>
      <c r="AV17" s="469">
        <v>4.8</v>
      </c>
      <c r="AW17" s="415">
        <v>70.099999999999994</v>
      </c>
      <c r="AX17" s="279">
        <v>87</v>
      </c>
      <c r="AY17" s="478">
        <v>13</v>
      </c>
      <c r="AZ17" s="279">
        <v>6.6923076923076925</v>
      </c>
      <c r="BA17" s="279">
        <v>10.199999999999999</v>
      </c>
      <c r="BB17" s="415">
        <v>7.78</v>
      </c>
      <c r="BC17" s="415">
        <v>7.63</v>
      </c>
      <c r="BD17" s="279">
        <v>25.8</v>
      </c>
      <c r="BE17" s="279">
        <v>27.3</v>
      </c>
      <c r="BF17" s="415">
        <v>19.3</v>
      </c>
      <c r="BG17" s="415">
        <v>20.399999999999999</v>
      </c>
      <c r="BH17" s="415">
        <v>46.4</v>
      </c>
      <c r="BI17" s="415">
        <v>28.6</v>
      </c>
      <c r="BJ17" s="415">
        <v>4.5999999999999996</v>
      </c>
      <c r="BK17" s="279">
        <v>42.8</v>
      </c>
      <c r="BL17" s="279">
        <v>28.5</v>
      </c>
      <c r="BM17" s="415">
        <v>43.9</v>
      </c>
      <c r="BN17" s="415">
        <v>9.0999999999999998E-2</v>
      </c>
      <c r="BO17" s="478">
        <v>3.8</v>
      </c>
      <c r="BP17" s="415">
        <v>46.51</v>
      </c>
      <c r="BQ17" s="279">
        <v>40.5</v>
      </c>
      <c r="BR17" s="416">
        <v>2827.8</v>
      </c>
      <c r="BS17" s="415">
        <v>9.0299999999999994</v>
      </c>
      <c r="BT17" s="279">
        <v>17.7</v>
      </c>
      <c r="BU17" s="279">
        <v>68.3</v>
      </c>
      <c r="BV17" s="415">
        <v>55.2</v>
      </c>
      <c r="BW17" s="486">
        <v>8.8299999999999993E-3</v>
      </c>
      <c r="BX17" s="415">
        <v>3.6</v>
      </c>
      <c r="BY17" s="415">
        <v>86.72</v>
      </c>
      <c r="BZ17" s="415">
        <v>6.08</v>
      </c>
      <c r="CA17" s="415">
        <v>7.17</v>
      </c>
      <c r="CB17" s="416">
        <v>5296</v>
      </c>
      <c r="CC17" s="416">
        <v>2882.6666666666665</v>
      </c>
      <c r="CD17" s="415">
        <v>30.3</v>
      </c>
      <c r="CE17" s="415">
        <v>15.5</v>
      </c>
      <c r="CF17" s="279">
        <v>90.7</v>
      </c>
      <c r="CG17" s="416">
        <v>1665.9292035398232</v>
      </c>
      <c r="CH17" s="415">
        <v>13.5</v>
      </c>
      <c r="CI17" s="478">
        <v>1.49</v>
      </c>
      <c r="CJ17" s="416">
        <v>2880</v>
      </c>
      <c r="CK17" s="416">
        <v>8002</v>
      </c>
      <c r="CL17" s="415">
        <v>0.2</v>
      </c>
      <c r="CM17" s="415">
        <v>0.7</v>
      </c>
      <c r="CN17" s="415">
        <v>4.0199999999999996</v>
      </c>
      <c r="CO17" s="415">
        <v>5.7346647646219679</v>
      </c>
      <c r="CP17" s="415">
        <v>6.84</v>
      </c>
      <c r="CQ17" s="416">
        <v>88.138940399999996</v>
      </c>
      <c r="CR17" s="415">
        <v>1.92</v>
      </c>
      <c r="CS17" s="415">
        <v>28.3</v>
      </c>
      <c r="CT17" s="478">
        <v>0.28999999999999998</v>
      </c>
      <c r="CU17" s="478">
        <v>0.52</v>
      </c>
      <c r="CV17" s="478">
        <v>11.4</v>
      </c>
      <c r="CW17" s="415">
        <v>38</v>
      </c>
      <c r="CX17" s="279">
        <v>31.4</v>
      </c>
      <c r="CY17" s="415">
        <v>19.100000000000001</v>
      </c>
      <c r="CZ17" s="478">
        <v>37.5</v>
      </c>
      <c r="DA17" s="415">
        <v>4</v>
      </c>
      <c r="DB17" s="415">
        <v>4.24</v>
      </c>
      <c r="DC17" s="415">
        <v>22.1</v>
      </c>
      <c r="DD17" s="417">
        <v>4.8000000000000001E-2</v>
      </c>
      <c r="DE17" s="416">
        <v>35325</v>
      </c>
      <c r="DF17" s="415">
        <v>8.59</v>
      </c>
      <c r="DG17" s="279">
        <v>32.5</v>
      </c>
      <c r="DH17" s="415">
        <v>2.44</v>
      </c>
      <c r="DI17" s="415">
        <v>1.74</v>
      </c>
      <c r="DJ17" s="415">
        <v>39.200000000000003</v>
      </c>
      <c r="DK17" s="415">
        <v>0.87</v>
      </c>
      <c r="DL17" s="415">
        <v>43.9</v>
      </c>
      <c r="DM17" s="415">
        <v>52.6</v>
      </c>
      <c r="DN17" s="281">
        <v>2.61</v>
      </c>
      <c r="DO17" s="415">
        <v>32.700000000000003</v>
      </c>
      <c r="DP17" s="478">
        <v>83.9</v>
      </c>
      <c r="DQ17" s="416" t="s">
        <v>552</v>
      </c>
      <c r="DR17" s="416">
        <v>6264.166666666667</v>
      </c>
      <c r="DS17" s="416">
        <v>665.38461538461536</v>
      </c>
      <c r="DT17" s="416">
        <v>74.7</v>
      </c>
      <c r="DU17" s="416">
        <v>417.73655519999994</v>
      </c>
      <c r="DV17" s="498">
        <v>62.420404799999986</v>
      </c>
    </row>
    <row r="18" spans="1:126" ht="15.75" x14ac:dyDescent="0.25">
      <c r="A18" s="76" t="s">
        <v>253</v>
      </c>
      <c r="B18" s="140">
        <v>6252161201</v>
      </c>
      <c r="C18" s="568"/>
      <c r="D18" s="113" t="s">
        <v>74</v>
      </c>
      <c r="E18" s="571" t="s">
        <v>86</v>
      </c>
      <c r="F18" s="579" t="s">
        <v>5</v>
      </c>
      <c r="G18" s="568">
        <v>45042</v>
      </c>
      <c r="H18" s="568" t="s">
        <v>387</v>
      </c>
      <c r="I18" s="582" t="s">
        <v>373</v>
      </c>
      <c r="J18" s="150">
        <v>52</v>
      </c>
      <c r="K18" s="588" t="s">
        <v>104</v>
      </c>
      <c r="L18" s="113" t="s">
        <v>72</v>
      </c>
      <c r="M18" s="113"/>
      <c r="N18" s="150">
        <v>1</v>
      </c>
      <c r="O18" s="150">
        <v>1</v>
      </c>
      <c r="P18" s="150">
        <v>0</v>
      </c>
      <c r="Q18" s="206">
        <v>1</v>
      </c>
      <c r="R18" s="150">
        <v>0</v>
      </c>
      <c r="S18" s="205">
        <v>1</v>
      </c>
      <c r="T18" s="205">
        <v>1</v>
      </c>
      <c r="U18" s="205">
        <v>0</v>
      </c>
      <c r="V18" s="574">
        <v>0</v>
      </c>
      <c r="W18" s="113">
        <v>0</v>
      </c>
      <c r="X18" s="113"/>
      <c r="Y18" s="113"/>
      <c r="Z18" s="113"/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567">
        <v>16</v>
      </c>
      <c r="AI18" s="581">
        <f>DATEDIF(I18,AO18,"m")</f>
        <v>110</v>
      </c>
      <c r="AJ18" s="371">
        <v>19194</v>
      </c>
      <c r="AK18" s="372" t="s">
        <v>623</v>
      </c>
      <c r="AL18" s="372" t="s">
        <v>14</v>
      </c>
      <c r="AM18" s="371">
        <v>6252161201</v>
      </c>
      <c r="AN18" s="371">
        <v>61</v>
      </c>
      <c r="AO18" s="373">
        <v>45042</v>
      </c>
      <c r="AP18" s="371">
        <v>1</v>
      </c>
      <c r="AQ18" s="374">
        <v>0</v>
      </c>
      <c r="AR18" s="375" t="s">
        <v>600</v>
      </c>
      <c r="AS18" s="376" t="s">
        <v>558</v>
      </c>
      <c r="AT18" s="377" t="s">
        <v>622</v>
      </c>
      <c r="AU18" s="378">
        <v>6.14</v>
      </c>
      <c r="AV18" s="457">
        <v>30.2</v>
      </c>
      <c r="AW18" s="458">
        <v>76.7</v>
      </c>
      <c r="AX18" s="458">
        <v>51.8</v>
      </c>
      <c r="AY18" s="458">
        <v>48.2</v>
      </c>
      <c r="AZ18" s="458">
        <v>1.0746887966804979</v>
      </c>
      <c r="BA18" s="458">
        <v>6.47</v>
      </c>
      <c r="BB18" s="458">
        <v>5.89</v>
      </c>
      <c r="BC18" s="458">
        <v>3.28</v>
      </c>
      <c r="BD18" s="458">
        <v>15.1</v>
      </c>
      <c r="BE18" s="458">
        <v>7.23</v>
      </c>
      <c r="BF18" s="458">
        <v>5.7</v>
      </c>
      <c r="BG18" s="458">
        <v>37.6</v>
      </c>
      <c r="BH18" s="458">
        <v>38.9</v>
      </c>
      <c r="BI18" s="458">
        <v>21.8</v>
      </c>
      <c r="BJ18" s="458">
        <v>1.72</v>
      </c>
      <c r="BK18" s="458">
        <v>24</v>
      </c>
      <c r="BL18" s="458">
        <v>9.41</v>
      </c>
      <c r="BM18" s="529">
        <v>62.7</v>
      </c>
      <c r="BN18" s="458">
        <v>0.49</v>
      </c>
      <c r="BO18" s="458">
        <v>4.95</v>
      </c>
      <c r="BP18" s="458">
        <v>23.5</v>
      </c>
      <c r="BQ18" s="529">
        <v>35.200000000000003</v>
      </c>
      <c r="BR18" s="459">
        <v>4330.8</v>
      </c>
      <c r="BS18" s="458">
        <v>14.7</v>
      </c>
      <c r="BT18" s="458">
        <v>3.98</v>
      </c>
      <c r="BU18" s="458">
        <v>13.3</v>
      </c>
      <c r="BV18" s="458">
        <v>47.9</v>
      </c>
      <c r="BW18" s="530">
        <v>0.71</v>
      </c>
      <c r="BX18" s="458">
        <v>9</v>
      </c>
      <c r="BY18" s="458">
        <v>90.5</v>
      </c>
      <c r="BZ18" s="458">
        <v>4.8600000000000003</v>
      </c>
      <c r="CA18" s="458">
        <v>4.63</v>
      </c>
      <c r="CB18" s="459">
        <v>3834</v>
      </c>
      <c r="CC18" s="459">
        <v>2728.6666666666665</v>
      </c>
      <c r="CD18" s="458">
        <v>62.3</v>
      </c>
      <c r="CE18" s="458">
        <v>14.4</v>
      </c>
      <c r="CF18" s="458">
        <v>57.099999999999994</v>
      </c>
      <c r="CG18" s="459">
        <v>2745.5752212389384</v>
      </c>
      <c r="CH18" s="458">
        <v>33.1</v>
      </c>
      <c r="CI18" s="458">
        <v>24.2</v>
      </c>
      <c r="CJ18" s="459">
        <v>3330</v>
      </c>
      <c r="CK18" s="459">
        <v>12036</v>
      </c>
      <c r="CL18" s="458">
        <v>2.6</v>
      </c>
      <c r="CM18" s="458">
        <v>1.1000000000000001</v>
      </c>
      <c r="CN18" s="458">
        <v>2.41</v>
      </c>
      <c r="CO18" s="458">
        <v>3.1421121251629724</v>
      </c>
      <c r="CP18" s="458">
        <v>9.9499999999999993</v>
      </c>
      <c r="CQ18" s="459">
        <v>89.80671000000001</v>
      </c>
      <c r="CR18" s="458">
        <v>4.92</v>
      </c>
      <c r="CS18" s="458">
        <v>31.4</v>
      </c>
      <c r="CT18" s="458">
        <v>1.85</v>
      </c>
      <c r="CU18" s="458">
        <v>3.46</v>
      </c>
      <c r="CV18" s="529">
        <v>25.5</v>
      </c>
      <c r="CW18" s="458">
        <v>45.3</v>
      </c>
      <c r="CX18" s="458">
        <v>11.1</v>
      </c>
      <c r="CY18" s="458">
        <v>18.100000000000001</v>
      </c>
      <c r="CZ18" s="458">
        <v>57.1</v>
      </c>
      <c r="DA18" s="458">
        <v>2.86</v>
      </c>
      <c r="DB18" s="458">
        <v>2.57</v>
      </c>
      <c r="DC18" s="458">
        <v>20</v>
      </c>
      <c r="DD18" s="460">
        <v>0.19</v>
      </c>
      <c r="DE18" s="459">
        <v>36196</v>
      </c>
      <c r="DF18" s="458">
        <v>11.3</v>
      </c>
      <c r="DG18" s="458">
        <v>19.3</v>
      </c>
      <c r="DH18" s="458">
        <v>2.14</v>
      </c>
      <c r="DI18" s="458">
        <v>1.04</v>
      </c>
      <c r="DJ18" s="505">
        <v>19.100000000000001</v>
      </c>
      <c r="DK18" s="458">
        <v>4.7300000000000004</v>
      </c>
      <c r="DL18" s="458">
        <v>23.5</v>
      </c>
      <c r="DM18" s="458">
        <v>71.8</v>
      </c>
      <c r="DN18" s="506">
        <v>0</v>
      </c>
      <c r="DO18" s="458">
        <v>24.9</v>
      </c>
      <c r="DP18" s="458">
        <v>97.3</v>
      </c>
      <c r="DQ18" s="508">
        <v>631</v>
      </c>
      <c r="DR18" s="459">
        <v>3955</v>
      </c>
      <c r="DS18" s="459">
        <v>1446.1538461538462</v>
      </c>
      <c r="DT18" s="459">
        <v>131</v>
      </c>
      <c r="DU18" s="459">
        <v>736.71656967999979</v>
      </c>
      <c r="DV18" s="459">
        <v>685.51619032000008</v>
      </c>
    </row>
    <row r="19" spans="1:126" ht="15.75" x14ac:dyDescent="0.25">
      <c r="A19" s="200" t="s">
        <v>254</v>
      </c>
      <c r="B19" s="140">
        <v>5804152365</v>
      </c>
      <c r="C19" s="113"/>
      <c r="D19" s="113" t="s">
        <v>74</v>
      </c>
      <c r="E19" s="571" t="s">
        <v>105</v>
      </c>
      <c r="F19" s="579" t="s">
        <v>5</v>
      </c>
      <c r="G19" s="568">
        <v>45012</v>
      </c>
      <c r="H19" s="113" t="s">
        <v>388</v>
      </c>
      <c r="I19" s="205" t="s">
        <v>375</v>
      </c>
      <c r="J19" s="150">
        <v>62</v>
      </c>
      <c r="K19" s="569" t="s">
        <v>65</v>
      </c>
      <c r="L19" s="113" t="s">
        <v>72</v>
      </c>
      <c r="M19" s="113" t="s">
        <v>60</v>
      </c>
      <c r="N19" s="206">
        <v>1</v>
      </c>
      <c r="O19" s="205">
        <v>1</v>
      </c>
      <c r="P19" s="205">
        <v>0</v>
      </c>
      <c r="Q19" s="206">
        <v>1</v>
      </c>
      <c r="R19" s="205" t="s">
        <v>621</v>
      </c>
      <c r="S19" s="205">
        <v>1</v>
      </c>
      <c r="T19" s="205">
        <v>1</v>
      </c>
      <c r="U19" s="205">
        <v>0</v>
      </c>
      <c r="V19" s="574">
        <v>1</v>
      </c>
      <c r="W19" s="113" t="s">
        <v>66</v>
      </c>
      <c r="X19" s="113"/>
      <c r="Y19" s="113"/>
      <c r="Z19" s="113"/>
      <c r="AA19" s="150">
        <v>1</v>
      </c>
      <c r="AB19" s="205">
        <v>0</v>
      </c>
      <c r="AC19" s="205">
        <v>0</v>
      </c>
      <c r="AD19" s="205">
        <v>0</v>
      </c>
      <c r="AE19" s="150">
        <v>1</v>
      </c>
      <c r="AF19" s="205">
        <v>0</v>
      </c>
      <c r="AG19" s="205">
        <v>0</v>
      </c>
      <c r="AH19" s="567">
        <v>17</v>
      </c>
      <c r="AI19" s="581">
        <f>DATEDIF(I19,AO19,"m")</f>
        <v>30</v>
      </c>
      <c r="AJ19" s="268">
        <v>19003</v>
      </c>
      <c r="AK19" s="269" t="s">
        <v>620</v>
      </c>
      <c r="AL19" s="269" t="s">
        <v>615</v>
      </c>
      <c r="AM19" s="268">
        <v>5804152365</v>
      </c>
      <c r="AN19" s="268">
        <v>64</v>
      </c>
      <c r="AO19" s="270">
        <v>45012</v>
      </c>
      <c r="AP19" s="268">
        <v>1</v>
      </c>
      <c r="AQ19" s="271">
        <v>0</v>
      </c>
      <c r="AR19" s="257" t="s">
        <v>619</v>
      </c>
      <c r="AS19" s="272" t="s">
        <v>558</v>
      </c>
      <c r="AT19" s="273" t="s">
        <v>564</v>
      </c>
      <c r="AU19" s="536">
        <v>10.45</v>
      </c>
      <c r="AV19" s="469">
        <v>16.100000000000001</v>
      </c>
      <c r="AW19" s="279">
        <v>88.6</v>
      </c>
      <c r="AX19" s="478">
        <v>39.799999999999997</v>
      </c>
      <c r="AY19" s="279">
        <v>60.2</v>
      </c>
      <c r="AZ19" s="478">
        <v>0.66112956810631218</v>
      </c>
      <c r="BA19" s="279">
        <v>27.5</v>
      </c>
      <c r="BB19" s="415">
        <v>4.8</v>
      </c>
      <c r="BC19" s="415">
        <v>3.96</v>
      </c>
      <c r="BD19" s="279">
        <v>25.3</v>
      </c>
      <c r="BE19" s="415">
        <v>5.81</v>
      </c>
      <c r="BF19" s="415">
        <v>3.94</v>
      </c>
      <c r="BG19" s="415">
        <v>15.1</v>
      </c>
      <c r="BH19" s="415">
        <v>26.8</v>
      </c>
      <c r="BI19" s="279">
        <v>51.7</v>
      </c>
      <c r="BJ19" s="415">
        <v>6.37</v>
      </c>
      <c r="BK19" s="415">
        <v>24.9</v>
      </c>
      <c r="BL19" s="415">
        <v>5.5</v>
      </c>
      <c r="BM19" s="279">
        <v>75.2</v>
      </c>
      <c r="BN19" s="415">
        <v>0.39</v>
      </c>
      <c r="BO19" s="478">
        <v>1.33</v>
      </c>
      <c r="BP19" s="478">
        <v>12.61</v>
      </c>
      <c r="BQ19" s="415">
        <v>28.3</v>
      </c>
      <c r="BR19" s="416">
        <v>3763.8</v>
      </c>
      <c r="BS19" s="478">
        <v>5.91</v>
      </c>
      <c r="BT19" s="279">
        <v>19.399999999999999</v>
      </c>
      <c r="BU19" s="279">
        <v>47.9</v>
      </c>
      <c r="BV19" s="415">
        <v>38.1</v>
      </c>
      <c r="BW19" s="486">
        <v>1.2999999999999999E-2</v>
      </c>
      <c r="BX19" s="415">
        <v>7</v>
      </c>
      <c r="BY19" s="415">
        <v>88.419999999999987</v>
      </c>
      <c r="BZ19" s="415">
        <v>6.01</v>
      </c>
      <c r="CA19" s="415">
        <v>5.61</v>
      </c>
      <c r="CB19" s="282">
        <v>9650</v>
      </c>
      <c r="CC19" s="416">
        <v>2728.6666666666665</v>
      </c>
      <c r="CD19" s="478">
        <v>15.5</v>
      </c>
      <c r="CE19" s="279">
        <v>28.7</v>
      </c>
      <c r="CF19" s="279">
        <v>73.3</v>
      </c>
      <c r="CG19" s="416">
        <v>2614.6017699115046</v>
      </c>
      <c r="CH19" s="279">
        <v>80.599999999999994</v>
      </c>
      <c r="CI19" s="279">
        <v>94.1</v>
      </c>
      <c r="CJ19" s="416">
        <v>4159.7484276729556</v>
      </c>
      <c r="CK19" s="416">
        <v>11892</v>
      </c>
      <c r="CL19" s="415">
        <v>3.2</v>
      </c>
      <c r="CM19" s="415">
        <v>0.4</v>
      </c>
      <c r="CN19" s="478">
        <v>1.1100000000000001</v>
      </c>
      <c r="CO19" s="478">
        <v>1.2528216704288941</v>
      </c>
      <c r="CP19" s="415">
        <v>8.27</v>
      </c>
      <c r="CQ19" s="498">
        <v>51.075106500000004</v>
      </c>
      <c r="CR19" s="279">
        <v>37.9</v>
      </c>
      <c r="CS19" s="279">
        <v>82.9</v>
      </c>
      <c r="CT19" s="279">
        <v>5.65</v>
      </c>
      <c r="CU19" s="478">
        <v>0.4</v>
      </c>
      <c r="CV19" s="279">
        <v>38.6</v>
      </c>
      <c r="CW19" s="478">
        <v>31.3</v>
      </c>
      <c r="CX19" s="415">
        <v>11.6</v>
      </c>
      <c r="CY19" s="415">
        <v>18.5</v>
      </c>
      <c r="CZ19" s="415">
        <v>56.6</v>
      </c>
      <c r="DA19" s="415">
        <v>1.2</v>
      </c>
      <c r="DB19" s="415">
        <v>2.86</v>
      </c>
      <c r="DC19" s="478">
        <v>11.9</v>
      </c>
      <c r="DD19" s="417">
        <v>4.5999999999999999E-2</v>
      </c>
      <c r="DE19" s="418">
        <v>23131</v>
      </c>
      <c r="DF19" s="415">
        <v>28.1</v>
      </c>
      <c r="DG19" s="478">
        <v>12.7</v>
      </c>
      <c r="DH19" s="415">
        <v>2</v>
      </c>
      <c r="DI19" s="415">
        <v>1.6</v>
      </c>
      <c r="DJ19" s="415">
        <v>40.799999999999997</v>
      </c>
      <c r="DK19" s="279">
        <v>15.8</v>
      </c>
      <c r="DL19" s="478">
        <v>10.5</v>
      </c>
      <c r="DM19" s="415">
        <v>71.599999999999994</v>
      </c>
      <c r="DN19" s="281">
        <v>2.11</v>
      </c>
      <c r="DO19" s="478">
        <v>10.6</v>
      </c>
      <c r="DP19" s="415">
        <v>98.9</v>
      </c>
      <c r="DQ19" s="416">
        <v>1449</v>
      </c>
      <c r="DR19" s="282">
        <v>7317.5</v>
      </c>
      <c r="DS19" s="416">
        <v>853.84615384615381</v>
      </c>
      <c r="DT19" s="282">
        <v>661</v>
      </c>
      <c r="DU19" s="416">
        <v>593.27897860000007</v>
      </c>
      <c r="DV19" s="416">
        <v>897.37172140000007</v>
      </c>
    </row>
    <row r="20" spans="1:126" ht="15.75" x14ac:dyDescent="0.25">
      <c r="A20" s="76" t="s">
        <v>255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43"/>
      <c r="L20" s="139"/>
      <c r="M20" s="139"/>
      <c r="N20" s="139"/>
      <c r="O20" s="139"/>
      <c r="P20" s="139"/>
      <c r="Q20" s="139"/>
      <c r="R20" s="139"/>
      <c r="S20" s="88"/>
      <c r="T20" s="88"/>
      <c r="U20" s="88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567">
        <v>18</v>
      </c>
      <c r="AI20" s="567"/>
      <c r="AJ20" s="283">
        <v>13485</v>
      </c>
      <c r="AK20" s="284" t="s">
        <v>618</v>
      </c>
      <c r="AL20" s="284" t="s">
        <v>582</v>
      </c>
      <c r="AM20" s="285">
        <v>505119011</v>
      </c>
      <c r="AN20" s="283">
        <v>70</v>
      </c>
      <c r="AO20" s="286">
        <v>44099</v>
      </c>
      <c r="AP20" s="283">
        <v>1</v>
      </c>
      <c r="AQ20" s="287">
        <v>0</v>
      </c>
      <c r="AR20" s="288" t="s">
        <v>613</v>
      </c>
      <c r="AS20" s="289" t="s">
        <v>558</v>
      </c>
      <c r="AT20" s="290" t="s">
        <v>573</v>
      </c>
      <c r="AU20" s="299">
        <v>9.09</v>
      </c>
      <c r="AV20" s="477">
        <v>17.8</v>
      </c>
      <c r="AW20" s="430">
        <v>65.7</v>
      </c>
      <c r="AX20" s="300">
        <v>75.2</v>
      </c>
      <c r="AY20" s="477">
        <v>24.8</v>
      </c>
      <c r="AZ20" s="300">
        <v>3.032258064516129</v>
      </c>
      <c r="BA20" s="430">
        <v>4.54</v>
      </c>
      <c r="BB20" s="430">
        <v>2.5099999999999998</v>
      </c>
      <c r="BC20" s="430">
        <v>3.13</v>
      </c>
      <c r="BD20" s="430">
        <v>13.7</v>
      </c>
      <c r="BE20" s="430">
        <v>9.7100000000000009</v>
      </c>
      <c r="BF20" s="430">
        <v>22.4</v>
      </c>
      <c r="BG20" s="430">
        <v>45.9</v>
      </c>
      <c r="BH20" s="430">
        <v>34</v>
      </c>
      <c r="BI20" s="430">
        <v>15.5</v>
      </c>
      <c r="BJ20" s="430">
        <v>4.67</v>
      </c>
      <c r="BK20" s="430">
        <v>34.9</v>
      </c>
      <c r="BL20" s="430">
        <v>16</v>
      </c>
      <c r="BM20" s="430">
        <v>37.1</v>
      </c>
      <c r="BN20" s="430">
        <v>1.61</v>
      </c>
      <c r="BO20" s="300">
        <v>17.7</v>
      </c>
      <c r="BP20" s="477">
        <v>13.110000000000001</v>
      </c>
      <c r="BQ20" s="477">
        <v>7.09</v>
      </c>
      <c r="BR20" s="431">
        <v>3929</v>
      </c>
      <c r="BS20" s="430">
        <v>12.1</v>
      </c>
      <c r="BT20" s="430">
        <v>3.66</v>
      </c>
      <c r="BU20" s="300">
        <v>18.100000000000001</v>
      </c>
      <c r="BV20" s="300">
        <v>91.8</v>
      </c>
      <c r="BW20" s="492">
        <v>0</v>
      </c>
      <c r="BX20" s="430">
        <v>6.6</v>
      </c>
      <c r="BY20" s="430">
        <v>88.320000000000007</v>
      </c>
      <c r="BZ20" s="430">
        <v>4.6399999999999997</v>
      </c>
      <c r="CA20" s="430">
        <v>7.08</v>
      </c>
      <c r="CB20" s="302">
        <v>6416</v>
      </c>
      <c r="CC20" s="432">
        <v>2585.8888888888887</v>
      </c>
      <c r="CD20" s="300">
        <v>90</v>
      </c>
      <c r="CE20" s="300">
        <v>45.2</v>
      </c>
      <c r="CF20" s="300">
        <v>74.099999999999994</v>
      </c>
      <c r="CG20" s="431">
        <v>1575</v>
      </c>
      <c r="CH20" s="430">
        <v>36.6</v>
      </c>
      <c r="CI20" s="430">
        <v>64</v>
      </c>
      <c r="CJ20" s="302">
        <v>6574</v>
      </c>
      <c r="CK20" s="431">
        <v>8727</v>
      </c>
      <c r="CL20" s="430">
        <v>0.51</v>
      </c>
      <c r="CM20" s="430">
        <v>0.2</v>
      </c>
      <c r="CN20" s="430">
        <v>7.69</v>
      </c>
      <c r="CO20" s="300">
        <v>11.704718417047184</v>
      </c>
      <c r="CP20" s="430">
        <v>19</v>
      </c>
      <c r="CQ20" s="432">
        <v>208.97910000000005</v>
      </c>
      <c r="CR20" s="430">
        <v>3.35</v>
      </c>
      <c r="CS20" s="430">
        <v>35</v>
      </c>
      <c r="CT20" s="477">
        <v>0.28000000000000003</v>
      </c>
      <c r="CU20" s="430">
        <v>1.89</v>
      </c>
      <c r="CV20" s="430">
        <v>15</v>
      </c>
      <c r="CW20" s="430">
        <v>54.9</v>
      </c>
      <c r="CX20" s="430">
        <v>16.7</v>
      </c>
      <c r="CY20" s="430">
        <v>13.4</v>
      </c>
      <c r="CZ20" s="477">
        <v>39.700000000000003</v>
      </c>
      <c r="DA20" s="430">
        <v>1.55</v>
      </c>
      <c r="DB20" s="430">
        <v>2.19</v>
      </c>
      <c r="DC20" s="430">
        <v>26.7</v>
      </c>
      <c r="DD20" s="433">
        <v>0.12</v>
      </c>
      <c r="DE20" s="302">
        <v>56641</v>
      </c>
      <c r="DF20" s="300">
        <v>59.3</v>
      </c>
      <c r="DG20" s="430">
        <v>27.1</v>
      </c>
      <c r="DH20" s="430">
        <v>0.7</v>
      </c>
      <c r="DI20" s="430">
        <v>0.49999999999999994</v>
      </c>
      <c r="DJ20" s="430"/>
      <c r="DK20" s="430">
        <v>7.32</v>
      </c>
      <c r="DL20" s="477">
        <v>12.8</v>
      </c>
      <c r="DM20" s="430">
        <v>79.599999999999994</v>
      </c>
      <c r="DN20" s="433">
        <v>0.31</v>
      </c>
      <c r="DO20" s="430">
        <v>32.9</v>
      </c>
      <c r="DP20" s="430">
        <v>96.5</v>
      </c>
      <c r="DQ20" s="431">
        <v>1164</v>
      </c>
      <c r="DR20" s="431">
        <v>4295</v>
      </c>
      <c r="DS20" s="431">
        <v>544</v>
      </c>
      <c r="DT20" s="431">
        <v>166</v>
      </c>
      <c r="DU20" s="432">
        <v>799.40543328000001</v>
      </c>
      <c r="DV20" s="432">
        <v>263.63370672000002</v>
      </c>
    </row>
    <row r="21" spans="1:126" ht="15.75" x14ac:dyDescent="0.25">
      <c r="A21" s="76" t="s">
        <v>255</v>
      </c>
      <c r="B21" s="573">
        <v>505119011</v>
      </c>
      <c r="C21" s="113"/>
      <c r="D21" s="113" t="s">
        <v>74</v>
      </c>
      <c r="E21" s="571"/>
      <c r="F21" s="579" t="s">
        <v>5</v>
      </c>
      <c r="G21" s="572"/>
      <c r="H21" s="113" t="s">
        <v>387</v>
      </c>
      <c r="I21" s="582" t="s">
        <v>376</v>
      </c>
      <c r="J21" s="150">
        <v>62</v>
      </c>
      <c r="K21" s="569"/>
      <c r="L21" s="113" t="s">
        <v>377</v>
      </c>
      <c r="M21" s="113" t="s">
        <v>88</v>
      </c>
      <c r="N21" s="206">
        <v>1</v>
      </c>
      <c r="O21" s="205">
        <v>1</v>
      </c>
      <c r="P21" s="205">
        <v>1</v>
      </c>
      <c r="Q21" s="206">
        <v>0</v>
      </c>
      <c r="R21" s="205" t="s">
        <v>496</v>
      </c>
      <c r="S21" s="205">
        <v>1</v>
      </c>
      <c r="T21" s="205">
        <v>1</v>
      </c>
      <c r="U21" s="205" t="s">
        <v>468</v>
      </c>
      <c r="V21" s="574">
        <v>1</v>
      </c>
      <c r="W21" s="113" t="s">
        <v>66</v>
      </c>
      <c r="X21" s="113"/>
      <c r="Y21" s="113"/>
      <c r="Z21" s="113"/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567">
        <v>19</v>
      </c>
      <c r="AI21" s="581">
        <f>DATEDIF(I21,AO21,"m")</f>
        <v>113</v>
      </c>
      <c r="AJ21" s="283">
        <v>16804</v>
      </c>
      <c r="AK21" s="284" t="s">
        <v>618</v>
      </c>
      <c r="AL21" s="284" t="s">
        <v>582</v>
      </c>
      <c r="AM21" s="283">
        <v>505119011</v>
      </c>
      <c r="AN21" s="283">
        <v>71</v>
      </c>
      <c r="AO21" s="286">
        <v>44574</v>
      </c>
      <c r="AP21" s="283">
        <v>2</v>
      </c>
      <c r="AQ21" s="287">
        <v>16</v>
      </c>
      <c r="AR21" s="288" t="s">
        <v>559</v>
      </c>
      <c r="AS21" s="289" t="s">
        <v>558</v>
      </c>
      <c r="AT21" s="290"/>
      <c r="AU21" s="299">
        <v>6.4</v>
      </c>
      <c r="AV21" s="470">
        <v>7.8</v>
      </c>
      <c r="AW21" s="430">
        <v>77.5</v>
      </c>
      <c r="AX21" s="430">
        <v>59.9</v>
      </c>
      <c r="AY21" s="430">
        <v>40.1</v>
      </c>
      <c r="AZ21" s="430">
        <v>1.4937655860349126</v>
      </c>
      <c r="BA21" s="430">
        <v>5.1100000000000003</v>
      </c>
      <c r="BB21" s="430">
        <v>2.89</v>
      </c>
      <c r="BC21" s="430">
        <v>2.82</v>
      </c>
      <c r="BD21" s="430">
        <v>14.3</v>
      </c>
      <c r="BE21" s="430">
        <v>11.8</v>
      </c>
      <c r="BF21" s="430">
        <v>18.5</v>
      </c>
      <c r="BG21" s="430">
        <v>48.9</v>
      </c>
      <c r="BH21" s="430">
        <v>30.9</v>
      </c>
      <c r="BI21" s="430">
        <v>18.3</v>
      </c>
      <c r="BJ21" s="430">
        <v>1.94</v>
      </c>
      <c r="BK21" s="430">
        <v>35.4</v>
      </c>
      <c r="BL21" s="430">
        <v>13.1</v>
      </c>
      <c r="BM21" s="430">
        <v>57.3</v>
      </c>
      <c r="BN21" s="430">
        <v>0.83</v>
      </c>
      <c r="BO21" s="430">
        <v>5.4</v>
      </c>
      <c r="BP21" s="430">
        <v>38.26</v>
      </c>
      <c r="BQ21" s="430">
        <v>23.9</v>
      </c>
      <c r="BR21" s="432">
        <v>2734</v>
      </c>
      <c r="BS21" s="430">
        <v>13.8</v>
      </c>
      <c r="BT21" s="430">
        <v>11.5</v>
      </c>
      <c r="BU21" s="300">
        <v>24.2</v>
      </c>
      <c r="BV21" s="430">
        <v>41.8</v>
      </c>
      <c r="BW21" s="433">
        <v>1.4999999999999999E-2</v>
      </c>
      <c r="BX21" s="430">
        <v>8.1999999999999993</v>
      </c>
      <c r="BY21" s="430">
        <v>83.8</v>
      </c>
      <c r="BZ21" s="300">
        <v>12.2</v>
      </c>
      <c r="CA21" s="430">
        <v>3.98</v>
      </c>
      <c r="CB21" s="301">
        <v>6594</v>
      </c>
      <c r="CC21" s="432">
        <v>2032.7777777777778</v>
      </c>
      <c r="CD21" s="430">
        <v>56.9</v>
      </c>
      <c r="CE21" s="430">
        <v>6.29</v>
      </c>
      <c r="CF21" s="300">
        <v>82.2</v>
      </c>
      <c r="CG21" s="497">
        <v>950</v>
      </c>
      <c r="CH21" s="430">
        <v>17.5</v>
      </c>
      <c r="CI21" s="430">
        <v>29.1</v>
      </c>
      <c r="CJ21" s="432">
        <v>2230</v>
      </c>
      <c r="CK21" s="432">
        <v>8465</v>
      </c>
      <c r="CL21" s="430">
        <v>1.4</v>
      </c>
      <c r="CM21" s="430">
        <v>0.37</v>
      </c>
      <c r="CN21" s="430">
        <v>4.6100000000000003</v>
      </c>
      <c r="CO21" s="430">
        <v>5.9483870967741943</v>
      </c>
      <c r="CP21" s="430">
        <v>13.3</v>
      </c>
      <c r="CQ21" s="432">
        <v>117.46560000000001</v>
      </c>
      <c r="CR21" s="300">
        <v>8.25</v>
      </c>
      <c r="CS21" s="300">
        <v>52.3</v>
      </c>
      <c r="CT21" s="477">
        <v>0.22</v>
      </c>
      <c r="CU21" s="430">
        <v>2.77</v>
      </c>
      <c r="CV21" s="430">
        <v>18.600000000000001</v>
      </c>
      <c r="CW21" s="430">
        <v>47.7</v>
      </c>
      <c r="CX21" s="300">
        <v>18.100000000000001</v>
      </c>
      <c r="CY21" s="430">
        <v>15.6</v>
      </c>
      <c r="CZ21" s="430">
        <v>50</v>
      </c>
      <c r="DA21" s="430">
        <v>1.9</v>
      </c>
      <c r="DB21" s="430">
        <v>4.2300000000000004</v>
      </c>
      <c r="DC21" s="430">
        <v>20.2</v>
      </c>
      <c r="DD21" s="492">
        <v>0.04</v>
      </c>
      <c r="DE21" s="432">
        <v>48197</v>
      </c>
      <c r="DF21" s="430">
        <v>38.299999999999997</v>
      </c>
      <c r="DG21" s="430">
        <v>23.7</v>
      </c>
      <c r="DH21" s="430">
        <v>0.95</v>
      </c>
      <c r="DI21" s="430">
        <v>0.57999999999999996</v>
      </c>
      <c r="DJ21" s="477">
        <v>17.600000000000001</v>
      </c>
      <c r="DK21" s="430">
        <v>0.45</v>
      </c>
      <c r="DL21" s="430">
        <v>36.799999999999997</v>
      </c>
      <c r="DM21" s="430">
        <v>61.3</v>
      </c>
      <c r="DN21" s="433">
        <v>1.46</v>
      </c>
      <c r="DO21" s="430">
        <v>19.8</v>
      </c>
      <c r="DP21" s="430">
        <v>97.6</v>
      </c>
      <c r="DQ21" s="431">
        <v>994</v>
      </c>
      <c r="DR21" s="419">
        <v>5320</v>
      </c>
      <c r="DS21" s="432">
        <v>501</v>
      </c>
      <c r="DT21" s="432">
        <v>193</v>
      </c>
      <c r="DU21" s="497">
        <v>231.74112</v>
      </c>
      <c r="DV21" s="432">
        <v>155.13888</v>
      </c>
    </row>
    <row r="22" spans="1:126" ht="15.75" x14ac:dyDescent="0.25">
      <c r="A22" s="203" t="s">
        <v>212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3"/>
      <c r="L22" s="139"/>
      <c r="M22" s="139"/>
      <c r="N22" s="139"/>
      <c r="O22" s="139"/>
      <c r="P22" s="139"/>
      <c r="Q22" s="139"/>
      <c r="R22" s="139"/>
      <c r="S22" s="88"/>
      <c r="T22" s="88"/>
      <c r="U22" s="88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567">
        <v>20</v>
      </c>
      <c r="AI22" s="567"/>
      <c r="AJ22" s="331">
        <v>14384</v>
      </c>
      <c r="AK22" s="332" t="s">
        <v>617</v>
      </c>
      <c r="AL22" s="332" t="s">
        <v>15</v>
      </c>
      <c r="AM22" s="333">
        <v>6060080499</v>
      </c>
      <c r="AN22" s="331">
        <v>60</v>
      </c>
      <c r="AO22" s="334">
        <v>44223</v>
      </c>
      <c r="AP22" s="331">
        <v>1</v>
      </c>
      <c r="AQ22" s="335">
        <v>0</v>
      </c>
      <c r="AR22" s="336" t="s">
        <v>559</v>
      </c>
      <c r="AS22" s="337" t="s">
        <v>558</v>
      </c>
      <c r="AT22" s="338"/>
      <c r="AU22" s="339">
        <v>6.22</v>
      </c>
      <c r="AV22" s="462">
        <v>23.8</v>
      </c>
      <c r="AW22" s="521">
        <v>92.9</v>
      </c>
      <c r="AX22" s="521">
        <v>81</v>
      </c>
      <c r="AY22" s="481">
        <v>19</v>
      </c>
      <c r="AZ22" s="521">
        <v>4.2631578947368425</v>
      </c>
      <c r="BA22" s="462">
        <v>6.66</v>
      </c>
      <c r="BB22" s="462">
        <v>5.7</v>
      </c>
      <c r="BC22" s="462">
        <v>7.46</v>
      </c>
      <c r="BD22" s="462">
        <v>16.294117647058822</v>
      </c>
      <c r="BE22" s="462">
        <v>9.9</v>
      </c>
      <c r="BF22" s="462">
        <v>16.3</v>
      </c>
      <c r="BG22" s="462">
        <v>47.5</v>
      </c>
      <c r="BH22" s="462">
        <v>36.700000000000003</v>
      </c>
      <c r="BI22" s="462">
        <v>14.8</v>
      </c>
      <c r="BJ22" s="462">
        <v>1.0900000000000001</v>
      </c>
      <c r="BK22" s="462">
        <v>28.9</v>
      </c>
      <c r="BL22" s="462">
        <v>12.9</v>
      </c>
      <c r="BM22" s="462">
        <v>58.2</v>
      </c>
      <c r="BN22" s="462">
        <v>0.06</v>
      </c>
      <c r="BO22" s="481">
        <v>2.9</v>
      </c>
      <c r="BP22" s="521">
        <v>70.100000000000009</v>
      </c>
      <c r="BQ22" s="521">
        <v>39.6</v>
      </c>
      <c r="BR22" s="463">
        <v>2104</v>
      </c>
      <c r="BS22" s="481">
        <v>1.79</v>
      </c>
      <c r="BT22" s="521">
        <v>32.117647058823529</v>
      </c>
      <c r="BU22" s="521">
        <v>21.2</v>
      </c>
      <c r="BV22" s="462">
        <v>48.3</v>
      </c>
      <c r="BW22" s="464">
        <v>0.02</v>
      </c>
      <c r="BX22" s="462">
        <v>5</v>
      </c>
      <c r="BY22" s="462">
        <v>85.539999999999992</v>
      </c>
      <c r="BZ22" s="462">
        <v>7.91</v>
      </c>
      <c r="CA22" s="462">
        <v>6.5</v>
      </c>
      <c r="CB22" s="463">
        <v>5408</v>
      </c>
      <c r="CC22" s="463">
        <v>3142.4444444444443</v>
      </c>
      <c r="CD22" s="462">
        <v>70.900000000000006</v>
      </c>
      <c r="CE22" s="462">
        <v>18</v>
      </c>
      <c r="CF22" s="462">
        <v>65.400000000000006</v>
      </c>
      <c r="CG22" s="463">
        <v>2443</v>
      </c>
      <c r="CH22" s="521">
        <v>60.2</v>
      </c>
      <c r="CI22" s="462">
        <v>31.5</v>
      </c>
      <c r="CJ22" s="463">
        <v>4038</v>
      </c>
      <c r="CK22" s="463">
        <v>10602</v>
      </c>
      <c r="CL22" s="462">
        <v>5.01</v>
      </c>
      <c r="CM22" s="462">
        <v>0.8</v>
      </c>
      <c r="CN22" s="462">
        <v>5.33</v>
      </c>
      <c r="CO22" s="462">
        <v>5.7373519913885893</v>
      </c>
      <c r="CP22" s="462">
        <v>24.1</v>
      </c>
      <c r="CQ22" s="503">
        <v>26.832458000000003</v>
      </c>
      <c r="CR22" s="462">
        <v>1.8</v>
      </c>
      <c r="CS22" s="462">
        <v>21.3</v>
      </c>
      <c r="CT22" s="462">
        <v>0.53</v>
      </c>
      <c r="CU22" s="462">
        <v>1.25</v>
      </c>
      <c r="CV22" s="462">
        <v>17.7</v>
      </c>
      <c r="CW22" s="462">
        <v>58.3</v>
      </c>
      <c r="CX22" s="462">
        <v>12.7</v>
      </c>
      <c r="CY22" s="462">
        <v>11.3</v>
      </c>
      <c r="CZ22" s="481">
        <v>38.5</v>
      </c>
      <c r="DA22" s="521">
        <v>10.5</v>
      </c>
      <c r="DB22" s="462">
        <v>1.57</v>
      </c>
      <c r="DC22" s="462">
        <v>31.8</v>
      </c>
      <c r="DD22" s="464">
        <v>8.1000000000000003E-2</v>
      </c>
      <c r="DE22" s="463">
        <v>48936</v>
      </c>
      <c r="DF22" s="521">
        <v>43.45</v>
      </c>
      <c r="DG22" s="462">
        <v>20.8</v>
      </c>
      <c r="DH22" s="462">
        <v>1.32</v>
      </c>
      <c r="DI22" s="462">
        <v>0.52</v>
      </c>
      <c r="DJ22" s="462"/>
      <c r="DK22" s="462">
        <v>0.45</v>
      </c>
      <c r="DL22" s="521">
        <v>69.2</v>
      </c>
      <c r="DM22" s="481">
        <v>29.4</v>
      </c>
      <c r="DN22" s="464">
        <v>0.9</v>
      </c>
      <c r="DO22" s="462">
        <v>37.4</v>
      </c>
      <c r="DP22" s="462">
        <v>98.7</v>
      </c>
      <c r="DQ22" s="463">
        <v>1385</v>
      </c>
      <c r="DR22" s="463">
        <v>5684.6153846153848</v>
      </c>
      <c r="DS22" s="516">
        <v>1530.5</v>
      </c>
      <c r="DT22" s="463">
        <v>150</v>
      </c>
      <c r="DU22" s="463">
        <v>1113.9560964000002</v>
      </c>
      <c r="DV22" s="463">
        <v>261.29834359999995</v>
      </c>
    </row>
    <row r="23" spans="1:126" ht="15.75" x14ac:dyDescent="0.25">
      <c r="A23" s="203" t="s">
        <v>212</v>
      </c>
      <c r="B23" s="24">
        <v>6060080499</v>
      </c>
      <c r="C23" s="576"/>
      <c r="D23" s="576" t="s">
        <v>74</v>
      </c>
      <c r="E23" s="580" t="s">
        <v>107</v>
      </c>
      <c r="F23" s="579" t="s">
        <v>5</v>
      </c>
      <c r="G23" s="578">
        <v>45050</v>
      </c>
      <c r="H23" s="576" t="s">
        <v>387</v>
      </c>
      <c r="I23" s="121">
        <v>2007</v>
      </c>
      <c r="J23" s="121">
        <v>49</v>
      </c>
      <c r="K23" s="586" t="s">
        <v>70</v>
      </c>
      <c r="L23" s="576" t="s">
        <v>99</v>
      </c>
      <c r="M23" s="576"/>
      <c r="N23" s="206">
        <v>1</v>
      </c>
      <c r="O23" s="121">
        <v>1</v>
      </c>
      <c r="P23" s="206">
        <v>1</v>
      </c>
      <c r="Q23" s="206">
        <v>0</v>
      </c>
      <c r="R23" s="206">
        <v>0</v>
      </c>
      <c r="S23" s="206">
        <v>1</v>
      </c>
      <c r="T23" s="206">
        <v>1</v>
      </c>
      <c r="U23" s="206" t="s">
        <v>468</v>
      </c>
      <c r="V23" s="584">
        <v>1</v>
      </c>
      <c r="W23" s="576" t="s">
        <v>66</v>
      </c>
      <c r="X23" s="576"/>
      <c r="Y23" s="576"/>
      <c r="Z23" s="576"/>
      <c r="AA23" s="121">
        <v>0</v>
      </c>
      <c r="AB23" s="121">
        <v>0</v>
      </c>
      <c r="AC23" s="121">
        <v>1</v>
      </c>
      <c r="AD23" s="121">
        <v>0</v>
      </c>
      <c r="AE23" s="121">
        <v>0</v>
      </c>
      <c r="AF23" s="121">
        <v>0</v>
      </c>
      <c r="AG23" s="121">
        <v>0</v>
      </c>
      <c r="AH23" s="567">
        <v>21</v>
      </c>
      <c r="AI23" s="566">
        <f>(2023-I23)*12</f>
        <v>192</v>
      </c>
      <c r="AJ23" s="331">
        <v>19245</v>
      </c>
      <c r="AK23" s="332" t="s">
        <v>617</v>
      </c>
      <c r="AL23" s="332" t="s">
        <v>15</v>
      </c>
      <c r="AM23" s="331">
        <v>6060080499</v>
      </c>
      <c r="AN23" s="331">
        <v>62</v>
      </c>
      <c r="AO23" s="334">
        <v>45050</v>
      </c>
      <c r="AP23" s="331">
        <v>2</v>
      </c>
      <c r="AQ23" s="335">
        <v>27</v>
      </c>
      <c r="AR23" s="336" t="s">
        <v>559</v>
      </c>
      <c r="AS23" s="337" t="s">
        <v>558</v>
      </c>
      <c r="AT23" s="338" t="s">
        <v>564</v>
      </c>
      <c r="AU23" s="387">
        <v>4.9800000000000004</v>
      </c>
      <c r="AV23" s="461">
        <v>24.9</v>
      </c>
      <c r="AW23" s="521">
        <v>86.6</v>
      </c>
      <c r="AX23" s="521">
        <v>77.8</v>
      </c>
      <c r="AY23" s="481">
        <v>22.2</v>
      </c>
      <c r="AZ23" s="521">
        <v>3.5045045045045047</v>
      </c>
      <c r="BA23" s="462">
        <v>7.58</v>
      </c>
      <c r="BB23" s="462">
        <v>2.4</v>
      </c>
      <c r="BC23" s="462">
        <v>5.37</v>
      </c>
      <c r="BD23" s="521">
        <v>33.1</v>
      </c>
      <c r="BE23" s="462">
        <v>10.5</v>
      </c>
      <c r="BF23" s="462">
        <v>6.23</v>
      </c>
      <c r="BG23" s="521">
        <v>51.6</v>
      </c>
      <c r="BH23" s="462">
        <v>39.1</v>
      </c>
      <c r="BI23" s="481">
        <v>9</v>
      </c>
      <c r="BJ23" s="481">
        <v>0.25</v>
      </c>
      <c r="BK23" s="462">
        <v>28.3</v>
      </c>
      <c r="BL23" s="462">
        <v>9.3000000000000007</v>
      </c>
      <c r="BM23" s="521">
        <v>74.900000000000006</v>
      </c>
      <c r="BN23" s="462">
        <v>1.42</v>
      </c>
      <c r="BO23" s="481">
        <v>2.2400000000000002</v>
      </c>
      <c r="BP23" s="521">
        <v>81.11</v>
      </c>
      <c r="BQ23" s="521">
        <v>52.4</v>
      </c>
      <c r="BR23" s="463">
        <v>2457</v>
      </c>
      <c r="BS23" s="481">
        <v>6.27</v>
      </c>
      <c r="BT23" s="521">
        <v>17.5</v>
      </c>
      <c r="BU23" s="521">
        <v>19.399999999999999</v>
      </c>
      <c r="BV23" s="521">
        <v>86.5</v>
      </c>
      <c r="BW23" s="491">
        <v>0</v>
      </c>
      <c r="BX23" s="462">
        <v>8.6999999999999993</v>
      </c>
      <c r="BY23" s="462">
        <v>87.419999999999987</v>
      </c>
      <c r="BZ23" s="462">
        <v>5.68</v>
      </c>
      <c r="CA23" s="462">
        <v>6.86</v>
      </c>
      <c r="CB23" s="516">
        <v>11272</v>
      </c>
      <c r="CC23" s="516">
        <v>4142</v>
      </c>
      <c r="CD23" s="462">
        <v>52.9</v>
      </c>
      <c r="CE23" s="462">
        <v>24.2</v>
      </c>
      <c r="CF23" s="462">
        <v>62.36999999999999</v>
      </c>
      <c r="CG23" s="463">
        <v>2847.7876106194694</v>
      </c>
      <c r="CH23" s="462">
        <v>54.8</v>
      </c>
      <c r="CI23" s="462">
        <v>35.5</v>
      </c>
      <c r="CJ23" s="516">
        <v>6218.125</v>
      </c>
      <c r="CK23" s="516">
        <v>13270</v>
      </c>
      <c r="CL23" s="462">
        <v>3.2</v>
      </c>
      <c r="CM23" s="462">
        <v>0.83</v>
      </c>
      <c r="CN23" s="462">
        <v>4.4000000000000004</v>
      </c>
      <c r="CO23" s="462">
        <v>5.0808314087759827</v>
      </c>
      <c r="CP23" s="521">
        <v>37.5</v>
      </c>
      <c r="CQ23" s="463">
        <v>117.09224999999998</v>
      </c>
      <c r="CR23" s="462">
        <v>3.57</v>
      </c>
      <c r="CS23" s="521">
        <v>49.4</v>
      </c>
      <c r="CT23" s="462">
        <v>0.99</v>
      </c>
      <c r="CU23" s="462">
        <v>1.22</v>
      </c>
      <c r="CV23" s="462">
        <v>18.2</v>
      </c>
      <c r="CW23" s="462">
        <v>61.2</v>
      </c>
      <c r="CX23" s="462">
        <v>11.9</v>
      </c>
      <c r="CY23" s="481">
        <v>8.65</v>
      </c>
      <c r="CZ23" s="481">
        <v>38.799999999999997</v>
      </c>
      <c r="DA23" s="521">
        <v>13.7</v>
      </c>
      <c r="DB23" s="462">
        <v>0.95</v>
      </c>
      <c r="DC23" s="462">
        <v>22.3</v>
      </c>
      <c r="DD23" s="464">
        <v>0.19</v>
      </c>
      <c r="DE23" s="516">
        <v>62060</v>
      </c>
      <c r="DF23" s="462">
        <v>39</v>
      </c>
      <c r="DG23" s="462">
        <v>18.899999999999999</v>
      </c>
      <c r="DH23" s="462">
        <v>1.9</v>
      </c>
      <c r="DI23" s="462">
        <v>1.0699999999999998</v>
      </c>
      <c r="DJ23" s="481">
        <v>20.2</v>
      </c>
      <c r="DK23" s="462">
        <v>0.71</v>
      </c>
      <c r="DL23" s="521">
        <v>80.400000000000006</v>
      </c>
      <c r="DM23" s="481">
        <v>18.100000000000001</v>
      </c>
      <c r="DN23" s="464">
        <v>0.71</v>
      </c>
      <c r="DO23" s="462">
        <v>28.2</v>
      </c>
      <c r="DP23" s="462">
        <v>98.6</v>
      </c>
      <c r="DQ23" s="463">
        <v>1532</v>
      </c>
      <c r="DR23" s="516">
        <v>7162.5</v>
      </c>
      <c r="DS23" s="516">
        <v>3050</v>
      </c>
      <c r="DT23" s="463">
        <v>172</v>
      </c>
      <c r="DU23" s="463">
        <v>835.46099495999988</v>
      </c>
      <c r="DV23" s="463">
        <v>238.39632503999999</v>
      </c>
    </row>
    <row r="24" spans="1:126" ht="15.75" x14ac:dyDescent="0.25">
      <c r="A24" s="203" t="s">
        <v>212</v>
      </c>
      <c r="B24" s="24"/>
      <c r="C24" s="576"/>
      <c r="D24" s="576"/>
      <c r="E24" s="580"/>
      <c r="F24" s="579"/>
      <c r="G24" s="578"/>
      <c r="H24" s="576"/>
      <c r="I24" s="206"/>
      <c r="J24" s="206"/>
      <c r="K24" s="586"/>
      <c r="L24" s="576"/>
      <c r="M24" s="576"/>
      <c r="N24" s="206"/>
      <c r="O24" s="206"/>
      <c r="P24" s="206"/>
      <c r="Q24" s="206"/>
      <c r="R24" s="206"/>
      <c r="S24" s="206"/>
      <c r="T24" s="206"/>
      <c r="U24" s="206"/>
      <c r="V24" s="584"/>
      <c r="W24" s="576"/>
      <c r="X24" s="576"/>
      <c r="Y24" s="576"/>
      <c r="Z24" s="576"/>
      <c r="AA24" s="206"/>
      <c r="AB24" s="206"/>
      <c r="AC24" s="206"/>
      <c r="AD24" s="206"/>
      <c r="AE24" s="206"/>
      <c r="AF24" s="206"/>
      <c r="AG24" s="206"/>
      <c r="AH24" s="567">
        <v>22</v>
      </c>
      <c r="AI24" s="567"/>
      <c r="AJ24" s="331">
        <v>19928</v>
      </c>
      <c r="AK24" s="332" t="s">
        <v>617</v>
      </c>
      <c r="AL24" s="332" t="s">
        <v>15</v>
      </c>
      <c r="AM24" s="331">
        <v>6060080499</v>
      </c>
      <c r="AN24" s="331">
        <v>62</v>
      </c>
      <c r="AO24" s="334">
        <v>45175</v>
      </c>
      <c r="AP24" s="331">
        <v>3</v>
      </c>
      <c r="AQ24" s="335">
        <v>31</v>
      </c>
      <c r="AR24" s="336" t="s">
        <v>559</v>
      </c>
      <c r="AS24" s="337" t="s">
        <v>558</v>
      </c>
      <c r="AT24" s="338" t="s">
        <v>564</v>
      </c>
      <c r="AU24" s="387">
        <v>4.34</v>
      </c>
      <c r="AV24" s="461">
        <v>27.4</v>
      </c>
      <c r="AW24" s="521">
        <v>87</v>
      </c>
      <c r="AX24" s="521">
        <v>77.7</v>
      </c>
      <c r="AY24" s="481">
        <v>22.3</v>
      </c>
      <c r="AZ24" s="521">
        <v>3.4843049327354261</v>
      </c>
      <c r="BA24" s="462">
        <v>6.33</v>
      </c>
      <c r="BB24" s="462">
        <v>1.53</v>
      </c>
      <c r="BC24" s="462">
        <v>5.96</v>
      </c>
      <c r="BD24" s="521">
        <v>31.3</v>
      </c>
      <c r="BE24" s="462">
        <v>8.0399999999999991</v>
      </c>
      <c r="BF24" s="462">
        <v>5.8</v>
      </c>
      <c r="BG24" s="521">
        <v>60.2</v>
      </c>
      <c r="BH24" s="462">
        <v>26.3</v>
      </c>
      <c r="BI24" s="462">
        <v>12</v>
      </c>
      <c r="BJ24" s="462">
        <v>1.49</v>
      </c>
      <c r="BK24" s="462">
        <v>25.9</v>
      </c>
      <c r="BL24" s="462">
        <v>8.08</v>
      </c>
      <c r="BM24" s="521">
        <v>63.9</v>
      </c>
      <c r="BN24" s="462">
        <v>1.44</v>
      </c>
      <c r="BO24" s="481">
        <v>2.21</v>
      </c>
      <c r="BP24" s="521">
        <v>79.78</v>
      </c>
      <c r="BQ24" s="521">
        <v>52.7</v>
      </c>
      <c r="BR24" s="463">
        <v>1884.6000000000001</v>
      </c>
      <c r="BS24" s="481">
        <v>5.6</v>
      </c>
      <c r="BT24" s="521">
        <v>19.899999999999999</v>
      </c>
      <c r="BU24" s="521">
        <v>19.399999999999999</v>
      </c>
      <c r="BV24" s="462">
        <v>81.2</v>
      </c>
      <c r="BW24" s="464">
        <v>2.1999999999999999E-2</v>
      </c>
      <c r="BX24" s="462">
        <v>9.4</v>
      </c>
      <c r="BY24" s="462">
        <v>87.179999999999993</v>
      </c>
      <c r="BZ24" s="462">
        <v>7.56</v>
      </c>
      <c r="CA24" s="462">
        <v>5.25</v>
      </c>
      <c r="CB24" s="516">
        <v>9071.818181818182</v>
      </c>
      <c r="CC24" s="516">
        <v>3529.36</v>
      </c>
      <c r="CD24" s="462">
        <v>45</v>
      </c>
      <c r="CE24" s="462">
        <v>20.399999999999999</v>
      </c>
      <c r="CF24" s="462">
        <v>58.839999999999996</v>
      </c>
      <c r="CG24" s="463">
        <v>2505.7522123893809</v>
      </c>
      <c r="CH24" s="462">
        <v>58.7</v>
      </c>
      <c r="CI24" s="462">
        <v>16.600000000000001</v>
      </c>
      <c r="CJ24" s="463">
        <v>4948.125</v>
      </c>
      <c r="CK24" s="463">
        <v>11534</v>
      </c>
      <c r="CL24" s="462">
        <v>3</v>
      </c>
      <c r="CM24" s="462">
        <v>1.36</v>
      </c>
      <c r="CN24" s="462">
        <v>4.63</v>
      </c>
      <c r="CO24" s="462">
        <v>5.3218390804597702</v>
      </c>
      <c r="CP24" s="462">
        <v>31.9</v>
      </c>
      <c r="CQ24" s="463">
        <v>77.529759999999996</v>
      </c>
      <c r="CR24" s="462">
        <v>3.37</v>
      </c>
      <c r="CS24" s="521">
        <v>45.7</v>
      </c>
      <c r="CT24" s="462">
        <v>0.6</v>
      </c>
      <c r="CU24" s="462">
        <v>1.1100000000000001</v>
      </c>
      <c r="CV24" s="462">
        <v>16.100000000000001</v>
      </c>
      <c r="CW24" s="462">
        <v>64.400000000000006</v>
      </c>
      <c r="CX24" s="462">
        <v>11.9</v>
      </c>
      <c r="CY24" s="481">
        <v>7.65</v>
      </c>
      <c r="CZ24" s="481">
        <v>36.5</v>
      </c>
      <c r="DA24" s="521">
        <v>9.09</v>
      </c>
      <c r="DB24" s="481">
        <v>0.77</v>
      </c>
      <c r="DC24" s="462">
        <v>16.399999999999999</v>
      </c>
      <c r="DD24" s="464">
        <v>0.21</v>
      </c>
      <c r="DE24" s="463">
        <v>38470</v>
      </c>
      <c r="DF24" s="462" t="s">
        <v>552</v>
      </c>
      <c r="DG24" s="462" t="s">
        <v>552</v>
      </c>
      <c r="DH24" s="462">
        <v>3.75</v>
      </c>
      <c r="DI24" s="462">
        <v>2.3899999999999997</v>
      </c>
      <c r="DJ24" s="481">
        <v>16.600000000000001</v>
      </c>
      <c r="DK24" s="481">
        <v>0</v>
      </c>
      <c r="DL24" s="521">
        <v>75.2</v>
      </c>
      <c r="DM24" s="481">
        <v>20.2</v>
      </c>
      <c r="DN24" s="520">
        <v>4.58</v>
      </c>
      <c r="DO24" s="462">
        <v>35.700000000000003</v>
      </c>
      <c r="DP24" s="462">
        <v>94.3</v>
      </c>
      <c r="DQ24" s="463">
        <v>1357</v>
      </c>
      <c r="DR24" s="516">
        <v>7543.3333333333339</v>
      </c>
      <c r="DS24" s="516">
        <v>2142.3076923076924</v>
      </c>
      <c r="DT24" s="463">
        <v>94.4</v>
      </c>
      <c r="DU24" s="463">
        <v>803.8602684</v>
      </c>
      <c r="DV24" s="463">
        <v>230.70893159999997</v>
      </c>
    </row>
    <row r="25" spans="1:126" ht="15.75" x14ac:dyDescent="0.25">
      <c r="A25" s="203" t="s">
        <v>185</v>
      </c>
      <c r="B25" s="24">
        <v>521003189</v>
      </c>
      <c r="C25" s="578">
        <v>19270</v>
      </c>
      <c r="D25" s="576" t="s">
        <v>74</v>
      </c>
      <c r="E25" s="580" t="s">
        <v>109</v>
      </c>
      <c r="F25" s="579" t="s">
        <v>5</v>
      </c>
      <c r="G25" s="578">
        <v>45027</v>
      </c>
      <c r="H25" s="578" t="s">
        <v>388</v>
      </c>
      <c r="I25" s="121">
        <v>2013</v>
      </c>
      <c r="J25" s="121">
        <v>61</v>
      </c>
      <c r="K25" s="586" t="s">
        <v>70</v>
      </c>
      <c r="L25" s="576" t="s">
        <v>99</v>
      </c>
      <c r="M25" s="578"/>
      <c r="N25" s="121">
        <v>1</v>
      </c>
      <c r="O25" s="121">
        <v>1</v>
      </c>
      <c r="P25" s="121">
        <v>1</v>
      </c>
      <c r="Q25" s="121">
        <v>0</v>
      </c>
      <c r="R25" s="121">
        <v>0</v>
      </c>
      <c r="S25" s="206">
        <v>1</v>
      </c>
      <c r="T25" s="206">
        <v>1</v>
      </c>
      <c r="U25" s="206" t="s">
        <v>468</v>
      </c>
      <c r="V25" s="584">
        <v>1</v>
      </c>
      <c r="W25" s="576" t="s">
        <v>401</v>
      </c>
      <c r="X25" s="576"/>
      <c r="Y25" s="576"/>
      <c r="Z25" s="576"/>
      <c r="AA25" s="121">
        <v>1</v>
      </c>
      <c r="AB25" s="121">
        <v>0</v>
      </c>
      <c r="AC25" s="121">
        <v>0</v>
      </c>
      <c r="AD25" s="121">
        <v>0</v>
      </c>
      <c r="AE25" s="121">
        <v>0</v>
      </c>
      <c r="AF25" s="121">
        <v>0</v>
      </c>
      <c r="AG25" s="121">
        <v>0</v>
      </c>
      <c r="AH25" s="567">
        <v>23</v>
      </c>
      <c r="AI25" s="566">
        <f>(2023-I25)*12</f>
        <v>120</v>
      </c>
      <c r="AJ25" s="268">
        <v>19049</v>
      </c>
      <c r="AK25" s="269" t="s">
        <v>616</v>
      </c>
      <c r="AL25" s="269" t="s">
        <v>615</v>
      </c>
      <c r="AM25" s="268">
        <v>521003189</v>
      </c>
      <c r="AN25" s="268">
        <v>70</v>
      </c>
      <c r="AO25" s="270">
        <v>45021</v>
      </c>
      <c r="AP25" s="268">
        <v>1</v>
      </c>
      <c r="AQ25" s="271">
        <v>0</v>
      </c>
      <c r="AR25" s="257" t="s">
        <v>559</v>
      </c>
      <c r="AS25" s="272" t="s">
        <v>558</v>
      </c>
      <c r="AT25" s="273" t="s">
        <v>564</v>
      </c>
      <c r="AU25" s="278">
        <v>6.15</v>
      </c>
      <c r="AV25" s="469">
        <v>13.5</v>
      </c>
      <c r="AW25" s="478">
        <v>53.3</v>
      </c>
      <c r="AX25" s="415">
        <v>62.7</v>
      </c>
      <c r="AY25" s="415">
        <v>37.299999999999997</v>
      </c>
      <c r="AZ25" s="415">
        <v>1.6809651474530833</v>
      </c>
      <c r="BA25" s="279">
        <v>15</v>
      </c>
      <c r="BB25" s="415">
        <v>7.94</v>
      </c>
      <c r="BC25" s="415">
        <v>4.17</v>
      </c>
      <c r="BD25" s="279">
        <v>25.6</v>
      </c>
      <c r="BE25" s="279">
        <v>12.1</v>
      </c>
      <c r="BF25" s="415">
        <v>17.7</v>
      </c>
      <c r="BG25" s="415">
        <v>22.5</v>
      </c>
      <c r="BH25" s="415">
        <v>51.4</v>
      </c>
      <c r="BI25" s="415">
        <v>24.9</v>
      </c>
      <c r="BJ25" s="415">
        <v>1.1299999999999999</v>
      </c>
      <c r="BK25" s="415">
        <v>33.5</v>
      </c>
      <c r="BL25" s="415">
        <v>15.5</v>
      </c>
      <c r="BM25" s="415">
        <v>48.7</v>
      </c>
      <c r="BN25" s="415">
        <v>0.26</v>
      </c>
      <c r="BO25" s="478">
        <v>3.3</v>
      </c>
      <c r="BP25" s="415">
        <v>35.14</v>
      </c>
      <c r="BQ25" s="415">
        <v>25.9</v>
      </c>
      <c r="BR25" s="416">
        <v>3135.6</v>
      </c>
      <c r="BS25" s="279">
        <v>35.9</v>
      </c>
      <c r="BT25" s="415">
        <v>11.3</v>
      </c>
      <c r="BU25" s="279">
        <v>53</v>
      </c>
      <c r="BV25" s="415">
        <v>69.599999999999994</v>
      </c>
      <c r="BW25" s="486">
        <v>7.3000000000000001E-3</v>
      </c>
      <c r="BX25" s="279">
        <v>12.7</v>
      </c>
      <c r="BY25" s="415">
        <v>88.25</v>
      </c>
      <c r="BZ25" s="279">
        <v>9.9499999999999993</v>
      </c>
      <c r="CA25" s="478">
        <v>1.75</v>
      </c>
      <c r="CB25" s="416">
        <v>2526</v>
      </c>
      <c r="CC25" s="416">
        <v>2623</v>
      </c>
      <c r="CD25" s="415">
        <v>28.4</v>
      </c>
      <c r="CE25" s="415">
        <v>15.5</v>
      </c>
      <c r="CF25" s="415">
        <v>69.959999999999994</v>
      </c>
      <c r="CG25" s="498">
        <v>1166.3716814159293</v>
      </c>
      <c r="CH25" s="415">
        <v>37.4</v>
      </c>
      <c r="CI25" s="415">
        <v>9</v>
      </c>
      <c r="CJ25" s="416">
        <v>4279</v>
      </c>
      <c r="CK25" s="416">
        <v>8768</v>
      </c>
      <c r="CL25" s="415">
        <v>2.94</v>
      </c>
      <c r="CM25" s="415">
        <v>0.9</v>
      </c>
      <c r="CN25" s="415">
        <v>3.01</v>
      </c>
      <c r="CO25" s="415">
        <v>5.6472795497185748</v>
      </c>
      <c r="CP25" s="279">
        <v>68.7</v>
      </c>
      <c r="CQ25" s="282">
        <v>1516.79295</v>
      </c>
      <c r="CR25" s="279">
        <v>7.84</v>
      </c>
      <c r="CS25" s="279">
        <v>57</v>
      </c>
      <c r="CT25" s="415">
        <v>0.71</v>
      </c>
      <c r="CU25" s="415">
        <v>1.1399999999999999</v>
      </c>
      <c r="CV25" s="415">
        <v>18.7</v>
      </c>
      <c r="CW25" s="415">
        <v>42.6</v>
      </c>
      <c r="CX25" s="279">
        <v>26.3</v>
      </c>
      <c r="CY25" s="415">
        <v>12.3</v>
      </c>
      <c r="CZ25" s="478">
        <v>44.3</v>
      </c>
      <c r="DA25" s="415">
        <v>2.35</v>
      </c>
      <c r="DB25" s="478">
        <v>0.67</v>
      </c>
      <c r="DC25" s="415">
        <v>17.100000000000001</v>
      </c>
      <c r="DD25" s="417">
        <v>9.4E-2</v>
      </c>
      <c r="DE25" s="416">
        <v>32044</v>
      </c>
      <c r="DF25" s="478">
        <v>2.0499999999999998</v>
      </c>
      <c r="DG25" s="415">
        <v>20.6</v>
      </c>
      <c r="DH25" s="415">
        <v>5.8</v>
      </c>
      <c r="DI25" s="279">
        <v>4.8999999999999995</v>
      </c>
      <c r="DJ25" s="415">
        <v>31.2</v>
      </c>
      <c r="DK25" s="415">
        <v>0.45</v>
      </c>
      <c r="DL25" s="415">
        <v>33.799999999999997</v>
      </c>
      <c r="DM25" s="415">
        <v>64.400000000000006</v>
      </c>
      <c r="DN25" s="417">
        <v>1.34</v>
      </c>
      <c r="DO25" s="415">
        <v>16.100000000000001</v>
      </c>
      <c r="DP25" s="415">
        <v>91.5</v>
      </c>
      <c r="DQ25" s="498">
        <v>610</v>
      </c>
      <c r="DR25" s="282">
        <v>7452.5</v>
      </c>
      <c r="DS25" s="416">
        <v>783.84615384615381</v>
      </c>
      <c r="DT25" s="416">
        <v>94.1</v>
      </c>
      <c r="DU25" s="416">
        <v>277.46207774999999</v>
      </c>
      <c r="DV25" s="416">
        <v>165.06117224999997</v>
      </c>
    </row>
    <row r="26" spans="1:126" ht="15.75" x14ac:dyDescent="0.25">
      <c r="A26" s="76" t="s">
        <v>257</v>
      </c>
      <c r="B26" s="140">
        <v>7856145682</v>
      </c>
      <c r="C26" s="113"/>
      <c r="D26" s="113" t="s">
        <v>74</v>
      </c>
      <c r="E26" s="571" t="s">
        <v>111</v>
      </c>
      <c r="F26" s="570" t="s">
        <v>5</v>
      </c>
      <c r="G26" s="568">
        <v>45051</v>
      </c>
      <c r="H26" s="113" t="s">
        <v>387</v>
      </c>
      <c r="I26" s="582" t="s">
        <v>382</v>
      </c>
      <c r="J26" s="150">
        <v>33</v>
      </c>
      <c r="K26" s="569" t="s">
        <v>96</v>
      </c>
      <c r="L26" s="113" t="s">
        <v>72</v>
      </c>
      <c r="M26" s="113"/>
      <c r="N26" s="150">
        <v>1</v>
      </c>
      <c r="O26" s="150">
        <v>1</v>
      </c>
      <c r="P26" s="150">
        <v>1</v>
      </c>
      <c r="Q26" s="150">
        <v>0</v>
      </c>
      <c r="R26" s="150">
        <v>0</v>
      </c>
      <c r="S26" s="205">
        <v>1</v>
      </c>
      <c r="T26" s="205"/>
      <c r="U26" s="205" t="s">
        <v>468</v>
      </c>
      <c r="V26" s="574">
        <v>0</v>
      </c>
      <c r="W26" s="113">
        <v>0</v>
      </c>
      <c r="X26" s="113"/>
      <c r="Y26" s="113"/>
      <c r="Z26" s="113"/>
      <c r="AA26" s="150">
        <v>0</v>
      </c>
      <c r="AB26" s="205">
        <v>0</v>
      </c>
      <c r="AC26" s="150">
        <v>1</v>
      </c>
      <c r="AD26" s="205">
        <v>0</v>
      </c>
      <c r="AE26" s="205">
        <v>0</v>
      </c>
      <c r="AF26" s="205">
        <v>0</v>
      </c>
      <c r="AG26" s="205">
        <v>0</v>
      </c>
      <c r="AH26" s="567">
        <v>24</v>
      </c>
      <c r="AI26" s="581">
        <f>DATEDIF(I26,AO26,"m")</f>
        <v>144</v>
      </c>
      <c r="AJ26" s="268">
        <v>19249</v>
      </c>
      <c r="AK26" s="269" t="s">
        <v>614</v>
      </c>
      <c r="AL26" s="269" t="s">
        <v>8</v>
      </c>
      <c r="AM26" s="268">
        <v>7856145682</v>
      </c>
      <c r="AN26" s="268">
        <v>44</v>
      </c>
      <c r="AO26" s="270">
        <v>45051</v>
      </c>
      <c r="AP26" s="268">
        <v>1</v>
      </c>
      <c r="AQ26" s="271">
        <v>0</v>
      </c>
      <c r="AR26" s="257" t="s">
        <v>559</v>
      </c>
      <c r="AS26" s="272" t="s">
        <v>558</v>
      </c>
      <c r="AT26" s="273" t="s">
        <v>564</v>
      </c>
      <c r="AU26" s="278">
        <v>7.6</v>
      </c>
      <c r="AV26" s="418">
        <v>31.1</v>
      </c>
      <c r="AW26" s="415">
        <v>68.2</v>
      </c>
      <c r="AX26" s="415">
        <v>70.8</v>
      </c>
      <c r="AY26" s="415">
        <v>29.2</v>
      </c>
      <c r="AZ26" s="415">
        <v>2.4246575342465753</v>
      </c>
      <c r="BA26" s="415">
        <v>6.37</v>
      </c>
      <c r="BB26" s="415">
        <v>4.08</v>
      </c>
      <c r="BC26" s="415">
        <v>3.66</v>
      </c>
      <c r="BD26" s="415">
        <v>11.2</v>
      </c>
      <c r="BE26" s="415">
        <v>7.05</v>
      </c>
      <c r="BF26" s="415">
        <v>3.34</v>
      </c>
      <c r="BG26" s="415">
        <v>36.5</v>
      </c>
      <c r="BH26" s="415">
        <v>35.4</v>
      </c>
      <c r="BI26" s="415">
        <v>18.8</v>
      </c>
      <c r="BJ26" s="279">
        <v>9.25</v>
      </c>
      <c r="BK26" s="415">
        <v>21.9</v>
      </c>
      <c r="BL26" s="415">
        <v>12.8</v>
      </c>
      <c r="BM26" s="415">
        <v>45.4</v>
      </c>
      <c r="BN26" s="415">
        <v>1.22</v>
      </c>
      <c r="BO26" s="415">
        <v>13.7</v>
      </c>
      <c r="BP26" s="415">
        <v>19.420000000000002</v>
      </c>
      <c r="BQ26" s="415">
        <v>10.7</v>
      </c>
      <c r="BR26" s="416">
        <v>3618</v>
      </c>
      <c r="BS26" s="415">
        <v>15.5</v>
      </c>
      <c r="BT26" s="415">
        <v>5</v>
      </c>
      <c r="BU26" s="415">
        <v>9.48</v>
      </c>
      <c r="BV26" s="415">
        <v>56.8</v>
      </c>
      <c r="BW26" s="417">
        <v>5.0999999999999997E-2</v>
      </c>
      <c r="BX26" s="415">
        <v>6.3</v>
      </c>
      <c r="BY26" s="415">
        <v>82.34</v>
      </c>
      <c r="BZ26" s="279">
        <v>12.9</v>
      </c>
      <c r="CA26" s="415">
        <v>4.71</v>
      </c>
      <c r="CB26" s="282">
        <v>7773</v>
      </c>
      <c r="CC26" s="416">
        <v>2639</v>
      </c>
      <c r="CD26" s="415">
        <v>45.3</v>
      </c>
      <c r="CE26" s="415">
        <v>19</v>
      </c>
      <c r="CF26" s="415">
        <v>57.400000000000013</v>
      </c>
      <c r="CG26" s="498">
        <v>1159.2920353982302</v>
      </c>
      <c r="CH26" s="415">
        <v>22.3</v>
      </c>
      <c r="CI26" s="415">
        <v>39.1</v>
      </c>
      <c r="CJ26" s="416">
        <v>4828.75</v>
      </c>
      <c r="CK26" s="282">
        <v>14494</v>
      </c>
      <c r="CL26" s="415">
        <v>4.3</v>
      </c>
      <c r="CM26" s="415">
        <v>0.9</v>
      </c>
      <c r="CN26" s="415">
        <v>4.4400000000000004</v>
      </c>
      <c r="CO26" s="415">
        <v>6.5102639296187688</v>
      </c>
      <c r="CP26" s="415">
        <v>34.5</v>
      </c>
      <c r="CQ26" s="282">
        <v>406.41</v>
      </c>
      <c r="CR26" s="279">
        <v>10.1</v>
      </c>
      <c r="CS26" s="415">
        <v>32.6</v>
      </c>
      <c r="CT26" s="279">
        <v>3.35</v>
      </c>
      <c r="CU26" s="415">
        <v>1.08</v>
      </c>
      <c r="CV26" s="279">
        <v>29.1</v>
      </c>
      <c r="CW26" s="415">
        <v>41.6</v>
      </c>
      <c r="CX26" s="415">
        <v>12.4</v>
      </c>
      <c r="CY26" s="415">
        <v>16.899999999999999</v>
      </c>
      <c r="CZ26" s="415">
        <v>57.7</v>
      </c>
      <c r="DA26" s="478">
        <v>4.9000000000000002E-2</v>
      </c>
      <c r="DB26" s="415">
        <v>1.46</v>
      </c>
      <c r="DC26" s="478">
        <v>11.2</v>
      </c>
      <c r="DD26" s="417">
        <v>7.6999999999999999E-2</v>
      </c>
      <c r="DE26" s="416">
        <v>35110</v>
      </c>
      <c r="DF26" s="415">
        <v>5.43</v>
      </c>
      <c r="DG26" s="415">
        <v>27.1</v>
      </c>
      <c r="DH26" s="415">
        <v>1.89</v>
      </c>
      <c r="DI26" s="415">
        <v>0.98999999999999988</v>
      </c>
      <c r="DJ26" s="415">
        <v>31.9</v>
      </c>
      <c r="DK26" s="415">
        <v>7.54</v>
      </c>
      <c r="DL26" s="415">
        <v>19.3</v>
      </c>
      <c r="DM26" s="415">
        <v>73</v>
      </c>
      <c r="DN26" s="417">
        <v>0.12</v>
      </c>
      <c r="DO26" s="415">
        <v>23.5</v>
      </c>
      <c r="DP26" s="415">
        <v>96.3</v>
      </c>
      <c r="DQ26" s="498">
        <v>628</v>
      </c>
      <c r="DR26" s="416">
        <v>5770</v>
      </c>
      <c r="DS26" s="282">
        <v>2175.3846153846152</v>
      </c>
      <c r="DT26" s="416">
        <v>173</v>
      </c>
      <c r="DU26" s="416">
        <v>1141.2784416</v>
      </c>
      <c r="DV26" s="416">
        <v>470.69675840000002</v>
      </c>
    </row>
    <row r="27" spans="1:126" ht="15.75" x14ac:dyDescent="0.25">
      <c r="A27" s="203" t="s">
        <v>189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43"/>
      <c r="L27" s="139"/>
      <c r="M27" s="139"/>
      <c r="N27" s="139"/>
      <c r="O27" s="139"/>
      <c r="P27" s="139"/>
      <c r="Q27" s="139"/>
      <c r="R27" s="139"/>
      <c r="S27" s="88"/>
      <c r="T27" s="88"/>
      <c r="U27" s="88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567">
        <v>25</v>
      </c>
      <c r="AI27" s="567"/>
      <c r="AJ27" s="324">
        <v>18837</v>
      </c>
      <c r="AK27" s="325" t="s">
        <v>612</v>
      </c>
      <c r="AL27" s="325" t="s">
        <v>611</v>
      </c>
      <c r="AM27" s="324">
        <v>8057044457</v>
      </c>
      <c r="AN27" s="324">
        <v>42</v>
      </c>
      <c r="AO27" s="326">
        <v>44988</v>
      </c>
      <c r="AP27" s="324">
        <v>1</v>
      </c>
      <c r="AQ27" s="327">
        <v>0</v>
      </c>
      <c r="AR27" s="328" t="s">
        <v>613</v>
      </c>
      <c r="AS27" s="329" t="s">
        <v>558</v>
      </c>
      <c r="AT27" s="330" t="s">
        <v>573</v>
      </c>
      <c r="AU27" s="370">
        <v>9.64</v>
      </c>
      <c r="AV27" s="434">
        <v>36.200000000000003</v>
      </c>
      <c r="AW27" s="435">
        <v>81.400000000000006</v>
      </c>
      <c r="AX27" s="519">
        <v>85</v>
      </c>
      <c r="AY27" s="480">
        <v>15</v>
      </c>
      <c r="AZ27" s="519">
        <v>5.666666666666667</v>
      </c>
      <c r="BA27" s="435">
        <v>2.41</v>
      </c>
      <c r="BB27" s="435">
        <v>5.0599999999999996</v>
      </c>
      <c r="BC27" s="435">
        <v>4.51</v>
      </c>
      <c r="BD27" s="435">
        <v>4.59</v>
      </c>
      <c r="BE27" s="435">
        <v>4.59</v>
      </c>
      <c r="BF27" s="435">
        <v>15.6</v>
      </c>
      <c r="BG27" s="519">
        <v>73.8</v>
      </c>
      <c r="BH27" s="435">
        <v>21.1</v>
      </c>
      <c r="BI27" s="480">
        <v>4.6500000000000004</v>
      </c>
      <c r="BJ27" s="435">
        <v>0.44</v>
      </c>
      <c r="BK27" s="435">
        <v>19.2</v>
      </c>
      <c r="BL27" s="435">
        <v>5.77</v>
      </c>
      <c r="BM27" s="435">
        <v>42.9</v>
      </c>
      <c r="BN27" s="435">
        <v>1.48</v>
      </c>
      <c r="BO27" s="435">
        <v>6.7</v>
      </c>
      <c r="BP27" s="435">
        <v>23.66</v>
      </c>
      <c r="BQ27" s="435">
        <v>15.4</v>
      </c>
      <c r="BR27" s="436">
        <v>3952.8</v>
      </c>
      <c r="BS27" s="435">
        <v>9.0500000000000007</v>
      </c>
      <c r="BT27" s="435">
        <v>4.0199999999999996</v>
      </c>
      <c r="BU27" s="435">
        <v>14.2</v>
      </c>
      <c r="BV27" s="435">
        <v>46.5</v>
      </c>
      <c r="BW27" s="437">
        <v>1.4999999999999999E-2</v>
      </c>
      <c r="BX27" s="435">
        <v>9.6999999999999993</v>
      </c>
      <c r="BY27" s="435">
        <v>86.88</v>
      </c>
      <c r="BZ27" s="435">
        <v>8.43</v>
      </c>
      <c r="CA27" s="435">
        <v>4.68</v>
      </c>
      <c r="CB27" s="436">
        <v>5264</v>
      </c>
      <c r="CC27" s="512">
        <v>3439.6666666666665</v>
      </c>
      <c r="CD27" s="435">
        <v>36.5</v>
      </c>
      <c r="CE27" s="435">
        <v>6.23</v>
      </c>
      <c r="CF27" s="435">
        <v>51.589999999999996</v>
      </c>
      <c r="CG27" s="436">
        <v>2055.7522123893809</v>
      </c>
      <c r="CH27" s="435">
        <v>58</v>
      </c>
      <c r="CI27" s="435">
        <v>23.2</v>
      </c>
      <c r="CJ27" s="436">
        <v>2389.9371069182389</v>
      </c>
      <c r="CK27" s="512">
        <v>16174</v>
      </c>
      <c r="CL27" s="435">
        <v>1.85</v>
      </c>
      <c r="CM27" s="435">
        <v>0.66</v>
      </c>
      <c r="CN27" s="435">
        <v>3.96</v>
      </c>
      <c r="CO27" s="435">
        <v>4.8648648648648649</v>
      </c>
      <c r="CP27" s="435">
        <v>21.5</v>
      </c>
      <c r="CQ27" s="436">
        <v>187.57029999999997</v>
      </c>
      <c r="CR27" s="480">
        <v>0.18</v>
      </c>
      <c r="CS27" s="480">
        <v>2.11</v>
      </c>
      <c r="CT27" s="435">
        <v>0.59</v>
      </c>
      <c r="CU27" s="480">
        <v>0.87</v>
      </c>
      <c r="CV27" s="435">
        <v>12.1</v>
      </c>
      <c r="CW27" s="519">
        <v>74.400000000000006</v>
      </c>
      <c r="CX27" s="435">
        <v>7.13</v>
      </c>
      <c r="CY27" s="480">
        <v>6.31</v>
      </c>
      <c r="CZ27" s="480">
        <v>26.7</v>
      </c>
      <c r="DA27" s="519">
        <v>16.600000000000001</v>
      </c>
      <c r="DB27" s="435">
        <v>1.31</v>
      </c>
      <c r="DC27" s="480">
        <v>11.4</v>
      </c>
      <c r="DD27" s="437">
        <v>0.14000000000000001</v>
      </c>
      <c r="DE27" s="434">
        <v>45625</v>
      </c>
      <c r="DF27" s="435">
        <v>11.8</v>
      </c>
      <c r="DG27" s="435">
        <v>17.3</v>
      </c>
      <c r="DH27" s="435">
        <v>4.7699999999999996</v>
      </c>
      <c r="DI27" s="435">
        <v>4.1099999999999994</v>
      </c>
      <c r="DJ27" s="435">
        <v>38.1</v>
      </c>
      <c r="DK27" s="435">
        <v>5.36</v>
      </c>
      <c r="DL27" s="435">
        <v>23.4</v>
      </c>
      <c r="DM27" s="435">
        <v>71</v>
      </c>
      <c r="DN27" s="437">
        <v>0.26</v>
      </c>
      <c r="DO27" s="519">
        <v>53.4</v>
      </c>
      <c r="DP27" s="435">
        <v>99</v>
      </c>
      <c r="DQ27" s="436">
        <v>1154</v>
      </c>
      <c r="DR27" s="436">
        <v>6380</v>
      </c>
      <c r="DS27" s="512">
        <v>1523.0769230769231</v>
      </c>
      <c r="DT27" s="436">
        <v>129</v>
      </c>
      <c r="DU27" s="512">
        <v>2414.5095920000008</v>
      </c>
      <c r="DV27" s="436">
        <v>426.08992800000016</v>
      </c>
    </row>
    <row r="28" spans="1:126" ht="15.75" x14ac:dyDescent="0.25">
      <c r="A28" s="203" t="s">
        <v>189</v>
      </c>
      <c r="B28" s="24">
        <v>8057044457</v>
      </c>
      <c r="C28" s="576"/>
      <c r="D28" s="576" t="s">
        <v>74</v>
      </c>
      <c r="E28" s="580" t="s">
        <v>112</v>
      </c>
      <c r="F28" s="579" t="s">
        <v>5</v>
      </c>
      <c r="G28" s="578">
        <v>45076</v>
      </c>
      <c r="H28" s="576" t="s">
        <v>387</v>
      </c>
      <c r="I28" s="121">
        <v>2009</v>
      </c>
      <c r="J28" s="121">
        <v>29</v>
      </c>
      <c r="K28" s="586" t="s">
        <v>89</v>
      </c>
      <c r="L28" s="576" t="s">
        <v>72</v>
      </c>
      <c r="M28" s="576"/>
      <c r="N28" s="121">
        <v>1</v>
      </c>
      <c r="O28" s="121">
        <v>1</v>
      </c>
      <c r="P28" s="121">
        <v>1</v>
      </c>
      <c r="Q28" s="121">
        <v>0</v>
      </c>
      <c r="R28" s="121">
        <v>0</v>
      </c>
      <c r="S28" s="206">
        <v>1</v>
      </c>
      <c r="T28" s="206">
        <v>0</v>
      </c>
      <c r="U28" s="206" t="s">
        <v>468</v>
      </c>
      <c r="V28" s="584">
        <v>0</v>
      </c>
      <c r="W28" s="576">
        <v>0</v>
      </c>
      <c r="X28" s="576"/>
      <c r="Y28" s="576"/>
      <c r="Z28" s="576"/>
      <c r="AA28" s="121">
        <v>0</v>
      </c>
      <c r="AB28" s="121">
        <v>0</v>
      </c>
      <c r="AC28" s="121">
        <v>1</v>
      </c>
      <c r="AD28" s="121">
        <v>0</v>
      </c>
      <c r="AE28" s="121">
        <v>0</v>
      </c>
      <c r="AF28" s="121">
        <v>0</v>
      </c>
      <c r="AG28" s="121">
        <v>0</v>
      </c>
      <c r="AH28" s="567">
        <v>26</v>
      </c>
      <c r="AI28" s="566">
        <f>(2023-I28)*12</f>
        <v>168</v>
      </c>
      <c r="AJ28" s="324">
        <v>19471</v>
      </c>
      <c r="AK28" s="325" t="s">
        <v>612</v>
      </c>
      <c r="AL28" s="325" t="s">
        <v>611</v>
      </c>
      <c r="AM28" s="324">
        <v>8057044457</v>
      </c>
      <c r="AN28" s="324">
        <v>42</v>
      </c>
      <c r="AO28" s="326">
        <v>45076</v>
      </c>
      <c r="AP28" s="324">
        <v>2</v>
      </c>
      <c r="AQ28" s="327">
        <v>2</v>
      </c>
      <c r="AR28" s="328" t="s">
        <v>559</v>
      </c>
      <c r="AS28" s="329" t="s">
        <v>558</v>
      </c>
      <c r="AT28" s="330" t="s">
        <v>564</v>
      </c>
      <c r="AU28" s="370">
        <v>9.64</v>
      </c>
      <c r="AV28" s="434">
        <v>22.7</v>
      </c>
      <c r="AW28" s="435">
        <v>66.2</v>
      </c>
      <c r="AX28" s="519">
        <v>83.4</v>
      </c>
      <c r="AY28" s="480">
        <v>16.600000000000001</v>
      </c>
      <c r="AZ28" s="519">
        <v>5.024096385542169</v>
      </c>
      <c r="BA28" s="435">
        <v>3.34</v>
      </c>
      <c r="BB28" s="435">
        <v>3.73</v>
      </c>
      <c r="BC28" s="435">
        <v>3.14</v>
      </c>
      <c r="BD28" s="435">
        <v>13.5</v>
      </c>
      <c r="BE28" s="435">
        <v>9.86</v>
      </c>
      <c r="BF28" s="435">
        <v>11.9</v>
      </c>
      <c r="BG28" s="519">
        <v>73.7</v>
      </c>
      <c r="BH28" s="480">
        <v>13.8</v>
      </c>
      <c r="BI28" s="435">
        <v>10.1</v>
      </c>
      <c r="BJ28" s="435">
        <v>2.36</v>
      </c>
      <c r="BK28" s="480">
        <v>16.2</v>
      </c>
      <c r="BL28" s="435">
        <v>7.2</v>
      </c>
      <c r="BM28" s="435">
        <v>44.7</v>
      </c>
      <c r="BN28" s="435">
        <v>0.3</v>
      </c>
      <c r="BO28" s="435">
        <v>5.69</v>
      </c>
      <c r="BP28" s="435">
        <v>27.2</v>
      </c>
      <c r="BQ28" s="435">
        <v>16.899999999999999</v>
      </c>
      <c r="BR28" s="436">
        <v>4303.8</v>
      </c>
      <c r="BS28" s="519">
        <v>23.5</v>
      </c>
      <c r="BT28" s="435">
        <v>4.92</v>
      </c>
      <c r="BU28" s="519">
        <v>26.1</v>
      </c>
      <c r="BV28" s="435">
        <v>80.8</v>
      </c>
      <c r="BW28" s="493">
        <v>7.3800000000000003E-3</v>
      </c>
      <c r="BX28" s="435">
        <v>8.3000000000000007</v>
      </c>
      <c r="BY28" s="435">
        <v>79.149999999999991</v>
      </c>
      <c r="BZ28" s="435">
        <v>9.0399999999999991</v>
      </c>
      <c r="CA28" s="519">
        <v>11.8</v>
      </c>
      <c r="CB28" s="436">
        <v>4150</v>
      </c>
      <c r="CC28" s="436">
        <v>3168</v>
      </c>
      <c r="CD28" s="435">
        <v>36.9</v>
      </c>
      <c r="CE28" s="435">
        <v>14.7</v>
      </c>
      <c r="CF28" s="435">
        <v>67.490000000000009</v>
      </c>
      <c r="CG28" s="436">
        <v>2917.6991150442482</v>
      </c>
      <c r="CH28" s="435">
        <v>55.5</v>
      </c>
      <c r="CI28" s="435">
        <v>12.2</v>
      </c>
      <c r="CJ28" s="436">
        <v>3937.5</v>
      </c>
      <c r="CK28" s="512">
        <v>13806</v>
      </c>
      <c r="CL28" s="435">
        <v>0.91</v>
      </c>
      <c r="CM28" s="435">
        <v>0.6</v>
      </c>
      <c r="CN28" s="480">
        <v>1.72</v>
      </c>
      <c r="CO28" s="480">
        <v>2.5981873111782474</v>
      </c>
      <c r="CP28" s="435">
        <v>34.5</v>
      </c>
      <c r="CQ28" s="512">
        <v>781.56299999999999</v>
      </c>
      <c r="CR28" s="480">
        <v>0.23</v>
      </c>
      <c r="CS28" s="435">
        <v>6.08</v>
      </c>
      <c r="CT28" s="435">
        <v>0.5</v>
      </c>
      <c r="CU28" s="435">
        <v>1.1100000000000001</v>
      </c>
      <c r="CV28" s="480">
        <v>11</v>
      </c>
      <c r="CW28" s="519">
        <v>74.599999999999994</v>
      </c>
      <c r="CX28" s="435">
        <v>7.44</v>
      </c>
      <c r="CY28" s="480">
        <v>6.94</v>
      </c>
      <c r="CZ28" s="480">
        <v>27.8</v>
      </c>
      <c r="DA28" s="435">
        <v>3.77</v>
      </c>
      <c r="DB28" s="480">
        <v>0.92</v>
      </c>
      <c r="DC28" s="480">
        <v>9.33</v>
      </c>
      <c r="DD28" s="437">
        <v>0.12</v>
      </c>
      <c r="DE28" s="436">
        <v>20729</v>
      </c>
      <c r="DF28" s="435">
        <v>6.28</v>
      </c>
      <c r="DG28" s="435">
        <v>15.3</v>
      </c>
      <c r="DH28" s="435">
        <v>3.88</v>
      </c>
      <c r="DI28" s="435">
        <v>3.28</v>
      </c>
      <c r="DJ28" s="435">
        <v>30.1</v>
      </c>
      <c r="DK28" s="435">
        <v>4.75</v>
      </c>
      <c r="DL28" s="435">
        <v>27.2</v>
      </c>
      <c r="DM28" s="435">
        <v>68.099999999999994</v>
      </c>
      <c r="DN28" s="493">
        <v>0</v>
      </c>
      <c r="DO28" s="435">
        <v>43.1</v>
      </c>
      <c r="DP28" s="435">
        <v>99</v>
      </c>
      <c r="DQ28" s="511">
        <v>899</v>
      </c>
      <c r="DR28" s="436">
        <v>4229.166666666667</v>
      </c>
      <c r="DS28" s="436">
        <v>1420</v>
      </c>
      <c r="DT28" s="436">
        <v>82.6</v>
      </c>
      <c r="DU28" s="436">
        <v>1208.1668942400004</v>
      </c>
      <c r="DV28" s="436">
        <v>240.47446576000004</v>
      </c>
    </row>
    <row r="29" spans="1:126" ht="15.75" x14ac:dyDescent="0.25">
      <c r="A29" s="76" t="s">
        <v>259</v>
      </c>
      <c r="B29" s="140">
        <v>8657226237</v>
      </c>
      <c r="C29" s="568">
        <v>31615</v>
      </c>
      <c r="D29" s="113" t="s">
        <v>74</v>
      </c>
      <c r="E29" s="571" t="s">
        <v>114</v>
      </c>
      <c r="F29" s="579" t="s">
        <v>5</v>
      </c>
      <c r="G29" s="568">
        <v>45055</v>
      </c>
      <c r="H29" s="113" t="s">
        <v>387</v>
      </c>
      <c r="I29" s="582" t="s">
        <v>390</v>
      </c>
      <c r="J29" s="150">
        <v>33</v>
      </c>
      <c r="K29" s="588" t="s">
        <v>70</v>
      </c>
      <c r="L29" s="113" t="s">
        <v>72</v>
      </c>
      <c r="M29" s="568"/>
      <c r="N29" s="150">
        <v>1</v>
      </c>
      <c r="O29" s="150">
        <v>0</v>
      </c>
      <c r="P29" s="150">
        <v>0</v>
      </c>
      <c r="Q29" s="150">
        <v>0</v>
      </c>
      <c r="R29" s="205" t="s">
        <v>497</v>
      </c>
      <c r="S29" s="205">
        <v>1</v>
      </c>
      <c r="T29" s="205" t="s">
        <v>468</v>
      </c>
      <c r="U29" s="205" t="s">
        <v>468</v>
      </c>
      <c r="V29" s="574">
        <v>0</v>
      </c>
      <c r="W29" s="113">
        <v>0</v>
      </c>
      <c r="X29" s="113"/>
      <c r="Y29" s="113"/>
      <c r="Z29" s="113"/>
      <c r="AA29" s="205">
        <v>0</v>
      </c>
      <c r="AB29" s="205">
        <v>0</v>
      </c>
      <c r="AC29" s="205">
        <v>0</v>
      </c>
      <c r="AD29" s="205">
        <v>0</v>
      </c>
      <c r="AE29" s="205">
        <v>0</v>
      </c>
      <c r="AF29" s="205">
        <v>0</v>
      </c>
      <c r="AG29" s="205">
        <v>0</v>
      </c>
      <c r="AH29" s="567">
        <v>27</v>
      </c>
      <c r="AI29" s="581">
        <f>DATEDIF(I29,AO29,"m")</f>
        <v>45</v>
      </c>
      <c r="AJ29" s="268">
        <v>19259</v>
      </c>
      <c r="AK29" s="269" t="s">
        <v>610</v>
      </c>
      <c r="AL29" s="269" t="s">
        <v>609</v>
      </c>
      <c r="AM29" s="268">
        <v>8657226237</v>
      </c>
      <c r="AN29" s="268">
        <v>36</v>
      </c>
      <c r="AO29" s="270">
        <v>45055</v>
      </c>
      <c r="AP29" s="268">
        <v>1</v>
      </c>
      <c r="AQ29" s="271">
        <v>0</v>
      </c>
      <c r="AR29" s="257" t="s">
        <v>565</v>
      </c>
      <c r="AS29" s="272" t="s">
        <v>558</v>
      </c>
      <c r="AT29" s="273" t="s">
        <v>564</v>
      </c>
      <c r="AU29" s="278">
        <v>7.87</v>
      </c>
      <c r="AV29" s="418">
        <v>36.9</v>
      </c>
      <c r="AW29" s="415">
        <v>74.3</v>
      </c>
      <c r="AX29" s="415">
        <v>62.6</v>
      </c>
      <c r="AY29" s="415">
        <v>37.4</v>
      </c>
      <c r="AZ29" s="415">
        <v>1.6737967914438503</v>
      </c>
      <c r="BA29" s="415">
        <v>5.32</v>
      </c>
      <c r="BB29" s="415">
        <v>5.42</v>
      </c>
      <c r="BC29" s="415">
        <v>4.1500000000000004</v>
      </c>
      <c r="BD29" s="279">
        <v>24.3</v>
      </c>
      <c r="BE29" s="415">
        <v>9.1999999999999993</v>
      </c>
      <c r="BF29" s="415">
        <v>4.42</v>
      </c>
      <c r="BG29" s="279">
        <v>50.9</v>
      </c>
      <c r="BH29" s="415">
        <v>38.200000000000003</v>
      </c>
      <c r="BI29" s="415">
        <v>10.3</v>
      </c>
      <c r="BJ29" s="415">
        <v>0.56999999999999995</v>
      </c>
      <c r="BK29" s="415">
        <v>22.8</v>
      </c>
      <c r="BL29" s="415">
        <v>15.7</v>
      </c>
      <c r="BM29" s="415">
        <v>58</v>
      </c>
      <c r="BN29" s="415">
        <v>0.95</v>
      </c>
      <c r="BO29" s="415">
        <v>12.1</v>
      </c>
      <c r="BP29" s="415">
        <v>46.53</v>
      </c>
      <c r="BQ29" s="415">
        <v>29.7</v>
      </c>
      <c r="BR29" s="416">
        <v>2734.2000000000003</v>
      </c>
      <c r="BS29" s="415">
        <v>10.5</v>
      </c>
      <c r="BT29" s="415">
        <v>5.04</v>
      </c>
      <c r="BU29" s="279">
        <v>17.7</v>
      </c>
      <c r="BV29" s="415">
        <v>74.400000000000006</v>
      </c>
      <c r="BW29" s="417">
        <v>4.5999999999999999E-2</v>
      </c>
      <c r="BX29" s="415">
        <v>6.1</v>
      </c>
      <c r="BY29" s="415">
        <v>89.11999999999999</v>
      </c>
      <c r="BZ29" s="415">
        <v>7</v>
      </c>
      <c r="CA29" s="415">
        <v>3.85</v>
      </c>
      <c r="CB29" s="282">
        <v>6696</v>
      </c>
      <c r="CC29" s="416">
        <v>2935.6666666666665</v>
      </c>
      <c r="CD29" s="415">
        <v>38.299999999999997</v>
      </c>
      <c r="CE29" s="415">
        <v>25.5</v>
      </c>
      <c r="CF29" s="415">
        <v>53.96</v>
      </c>
      <c r="CG29" s="416">
        <v>4735.8407079646022</v>
      </c>
      <c r="CH29" s="279">
        <v>88.8</v>
      </c>
      <c r="CI29" s="279">
        <v>68</v>
      </c>
      <c r="CJ29" s="416">
        <v>4543.125</v>
      </c>
      <c r="CK29" s="282">
        <v>16324</v>
      </c>
      <c r="CL29" s="415">
        <v>2.29</v>
      </c>
      <c r="CM29" s="415">
        <v>0.75</v>
      </c>
      <c r="CN29" s="415">
        <v>4.7699999999999996</v>
      </c>
      <c r="CO29" s="415">
        <v>6.4199192462987877</v>
      </c>
      <c r="CP29" s="415">
        <v>18</v>
      </c>
      <c r="CQ29" s="416">
        <v>148.74300000000002</v>
      </c>
      <c r="CR29" s="415">
        <v>1.1599999999999999</v>
      </c>
      <c r="CS29" s="415">
        <v>13.5</v>
      </c>
      <c r="CT29" s="415">
        <v>0.77</v>
      </c>
      <c r="CU29" s="279">
        <v>5.49</v>
      </c>
      <c r="CV29" s="415">
        <v>15.7</v>
      </c>
      <c r="CW29" s="415">
        <v>56.8</v>
      </c>
      <c r="CX29" s="415">
        <v>12.2</v>
      </c>
      <c r="CY29" s="415">
        <v>15.2</v>
      </c>
      <c r="CZ29" s="415">
        <v>50.2</v>
      </c>
      <c r="DA29" s="415">
        <v>2.23</v>
      </c>
      <c r="DB29" s="279">
        <v>5.0599999999999996</v>
      </c>
      <c r="DC29" s="415">
        <v>17.899999999999999</v>
      </c>
      <c r="DD29" s="417">
        <v>0.16</v>
      </c>
      <c r="DE29" s="282">
        <v>68206</v>
      </c>
      <c r="DF29" s="415">
        <v>5.3</v>
      </c>
      <c r="DG29" s="415">
        <v>28.2</v>
      </c>
      <c r="DH29" s="415">
        <v>1.71</v>
      </c>
      <c r="DI29" s="415">
        <v>0.96</v>
      </c>
      <c r="DJ29" s="415">
        <v>35.6</v>
      </c>
      <c r="DK29" s="415">
        <v>4.57</v>
      </c>
      <c r="DL29" s="415">
        <v>45.4</v>
      </c>
      <c r="DM29" s="415">
        <v>48.9</v>
      </c>
      <c r="DN29" s="417">
        <v>1.1299999999999999</v>
      </c>
      <c r="DO29" s="415">
        <v>33.799999999999997</v>
      </c>
      <c r="DP29" s="415">
        <v>96.6</v>
      </c>
      <c r="DQ29" s="498">
        <v>763</v>
      </c>
      <c r="DR29" s="416">
        <v>2735.8333333333335</v>
      </c>
      <c r="DS29" s="282">
        <v>2053.0769230769229</v>
      </c>
      <c r="DT29" s="416">
        <v>305</v>
      </c>
      <c r="DU29" s="416">
        <v>1350.71662554</v>
      </c>
      <c r="DV29" s="416">
        <v>806.97766445999991</v>
      </c>
    </row>
    <row r="30" spans="1:126" ht="15.75" x14ac:dyDescent="0.25">
      <c r="A30" s="76" t="s">
        <v>260</v>
      </c>
      <c r="B30" s="140">
        <v>7759015781</v>
      </c>
      <c r="C30" s="568"/>
      <c r="D30" s="113" t="s">
        <v>74</v>
      </c>
      <c r="E30" s="571" t="s">
        <v>113</v>
      </c>
      <c r="F30" s="570" t="s">
        <v>5</v>
      </c>
      <c r="G30" s="568">
        <v>45085</v>
      </c>
      <c r="H30" s="113" t="s">
        <v>387</v>
      </c>
      <c r="I30" s="582" t="s">
        <v>394</v>
      </c>
      <c r="J30" s="150">
        <v>28</v>
      </c>
      <c r="K30" s="588" t="s">
        <v>70</v>
      </c>
      <c r="L30" s="113" t="s">
        <v>99</v>
      </c>
      <c r="M30" s="568"/>
      <c r="N30" s="150">
        <v>1</v>
      </c>
      <c r="O30" s="150">
        <v>0</v>
      </c>
      <c r="P30" s="150">
        <v>0</v>
      </c>
      <c r="Q30" s="150">
        <v>0</v>
      </c>
      <c r="R30" s="205" t="s">
        <v>608</v>
      </c>
      <c r="S30" s="205">
        <v>1</v>
      </c>
      <c r="T30" s="205" t="s">
        <v>398</v>
      </c>
      <c r="U30" s="205" t="s">
        <v>398</v>
      </c>
      <c r="V30" s="150">
        <v>0</v>
      </c>
      <c r="W30" s="113">
        <v>0</v>
      </c>
      <c r="X30" s="113"/>
      <c r="Y30" s="113"/>
      <c r="Z30" s="113"/>
      <c r="AA30" s="205">
        <v>0</v>
      </c>
      <c r="AB30" s="205">
        <v>0</v>
      </c>
      <c r="AC30" s="205">
        <v>0</v>
      </c>
      <c r="AD30" s="205">
        <v>0</v>
      </c>
      <c r="AE30" s="150">
        <v>1</v>
      </c>
      <c r="AF30" s="205">
        <v>0</v>
      </c>
      <c r="AG30" s="205">
        <v>0</v>
      </c>
      <c r="AH30" s="567">
        <v>28</v>
      </c>
      <c r="AI30" s="581">
        <f>DATEDIF(I30,AO30,"m")</f>
        <v>217</v>
      </c>
      <c r="AJ30" s="268">
        <v>19519</v>
      </c>
      <c r="AK30" s="269" t="s">
        <v>607</v>
      </c>
      <c r="AL30" s="269" t="s">
        <v>606</v>
      </c>
      <c r="AM30" s="268">
        <v>7759015781</v>
      </c>
      <c r="AN30" s="268">
        <v>45</v>
      </c>
      <c r="AO30" s="270">
        <v>45085</v>
      </c>
      <c r="AP30" s="268">
        <v>1</v>
      </c>
      <c r="AQ30" s="271">
        <v>0</v>
      </c>
      <c r="AR30" s="257" t="s">
        <v>565</v>
      </c>
      <c r="AS30" s="272" t="s">
        <v>558</v>
      </c>
      <c r="AT30" s="273" t="s">
        <v>564</v>
      </c>
      <c r="AU30" s="278">
        <v>7.15</v>
      </c>
      <c r="AV30" s="469">
        <v>13.7</v>
      </c>
      <c r="AW30" s="415">
        <v>73.900000000000006</v>
      </c>
      <c r="AX30" s="415">
        <v>60</v>
      </c>
      <c r="AY30" s="415">
        <v>40</v>
      </c>
      <c r="AZ30" s="415">
        <v>1.5</v>
      </c>
      <c r="BA30" s="279">
        <v>11.8</v>
      </c>
      <c r="BB30" s="415">
        <v>4.26</v>
      </c>
      <c r="BC30" s="415">
        <v>3.79</v>
      </c>
      <c r="BD30" s="279">
        <v>21.9</v>
      </c>
      <c r="BE30" s="415">
        <v>6.67</v>
      </c>
      <c r="BF30" s="415">
        <v>3.19</v>
      </c>
      <c r="BG30" s="415">
        <v>45.6</v>
      </c>
      <c r="BH30" s="415">
        <v>28.9</v>
      </c>
      <c r="BI30" s="415">
        <v>24.5</v>
      </c>
      <c r="BJ30" s="415">
        <v>1</v>
      </c>
      <c r="BK30" s="415">
        <v>25</v>
      </c>
      <c r="BL30" s="415">
        <v>8.86</v>
      </c>
      <c r="BM30" s="415">
        <v>59.4</v>
      </c>
      <c r="BN30" s="415">
        <v>1.39</v>
      </c>
      <c r="BO30" s="415">
        <v>8.4</v>
      </c>
      <c r="BP30" s="478">
        <v>11.299999999999999</v>
      </c>
      <c r="BQ30" s="415">
        <v>14.1</v>
      </c>
      <c r="BR30" s="416">
        <v>3488.4</v>
      </c>
      <c r="BS30" s="415">
        <v>15.1</v>
      </c>
      <c r="BT30" s="415">
        <v>9.32</v>
      </c>
      <c r="BU30" s="279">
        <v>24.2</v>
      </c>
      <c r="BV30" s="415">
        <v>56.6</v>
      </c>
      <c r="BW30" s="486">
        <v>0</v>
      </c>
      <c r="BX30" s="415">
        <v>7.8</v>
      </c>
      <c r="BY30" s="415">
        <v>89.28</v>
      </c>
      <c r="BZ30" s="415">
        <v>6.6</v>
      </c>
      <c r="CA30" s="415">
        <v>4.08</v>
      </c>
      <c r="CB30" s="416">
        <v>5874</v>
      </c>
      <c r="CC30" s="282">
        <v>3633.6666666666665</v>
      </c>
      <c r="CD30" s="415">
        <v>41.4</v>
      </c>
      <c r="CE30" s="415">
        <v>14.3</v>
      </c>
      <c r="CF30" s="279">
        <v>77.8</v>
      </c>
      <c r="CG30" s="416">
        <v>2926.5486725663718</v>
      </c>
      <c r="CH30" s="415">
        <v>38.200000000000003</v>
      </c>
      <c r="CI30" s="415">
        <v>15.5</v>
      </c>
      <c r="CJ30" s="416">
        <v>3280</v>
      </c>
      <c r="CK30" s="282">
        <v>12910</v>
      </c>
      <c r="CL30" s="415">
        <v>0.27</v>
      </c>
      <c r="CM30" s="415">
        <v>0.43</v>
      </c>
      <c r="CN30" s="415">
        <v>4.17</v>
      </c>
      <c r="CO30" s="415">
        <v>5.6427604871447894</v>
      </c>
      <c r="CP30" s="415">
        <v>7.43</v>
      </c>
      <c r="CQ30" s="416">
        <v>80.217995000000002</v>
      </c>
      <c r="CR30" s="415">
        <v>3.46</v>
      </c>
      <c r="CS30" s="415">
        <v>14.6</v>
      </c>
      <c r="CT30" s="415">
        <v>0.98</v>
      </c>
      <c r="CU30" s="415">
        <v>2.19</v>
      </c>
      <c r="CV30" s="415">
        <v>22.8</v>
      </c>
      <c r="CW30" s="415">
        <v>51.8</v>
      </c>
      <c r="CX30" s="415">
        <v>11.5</v>
      </c>
      <c r="CY30" s="415">
        <v>13.9</v>
      </c>
      <c r="CZ30" s="415">
        <v>54</v>
      </c>
      <c r="DA30" s="415">
        <v>0.37</v>
      </c>
      <c r="DB30" s="415">
        <v>1.2</v>
      </c>
      <c r="DC30" s="415">
        <v>32.700000000000003</v>
      </c>
      <c r="DD30" s="486">
        <v>4.2999999999999997E-2</v>
      </c>
      <c r="DE30" s="282">
        <v>71831</v>
      </c>
      <c r="DF30" s="415">
        <v>9.56</v>
      </c>
      <c r="DG30" s="415">
        <v>21.8</v>
      </c>
      <c r="DH30" s="415">
        <v>1.0900000000000001</v>
      </c>
      <c r="DI30" s="415">
        <v>0.66000000000000014</v>
      </c>
      <c r="DJ30" s="478">
        <v>17.3</v>
      </c>
      <c r="DK30" s="279">
        <v>12.3</v>
      </c>
      <c r="DL30" s="478">
        <v>10.6</v>
      </c>
      <c r="DM30" s="415">
        <v>76.400000000000006</v>
      </c>
      <c r="DN30" s="417">
        <v>0.7</v>
      </c>
      <c r="DO30" s="415">
        <v>44.1</v>
      </c>
      <c r="DP30" s="415">
        <v>95.7</v>
      </c>
      <c r="DQ30" s="498">
        <v>531</v>
      </c>
      <c r="DR30" s="282">
        <v>9055.8333333333339</v>
      </c>
      <c r="DS30" s="282">
        <v>2449.2307692307691</v>
      </c>
      <c r="DT30" s="416">
        <v>107</v>
      </c>
      <c r="DU30" s="416">
        <v>434.33247000000006</v>
      </c>
      <c r="DV30" s="416">
        <v>289.55498000000006</v>
      </c>
    </row>
    <row r="31" spans="1:126" ht="15.75" x14ac:dyDescent="0.25">
      <c r="A31" s="76" t="s">
        <v>261</v>
      </c>
      <c r="B31" s="140">
        <v>5860170360</v>
      </c>
      <c r="C31" s="568"/>
      <c r="D31" s="113" t="s">
        <v>74</v>
      </c>
      <c r="E31" s="571" t="s">
        <v>117</v>
      </c>
      <c r="F31" s="570" t="s">
        <v>5</v>
      </c>
      <c r="G31" s="568">
        <v>45049</v>
      </c>
      <c r="H31" s="113" t="s">
        <v>387</v>
      </c>
      <c r="I31" s="582"/>
      <c r="J31" s="205"/>
      <c r="K31" s="588" t="s">
        <v>65</v>
      </c>
      <c r="L31" s="113" t="s">
        <v>72</v>
      </c>
      <c r="M31" s="568"/>
      <c r="N31" s="150">
        <v>1</v>
      </c>
      <c r="O31" s="150">
        <v>1</v>
      </c>
      <c r="P31" s="150">
        <v>1</v>
      </c>
      <c r="Q31" s="150">
        <v>0</v>
      </c>
      <c r="R31" s="150">
        <v>0</v>
      </c>
      <c r="S31" s="205">
        <v>1</v>
      </c>
      <c r="T31" s="205" t="s">
        <v>398</v>
      </c>
      <c r="U31" s="205" t="s">
        <v>398</v>
      </c>
      <c r="V31" s="150">
        <v>1</v>
      </c>
      <c r="W31" s="568" t="s">
        <v>158</v>
      </c>
      <c r="X31" s="568"/>
      <c r="Y31" s="113"/>
      <c r="Z31" s="113"/>
      <c r="AA31" s="150">
        <v>1</v>
      </c>
      <c r="AB31" s="150">
        <v>1</v>
      </c>
      <c r="AC31" s="205">
        <v>0</v>
      </c>
      <c r="AD31" s="205">
        <v>0</v>
      </c>
      <c r="AE31" s="205">
        <v>0</v>
      </c>
      <c r="AF31" s="205">
        <v>0</v>
      </c>
      <c r="AG31" s="205">
        <v>0</v>
      </c>
      <c r="AH31" s="567">
        <v>29</v>
      </c>
      <c r="AI31" s="581"/>
      <c r="AJ31" s="268">
        <v>19233</v>
      </c>
      <c r="AK31" s="269" t="s">
        <v>605</v>
      </c>
      <c r="AL31" s="269" t="s">
        <v>14</v>
      </c>
      <c r="AM31" s="268">
        <v>5860170360</v>
      </c>
      <c r="AN31" s="268">
        <v>64</v>
      </c>
      <c r="AO31" s="270">
        <v>45049</v>
      </c>
      <c r="AP31" s="268">
        <v>1</v>
      </c>
      <c r="AQ31" s="271">
        <v>0</v>
      </c>
      <c r="AR31" s="257" t="s">
        <v>565</v>
      </c>
      <c r="AS31" s="272" t="s">
        <v>558</v>
      </c>
      <c r="AT31" s="273" t="s">
        <v>564</v>
      </c>
      <c r="AU31" s="536">
        <v>10.11</v>
      </c>
      <c r="AV31" s="469">
        <v>18.5</v>
      </c>
      <c r="AW31" s="279">
        <v>90</v>
      </c>
      <c r="AX31" s="415">
        <v>51</v>
      </c>
      <c r="AY31" s="415">
        <v>49</v>
      </c>
      <c r="AZ31" s="415">
        <v>1.0408163265306123</v>
      </c>
      <c r="BA31" s="279">
        <v>15</v>
      </c>
      <c r="BB31" s="415">
        <v>6.29</v>
      </c>
      <c r="BC31" s="415">
        <v>2.75</v>
      </c>
      <c r="BD31" s="279">
        <v>28</v>
      </c>
      <c r="BE31" s="415">
        <v>6.03</v>
      </c>
      <c r="BF31" s="478">
        <v>2.39</v>
      </c>
      <c r="BG31" s="415">
        <v>17.100000000000001</v>
      </c>
      <c r="BH31" s="415">
        <v>46.2</v>
      </c>
      <c r="BI31" s="415">
        <v>34.9</v>
      </c>
      <c r="BJ31" s="415">
        <v>1.79</v>
      </c>
      <c r="BK31" s="415">
        <v>22.8</v>
      </c>
      <c r="BL31" s="415">
        <v>5.93</v>
      </c>
      <c r="BM31" s="279">
        <v>70.8</v>
      </c>
      <c r="BN31" s="415">
        <v>0.27</v>
      </c>
      <c r="BO31" s="478">
        <v>1.78</v>
      </c>
      <c r="BP31" s="415">
        <v>18.600000000000001</v>
      </c>
      <c r="BQ31" s="415">
        <v>23.4</v>
      </c>
      <c r="BR31" s="416">
        <v>2457</v>
      </c>
      <c r="BS31" s="478">
        <v>4.83</v>
      </c>
      <c r="BT31" s="279">
        <v>25.9</v>
      </c>
      <c r="BU31" s="415">
        <v>14.8</v>
      </c>
      <c r="BV31" s="415">
        <v>38.700000000000003</v>
      </c>
      <c r="BW31" s="417">
        <v>1.4999999999999999E-2</v>
      </c>
      <c r="BX31" s="415">
        <v>9.3000000000000007</v>
      </c>
      <c r="BY31" s="279">
        <v>93.15</v>
      </c>
      <c r="BZ31" s="415">
        <v>4.1399999999999997</v>
      </c>
      <c r="CA31" s="415">
        <v>2.7</v>
      </c>
      <c r="CB31" s="282">
        <v>7426</v>
      </c>
      <c r="CC31" s="416">
        <v>2655</v>
      </c>
      <c r="CD31" s="415">
        <v>55.7</v>
      </c>
      <c r="CE31" s="415">
        <v>19.7</v>
      </c>
      <c r="CF31" s="279">
        <v>70.84</v>
      </c>
      <c r="CG31" s="416">
        <v>3492.4778761061948</v>
      </c>
      <c r="CH31" s="415">
        <v>50.4</v>
      </c>
      <c r="CI31" s="415">
        <v>45.8</v>
      </c>
      <c r="CJ31" s="416">
        <v>5070</v>
      </c>
      <c r="CK31" s="416">
        <v>12296</v>
      </c>
      <c r="CL31" s="415">
        <v>0.91</v>
      </c>
      <c r="CM31" s="415">
        <v>0.45</v>
      </c>
      <c r="CN31" s="415">
        <v>3.14</v>
      </c>
      <c r="CO31" s="415">
        <v>3.4888888888888889</v>
      </c>
      <c r="CP31" s="415">
        <v>12.5</v>
      </c>
      <c r="CQ31" s="416">
        <v>61.039125000000006</v>
      </c>
      <c r="CR31" s="279">
        <v>25.6</v>
      </c>
      <c r="CS31" s="279">
        <v>71.400000000000006</v>
      </c>
      <c r="CT31" s="279">
        <v>8.4</v>
      </c>
      <c r="CU31" s="415">
        <v>2.21</v>
      </c>
      <c r="CV31" s="279">
        <v>37.1</v>
      </c>
      <c r="CW31" s="415">
        <v>36.4</v>
      </c>
      <c r="CX31" s="415">
        <v>14.1</v>
      </c>
      <c r="CY31" s="415">
        <v>12.4</v>
      </c>
      <c r="CZ31" s="279">
        <v>68.900000000000006</v>
      </c>
      <c r="DA31" s="478">
        <v>0.33</v>
      </c>
      <c r="DB31" s="415">
        <v>3.12</v>
      </c>
      <c r="DC31" s="415">
        <v>12.3</v>
      </c>
      <c r="DD31" s="417">
        <v>0.15</v>
      </c>
      <c r="DE31" s="416">
        <v>52969</v>
      </c>
      <c r="DF31" s="415">
        <v>7.35</v>
      </c>
      <c r="DG31" s="415">
        <v>15.7</v>
      </c>
      <c r="DH31" s="415">
        <v>1.5</v>
      </c>
      <c r="DI31" s="415">
        <v>1.05</v>
      </c>
      <c r="DJ31" s="415">
        <v>35.1</v>
      </c>
      <c r="DK31" s="415">
        <v>4.22</v>
      </c>
      <c r="DL31" s="415">
        <v>18.600000000000001</v>
      </c>
      <c r="DM31" s="415">
        <v>77.2</v>
      </c>
      <c r="DN31" s="486">
        <v>0</v>
      </c>
      <c r="DO31" s="478">
        <v>11.2</v>
      </c>
      <c r="DP31" s="415">
        <v>97.5</v>
      </c>
      <c r="DQ31" s="498">
        <v>845</v>
      </c>
      <c r="DR31" s="416">
        <v>6438.3333333333339</v>
      </c>
      <c r="DS31" s="282">
        <v>1565.3846153846152</v>
      </c>
      <c r="DT31" s="416">
        <v>200</v>
      </c>
      <c r="DU31" s="416">
        <v>858.49065000000007</v>
      </c>
      <c r="DV31" s="416">
        <v>824.82434999999998</v>
      </c>
    </row>
    <row r="32" spans="1:126" ht="15.75" x14ac:dyDescent="0.25">
      <c r="A32" s="76" t="s">
        <v>262</v>
      </c>
      <c r="B32" s="589">
        <v>7961161362</v>
      </c>
      <c r="C32" s="113"/>
      <c r="D32" s="113" t="s">
        <v>74</v>
      </c>
      <c r="E32" s="571" t="s">
        <v>111</v>
      </c>
      <c r="F32" s="570" t="s">
        <v>5</v>
      </c>
      <c r="G32" s="568">
        <v>45051</v>
      </c>
      <c r="H32" s="113" t="s">
        <v>387</v>
      </c>
      <c r="I32" s="582"/>
      <c r="J32" s="205"/>
      <c r="K32" s="588" t="s">
        <v>120</v>
      </c>
      <c r="L32" s="113" t="s">
        <v>79</v>
      </c>
      <c r="M32" s="113"/>
      <c r="N32" s="150">
        <v>1</v>
      </c>
      <c r="O32" s="150">
        <v>0</v>
      </c>
      <c r="P32" s="150">
        <v>0</v>
      </c>
      <c r="Q32" s="150">
        <v>0</v>
      </c>
      <c r="R32" s="150">
        <v>0</v>
      </c>
      <c r="S32" s="205" t="s">
        <v>468</v>
      </c>
      <c r="T32" s="205" t="s">
        <v>468</v>
      </c>
      <c r="U32" s="205" t="s">
        <v>398</v>
      </c>
      <c r="V32" s="150">
        <v>0</v>
      </c>
      <c r="W32" s="113">
        <v>0</v>
      </c>
      <c r="X32" s="568"/>
      <c r="Y32" s="113"/>
      <c r="Z32" s="113"/>
      <c r="AA32" s="150">
        <v>0</v>
      </c>
      <c r="AB32" s="205">
        <v>0</v>
      </c>
      <c r="AC32" s="205">
        <v>0</v>
      </c>
      <c r="AD32" s="205">
        <v>0</v>
      </c>
      <c r="AE32" s="205">
        <v>0</v>
      </c>
      <c r="AF32" s="205">
        <v>0</v>
      </c>
      <c r="AG32" s="205">
        <v>0</v>
      </c>
      <c r="AH32" s="567">
        <v>30</v>
      </c>
      <c r="AI32" s="581"/>
      <c r="AJ32" s="268">
        <v>19250</v>
      </c>
      <c r="AK32" s="269" t="s">
        <v>604</v>
      </c>
      <c r="AL32" s="269" t="s">
        <v>9</v>
      </c>
      <c r="AM32" s="268">
        <v>7961161362</v>
      </c>
      <c r="AN32" s="268">
        <v>43</v>
      </c>
      <c r="AO32" s="270">
        <v>45051</v>
      </c>
      <c r="AP32" s="268">
        <v>1</v>
      </c>
      <c r="AQ32" s="271">
        <v>0</v>
      </c>
      <c r="AR32" s="257" t="s">
        <v>565</v>
      </c>
      <c r="AS32" s="272" t="s">
        <v>558</v>
      </c>
      <c r="AT32" s="273" t="s">
        <v>564</v>
      </c>
      <c r="AU32" s="278">
        <v>7.24</v>
      </c>
      <c r="AV32" s="418">
        <v>39</v>
      </c>
      <c r="AW32" s="415">
        <v>64.3</v>
      </c>
      <c r="AX32" s="415">
        <v>69</v>
      </c>
      <c r="AY32" s="415">
        <v>31</v>
      </c>
      <c r="AZ32" s="415">
        <v>2.225806451612903</v>
      </c>
      <c r="BA32" s="415">
        <v>2.52</v>
      </c>
      <c r="BB32" s="415">
        <v>4.07</v>
      </c>
      <c r="BC32" s="415">
        <v>4.2300000000000004</v>
      </c>
      <c r="BD32" s="415">
        <v>6.5</v>
      </c>
      <c r="BE32" s="415">
        <v>8.11</v>
      </c>
      <c r="BF32" s="415">
        <v>5.5</v>
      </c>
      <c r="BG32" s="279">
        <v>59</v>
      </c>
      <c r="BH32" s="415">
        <v>29.4</v>
      </c>
      <c r="BI32" s="415">
        <v>10.9</v>
      </c>
      <c r="BJ32" s="415">
        <v>0.71</v>
      </c>
      <c r="BK32" s="415">
        <v>21.7</v>
      </c>
      <c r="BL32" s="415">
        <v>16.5</v>
      </c>
      <c r="BM32" s="415">
        <v>43</v>
      </c>
      <c r="BN32" s="415">
        <v>0.36</v>
      </c>
      <c r="BO32" s="415">
        <v>14.4</v>
      </c>
      <c r="BP32" s="415">
        <v>17.309999999999999</v>
      </c>
      <c r="BQ32" s="415">
        <v>15.7</v>
      </c>
      <c r="BR32" s="416">
        <v>3414.6</v>
      </c>
      <c r="BS32" s="415">
        <v>18.399999999999999</v>
      </c>
      <c r="BT32" s="478">
        <v>2.36</v>
      </c>
      <c r="BU32" s="415">
        <v>7.96</v>
      </c>
      <c r="BV32" s="415">
        <v>73.900000000000006</v>
      </c>
      <c r="BW32" s="417">
        <v>0.19</v>
      </c>
      <c r="BX32" s="415">
        <v>9.5</v>
      </c>
      <c r="BY32" s="415">
        <v>91.54</v>
      </c>
      <c r="BZ32" s="415">
        <v>5.28</v>
      </c>
      <c r="CA32" s="415">
        <v>3.21</v>
      </c>
      <c r="CB32" s="282">
        <v>7426</v>
      </c>
      <c r="CC32" s="416">
        <v>2813.3333333333335</v>
      </c>
      <c r="CD32" s="415">
        <v>41.9</v>
      </c>
      <c r="CE32" s="415">
        <v>17.100000000000001</v>
      </c>
      <c r="CF32" s="415">
        <v>45.92</v>
      </c>
      <c r="CG32" s="416">
        <v>2138.4955752212391</v>
      </c>
      <c r="CH32" s="415">
        <v>43.8</v>
      </c>
      <c r="CI32" s="415">
        <v>28.2</v>
      </c>
      <c r="CJ32" s="416">
        <v>4599.375</v>
      </c>
      <c r="CK32" s="282">
        <v>13350</v>
      </c>
      <c r="CL32" s="415">
        <v>4.9000000000000004</v>
      </c>
      <c r="CM32" s="415">
        <v>0.68</v>
      </c>
      <c r="CN32" s="415">
        <v>2</v>
      </c>
      <c r="CO32" s="415">
        <v>3.1104199066874028</v>
      </c>
      <c r="CP32" s="415">
        <v>31.9</v>
      </c>
      <c r="CQ32" s="282">
        <v>424.95904000000002</v>
      </c>
      <c r="CR32" s="415">
        <v>0.31</v>
      </c>
      <c r="CS32" s="478">
        <v>4.5199999999999996</v>
      </c>
      <c r="CT32" s="279">
        <v>2.97</v>
      </c>
      <c r="CU32" s="415">
        <v>1.86</v>
      </c>
      <c r="CV32" s="415">
        <v>15</v>
      </c>
      <c r="CW32" s="415">
        <v>64.400000000000006</v>
      </c>
      <c r="CX32" s="415">
        <v>9.6999999999999993</v>
      </c>
      <c r="CY32" s="415">
        <v>10.9</v>
      </c>
      <c r="CZ32" s="478">
        <v>44</v>
      </c>
      <c r="DA32" s="415">
        <v>2.19</v>
      </c>
      <c r="DB32" s="415">
        <v>1.3</v>
      </c>
      <c r="DC32" s="415">
        <v>19</v>
      </c>
      <c r="DD32" s="281">
        <v>0.34</v>
      </c>
      <c r="DE32" s="416">
        <v>46184</v>
      </c>
      <c r="DF32" s="415">
        <v>17.2</v>
      </c>
      <c r="DG32" s="279">
        <v>30.3</v>
      </c>
      <c r="DH32" s="415">
        <v>1.72</v>
      </c>
      <c r="DI32" s="415">
        <v>1.04</v>
      </c>
      <c r="DJ32" s="415">
        <v>52.1</v>
      </c>
      <c r="DK32" s="415">
        <v>7.19</v>
      </c>
      <c r="DL32" s="415">
        <v>17.2</v>
      </c>
      <c r="DM32" s="415">
        <v>75.5</v>
      </c>
      <c r="DN32" s="417">
        <v>0.11</v>
      </c>
      <c r="DO32" s="415">
        <v>31.1</v>
      </c>
      <c r="DP32" s="415">
        <v>97</v>
      </c>
      <c r="DQ32" s="498">
        <v>598</v>
      </c>
      <c r="DR32" s="416">
        <v>5170.8333333333339</v>
      </c>
      <c r="DS32" s="282">
        <v>1879.2307692307691</v>
      </c>
      <c r="DT32" s="416">
        <v>143</v>
      </c>
      <c r="DU32" s="416">
        <v>1252.7466119999999</v>
      </c>
      <c r="DV32" s="416">
        <v>562.82818799999995</v>
      </c>
    </row>
    <row r="33" spans="1:126" ht="15.75" x14ac:dyDescent="0.25">
      <c r="A33" s="76" t="s">
        <v>264</v>
      </c>
      <c r="B33" s="140">
        <v>5760221753</v>
      </c>
      <c r="C33" s="113"/>
      <c r="D33" s="113" t="s">
        <v>74</v>
      </c>
      <c r="E33" s="571" t="s">
        <v>123</v>
      </c>
      <c r="F33" s="570" t="s">
        <v>5</v>
      </c>
      <c r="G33" s="568">
        <v>45022</v>
      </c>
      <c r="H33" s="113" t="s">
        <v>387</v>
      </c>
      <c r="I33" s="150">
        <v>2001</v>
      </c>
      <c r="J33" s="150">
        <v>44</v>
      </c>
      <c r="K33" s="569" t="s">
        <v>124</v>
      </c>
      <c r="L33" s="113" t="s">
        <v>99</v>
      </c>
      <c r="M33" s="113"/>
      <c r="N33" s="150">
        <v>1</v>
      </c>
      <c r="O33" s="150">
        <v>1</v>
      </c>
      <c r="P33" s="150">
        <v>1</v>
      </c>
      <c r="Q33" s="150">
        <v>0</v>
      </c>
      <c r="R33" s="150">
        <v>0</v>
      </c>
      <c r="S33" s="205" t="s">
        <v>468</v>
      </c>
      <c r="T33" s="205" t="s">
        <v>398</v>
      </c>
      <c r="U33" s="205" t="s">
        <v>468</v>
      </c>
      <c r="V33" s="150">
        <v>1</v>
      </c>
      <c r="W33" s="568" t="s">
        <v>66</v>
      </c>
      <c r="X33" s="568"/>
      <c r="Y33" s="113"/>
      <c r="Z33" s="113"/>
      <c r="AA33" s="150">
        <v>1</v>
      </c>
      <c r="AB33" s="150">
        <v>0</v>
      </c>
      <c r="AC33" s="150">
        <v>1</v>
      </c>
      <c r="AD33" s="150">
        <v>0</v>
      </c>
      <c r="AE33" s="150">
        <v>0</v>
      </c>
      <c r="AF33" s="150">
        <v>0</v>
      </c>
      <c r="AG33" s="150">
        <v>0</v>
      </c>
      <c r="AH33" s="567">
        <v>31</v>
      </c>
      <c r="AI33" s="566">
        <f>(2023-I33)*12</f>
        <v>264</v>
      </c>
      <c r="AJ33" s="268">
        <v>19058</v>
      </c>
      <c r="AK33" s="269" t="s">
        <v>603</v>
      </c>
      <c r="AL33" s="269" t="s">
        <v>602</v>
      </c>
      <c r="AM33" s="268">
        <v>5760221753</v>
      </c>
      <c r="AN33" s="268">
        <v>65</v>
      </c>
      <c r="AO33" s="270">
        <v>45022</v>
      </c>
      <c r="AP33" s="268">
        <v>1</v>
      </c>
      <c r="AQ33" s="271">
        <v>0</v>
      </c>
      <c r="AR33" s="257" t="s">
        <v>565</v>
      </c>
      <c r="AS33" s="272" t="s">
        <v>558</v>
      </c>
      <c r="AT33" s="273" t="s">
        <v>564</v>
      </c>
      <c r="AU33" s="278">
        <v>7.8</v>
      </c>
      <c r="AV33" s="418">
        <v>23.5</v>
      </c>
      <c r="AW33" s="415">
        <v>71.3</v>
      </c>
      <c r="AX33" s="279">
        <v>80.900000000000006</v>
      </c>
      <c r="AY33" s="478">
        <v>19.099999999999994</v>
      </c>
      <c r="AZ33" s="279">
        <v>4.2356020942408392</v>
      </c>
      <c r="BA33" s="415">
        <v>6.71</v>
      </c>
      <c r="BB33" s="415">
        <v>5.13</v>
      </c>
      <c r="BC33" s="415">
        <v>3.79</v>
      </c>
      <c r="BD33" s="415">
        <v>18.100000000000001</v>
      </c>
      <c r="BE33" s="415">
        <v>11.3</v>
      </c>
      <c r="BF33" s="415">
        <v>7.68</v>
      </c>
      <c r="BG33" s="415">
        <v>33.700000000000003</v>
      </c>
      <c r="BH33" s="415">
        <v>24.7</v>
      </c>
      <c r="BI33" s="415">
        <v>34.6</v>
      </c>
      <c r="BJ33" s="279">
        <v>6.97</v>
      </c>
      <c r="BK33" s="415">
        <v>26</v>
      </c>
      <c r="BL33" s="415">
        <v>13.6</v>
      </c>
      <c r="BM33" s="415">
        <v>44.9</v>
      </c>
      <c r="BN33" s="415">
        <v>1.41</v>
      </c>
      <c r="BO33" s="478">
        <v>3.28</v>
      </c>
      <c r="BP33" s="415">
        <v>49.31</v>
      </c>
      <c r="BQ33" s="279">
        <v>42.6</v>
      </c>
      <c r="BR33" s="416">
        <v>2257.2000000000003</v>
      </c>
      <c r="BS33" s="415">
        <v>20.5</v>
      </c>
      <c r="BT33" s="415">
        <v>4.66</v>
      </c>
      <c r="BU33" s="415">
        <v>15.7</v>
      </c>
      <c r="BV33" s="415">
        <v>72.8</v>
      </c>
      <c r="BW33" s="417">
        <v>4.7E-2</v>
      </c>
      <c r="BX33" s="415">
        <v>10.3</v>
      </c>
      <c r="BY33" s="415">
        <v>92.66</v>
      </c>
      <c r="BZ33" s="415">
        <v>6.05</v>
      </c>
      <c r="CA33" s="478">
        <v>1.26</v>
      </c>
      <c r="CB33" s="282">
        <v>7726</v>
      </c>
      <c r="CC33" s="416">
        <v>2856.3333333333335</v>
      </c>
      <c r="CD33" s="415">
        <v>27.1</v>
      </c>
      <c r="CE33" s="415">
        <v>14.4</v>
      </c>
      <c r="CF33" s="415">
        <v>64.399999999999991</v>
      </c>
      <c r="CG33" s="416">
        <v>3246.0176991150447</v>
      </c>
      <c r="CH33" s="415">
        <v>19.600000000000001</v>
      </c>
      <c r="CI33" s="415">
        <v>52.4</v>
      </c>
      <c r="CJ33" s="282">
        <v>6186</v>
      </c>
      <c r="CK33" s="416">
        <v>11020</v>
      </c>
      <c r="CL33" s="415">
        <v>0.9</v>
      </c>
      <c r="CM33" s="415">
        <v>0.9</v>
      </c>
      <c r="CN33" s="415">
        <v>3.31</v>
      </c>
      <c r="CO33" s="415">
        <v>4.6423562412342214</v>
      </c>
      <c r="CP33" s="279">
        <v>41</v>
      </c>
      <c r="CQ33" s="282">
        <v>655.59</v>
      </c>
      <c r="CR33" s="279">
        <v>11.2</v>
      </c>
      <c r="CS33" s="279">
        <v>40</v>
      </c>
      <c r="CT33" s="415">
        <v>1.62</v>
      </c>
      <c r="CU33" s="478">
        <v>0.44</v>
      </c>
      <c r="CV33" s="279">
        <v>25.7</v>
      </c>
      <c r="CW33" s="415">
        <v>40.200000000000003</v>
      </c>
      <c r="CX33" s="415">
        <v>15.5</v>
      </c>
      <c r="CY33" s="415">
        <v>18.7</v>
      </c>
      <c r="CZ33" s="415">
        <v>51.1</v>
      </c>
      <c r="DA33" s="279">
        <v>8.6</v>
      </c>
      <c r="DB33" s="478">
        <v>0.42</v>
      </c>
      <c r="DC33" s="415">
        <v>23</v>
      </c>
      <c r="DD33" s="417">
        <v>0.25</v>
      </c>
      <c r="DE33" s="282">
        <v>58038</v>
      </c>
      <c r="DF33" s="415">
        <v>5.74</v>
      </c>
      <c r="DG33" s="415">
        <v>23.7</v>
      </c>
      <c r="DH33" s="415">
        <v>8.1199999999999992</v>
      </c>
      <c r="DI33" s="279">
        <v>7.2199999999999989</v>
      </c>
      <c r="DJ33" s="415">
        <v>46.2</v>
      </c>
      <c r="DK33" s="415">
        <v>1.89</v>
      </c>
      <c r="DL33" s="415">
        <v>48.6</v>
      </c>
      <c r="DM33" s="415">
        <v>48.8</v>
      </c>
      <c r="DN33" s="417">
        <v>0.71</v>
      </c>
      <c r="DO33" s="415">
        <v>27.7</v>
      </c>
      <c r="DP33" s="415">
        <v>96.9</v>
      </c>
      <c r="DQ33" s="416">
        <v>1052</v>
      </c>
      <c r="DR33" s="416">
        <v>6517.5</v>
      </c>
      <c r="DS33" s="416">
        <v>1481.5384615384614</v>
      </c>
      <c r="DT33" s="416">
        <v>233</v>
      </c>
      <c r="DU33" s="416">
        <v>1057.3055609999999</v>
      </c>
      <c r="DV33" s="416">
        <v>249.62343899999991</v>
      </c>
    </row>
    <row r="34" spans="1:126" ht="15.75" x14ac:dyDescent="0.25">
      <c r="A34" s="203" t="s">
        <v>195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43"/>
      <c r="L34" s="139"/>
      <c r="M34" s="139"/>
      <c r="N34" s="139"/>
      <c r="O34" s="139"/>
      <c r="P34" s="139"/>
      <c r="Q34" s="139"/>
      <c r="R34" s="139"/>
      <c r="S34" s="88"/>
      <c r="T34" s="88"/>
      <c r="U34" s="88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567">
        <v>32</v>
      </c>
      <c r="AI34" s="567"/>
      <c r="AJ34" s="340">
        <v>14806</v>
      </c>
      <c r="AK34" s="341" t="s">
        <v>599</v>
      </c>
      <c r="AL34" s="341" t="s">
        <v>598</v>
      </c>
      <c r="AM34" s="342">
        <v>6656301531</v>
      </c>
      <c r="AN34" s="340">
        <v>54</v>
      </c>
      <c r="AO34" s="343">
        <v>44272</v>
      </c>
      <c r="AP34" s="340">
        <v>1</v>
      </c>
      <c r="AQ34" s="344">
        <v>0</v>
      </c>
      <c r="AR34" s="345" t="s">
        <v>559</v>
      </c>
      <c r="AS34" s="346" t="s">
        <v>558</v>
      </c>
      <c r="AT34" s="347"/>
      <c r="AU34" s="348">
        <v>8.33</v>
      </c>
      <c r="AV34" s="476">
        <v>16.8</v>
      </c>
      <c r="AW34" s="453">
        <v>75.5</v>
      </c>
      <c r="AX34" s="479">
        <v>43</v>
      </c>
      <c r="AY34" s="528">
        <v>57</v>
      </c>
      <c r="AZ34" s="479">
        <v>0.75438596491228072</v>
      </c>
      <c r="BA34" s="528">
        <v>19.7</v>
      </c>
      <c r="BB34" s="453">
        <v>7.63</v>
      </c>
      <c r="BC34" s="453">
        <v>2.79</v>
      </c>
      <c r="BD34" s="528">
        <v>40.299999999999997</v>
      </c>
      <c r="BE34" s="453">
        <v>11.4</v>
      </c>
      <c r="BF34" s="453">
        <v>4.99</v>
      </c>
      <c r="BG34" s="453">
        <v>21.8</v>
      </c>
      <c r="BH34" s="453">
        <v>32.4</v>
      </c>
      <c r="BI34" s="453">
        <v>34.799999999999997</v>
      </c>
      <c r="BJ34" s="528">
        <v>11</v>
      </c>
      <c r="BK34" s="453">
        <v>18.899999999999999</v>
      </c>
      <c r="BL34" s="453">
        <v>7.9719626168224291</v>
      </c>
      <c r="BM34" s="453">
        <v>41.9</v>
      </c>
      <c r="BN34" s="528">
        <v>3.65</v>
      </c>
      <c r="BO34" s="453">
        <v>15.9</v>
      </c>
      <c r="BP34" s="479">
        <v>1.52</v>
      </c>
      <c r="BQ34" s="479">
        <v>3.65</v>
      </c>
      <c r="BR34" s="513">
        <v>5054.545454545454</v>
      </c>
      <c r="BS34" s="479">
        <v>2.1800000000000002</v>
      </c>
      <c r="BT34" s="528">
        <v>25.3</v>
      </c>
      <c r="BU34" s="528">
        <v>18.399999999999999</v>
      </c>
      <c r="BV34" s="453">
        <v>23.1</v>
      </c>
      <c r="BW34" s="488">
        <v>0</v>
      </c>
      <c r="BX34" s="453">
        <v>4.3</v>
      </c>
      <c r="BY34" s="453">
        <v>87.690000000000012</v>
      </c>
      <c r="BZ34" s="453">
        <v>8.5399999999999991</v>
      </c>
      <c r="CA34" s="453">
        <v>3.8</v>
      </c>
      <c r="CB34" s="454">
        <v>4240</v>
      </c>
      <c r="CC34" s="454">
        <v>2193.6666666666665</v>
      </c>
      <c r="CD34" s="453">
        <v>70.2</v>
      </c>
      <c r="CE34" s="453">
        <v>25.8</v>
      </c>
      <c r="CF34" s="528">
        <v>76.599999999999994</v>
      </c>
      <c r="CG34" s="454">
        <v>2549</v>
      </c>
      <c r="CH34" s="453">
        <v>43.7</v>
      </c>
      <c r="CI34" s="528">
        <v>91.1</v>
      </c>
      <c r="CJ34" s="454">
        <v>5137</v>
      </c>
      <c r="CK34" s="454">
        <v>9850.4</v>
      </c>
      <c r="CL34" s="453">
        <v>1.51</v>
      </c>
      <c r="CM34" s="453">
        <v>0.8</v>
      </c>
      <c r="CN34" s="453">
        <v>2.46</v>
      </c>
      <c r="CO34" s="453">
        <v>3.2582781456953644</v>
      </c>
      <c r="CP34" s="479">
        <v>4.13</v>
      </c>
      <c r="CQ34" s="501">
        <v>7.4998322000000011</v>
      </c>
      <c r="CR34" s="528">
        <v>18.600000000000001</v>
      </c>
      <c r="CS34" s="453">
        <v>33.700000000000003</v>
      </c>
      <c r="CT34" s="528">
        <v>3.25</v>
      </c>
      <c r="CU34" s="453">
        <v>1.18</v>
      </c>
      <c r="CV34" s="528">
        <v>46.2</v>
      </c>
      <c r="CW34" s="479">
        <v>28.5</v>
      </c>
      <c r="CX34" s="453">
        <v>9.74</v>
      </c>
      <c r="CY34" s="453">
        <v>15.6</v>
      </c>
      <c r="CZ34" s="528">
        <v>78.859000000000009</v>
      </c>
      <c r="DA34" s="453">
        <v>0.79</v>
      </c>
      <c r="DB34" s="453">
        <v>1.53</v>
      </c>
      <c r="DC34" s="453">
        <v>15.959999999999999</v>
      </c>
      <c r="DD34" s="488">
        <v>0.02</v>
      </c>
      <c r="DE34" s="501">
        <v>4438</v>
      </c>
      <c r="DF34" s="453">
        <v>36.200000000000003</v>
      </c>
      <c r="DG34" s="453">
        <v>22.4</v>
      </c>
      <c r="DH34" s="453">
        <v>1.93</v>
      </c>
      <c r="DI34" s="453">
        <v>1.1299999999999999</v>
      </c>
      <c r="DJ34" s="453">
        <v>44.4</v>
      </c>
      <c r="DK34" s="453">
        <v>3.31</v>
      </c>
      <c r="DL34" s="453">
        <v>1.52</v>
      </c>
      <c r="DM34" s="453">
        <v>95.2</v>
      </c>
      <c r="DN34" s="488">
        <v>0</v>
      </c>
      <c r="DO34" s="453">
        <v>13.6</v>
      </c>
      <c r="DP34" s="453">
        <v>99.8</v>
      </c>
      <c r="DQ34" s="454">
        <v>1723</v>
      </c>
      <c r="DR34" s="456">
        <v>3535</v>
      </c>
      <c r="DS34" s="454">
        <v>1463.125</v>
      </c>
      <c r="DT34" s="454">
        <v>273</v>
      </c>
      <c r="DU34" s="416">
        <v>454.32819600000005</v>
      </c>
      <c r="DV34" s="416">
        <v>602.24900400000001</v>
      </c>
    </row>
    <row r="35" spans="1:126" ht="15.75" x14ac:dyDescent="0.25">
      <c r="A35" s="203" t="s">
        <v>195</v>
      </c>
      <c r="B35" s="587"/>
      <c r="C35" s="576"/>
      <c r="D35" s="576"/>
      <c r="E35" s="580"/>
      <c r="F35" s="579"/>
      <c r="G35" s="578"/>
      <c r="H35" s="576"/>
      <c r="I35" s="206"/>
      <c r="J35" s="206"/>
      <c r="K35" s="586"/>
      <c r="L35" s="576"/>
      <c r="M35" s="576"/>
      <c r="N35" s="206"/>
      <c r="O35" s="206"/>
      <c r="P35" s="206"/>
      <c r="Q35" s="206"/>
      <c r="R35" s="206"/>
      <c r="S35" s="206"/>
      <c r="T35" s="206"/>
      <c r="U35" s="206"/>
      <c r="V35" s="584"/>
      <c r="W35" s="576"/>
      <c r="X35" s="576"/>
      <c r="Y35" s="576"/>
      <c r="Z35" s="576"/>
      <c r="AA35" s="206"/>
      <c r="AB35" s="206"/>
      <c r="AC35" s="206"/>
      <c r="AD35" s="206"/>
      <c r="AE35" s="206"/>
      <c r="AF35" s="206"/>
      <c r="AG35" s="206"/>
      <c r="AH35" s="567">
        <v>33</v>
      </c>
      <c r="AI35" s="567"/>
      <c r="AJ35" s="340">
        <v>14869</v>
      </c>
      <c r="AK35" s="341" t="s">
        <v>599</v>
      </c>
      <c r="AL35" s="341" t="s">
        <v>598</v>
      </c>
      <c r="AM35" s="342">
        <v>6656301531</v>
      </c>
      <c r="AN35" s="340">
        <v>55</v>
      </c>
      <c r="AO35" s="343">
        <v>44278</v>
      </c>
      <c r="AP35" s="340">
        <v>2</v>
      </c>
      <c r="AQ35" s="344" t="s">
        <v>601</v>
      </c>
      <c r="AR35" s="345" t="s">
        <v>600</v>
      </c>
      <c r="AS35" s="346" t="s">
        <v>558</v>
      </c>
      <c r="AT35" s="347"/>
      <c r="AU35" s="348">
        <v>9.09</v>
      </c>
      <c r="AV35" s="476">
        <v>19.899999999999999</v>
      </c>
      <c r="AW35" s="453">
        <v>79</v>
      </c>
      <c r="AX35" s="479">
        <v>39</v>
      </c>
      <c r="AY35" s="528">
        <v>61</v>
      </c>
      <c r="AZ35" s="479">
        <v>0.63934426229508201</v>
      </c>
      <c r="BA35" s="528">
        <v>23.1</v>
      </c>
      <c r="BB35" s="453">
        <v>5.4909090909090903</v>
      </c>
      <c r="BC35" s="479">
        <v>1.79</v>
      </c>
      <c r="BD35" s="528">
        <v>27.933333333333334</v>
      </c>
      <c r="BE35" s="453">
        <v>9.85</v>
      </c>
      <c r="BF35" s="453">
        <v>4.57</v>
      </c>
      <c r="BG35" s="453">
        <v>20.6</v>
      </c>
      <c r="BH35" s="453">
        <v>26.3</v>
      </c>
      <c r="BI35" s="453">
        <v>37.5</v>
      </c>
      <c r="BJ35" s="528">
        <v>15.6</v>
      </c>
      <c r="BK35" s="453">
        <v>20.16</v>
      </c>
      <c r="BL35" s="453">
        <v>6.67</v>
      </c>
      <c r="BM35" s="453">
        <v>38.799999999999997</v>
      </c>
      <c r="BN35" s="528">
        <v>2.8</v>
      </c>
      <c r="BO35" s="453">
        <v>13.8</v>
      </c>
      <c r="BP35" s="479">
        <v>1.86</v>
      </c>
      <c r="BQ35" s="479">
        <v>4.96</v>
      </c>
      <c r="BR35" s="513">
        <v>4589</v>
      </c>
      <c r="BS35" s="479">
        <v>2.85</v>
      </c>
      <c r="BT35" s="528">
        <v>21.6</v>
      </c>
      <c r="BU35" s="453">
        <v>16.2</v>
      </c>
      <c r="BV35" s="453">
        <v>25.3</v>
      </c>
      <c r="BW35" s="455">
        <v>3.5999999999999997E-2</v>
      </c>
      <c r="BX35" s="453">
        <v>2.9</v>
      </c>
      <c r="BY35" s="453">
        <v>83.16</v>
      </c>
      <c r="BZ35" s="528">
        <v>9.14</v>
      </c>
      <c r="CA35" s="453">
        <v>7.73</v>
      </c>
      <c r="CB35" s="454">
        <v>5248</v>
      </c>
      <c r="CC35" s="454">
        <v>2317.3333333333335</v>
      </c>
      <c r="CD35" s="453">
        <v>70.900000000000006</v>
      </c>
      <c r="CE35" s="453">
        <v>21.2</v>
      </c>
      <c r="CF35" s="528">
        <v>76.2</v>
      </c>
      <c r="CG35" s="454">
        <v>1726</v>
      </c>
      <c r="CH35" s="453">
        <v>30.6</v>
      </c>
      <c r="CI35" s="528">
        <v>88.2</v>
      </c>
      <c r="CJ35" s="454">
        <v>4717</v>
      </c>
      <c r="CK35" s="454">
        <v>11799</v>
      </c>
      <c r="CL35" s="453">
        <v>0.36</v>
      </c>
      <c r="CM35" s="453">
        <v>0.6</v>
      </c>
      <c r="CN35" s="479">
        <v>1.78</v>
      </c>
      <c r="CO35" s="479">
        <v>2.2531645569620253</v>
      </c>
      <c r="CP35" s="453">
        <v>8.1999999999999993</v>
      </c>
      <c r="CQ35" s="501">
        <v>21.243329999999997</v>
      </c>
      <c r="CR35" s="528">
        <v>14.499999999999998</v>
      </c>
      <c r="CS35" s="453">
        <v>36.700000000000003</v>
      </c>
      <c r="CT35" s="528">
        <v>3.67</v>
      </c>
      <c r="CU35" s="453">
        <v>1.37</v>
      </c>
      <c r="CV35" s="528">
        <v>50.7</v>
      </c>
      <c r="CW35" s="479">
        <v>27.1</v>
      </c>
      <c r="CX35" s="453">
        <v>9.11</v>
      </c>
      <c r="CY35" s="453">
        <v>13.1</v>
      </c>
      <c r="CZ35" s="528">
        <v>69.7</v>
      </c>
      <c r="DA35" s="453">
        <v>0.8</v>
      </c>
      <c r="DB35" s="453">
        <v>1.84</v>
      </c>
      <c r="DC35" s="453">
        <v>15.6</v>
      </c>
      <c r="DD35" s="488">
        <v>1.7000000000000001E-2</v>
      </c>
      <c r="DE35" s="501">
        <v>4548</v>
      </c>
      <c r="DF35" s="453">
        <v>19.600000000000001</v>
      </c>
      <c r="DG35" s="453">
        <v>19.100000000000001</v>
      </c>
      <c r="DH35" s="453">
        <v>1.45</v>
      </c>
      <c r="DI35" s="453">
        <v>0.85</v>
      </c>
      <c r="DJ35" s="453">
        <v>49.5</v>
      </c>
      <c r="DK35" s="453">
        <v>3.72</v>
      </c>
      <c r="DL35" s="479">
        <v>1.86</v>
      </c>
      <c r="DM35" s="453">
        <v>94.4</v>
      </c>
      <c r="DN35" s="488">
        <v>0</v>
      </c>
      <c r="DO35" s="479">
        <v>8.35</v>
      </c>
      <c r="DP35" s="453">
        <v>99.9</v>
      </c>
      <c r="DQ35" s="454">
        <v>1613.125</v>
      </c>
      <c r="DR35" s="456">
        <v>3505</v>
      </c>
      <c r="DS35" s="454">
        <v>1398.0582524271845</v>
      </c>
      <c r="DT35" s="454">
        <v>273</v>
      </c>
      <c r="DU35" s="416">
        <v>557.32517099999995</v>
      </c>
      <c r="DV35" s="416">
        <v>871.71372899999994</v>
      </c>
    </row>
    <row r="36" spans="1:126" ht="15.75" x14ac:dyDescent="0.25">
      <c r="A36" s="203" t="s">
        <v>195</v>
      </c>
      <c r="B36" s="587">
        <v>6656301531</v>
      </c>
      <c r="C36" s="576"/>
      <c r="D36" s="576" t="s">
        <v>74</v>
      </c>
      <c r="E36" s="580"/>
      <c r="F36" s="579" t="s">
        <v>5</v>
      </c>
      <c r="G36" s="585"/>
      <c r="H36" s="576" t="s">
        <v>387</v>
      </c>
      <c r="I36" s="121">
        <v>2004</v>
      </c>
      <c r="J36" s="121">
        <v>38</v>
      </c>
      <c r="K36" s="586"/>
      <c r="L36" s="576" t="s">
        <v>72</v>
      </c>
      <c r="M36" s="576"/>
      <c r="N36" s="121">
        <v>1</v>
      </c>
      <c r="O36" s="121">
        <v>1</v>
      </c>
      <c r="P36" s="121">
        <v>1</v>
      </c>
      <c r="Q36" s="121">
        <v>0</v>
      </c>
      <c r="R36" s="121">
        <v>0</v>
      </c>
      <c r="S36" s="206" t="s">
        <v>468</v>
      </c>
      <c r="T36" s="206" t="s">
        <v>398</v>
      </c>
      <c r="U36" s="206" t="s">
        <v>468</v>
      </c>
      <c r="V36" s="121">
        <v>1</v>
      </c>
      <c r="W36" s="576" t="s">
        <v>66</v>
      </c>
      <c r="X36" s="576"/>
      <c r="Y36" s="576"/>
      <c r="Z36" s="576"/>
      <c r="AA36" s="121">
        <v>1</v>
      </c>
      <c r="AB36" s="121">
        <v>1</v>
      </c>
      <c r="AC36" s="121">
        <v>1</v>
      </c>
      <c r="AD36" s="121">
        <v>1</v>
      </c>
      <c r="AE36" s="121">
        <v>0</v>
      </c>
      <c r="AF36" s="121">
        <v>1</v>
      </c>
      <c r="AG36" s="121">
        <v>1</v>
      </c>
      <c r="AH36" s="567">
        <v>34</v>
      </c>
      <c r="AI36" s="566">
        <f>(2023-I36)*12</f>
        <v>228</v>
      </c>
      <c r="AJ36" s="340">
        <v>16806</v>
      </c>
      <c r="AK36" s="341" t="s">
        <v>599</v>
      </c>
      <c r="AL36" s="341" t="s">
        <v>598</v>
      </c>
      <c r="AM36" s="340">
        <v>6656301531</v>
      </c>
      <c r="AN36" s="340">
        <v>55</v>
      </c>
      <c r="AO36" s="343">
        <v>44575</v>
      </c>
      <c r="AP36" s="340">
        <v>3</v>
      </c>
      <c r="AQ36" s="344">
        <v>10</v>
      </c>
      <c r="AR36" s="345" t="s">
        <v>559</v>
      </c>
      <c r="AS36" s="346" t="s">
        <v>558</v>
      </c>
      <c r="AT36" s="347"/>
      <c r="AU36" s="359">
        <v>8.66</v>
      </c>
      <c r="AV36" s="456">
        <v>38.299999999999997</v>
      </c>
      <c r="AW36" s="531">
        <v>82.9</v>
      </c>
      <c r="AX36" s="453">
        <v>57.6</v>
      </c>
      <c r="AY36" s="453">
        <v>42.4</v>
      </c>
      <c r="AZ36" s="453">
        <v>1.358490566037736</v>
      </c>
      <c r="BA36" s="453">
        <v>7.3</v>
      </c>
      <c r="BB36" s="453">
        <v>5.39</v>
      </c>
      <c r="BC36" s="453">
        <v>4.0599999999999996</v>
      </c>
      <c r="BD36" s="528">
        <v>23</v>
      </c>
      <c r="BE36" s="453">
        <v>9.9600000000000009</v>
      </c>
      <c r="BF36" s="453">
        <v>20.8</v>
      </c>
      <c r="BG36" s="453">
        <v>31.4</v>
      </c>
      <c r="BH36" s="453">
        <v>35.1</v>
      </c>
      <c r="BI36" s="453">
        <v>26.7</v>
      </c>
      <c r="BJ36" s="528">
        <v>6.85</v>
      </c>
      <c r="BK36" s="453">
        <v>28.6</v>
      </c>
      <c r="BL36" s="453">
        <v>8.6199999999999992</v>
      </c>
      <c r="BM36" s="453">
        <v>51.1</v>
      </c>
      <c r="BN36" s="453">
        <v>1.95</v>
      </c>
      <c r="BO36" s="453">
        <v>11.1</v>
      </c>
      <c r="BP36" s="479">
        <v>2.83</v>
      </c>
      <c r="BQ36" s="479">
        <v>8.39</v>
      </c>
      <c r="BR36" s="454">
        <v>2871</v>
      </c>
      <c r="BS36" s="479">
        <v>2.4500000000000002</v>
      </c>
      <c r="BT36" s="528">
        <v>51.2</v>
      </c>
      <c r="BU36" s="453">
        <v>11.8</v>
      </c>
      <c r="BV36" s="453">
        <v>28.6</v>
      </c>
      <c r="BW36" s="488">
        <v>6.7499999999999999E-3</v>
      </c>
      <c r="BX36" s="453">
        <v>9.1999999999999993</v>
      </c>
      <c r="BY36" s="453">
        <v>81.210000000000008</v>
      </c>
      <c r="BZ36" s="528">
        <v>13.5</v>
      </c>
      <c r="CA36" s="453">
        <v>5.31</v>
      </c>
      <c r="CB36" s="513">
        <v>7563</v>
      </c>
      <c r="CC36" s="454">
        <v>2841.8888888888887</v>
      </c>
      <c r="CD36" s="453">
        <v>54.5</v>
      </c>
      <c r="CE36" s="453">
        <v>4.1900000000000004</v>
      </c>
      <c r="CF36" s="453">
        <v>47.4</v>
      </c>
      <c r="CG36" s="454">
        <v>1300</v>
      </c>
      <c r="CH36" s="453">
        <v>39.799999999999997</v>
      </c>
      <c r="CI36" s="528">
        <v>70.3</v>
      </c>
      <c r="CJ36" s="454">
        <v>2652</v>
      </c>
      <c r="CK36" s="454">
        <v>10225</v>
      </c>
      <c r="CL36" s="453">
        <v>3.8</v>
      </c>
      <c r="CM36" s="453">
        <v>1.26</v>
      </c>
      <c r="CN36" s="453">
        <v>3.19</v>
      </c>
      <c r="CO36" s="453">
        <v>3.8480096501809404</v>
      </c>
      <c r="CP36" s="479">
        <v>4.93</v>
      </c>
      <c r="CQ36" s="501">
        <v>10.459980999999997</v>
      </c>
      <c r="CR36" s="528">
        <v>11.4</v>
      </c>
      <c r="CS36" s="453">
        <v>33</v>
      </c>
      <c r="CT36" s="479">
        <v>0.34</v>
      </c>
      <c r="CU36" s="453">
        <v>1.69</v>
      </c>
      <c r="CV36" s="528">
        <v>40.299999999999997</v>
      </c>
      <c r="CW36" s="479">
        <v>33.1</v>
      </c>
      <c r="CX36" s="453">
        <v>9.48</v>
      </c>
      <c r="CY36" s="453">
        <v>17.100000000000001</v>
      </c>
      <c r="CZ36" s="528">
        <v>65.400000000000006</v>
      </c>
      <c r="DA36" s="479">
        <v>0.34</v>
      </c>
      <c r="DB36" s="453">
        <v>1.0900000000000001</v>
      </c>
      <c r="DC36" s="453">
        <v>20.5</v>
      </c>
      <c r="DD36" s="455">
        <v>6.8000000000000005E-2</v>
      </c>
      <c r="DE36" s="501">
        <v>5296</v>
      </c>
      <c r="DF36" s="453">
        <v>25.4</v>
      </c>
      <c r="DG36" s="453">
        <v>23.5</v>
      </c>
      <c r="DH36" s="453">
        <v>3.09</v>
      </c>
      <c r="DI36" s="453">
        <v>1.8299999999999998</v>
      </c>
      <c r="DJ36" s="479">
        <v>12.3</v>
      </c>
      <c r="DK36" s="453">
        <v>0.66</v>
      </c>
      <c r="DL36" s="479">
        <v>2.77</v>
      </c>
      <c r="DM36" s="453">
        <v>96.5</v>
      </c>
      <c r="DN36" s="455">
        <v>0.06</v>
      </c>
      <c r="DO36" s="453">
        <v>22.9</v>
      </c>
      <c r="DP36" s="453">
        <v>99.8</v>
      </c>
      <c r="DQ36" s="456">
        <v>1845</v>
      </c>
      <c r="DR36" s="419">
        <v>6706</v>
      </c>
      <c r="DS36" s="454">
        <v>1447</v>
      </c>
      <c r="DT36" s="513">
        <v>498</v>
      </c>
      <c r="DU36" s="454">
        <v>1583.7757171199999</v>
      </c>
      <c r="DV36" s="454">
        <v>1165.8349028799998</v>
      </c>
    </row>
    <row r="37" spans="1:126" ht="15.75" x14ac:dyDescent="0.25">
      <c r="A37" s="583" t="s">
        <v>265</v>
      </c>
      <c r="B37" s="573">
        <v>7406124946</v>
      </c>
      <c r="C37" s="113"/>
      <c r="D37" s="113" t="s">
        <v>74</v>
      </c>
      <c r="E37" s="571"/>
      <c r="F37" s="570" t="s">
        <v>5</v>
      </c>
      <c r="G37" s="568"/>
      <c r="H37" s="113" t="s">
        <v>388</v>
      </c>
      <c r="I37" s="205" t="s">
        <v>356</v>
      </c>
      <c r="J37" s="150">
        <v>48</v>
      </c>
      <c r="K37" s="569"/>
      <c r="L37" s="113" t="s">
        <v>99</v>
      </c>
      <c r="M37" s="113"/>
      <c r="N37" s="150">
        <v>1</v>
      </c>
      <c r="O37" s="150">
        <v>1</v>
      </c>
      <c r="P37" s="150">
        <v>1</v>
      </c>
      <c r="Q37" s="150">
        <v>0</v>
      </c>
      <c r="R37" s="150">
        <v>0</v>
      </c>
      <c r="S37" s="205" t="s">
        <v>468</v>
      </c>
      <c r="T37" s="205" t="s">
        <v>398</v>
      </c>
      <c r="U37" s="205">
        <v>0</v>
      </c>
      <c r="V37" s="150">
        <v>1</v>
      </c>
      <c r="W37" s="568" t="s">
        <v>401</v>
      </c>
      <c r="X37" s="568"/>
      <c r="Y37" s="113"/>
      <c r="Z37" s="113"/>
      <c r="AA37" s="150">
        <v>0</v>
      </c>
      <c r="AB37" s="150">
        <v>0</v>
      </c>
      <c r="AC37" s="150">
        <v>1</v>
      </c>
      <c r="AD37" s="150">
        <v>0</v>
      </c>
      <c r="AE37" s="150">
        <v>0</v>
      </c>
      <c r="AF37" s="150">
        <v>0</v>
      </c>
      <c r="AG37" s="150">
        <v>0</v>
      </c>
      <c r="AH37" s="567">
        <v>35</v>
      </c>
      <c r="AI37" s="567"/>
      <c r="AJ37" s="405"/>
      <c r="AK37" s="210" t="s">
        <v>265</v>
      </c>
      <c r="AL37" s="406"/>
      <c r="AM37" s="405"/>
      <c r="AN37" s="150"/>
      <c r="AO37" s="407"/>
      <c r="AP37" s="405"/>
      <c r="AQ37" s="408"/>
      <c r="AR37" s="409"/>
      <c r="AS37" s="272" t="s">
        <v>558</v>
      </c>
      <c r="AT37" s="410"/>
      <c r="AU37" s="411"/>
      <c r="AV37" s="408"/>
      <c r="AW37" s="412"/>
      <c r="AX37" s="412"/>
      <c r="AY37" s="412"/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2"/>
      <c r="BO37" s="412"/>
      <c r="BP37" s="412"/>
      <c r="BQ37" s="412"/>
      <c r="BR37" s="413"/>
      <c r="BS37" s="412"/>
      <c r="BT37" s="412"/>
      <c r="BU37" s="412"/>
      <c r="BV37" s="412"/>
      <c r="BW37" s="414"/>
      <c r="BX37" s="412"/>
      <c r="BY37" s="412"/>
      <c r="BZ37" s="412"/>
      <c r="CA37" s="412"/>
      <c r="CB37" s="413"/>
      <c r="CC37" s="413"/>
      <c r="CD37" s="412"/>
      <c r="CE37" s="412"/>
      <c r="CF37" s="412"/>
      <c r="CG37" s="413"/>
      <c r="CH37" s="412"/>
      <c r="CI37" s="412"/>
      <c r="CJ37" s="413"/>
      <c r="CK37" s="413"/>
      <c r="CL37" s="412"/>
      <c r="CM37" s="412"/>
      <c r="CN37" s="412"/>
      <c r="CO37" s="412"/>
      <c r="CP37" s="412"/>
      <c r="CQ37" s="413"/>
      <c r="CR37" s="412"/>
      <c r="CS37" s="412"/>
      <c r="CT37" s="412"/>
      <c r="CU37" s="412"/>
      <c r="CV37" s="412"/>
      <c r="CW37" s="412"/>
      <c r="CX37" s="412"/>
      <c r="CY37" s="412"/>
      <c r="CZ37" s="412"/>
      <c r="DA37" s="412"/>
      <c r="DB37" s="412"/>
      <c r="DC37" s="412"/>
      <c r="DD37" s="414"/>
      <c r="DE37" s="413"/>
      <c r="DF37" s="412"/>
      <c r="DG37" s="412"/>
      <c r="DH37" s="412"/>
      <c r="DI37" s="412"/>
      <c r="DJ37" s="412"/>
      <c r="DK37" s="412"/>
      <c r="DL37" s="412"/>
      <c r="DM37" s="412"/>
      <c r="DN37" s="412"/>
      <c r="DO37" s="412"/>
      <c r="DP37" s="412"/>
      <c r="DQ37" s="408"/>
      <c r="DR37" s="408"/>
      <c r="DS37" s="413"/>
      <c r="DT37" s="413"/>
      <c r="DU37" s="413"/>
      <c r="DV37" s="413"/>
    </row>
    <row r="38" spans="1:126" ht="15.75" x14ac:dyDescent="0.25">
      <c r="A38" s="76" t="s">
        <v>266</v>
      </c>
      <c r="B38" s="140">
        <v>6353061572</v>
      </c>
      <c r="C38" s="568">
        <v>23076</v>
      </c>
      <c r="D38" s="113" t="s">
        <v>74</v>
      </c>
      <c r="E38" s="571"/>
      <c r="F38" s="570" t="s">
        <v>5</v>
      </c>
      <c r="G38" s="568">
        <v>44977</v>
      </c>
      <c r="H38" s="568" t="s">
        <v>387</v>
      </c>
      <c r="I38" s="582" t="s">
        <v>402</v>
      </c>
      <c r="J38" s="205"/>
      <c r="K38" s="569"/>
      <c r="L38" s="113" t="s">
        <v>99</v>
      </c>
      <c r="M38" s="568"/>
      <c r="N38" s="150">
        <v>1</v>
      </c>
      <c r="O38" s="150">
        <v>1</v>
      </c>
      <c r="P38" s="150">
        <v>1</v>
      </c>
      <c r="Q38" s="150">
        <v>0</v>
      </c>
      <c r="R38" s="150">
        <v>0</v>
      </c>
      <c r="S38" s="205" t="s">
        <v>468</v>
      </c>
      <c r="T38" s="205" t="s">
        <v>398</v>
      </c>
      <c r="U38" s="205">
        <v>0</v>
      </c>
      <c r="V38" s="150">
        <v>1</v>
      </c>
      <c r="W38" s="568" t="s">
        <v>349</v>
      </c>
      <c r="X38" s="568"/>
      <c r="Y38" s="113"/>
      <c r="Z38" s="113"/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567">
        <v>36</v>
      </c>
      <c r="AI38" s="581">
        <f>DATEDIF(I38,AO38,"m")</f>
        <v>62</v>
      </c>
      <c r="AJ38" s="268">
        <v>18786</v>
      </c>
      <c r="AK38" s="269" t="s">
        <v>597</v>
      </c>
      <c r="AL38" s="269" t="s">
        <v>8</v>
      </c>
      <c r="AM38" s="268">
        <v>6353061572</v>
      </c>
      <c r="AN38" s="268">
        <v>59</v>
      </c>
      <c r="AO38" s="270">
        <v>44977</v>
      </c>
      <c r="AP38" s="268">
        <v>1</v>
      </c>
      <c r="AQ38" s="271">
        <v>0</v>
      </c>
      <c r="AR38" s="257" t="s">
        <v>559</v>
      </c>
      <c r="AS38" s="272" t="s">
        <v>558</v>
      </c>
      <c r="AT38" s="369" t="s">
        <v>564</v>
      </c>
      <c r="AU38" s="533">
        <v>13.07</v>
      </c>
      <c r="AV38" s="469">
        <v>18.899999999999999</v>
      </c>
      <c r="AW38" s="415">
        <v>80.099999999999994</v>
      </c>
      <c r="AX38" s="415">
        <v>53.8</v>
      </c>
      <c r="AY38" s="415">
        <v>46.2</v>
      </c>
      <c r="AZ38" s="415">
        <v>1.1645021645021643</v>
      </c>
      <c r="BA38" s="279">
        <v>11.3</v>
      </c>
      <c r="BB38" s="415">
        <v>2.2000000000000002</v>
      </c>
      <c r="BC38" s="415">
        <v>5.2</v>
      </c>
      <c r="BD38" s="279">
        <v>26.5</v>
      </c>
      <c r="BE38" s="415">
        <v>8.33</v>
      </c>
      <c r="BF38" s="415">
        <v>8.8800000000000008</v>
      </c>
      <c r="BG38" s="415">
        <v>31.9</v>
      </c>
      <c r="BH38" s="415">
        <v>49.2</v>
      </c>
      <c r="BI38" s="415">
        <v>18.3</v>
      </c>
      <c r="BJ38" s="415">
        <v>0.55000000000000004</v>
      </c>
      <c r="BK38" s="415">
        <v>29.1</v>
      </c>
      <c r="BL38" s="415">
        <v>16.5</v>
      </c>
      <c r="BM38" s="415">
        <v>50.1</v>
      </c>
      <c r="BN38" s="279">
        <v>2.38</v>
      </c>
      <c r="BO38" s="415">
        <v>4.3600000000000003</v>
      </c>
      <c r="BP38" s="415">
        <v>32.93</v>
      </c>
      <c r="BQ38" s="415">
        <v>26.7</v>
      </c>
      <c r="BR38" s="416">
        <v>2903.2</v>
      </c>
      <c r="BS38" s="415">
        <v>11.4</v>
      </c>
      <c r="BT38" s="415">
        <v>8.6999999999999993</v>
      </c>
      <c r="BU38" s="279">
        <v>20.399999999999999</v>
      </c>
      <c r="BV38" s="415">
        <v>50.5</v>
      </c>
      <c r="BW38" s="486">
        <v>1.4E-2</v>
      </c>
      <c r="BX38" s="415">
        <v>6.5</v>
      </c>
      <c r="BY38" s="415">
        <v>88.91</v>
      </c>
      <c r="BZ38" s="415">
        <v>6.16</v>
      </c>
      <c r="CA38" s="415">
        <v>4.97</v>
      </c>
      <c r="CB38" s="282">
        <v>9828</v>
      </c>
      <c r="CC38" s="416">
        <v>2599</v>
      </c>
      <c r="CD38" s="415">
        <v>50.5</v>
      </c>
      <c r="CE38" s="415">
        <v>12.4</v>
      </c>
      <c r="CF38" s="279">
        <v>73.63</v>
      </c>
      <c r="CG38" s="416">
        <v>3471.2389380530976</v>
      </c>
      <c r="CH38" s="279">
        <v>70.7</v>
      </c>
      <c r="CI38" s="415">
        <v>25.5</v>
      </c>
      <c r="CJ38" s="416">
        <v>2793</v>
      </c>
      <c r="CK38" s="282">
        <v>14276</v>
      </c>
      <c r="CL38" s="415">
        <v>0.44</v>
      </c>
      <c r="CM38" s="415">
        <v>0.53</v>
      </c>
      <c r="CN38" s="415">
        <v>2.5499999999999998</v>
      </c>
      <c r="CO38" s="415">
        <v>3.1835205992509361</v>
      </c>
      <c r="CP38" s="415">
        <v>33.799999999999997</v>
      </c>
      <c r="CQ38" s="282">
        <v>503.61323999999991</v>
      </c>
      <c r="CR38" s="415">
        <v>2.87</v>
      </c>
      <c r="CS38" s="415">
        <v>35</v>
      </c>
      <c r="CT38" s="415">
        <v>1.27</v>
      </c>
      <c r="CU38" s="415">
        <v>4.29</v>
      </c>
      <c r="CV38" s="415">
        <v>20.399999999999999</v>
      </c>
      <c r="CW38" s="415">
        <v>41.6</v>
      </c>
      <c r="CX38" s="279">
        <v>20.5</v>
      </c>
      <c r="CY38" s="415">
        <v>17.5</v>
      </c>
      <c r="CZ38" s="415">
        <v>57.3</v>
      </c>
      <c r="DA38" s="279">
        <v>32.9</v>
      </c>
      <c r="DB38" s="279">
        <v>7.48</v>
      </c>
      <c r="DC38" s="415">
        <v>22.1</v>
      </c>
      <c r="DD38" s="486">
        <v>4.3999999999999997E-2</v>
      </c>
      <c r="DE38" s="282">
        <v>87293</v>
      </c>
      <c r="DF38" s="415">
        <v>18.2</v>
      </c>
      <c r="DG38" s="415">
        <v>24.4</v>
      </c>
      <c r="DH38" s="415">
        <v>3.86</v>
      </c>
      <c r="DI38" s="415">
        <v>3.33</v>
      </c>
      <c r="DJ38" s="478">
        <v>8.81</v>
      </c>
      <c r="DK38" s="415">
        <v>4.49</v>
      </c>
      <c r="DL38" s="415">
        <v>32.6</v>
      </c>
      <c r="DM38" s="415">
        <v>62.6</v>
      </c>
      <c r="DN38" s="417">
        <v>0.33</v>
      </c>
      <c r="DO38" s="415">
        <v>18.600000000000001</v>
      </c>
      <c r="DP38" s="415">
        <v>99</v>
      </c>
      <c r="DQ38" s="416">
        <v>1062</v>
      </c>
      <c r="DR38" s="416">
        <v>5202.5</v>
      </c>
      <c r="DS38" s="416">
        <v>817.75147928994079</v>
      </c>
      <c r="DT38" s="416">
        <v>139</v>
      </c>
      <c r="DU38" s="416">
        <v>1064.5159757399997</v>
      </c>
      <c r="DV38" s="416">
        <v>914.13825425999994</v>
      </c>
    </row>
    <row r="39" spans="1:126" ht="15.75" x14ac:dyDescent="0.25">
      <c r="A39" s="203" t="s">
        <v>193</v>
      </c>
      <c r="B39" s="24">
        <v>5855072025</v>
      </c>
      <c r="C39" s="578">
        <v>21312</v>
      </c>
      <c r="D39" s="576" t="s">
        <v>74</v>
      </c>
      <c r="E39" s="580"/>
      <c r="F39" s="579" t="s">
        <v>5</v>
      </c>
      <c r="G39" s="578">
        <v>45030</v>
      </c>
      <c r="H39" s="578" t="s">
        <v>387</v>
      </c>
      <c r="I39" s="121">
        <v>1997</v>
      </c>
      <c r="J39" s="121">
        <v>39</v>
      </c>
      <c r="K39" s="577"/>
      <c r="L39" s="576" t="s">
        <v>99</v>
      </c>
      <c r="M39" s="578"/>
      <c r="N39" s="121">
        <v>1</v>
      </c>
      <c r="O39" s="121">
        <v>1</v>
      </c>
      <c r="P39" s="121">
        <v>1</v>
      </c>
      <c r="Q39" s="121">
        <v>0</v>
      </c>
      <c r="R39" s="121">
        <v>0</v>
      </c>
      <c r="S39" s="206" t="s">
        <v>468</v>
      </c>
      <c r="T39" s="206" t="s">
        <v>398</v>
      </c>
      <c r="U39" s="206">
        <v>1</v>
      </c>
      <c r="V39" s="121">
        <v>1</v>
      </c>
      <c r="W39" s="576" t="s">
        <v>66</v>
      </c>
      <c r="X39" s="576"/>
      <c r="Y39" s="576"/>
      <c r="Z39" s="576"/>
      <c r="AA39" s="121">
        <v>0</v>
      </c>
      <c r="AB39" s="121">
        <v>0</v>
      </c>
      <c r="AC39" s="121">
        <v>1</v>
      </c>
      <c r="AD39" s="121">
        <v>0</v>
      </c>
      <c r="AE39" s="121">
        <v>0</v>
      </c>
      <c r="AF39" s="121">
        <v>0</v>
      </c>
      <c r="AG39" s="121">
        <v>0</v>
      </c>
      <c r="AH39" s="567">
        <v>37</v>
      </c>
      <c r="AI39" s="566">
        <f>(2023-I39)*12</f>
        <v>312</v>
      </c>
      <c r="AJ39" s="268">
        <v>19089</v>
      </c>
      <c r="AK39" s="269" t="s">
        <v>596</v>
      </c>
      <c r="AL39" s="269" t="s">
        <v>595</v>
      </c>
      <c r="AM39" s="268">
        <v>5855072025</v>
      </c>
      <c r="AN39" s="268">
        <v>64</v>
      </c>
      <c r="AO39" s="270">
        <v>45030</v>
      </c>
      <c r="AP39" s="268">
        <v>1</v>
      </c>
      <c r="AQ39" s="271">
        <v>0</v>
      </c>
      <c r="AR39" s="257" t="s">
        <v>565</v>
      </c>
      <c r="AS39" s="272" t="s">
        <v>558</v>
      </c>
      <c r="AT39" s="273" t="s">
        <v>564</v>
      </c>
      <c r="AU39" s="278">
        <v>3.45</v>
      </c>
      <c r="AV39" s="418">
        <v>24.9</v>
      </c>
      <c r="AW39" s="279">
        <v>87.5</v>
      </c>
      <c r="AX39" s="415">
        <v>56.8</v>
      </c>
      <c r="AY39" s="415">
        <v>43.2</v>
      </c>
      <c r="AZ39" s="415">
        <v>1.3148148148148147</v>
      </c>
      <c r="BA39" s="415">
        <v>6.72</v>
      </c>
      <c r="BB39" s="415">
        <v>2.95</v>
      </c>
      <c r="BC39" s="415">
        <v>2.9</v>
      </c>
      <c r="BD39" s="279">
        <v>53.3</v>
      </c>
      <c r="BE39" s="279">
        <v>14.9</v>
      </c>
      <c r="BF39" s="478">
        <v>1.86</v>
      </c>
      <c r="BG39" s="415">
        <v>46.8</v>
      </c>
      <c r="BH39" s="415">
        <v>44.4</v>
      </c>
      <c r="BI39" s="478">
        <v>8.6199999999999992</v>
      </c>
      <c r="BJ39" s="478">
        <v>0.1</v>
      </c>
      <c r="BK39" s="415">
        <v>20.9</v>
      </c>
      <c r="BL39" s="415">
        <v>9.6</v>
      </c>
      <c r="BM39" s="415">
        <v>59.1</v>
      </c>
      <c r="BN39" s="415">
        <v>0.83</v>
      </c>
      <c r="BO39" s="478">
        <v>2.6</v>
      </c>
      <c r="BP39" s="279">
        <v>81.459999999999994</v>
      </c>
      <c r="BQ39" s="279">
        <v>40.799999999999997</v>
      </c>
      <c r="BR39" s="416">
        <v>2242.8000000000002</v>
      </c>
      <c r="BS39" s="478">
        <v>3.7</v>
      </c>
      <c r="BT39" s="279">
        <v>45.8</v>
      </c>
      <c r="BU39" s="415">
        <v>16.600000000000001</v>
      </c>
      <c r="BV39" s="415">
        <v>56.3</v>
      </c>
      <c r="BW39" s="417">
        <v>1.4999999999999999E-2</v>
      </c>
      <c r="BX39" s="415">
        <v>10.5</v>
      </c>
      <c r="BY39" s="415">
        <v>87.75</v>
      </c>
      <c r="BZ39" s="415">
        <v>5.77</v>
      </c>
      <c r="CA39" s="415">
        <v>6.5</v>
      </c>
      <c r="CB39" s="282">
        <v>7449</v>
      </c>
      <c r="CC39" s="416">
        <v>3296</v>
      </c>
      <c r="CD39" s="415">
        <v>54.2</v>
      </c>
      <c r="CE39" s="415">
        <v>22.1</v>
      </c>
      <c r="CF39" s="415">
        <v>60.449999999999996</v>
      </c>
      <c r="CG39" s="416">
        <v>3969.0265486725666</v>
      </c>
      <c r="CH39" s="415">
        <v>47.3</v>
      </c>
      <c r="CI39" s="415">
        <v>39.799999999999997</v>
      </c>
      <c r="CJ39" s="282">
        <v>7225</v>
      </c>
      <c r="CK39" s="282">
        <v>13514</v>
      </c>
      <c r="CL39" s="415">
        <v>3.05</v>
      </c>
      <c r="CM39" s="415">
        <v>1.1000000000000001</v>
      </c>
      <c r="CN39" s="415">
        <v>4.8</v>
      </c>
      <c r="CO39" s="415">
        <v>5.4857142857142858</v>
      </c>
      <c r="CP39" s="415">
        <v>7.27</v>
      </c>
      <c r="CQ39" s="498">
        <v>9.2801550000000006</v>
      </c>
      <c r="CR39" s="415">
        <v>2.54</v>
      </c>
      <c r="CS39" s="279">
        <v>58.6</v>
      </c>
      <c r="CT39" s="478">
        <v>0.2</v>
      </c>
      <c r="CU39" s="415">
        <v>2.5</v>
      </c>
      <c r="CV39" s="415">
        <v>21.7</v>
      </c>
      <c r="CW39" s="415">
        <v>52.3</v>
      </c>
      <c r="CX39" s="415">
        <v>15.5</v>
      </c>
      <c r="CY39" s="415">
        <v>10.4</v>
      </c>
      <c r="CZ39" s="415">
        <v>49.3</v>
      </c>
      <c r="DA39" s="415">
        <v>4.3899999999999997</v>
      </c>
      <c r="DB39" s="415">
        <v>3.1</v>
      </c>
      <c r="DC39" s="415">
        <v>16.2</v>
      </c>
      <c r="DD39" s="417">
        <v>0.1</v>
      </c>
      <c r="DE39" s="416">
        <v>23774</v>
      </c>
      <c r="DF39" s="478">
        <v>3.02</v>
      </c>
      <c r="DG39" s="415">
        <v>16.600000000000001</v>
      </c>
      <c r="DH39" s="415">
        <v>1.9</v>
      </c>
      <c r="DI39" s="415">
        <v>0.79999999999999982</v>
      </c>
      <c r="DJ39" s="415">
        <v>25.5</v>
      </c>
      <c r="DK39" s="478">
        <v>0.33</v>
      </c>
      <c r="DL39" s="279">
        <v>79.8</v>
      </c>
      <c r="DM39" s="478">
        <v>18.2</v>
      </c>
      <c r="DN39" s="417">
        <v>1.66</v>
      </c>
      <c r="DO39" s="415">
        <v>20.100000000000001</v>
      </c>
      <c r="DP39" s="415">
        <v>96.7</v>
      </c>
      <c r="DQ39" s="498">
        <v>679</v>
      </c>
      <c r="DR39" s="282">
        <v>9279.1666666666679</v>
      </c>
      <c r="DS39" s="416">
        <v>1190</v>
      </c>
      <c r="DT39" s="416">
        <v>179</v>
      </c>
      <c r="DU39" s="416">
        <v>426.94784999999996</v>
      </c>
      <c r="DV39" s="416">
        <v>324.72089999999997</v>
      </c>
    </row>
    <row r="40" spans="1:126" ht="15.75" x14ac:dyDescent="0.25">
      <c r="A40" s="76" t="s">
        <v>268</v>
      </c>
      <c r="B40" s="139"/>
      <c r="C40" s="139"/>
      <c r="D40" s="139"/>
      <c r="E40" s="139"/>
      <c r="F40" s="139"/>
      <c r="G40" s="139"/>
      <c r="H40" s="139"/>
      <c r="I40" s="139"/>
      <c r="J40" s="139"/>
      <c r="K40" s="575"/>
      <c r="L40" s="139"/>
      <c r="M40" s="139"/>
      <c r="N40" s="139"/>
      <c r="O40" s="139"/>
      <c r="P40" s="139"/>
      <c r="Q40" s="139"/>
      <c r="R40" s="139"/>
      <c r="S40" s="88"/>
      <c r="T40" s="88"/>
      <c r="U40" s="88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567">
        <v>38</v>
      </c>
      <c r="AI40" s="567"/>
      <c r="AJ40" s="304">
        <v>15930</v>
      </c>
      <c r="AK40" s="305" t="s">
        <v>594</v>
      </c>
      <c r="AL40" s="305" t="s">
        <v>593</v>
      </c>
      <c r="AM40" s="306">
        <v>7904115758</v>
      </c>
      <c r="AN40" s="304">
        <v>42</v>
      </c>
      <c r="AO40" s="307">
        <v>44420</v>
      </c>
      <c r="AP40" s="304">
        <v>1</v>
      </c>
      <c r="AQ40" s="308">
        <v>0</v>
      </c>
      <c r="AR40" s="309" t="s">
        <v>565</v>
      </c>
      <c r="AS40" s="310" t="s">
        <v>558</v>
      </c>
      <c r="AT40" s="311"/>
      <c r="AU40" s="358">
        <v>7.93</v>
      </c>
      <c r="AV40" s="471">
        <v>19.2</v>
      </c>
      <c r="AW40" s="427">
        <v>68.599999999999994</v>
      </c>
      <c r="AX40" s="524">
        <v>71.599999999999994</v>
      </c>
      <c r="AY40" s="482">
        <v>28.4</v>
      </c>
      <c r="AZ40" s="427">
        <v>2.52112676056338</v>
      </c>
      <c r="BA40" s="427">
        <v>2.2599999999999998</v>
      </c>
      <c r="BB40" s="427">
        <v>2.31</v>
      </c>
      <c r="BC40" s="427">
        <v>4.93</v>
      </c>
      <c r="BD40" s="427">
        <v>4.3099999999999996</v>
      </c>
      <c r="BE40" s="427">
        <v>6.96</v>
      </c>
      <c r="BF40" s="427">
        <v>12.7</v>
      </c>
      <c r="BG40" s="427">
        <v>43.5</v>
      </c>
      <c r="BH40" s="427">
        <v>34.200000000000003</v>
      </c>
      <c r="BI40" s="427">
        <v>20.100000000000001</v>
      </c>
      <c r="BJ40" s="427">
        <v>2.21</v>
      </c>
      <c r="BK40" s="524">
        <v>42.9</v>
      </c>
      <c r="BL40" s="524">
        <v>27.7</v>
      </c>
      <c r="BM40" s="427">
        <v>46.9</v>
      </c>
      <c r="BN40" s="427">
        <v>0.1</v>
      </c>
      <c r="BO40" s="524">
        <v>18.2</v>
      </c>
      <c r="BP40" s="482">
        <v>13.135</v>
      </c>
      <c r="BQ40" s="482">
        <v>7.77</v>
      </c>
      <c r="BR40" s="428">
        <v>3204</v>
      </c>
      <c r="BS40" s="427">
        <v>8.4600000000000009</v>
      </c>
      <c r="BT40" s="427">
        <v>5.57</v>
      </c>
      <c r="BU40" s="524">
        <v>20.100000000000001</v>
      </c>
      <c r="BV40" s="427">
        <v>50.1</v>
      </c>
      <c r="BW40" s="429">
        <v>0.15</v>
      </c>
      <c r="BX40" s="524">
        <v>14.5</v>
      </c>
      <c r="BY40" s="427">
        <v>76.209999999999994</v>
      </c>
      <c r="BZ40" s="524">
        <v>10.7</v>
      </c>
      <c r="CA40" s="524">
        <v>13.1</v>
      </c>
      <c r="CB40" s="494">
        <v>1938</v>
      </c>
      <c r="CC40" s="428">
        <v>2121.3333333333335</v>
      </c>
      <c r="CD40" s="427">
        <v>40.299999999999997</v>
      </c>
      <c r="CE40" s="427">
        <v>12.1</v>
      </c>
      <c r="CF40" s="427">
        <v>57</v>
      </c>
      <c r="CG40" s="428">
        <v>4014</v>
      </c>
      <c r="CH40" s="427">
        <v>26.6</v>
      </c>
      <c r="CI40" s="427">
        <v>45.9</v>
      </c>
      <c r="CJ40" s="428">
        <v>3415</v>
      </c>
      <c r="CK40" s="428">
        <v>10184.545454545454</v>
      </c>
      <c r="CL40" s="524">
        <v>8.8000000000000007</v>
      </c>
      <c r="CM40" s="427">
        <v>0.5</v>
      </c>
      <c r="CN40" s="427">
        <v>5.96</v>
      </c>
      <c r="CO40" s="427">
        <v>8.6880466472303208</v>
      </c>
      <c r="CP40" s="427">
        <v>12.6</v>
      </c>
      <c r="CQ40" s="428">
        <v>84.530627999999993</v>
      </c>
      <c r="CR40" s="427">
        <v>1.54</v>
      </c>
      <c r="CS40" s="427">
        <v>14.7</v>
      </c>
      <c r="CT40" s="427">
        <v>0.46</v>
      </c>
      <c r="CU40" s="427">
        <v>2.41</v>
      </c>
      <c r="CV40" s="427">
        <v>14.4</v>
      </c>
      <c r="CW40" s="427">
        <v>49.1</v>
      </c>
      <c r="CX40" s="524">
        <v>20.100000000000001</v>
      </c>
      <c r="CY40" s="427">
        <v>16.3</v>
      </c>
      <c r="CZ40" s="482">
        <v>42.5</v>
      </c>
      <c r="DA40" s="482">
        <v>0.28999999999999998</v>
      </c>
      <c r="DB40" s="427">
        <v>1.57</v>
      </c>
      <c r="DC40" s="427">
        <v>23.8</v>
      </c>
      <c r="DD40" s="429">
        <v>0.21</v>
      </c>
      <c r="DE40" s="526">
        <v>61496</v>
      </c>
      <c r="DF40" s="427">
        <v>8.02</v>
      </c>
      <c r="DG40" s="524">
        <v>43.3</v>
      </c>
      <c r="DH40" s="427">
        <v>6.07</v>
      </c>
      <c r="DI40" s="524">
        <v>5.57</v>
      </c>
      <c r="DJ40" s="427">
        <v>37.299999999999997</v>
      </c>
      <c r="DK40" s="427">
        <v>7.64</v>
      </c>
      <c r="DL40" s="482">
        <v>13.1</v>
      </c>
      <c r="DM40" s="427">
        <v>79.2</v>
      </c>
      <c r="DN40" s="507">
        <v>3.5000000000000003E-2</v>
      </c>
      <c r="DO40" s="427">
        <v>36.9</v>
      </c>
      <c r="DP40" s="482">
        <v>5.31</v>
      </c>
      <c r="DQ40" s="428" t="s">
        <v>552</v>
      </c>
      <c r="DR40" s="428">
        <v>4509.2592592592591</v>
      </c>
      <c r="DS40" s="428">
        <v>636</v>
      </c>
      <c r="DT40" s="428">
        <v>140</v>
      </c>
      <c r="DU40" s="428">
        <v>747.84493055999974</v>
      </c>
      <c r="DV40" s="428">
        <v>296.63122943999991</v>
      </c>
    </row>
    <row r="41" spans="1:126" ht="15.75" x14ac:dyDescent="0.25">
      <c r="A41" s="76" t="s">
        <v>268</v>
      </c>
      <c r="B41" s="573"/>
      <c r="C41" s="568"/>
      <c r="D41" s="113"/>
      <c r="E41" s="571"/>
      <c r="F41" s="570"/>
      <c r="G41" s="568"/>
      <c r="H41" s="113"/>
      <c r="I41" s="205"/>
      <c r="J41" s="205"/>
      <c r="K41" s="569"/>
      <c r="L41" s="113"/>
      <c r="M41" s="113"/>
      <c r="N41" s="205"/>
      <c r="O41" s="205"/>
      <c r="P41" s="205"/>
      <c r="Q41" s="205"/>
      <c r="R41" s="205"/>
      <c r="S41" s="205"/>
      <c r="T41" s="205"/>
      <c r="U41" s="205"/>
      <c r="V41" s="574"/>
      <c r="W41" s="113"/>
      <c r="X41" s="113"/>
      <c r="Y41" s="113"/>
      <c r="Z41" s="113"/>
      <c r="AA41" s="205"/>
      <c r="AB41" s="205"/>
      <c r="AC41" s="205"/>
      <c r="AD41" s="205"/>
      <c r="AE41" s="205"/>
      <c r="AF41" s="205"/>
      <c r="AG41" s="205"/>
      <c r="AH41" s="567">
        <v>39</v>
      </c>
      <c r="AI41" s="567"/>
      <c r="AJ41" s="304">
        <v>16816</v>
      </c>
      <c r="AK41" s="305" t="s">
        <v>594</v>
      </c>
      <c r="AL41" s="305" t="s">
        <v>593</v>
      </c>
      <c r="AM41" s="306">
        <v>7904115758</v>
      </c>
      <c r="AN41" s="304">
        <v>42</v>
      </c>
      <c r="AO41" s="307">
        <v>44578</v>
      </c>
      <c r="AP41" s="304">
        <v>2</v>
      </c>
      <c r="AQ41" s="308">
        <v>5</v>
      </c>
      <c r="AR41" s="309" t="s">
        <v>559</v>
      </c>
      <c r="AS41" s="310" t="s">
        <v>558</v>
      </c>
      <c r="AT41" s="311"/>
      <c r="AU41" s="360">
        <v>9.8699999999999992</v>
      </c>
      <c r="AV41" s="471">
        <v>13.3</v>
      </c>
      <c r="AW41" s="427">
        <v>70</v>
      </c>
      <c r="AX41" s="524">
        <v>73.599999999999994</v>
      </c>
      <c r="AY41" s="482">
        <v>26.4</v>
      </c>
      <c r="AZ41" s="524">
        <v>2.7878787878787876</v>
      </c>
      <c r="BA41" s="427">
        <v>3.54</v>
      </c>
      <c r="BB41" s="427">
        <v>1.5</v>
      </c>
      <c r="BC41" s="427">
        <v>4.58</v>
      </c>
      <c r="BD41" s="427">
        <v>7.68</v>
      </c>
      <c r="BE41" s="427">
        <v>6.24</v>
      </c>
      <c r="BF41" s="427">
        <v>10.1</v>
      </c>
      <c r="BG41" s="427">
        <v>42.7</v>
      </c>
      <c r="BH41" s="427">
        <v>33.1</v>
      </c>
      <c r="BI41" s="427">
        <v>21.4</v>
      </c>
      <c r="BJ41" s="427">
        <v>2.74</v>
      </c>
      <c r="BK41" s="427">
        <v>31.4</v>
      </c>
      <c r="BL41" s="524">
        <v>25.3</v>
      </c>
      <c r="BM41" s="427">
        <v>48.7</v>
      </c>
      <c r="BN41" s="427">
        <v>0.33</v>
      </c>
      <c r="BO41" s="427">
        <v>15.6</v>
      </c>
      <c r="BP41" s="427">
        <v>16.61</v>
      </c>
      <c r="BQ41" s="482">
        <v>8.16</v>
      </c>
      <c r="BR41" s="428">
        <v>3905</v>
      </c>
      <c r="BS41" s="427">
        <v>10</v>
      </c>
      <c r="BT41" s="524">
        <v>24.6</v>
      </c>
      <c r="BU41" s="524">
        <v>23.2</v>
      </c>
      <c r="BV41" s="427">
        <v>44.1</v>
      </c>
      <c r="BW41" s="429">
        <v>4.1000000000000002E-2</v>
      </c>
      <c r="BX41" s="524">
        <v>12.6</v>
      </c>
      <c r="BY41" s="427">
        <v>81.709999999999994</v>
      </c>
      <c r="BZ41" s="524">
        <v>10.1</v>
      </c>
      <c r="CA41" s="427">
        <v>8.14</v>
      </c>
      <c r="CB41" s="428">
        <v>3223</v>
      </c>
      <c r="CC41" s="428">
        <v>2045.2222222222222</v>
      </c>
      <c r="CD41" s="427">
        <v>54</v>
      </c>
      <c r="CE41" s="427">
        <v>9.1999999999999993</v>
      </c>
      <c r="CF41" s="524">
        <v>70.2</v>
      </c>
      <c r="CG41" s="428">
        <v>4240</v>
      </c>
      <c r="CH41" s="427">
        <v>44.3</v>
      </c>
      <c r="CI41" s="427">
        <v>64.599999999999994</v>
      </c>
      <c r="CJ41" s="428">
        <v>4075</v>
      </c>
      <c r="CK41" s="428">
        <v>11306</v>
      </c>
      <c r="CL41" s="427">
        <v>3.55</v>
      </c>
      <c r="CM41" s="427">
        <v>0.31</v>
      </c>
      <c r="CN41" s="427">
        <v>5.81</v>
      </c>
      <c r="CO41" s="427">
        <v>8.3000000000000007</v>
      </c>
      <c r="CP41" s="427">
        <v>6.79</v>
      </c>
      <c r="CQ41" s="428">
        <v>67.017300000000006</v>
      </c>
      <c r="CR41" s="427">
        <v>1.76</v>
      </c>
      <c r="CS41" s="427">
        <v>17.8</v>
      </c>
      <c r="CT41" s="482">
        <v>0.22</v>
      </c>
      <c r="CU41" s="427">
        <v>4.08</v>
      </c>
      <c r="CV41" s="427">
        <v>15.4</v>
      </c>
      <c r="CW41" s="427">
        <v>49.5</v>
      </c>
      <c r="CX41" s="524">
        <v>18.5</v>
      </c>
      <c r="CY41" s="427">
        <v>16.7</v>
      </c>
      <c r="CZ41" s="482">
        <v>42.9</v>
      </c>
      <c r="DA41" s="427">
        <v>0.51</v>
      </c>
      <c r="DB41" s="427">
        <v>3.13</v>
      </c>
      <c r="DC41" s="427">
        <v>27</v>
      </c>
      <c r="DD41" s="429">
        <v>0.12</v>
      </c>
      <c r="DE41" s="526">
        <v>68832</v>
      </c>
      <c r="DF41" s="482">
        <v>4.66</v>
      </c>
      <c r="DG41" s="524">
        <v>40.6</v>
      </c>
      <c r="DH41" s="427">
        <v>4.1500000000000004</v>
      </c>
      <c r="DI41" s="427">
        <v>3.8400000000000003</v>
      </c>
      <c r="DJ41" s="427">
        <v>53.3</v>
      </c>
      <c r="DK41" s="427">
        <v>1.63</v>
      </c>
      <c r="DL41" s="482">
        <v>16.3</v>
      </c>
      <c r="DM41" s="427">
        <v>81.8</v>
      </c>
      <c r="DN41" s="429">
        <v>0.31</v>
      </c>
      <c r="DO41" s="427">
        <v>29.9</v>
      </c>
      <c r="DP41" s="427" t="s">
        <v>552</v>
      </c>
      <c r="DQ41" s="439" t="s">
        <v>552</v>
      </c>
      <c r="DR41" s="439">
        <v>4208</v>
      </c>
      <c r="DS41" s="428">
        <v>598</v>
      </c>
      <c r="DT41" s="428">
        <v>202</v>
      </c>
      <c r="DU41" s="428">
        <v>676.30819199999996</v>
      </c>
      <c r="DV41" s="428">
        <v>242.588808</v>
      </c>
    </row>
    <row r="42" spans="1:126" ht="15.75" x14ac:dyDescent="0.25">
      <c r="A42" s="76" t="s">
        <v>268</v>
      </c>
      <c r="B42" s="573">
        <v>7904115758</v>
      </c>
      <c r="C42" s="568">
        <v>28956</v>
      </c>
      <c r="D42" s="113" t="s">
        <v>74</v>
      </c>
      <c r="E42" s="571"/>
      <c r="F42" s="570" t="s">
        <v>5</v>
      </c>
      <c r="G42" s="572"/>
      <c r="H42" s="113" t="s">
        <v>388</v>
      </c>
      <c r="I42" s="582" t="s">
        <v>407</v>
      </c>
      <c r="J42" s="150">
        <v>42</v>
      </c>
      <c r="K42" s="569"/>
      <c r="L42" s="113" t="s">
        <v>72</v>
      </c>
      <c r="M42" s="113"/>
      <c r="N42" s="150">
        <v>1</v>
      </c>
      <c r="O42" s="150">
        <v>0</v>
      </c>
      <c r="P42" s="150">
        <v>0</v>
      </c>
      <c r="Q42" s="150">
        <v>0</v>
      </c>
      <c r="R42" s="205" t="s">
        <v>498</v>
      </c>
      <c r="S42" s="205" t="s">
        <v>468</v>
      </c>
      <c r="T42" s="205" t="s">
        <v>468</v>
      </c>
      <c r="U42" s="205">
        <v>0</v>
      </c>
      <c r="V42" s="150">
        <v>1</v>
      </c>
      <c r="W42" s="113" t="s">
        <v>403</v>
      </c>
      <c r="X42" s="113"/>
      <c r="Y42" s="113"/>
      <c r="Z42" s="113"/>
      <c r="AA42" s="150">
        <v>0</v>
      </c>
      <c r="AB42" s="150">
        <v>0</v>
      </c>
      <c r="AC42" s="150">
        <v>1</v>
      </c>
      <c r="AD42" s="150">
        <v>0</v>
      </c>
      <c r="AE42" s="150">
        <v>0</v>
      </c>
      <c r="AF42" s="150">
        <v>0</v>
      </c>
      <c r="AG42" s="150">
        <v>0</v>
      </c>
      <c r="AH42" s="567">
        <v>40</v>
      </c>
      <c r="AI42" s="581">
        <f>DATEDIF(I42,AO42,"m")</f>
        <v>7</v>
      </c>
      <c r="AJ42" s="304">
        <v>17120</v>
      </c>
      <c r="AK42" s="305" t="s">
        <v>594</v>
      </c>
      <c r="AL42" s="305" t="s">
        <v>593</v>
      </c>
      <c r="AM42" s="304">
        <v>7904115758</v>
      </c>
      <c r="AN42" s="304">
        <v>42</v>
      </c>
      <c r="AO42" s="307">
        <v>44644</v>
      </c>
      <c r="AP42" s="304">
        <v>3</v>
      </c>
      <c r="AQ42" s="308">
        <v>7</v>
      </c>
      <c r="AR42" s="309" t="s">
        <v>592</v>
      </c>
      <c r="AS42" s="310" t="s">
        <v>558</v>
      </c>
      <c r="AT42" s="311"/>
      <c r="AU42" s="358">
        <v>7.43</v>
      </c>
      <c r="AV42" s="471">
        <v>9.6999999999999993</v>
      </c>
      <c r="AW42" s="427">
        <v>65.7</v>
      </c>
      <c r="AX42" s="427">
        <v>63.8</v>
      </c>
      <c r="AY42" s="427">
        <v>36.200000000000003</v>
      </c>
      <c r="AZ42" s="427">
        <v>1.7624309392265192</v>
      </c>
      <c r="BA42" s="427">
        <v>8.66</v>
      </c>
      <c r="BB42" s="427">
        <v>4.9000000000000004</v>
      </c>
      <c r="BC42" s="427">
        <v>4.1399999999999997</v>
      </c>
      <c r="BD42" s="427">
        <v>16</v>
      </c>
      <c r="BE42" s="427">
        <v>5.15</v>
      </c>
      <c r="BF42" s="427">
        <v>20.5</v>
      </c>
      <c r="BG42" s="427">
        <v>36.700000000000003</v>
      </c>
      <c r="BH42" s="482">
        <v>19.899999999999999</v>
      </c>
      <c r="BI42" s="524">
        <v>40.1</v>
      </c>
      <c r="BJ42" s="427">
        <v>3.25</v>
      </c>
      <c r="BK42" s="427">
        <v>37.5</v>
      </c>
      <c r="BL42" s="524">
        <v>29.9</v>
      </c>
      <c r="BM42" s="427">
        <v>53.3</v>
      </c>
      <c r="BN42" s="427">
        <v>0.19</v>
      </c>
      <c r="BO42" s="427">
        <v>10.7</v>
      </c>
      <c r="BP42" s="427">
        <v>15.36</v>
      </c>
      <c r="BQ42" s="427">
        <v>11.1</v>
      </c>
      <c r="BR42" s="428" t="s">
        <v>552</v>
      </c>
      <c r="BS42" s="427">
        <v>14.8</v>
      </c>
      <c r="BT42" s="524">
        <v>19</v>
      </c>
      <c r="BU42" s="524">
        <v>18.8</v>
      </c>
      <c r="BV42" s="427">
        <v>68.8</v>
      </c>
      <c r="BW42" s="429">
        <v>3.4000000000000002E-2</v>
      </c>
      <c r="BX42" s="427">
        <v>6.1</v>
      </c>
      <c r="BY42" s="427">
        <v>81.94</v>
      </c>
      <c r="BZ42" s="427">
        <v>7.69</v>
      </c>
      <c r="CA42" s="524">
        <v>10.4</v>
      </c>
      <c r="CB42" s="428">
        <v>2620</v>
      </c>
      <c r="CC42" s="494">
        <v>1607.7777777777778</v>
      </c>
      <c r="CD42" s="427">
        <v>40.6</v>
      </c>
      <c r="CE42" s="427">
        <v>16.2</v>
      </c>
      <c r="CF42" s="524">
        <v>81.099999999999994</v>
      </c>
      <c r="CG42" s="428">
        <v>3293</v>
      </c>
      <c r="CH42" s="427">
        <v>37.299999999999997</v>
      </c>
      <c r="CI42" s="427">
        <v>33.9</v>
      </c>
      <c r="CJ42" s="428">
        <v>3941</v>
      </c>
      <c r="CK42" s="526">
        <v>14782</v>
      </c>
      <c r="CL42" s="427">
        <v>2.2999999999999998</v>
      </c>
      <c r="CM42" s="427">
        <v>0.81</v>
      </c>
      <c r="CN42" s="427">
        <v>4.5599999999999996</v>
      </c>
      <c r="CO42" s="427">
        <v>6.9406392694063914</v>
      </c>
      <c r="CP42" s="427">
        <v>16.600000000000001</v>
      </c>
      <c r="CQ42" s="428">
        <v>182.54024000000004</v>
      </c>
      <c r="CR42" s="427">
        <v>1.91</v>
      </c>
      <c r="CS42" s="427">
        <v>23.1</v>
      </c>
      <c r="CT42" s="427">
        <v>0.5</v>
      </c>
      <c r="CU42" s="524">
        <v>5.56</v>
      </c>
      <c r="CV42" s="427">
        <v>13.1</v>
      </c>
      <c r="CW42" s="427">
        <v>45.8</v>
      </c>
      <c r="CX42" s="524">
        <v>22.1</v>
      </c>
      <c r="CY42" s="427">
        <v>19.100000000000001</v>
      </c>
      <c r="CZ42" s="427">
        <v>49.8</v>
      </c>
      <c r="DA42" s="524">
        <v>11.7</v>
      </c>
      <c r="DB42" s="427">
        <v>4.51</v>
      </c>
      <c r="DC42" s="427">
        <v>28</v>
      </c>
      <c r="DD42" s="429">
        <v>0.11</v>
      </c>
      <c r="DE42" s="428">
        <v>54111</v>
      </c>
      <c r="DF42" s="427">
        <v>10.7</v>
      </c>
      <c r="DG42" s="524">
        <v>39.799999999999997</v>
      </c>
      <c r="DH42" s="427">
        <v>4.22</v>
      </c>
      <c r="DI42" s="427">
        <v>3.4099999999999997</v>
      </c>
      <c r="DJ42" s="427">
        <v>31.7</v>
      </c>
      <c r="DK42" s="427">
        <v>1.35</v>
      </c>
      <c r="DL42" s="482">
        <v>15.1</v>
      </c>
      <c r="DM42" s="427">
        <v>83.3</v>
      </c>
      <c r="DN42" s="429">
        <v>0.26</v>
      </c>
      <c r="DO42" s="427">
        <v>29.5</v>
      </c>
      <c r="DP42" s="482">
        <v>8.67</v>
      </c>
      <c r="DQ42" s="428" t="s">
        <v>552</v>
      </c>
      <c r="DR42" s="419">
        <v>5486</v>
      </c>
      <c r="DS42" s="428">
        <v>602.5</v>
      </c>
      <c r="DT42" s="428">
        <v>109</v>
      </c>
      <c r="DU42" s="428">
        <v>302.09712785999994</v>
      </c>
      <c r="DV42" s="428">
        <v>171.40934214000001</v>
      </c>
    </row>
    <row r="43" spans="1:126" ht="15.75" x14ac:dyDescent="0.25">
      <c r="A43" s="76" t="s">
        <v>269</v>
      </c>
      <c r="B43" s="573">
        <v>8359259931</v>
      </c>
      <c r="C43" s="568">
        <v>30584</v>
      </c>
      <c r="D43" s="113" t="s">
        <v>74</v>
      </c>
      <c r="E43" s="571"/>
      <c r="F43" s="570" t="s">
        <v>5</v>
      </c>
      <c r="G43" s="572"/>
      <c r="H43" s="113" t="s">
        <v>387</v>
      </c>
      <c r="I43" s="205" t="s">
        <v>405</v>
      </c>
      <c r="J43" s="150">
        <v>37</v>
      </c>
      <c r="K43" s="569"/>
      <c r="L43" s="113" t="s">
        <v>99</v>
      </c>
      <c r="M43" s="113"/>
      <c r="N43" s="150">
        <v>1</v>
      </c>
      <c r="O43" s="150">
        <v>1</v>
      </c>
      <c r="P43" s="150">
        <v>1</v>
      </c>
      <c r="Q43" s="150">
        <v>0</v>
      </c>
      <c r="R43" s="205" t="s">
        <v>492</v>
      </c>
      <c r="S43" s="205" t="s">
        <v>468</v>
      </c>
      <c r="T43" s="205" t="s">
        <v>398</v>
      </c>
      <c r="U43" s="205">
        <v>1</v>
      </c>
      <c r="V43" s="150">
        <v>1</v>
      </c>
      <c r="W43" s="113" t="s">
        <v>406</v>
      </c>
      <c r="X43" s="113"/>
      <c r="Y43" s="113"/>
      <c r="Z43" s="113"/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567">
        <v>41</v>
      </c>
      <c r="AI43" s="581">
        <f>DATEDIF(I43,AO43,"m")</f>
        <v>21</v>
      </c>
      <c r="AJ43" s="268">
        <v>16853</v>
      </c>
      <c r="AK43" s="269" t="s">
        <v>591</v>
      </c>
      <c r="AL43" s="269" t="s">
        <v>590</v>
      </c>
      <c r="AM43" s="277">
        <v>8359259931</v>
      </c>
      <c r="AN43" s="268">
        <v>38</v>
      </c>
      <c r="AO43" s="270">
        <v>44586</v>
      </c>
      <c r="AP43" s="268">
        <v>1</v>
      </c>
      <c r="AQ43" s="271">
        <v>0</v>
      </c>
      <c r="AR43" s="257" t="s">
        <v>559</v>
      </c>
      <c r="AS43" s="272" t="s">
        <v>558</v>
      </c>
      <c r="AT43" s="273"/>
      <c r="AU43" s="278">
        <v>4.3899999999999997</v>
      </c>
      <c r="AV43" s="418">
        <v>29.5</v>
      </c>
      <c r="AW43" s="415">
        <v>60</v>
      </c>
      <c r="AX43" s="415">
        <v>65.8</v>
      </c>
      <c r="AY43" s="415">
        <v>34.200000000000003</v>
      </c>
      <c r="AZ43" s="415">
        <v>1.9239766081871343</v>
      </c>
      <c r="BA43" s="279">
        <v>14.1</v>
      </c>
      <c r="BB43" s="415">
        <v>4.18</v>
      </c>
      <c r="BC43" s="415">
        <v>3.24</v>
      </c>
      <c r="BD43" s="279">
        <v>29.6</v>
      </c>
      <c r="BE43" s="415">
        <v>5.09</v>
      </c>
      <c r="BF43" s="415">
        <v>14.3</v>
      </c>
      <c r="BG43" s="415">
        <v>23.1</v>
      </c>
      <c r="BH43" s="415">
        <v>44.9</v>
      </c>
      <c r="BI43" s="415">
        <v>30.8</v>
      </c>
      <c r="BJ43" s="415">
        <v>1.24</v>
      </c>
      <c r="BK43" s="279">
        <v>48.5</v>
      </c>
      <c r="BL43" s="279">
        <v>31.9</v>
      </c>
      <c r="BM43" s="415">
        <v>57.2</v>
      </c>
      <c r="BN43" s="415">
        <v>1.79</v>
      </c>
      <c r="BO43" s="279">
        <v>20.7</v>
      </c>
      <c r="BP43" s="478">
        <v>7.18</v>
      </c>
      <c r="BQ43" s="478">
        <v>7.86</v>
      </c>
      <c r="BR43" s="416">
        <v>3061</v>
      </c>
      <c r="BS43" s="415">
        <v>16.899999999999999</v>
      </c>
      <c r="BT43" s="279">
        <v>29.1</v>
      </c>
      <c r="BU43" s="415">
        <v>12.7</v>
      </c>
      <c r="BV43" s="279">
        <v>85.7</v>
      </c>
      <c r="BW43" s="417">
        <v>0.12</v>
      </c>
      <c r="BX43" s="415">
        <v>8.4</v>
      </c>
      <c r="BY43" s="478">
        <v>75.45</v>
      </c>
      <c r="BZ43" s="279">
        <v>10.1</v>
      </c>
      <c r="CA43" s="279">
        <v>14.4</v>
      </c>
      <c r="CB43" s="282">
        <v>6281</v>
      </c>
      <c r="CC43" s="416">
        <v>3113.8888888888887</v>
      </c>
      <c r="CD43" s="415">
        <v>66.3</v>
      </c>
      <c r="CE43" s="415">
        <v>22.8</v>
      </c>
      <c r="CF43" s="415">
        <v>60.1</v>
      </c>
      <c r="CG43" s="416">
        <v>1382</v>
      </c>
      <c r="CH43" s="415">
        <v>34</v>
      </c>
      <c r="CI43" s="279">
        <v>69.5</v>
      </c>
      <c r="CJ43" s="416">
        <v>4063</v>
      </c>
      <c r="CK43" s="282">
        <v>17964</v>
      </c>
      <c r="CL43" s="415">
        <v>1.5</v>
      </c>
      <c r="CM43" s="415">
        <v>0.49</v>
      </c>
      <c r="CN43" s="415">
        <v>3.6</v>
      </c>
      <c r="CO43" s="415">
        <v>6</v>
      </c>
      <c r="CP43" s="279">
        <v>36.4</v>
      </c>
      <c r="CQ43" s="416">
        <v>270.05523999999997</v>
      </c>
      <c r="CR43" s="279">
        <v>7.6</v>
      </c>
      <c r="CS43" s="415">
        <v>24.4</v>
      </c>
      <c r="CT43" s="279">
        <v>5.48</v>
      </c>
      <c r="CU43" s="415">
        <v>2.14</v>
      </c>
      <c r="CV43" s="415">
        <v>22</v>
      </c>
      <c r="CW43" s="478">
        <v>27.1</v>
      </c>
      <c r="CX43" s="279">
        <v>21.6</v>
      </c>
      <c r="CY43" s="279">
        <v>29.3</v>
      </c>
      <c r="CZ43" s="415">
        <v>62.7</v>
      </c>
      <c r="DA43" s="415">
        <v>1.05</v>
      </c>
      <c r="DB43" s="415">
        <v>3.49</v>
      </c>
      <c r="DC43" s="279">
        <v>46.8</v>
      </c>
      <c r="DD43" s="417">
        <v>5.8000000000000003E-2</v>
      </c>
      <c r="DE43" s="282">
        <v>79912</v>
      </c>
      <c r="DF43" s="415">
        <v>8.73</v>
      </c>
      <c r="DG43" s="279">
        <v>43.1</v>
      </c>
      <c r="DH43" s="415">
        <v>2.5099999999999998</v>
      </c>
      <c r="DI43" s="415">
        <v>2.0199999999999996</v>
      </c>
      <c r="DJ43" s="415">
        <v>40.1</v>
      </c>
      <c r="DK43" s="279">
        <v>34.9</v>
      </c>
      <c r="DL43" s="478">
        <v>7</v>
      </c>
      <c r="DM43" s="415">
        <v>57.9</v>
      </c>
      <c r="DN43" s="417">
        <v>0.18</v>
      </c>
      <c r="DO43" s="415">
        <v>24.7</v>
      </c>
      <c r="DP43" s="415">
        <v>98.4</v>
      </c>
      <c r="DQ43" s="416">
        <v>1422</v>
      </c>
      <c r="DR43" s="419">
        <v>5370</v>
      </c>
      <c r="DS43" s="416">
        <v>1060</v>
      </c>
      <c r="DT43" s="416">
        <v>218</v>
      </c>
      <c r="DU43" s="416">
        <v>511.28573999999992</v>
      </c>
      <c r="DV43" s="416">
        <v>265.74426</v>
      </c>
    </row>
    <row r="44" spans="1:126" ht="15.75" x14ac:dyDescent="0.25">
      <c r="A44" s="203" t="s">
        <v>224</v>
      </c>
      <c r="B44" s="24">
        <v>6158221806</v>
      </c>
      <c r="C44" s="576"/>
      <c r="D44" s="576" t="s">
        <v>74</v>
      </c>
      <c r="E44" s="580" t="s">
        <v>117</v>
      </c>
      <c r="F44" s="579" t="s">
        <v>5</v>
      </c>
      <c r="G44" s="578">
        <v>45049</v>
      </c>
      <c r="H44" s="576" t="s">
        <v>387</v>
      </c>
      <c r="I44" s="121">
        <v>2012</v>
      </c>
      <c r="J44" s="121">
        <v>51</v>
      </c>
      <c r="K44" s="577" t="s">
        <v>70</v>
      </c>
      <c r="L44" s="576" t="s">
        <v>99</v>
      </c>
      <c r="M44" s="576"/>
      <c r="N44" s="121">
        <v>1</v>
      </c>
      <c r="O44" s="121">
        <v>1</v>
      </c>
      <c r="P44" s="121">
        <v>1</v>
      </c>
      <c r="Q44" s="121">
        <v>0</v>
      </c>
      <c r="R44" s="121">
        <v>0</v>
      </c>
      <c r="S44" s="206" t="s">
        <v>468</v>
      </c>
      <c r="T44" s="206">
        <v>0</v>
      </c>
      <c r="U44" s="206">
        <v>0</v>
      </c>
      <c r="V44" s="121">
        <v>1</v>
      </c>
      <c r="W44" s="576" t="s">
        <v>64</v>
      </c>
      <c r="X44" s="576"/>
      <c r="Y44" s="576"/>
      <c r="Z44" s="576"/>
      <c r="AA44" s="121">
        <v>0</v>
      </c>
      <c r="AB44" s="121">
        <v>0</v>
      </c>
      <c r="AC44" s="121">
        <v>1</v>
      </c>
      <c r="AD44" s="121">
        <v>0</v>
      </c>
      <c r="AE44" s="121">
        <v>0</v>
      </c>
      <c r="AF44" s="121">
        <v>0</v>
      </c>
      <c r="AG44" s="121">
        <v>0</v>
      </c>
      <c r="AH44" s="567">
        <v>42</v>
      </c>
      <c r="AI44" s="566">
        <f>(2023-I44)*12</f>
        <v>132</v>
      </c>
      <c r="AJ44" s="379">
        <v>19234</v>
      </c>
      <c r="AK44" s="380" t="s">
        <v>589</v>
      </c>
      <c r="AL44" s="380" t="s">
        <v>588</v>
      </c>
      <c r="AM44" s="379">
        <v>6158221806</v>
      </c>
      <c r="AN44" s="379">
        <v>61</v>
      </c>
      <c r="AO44" s="381">
        <v>45049</v>
      </c>
      <c r="AP44" s="379">
        <v>1</v>
      </c>
      <c r="AQ44" s="382">
        <v>0</v>
      </c>
      <c r="AR44" s="383" t="s">
        <v>559</v>
      </c>
      <c r="AS44" s="384" t="s">
        <v>558</v>
      </c>
      <c r="AT44" s="385" t="s">
        <v>564</v>
      </c>
      <c r="AU44" s="386">
        <v>6</v>
      </c>
      <c r="AV44" s="465">
        <v>32.4</v>
      </c>
      <c r="AW44" s="522">
        <v>90.4</v>
      </c>
      <c r="AX44" s="466">
        <v>53.2</v>
      </c>
      <c r="AY44" s="466">
        <v>46.8</v>
      </c>
      <c r="AZ44" s="466">
        <v>1.1367521367521369</v>
      </c>
      <c r="BA44" s="522">
        <v>13.6</v>
      </c>
      <c r="BB44" s="466">
        <v>5.96</v>
      </c>
      <c r="BC44" s="466">
        <v>3.4</v>
      </c>
      <c r="BD44" s="522">
        <v>61.9</v>
      </c>
      <c r="BE44" s="522">
        <v>37.799999999999997</v>
      </c>
      <c r="BF44" s="483">
        <v>1.94</v>
      </c>
      <c r="BG44" s="466">
        <v>43.4</v>
      </c>
      <c r="BH44" s="466">
        <v>32.200000000000003</v>
      </c>
      <c r="BI44" s="466">
        <v>21.4</v>
      </c>
      <c r="BJ44" s="466">
        <v>3.07</v>
      </c>
      <c r="BK44" s="466">
        <v>20.8</v>
      </c>
      <c r="BL44" s="466">
        <v>8.92</v>
      </c>
      <c r="BM44" s="466">
        <v>46.6</v>
      </c>
      <c r="BN44" s="466">
        <v>0.8</v>
      </c>
      <c r="BO44" s="483">
        <v>3.09</v>
      </c>
      <c r="BP44" s="522">
        <v>76.58</v>
      </c>
      <c r="BQ44" s="522">
        <v>60.4</v>
      </c>
      <c r="BR44" s="467">
        <v>1472.4</v>
      </c>
      <c r="BS44" s="483">
        <v>4.4000000000000004</v>
      </c>
      <c r="BT44" s="522">
        <v>35</v>
      </c>
      <c r="BU44" s="466">
        <v>13.8</v>
      </c>
      <c r="BV44" s="466">
        <v>59.5</v>
      </c>
      <c r="BW44" s="490">
        <v>0</v>
      </c>
      <c r="BX44" s="466">
        <v>7.9</v>
      </c>
      <c r="BY44" s="466">
        <v>88.84</v>
      </c>
      <c r="BZ44" s="466">
        <v>4.76</v>
      </c>
      <c r="CA44" s="466">
        <v>6.36</v>
      </c>
      <c r="CB44" s="467">
        <v>5377</v>
      </c>
      <c r="CC44" s="467">
        <v>3035.6666666666665</v>
      </c>
      <c r="CD44" s="466">
        <v>25.1</v>
      </c>
      <c r="CE44" s="466">
        <v>21.4</v>
      </c>
      <c r="CF44" s="466">
        <v>58.309999999999995</v>
      </c>
      <c r="CG44" s="467">
        <v>2445.1327433628321</v>
      </c>
      <c r="CH44" s="466">
        <v>30.2</v>
      </c>
      <c r="CI44" s="466">
        <v>18.8</v>
      </c>
      <c r="CJ44" s="467">
        <v>3796.25</v>
      </c>
      <c r="CK44" s="467">
        <v>11052</v>
      </c>
      <c r="CL44" s="466">
        <v>1</v>
      </c>
      <c r="CM44" s="466">
        <v>0.39</v>
      </c>
      <c r="CN44" s="466">
        <v>2.41</v>
      </c>
      <c r="CO44" s="483">
        <v>2.665929203539823</v>
      </c>
      <c r="CP44" s="466">
        <v>30.3</v>
      </c>
      <c r="CQ44" s="467">
        <v>79.992000000000019</v>
      </c>
      <c r="CR44" s="522">
        <v>10.8</v>
      </c>
      <c r="CS44" s="466">
        <v>19.600000000000001</v>
      </c>
      <c r="CT44" s="466">
        <v>0.54</v>
      </c>
      <c r="CU44" s="522">
        <v>7</v>
      </c>
      <c r="CV44" s="466">
        <v>23.8</v>
      </c>
      <c r="CW44" s="466">
        <v>44.7</v>
      </c>
      <c r="CX44" s="466">
        <v>16.100000000000001</v>
      </c>
      <c r="CY44" s="466">
        <v>15.5</v>
      </c>
      <c r="CZ44" s="466">
        <v>45.9</v>
      </c>
      <c r="DA44" s="466">
        <v>1.65</v>
      </c>
      <c r="DB44" s="522">
        <v>7.66</v>
      </c>
      <c r="DC44" s="466">
        <v>16</v>
      </c>
      <c r="DD44" s="468">
        <v>0.14000000000000001</v>
      </c>
      <c r="DE44" s="467">
        <v>20292</v>
      </c>
      <c r="DF44" s="483">
        <v>1.73</v>
      </c>
      <c r="DG44" s="466">
        <v>20</v>
      </c>
      <c r="DH44" s="466">
        <v>4.28</v>
      </c>
      <c r="DI44" s="466">
        <v>3.89</v>
      </c>
      <c r="DJ44" s="466">
        <v>54.7</v>
      </c>
      <c r="DK44" s="483">
        <v>0.24</v>
      </c>
      <c r="DL44" s="522">
        <v>76.099999999999994</v>
      </c>
      <c r="DM44" s="483">
        <v>23.2</v>
      </c>
      <c r="DN44" s="468">
        <v>0.48</v>
      </c>
      <c r="DO44" s="466">
        <v>14.6</v>
      </c>
      <c r="DP44" s="466">
        <v>96.7</v>
      </c>
      <c r="DQ44" s="502">
        <v>788</v>
      </c>
      <c r="DR44" s="518">
        <v>7250.8333333333339</v>
      </c>
      <c r="DS44" s="467">
        <v>1006.1538461538461</v>
      </c>
      <c r="DT44" s="467">
        <v>125</v>
      </c>
      <c r="DU44" s="467">
        <v>934.92403200000024</v>
      </c>
      <c r="DV44" s="467">
        <v>822.45196800000008</v>
      </c>
    </row>
    <row r="45" spans="1:126" ht="15.75" x14ac:dyDescent="0.25">
      <c r="A45" s="203" t="s">
        <v>224</v>
      </c>
      <c r="B45" s="24"/>
      <c r="C45" s="576"/>
      <c r="D45" s="576"/>
      <c r="E45" s="580"/>
      <c r="F45" s="579"/>
      <c r="G45" s="585"/>
      <c r="H45" s="576"/>
      <c r="I45" s="206"/>
      <c r="J45" s="206"/>
      <c r="K45" s="577"/>
      <c r="L45" s="576"/>
      <c r="M45" s="576"/>
      <c r="N45" s="206"/>
      <c r="O45" s="206"/>
      <c r="P45" s="206"/>
      <c r="Q45" s="206"/>
      <c r="R45" s="206"/>
      <c r="S45" s="206"/>
      <c r="T45" s="206"/>
      <c r="U45" s="206"/>
      <c r="V45" s="584"/>
      <c r="W45" s="576"/>
      <c r="X45" s="576"/>
      <c r="Y45" s="576"/>
      <c r="Z45" s="576"/>
      <c r="AA45" s="206"/>
      <c r="AB45" s="206"/>
      <c r="AC45" s="206"/>
      <c r="AD45" s="206"/>
      <c r="AE45" s="206"/>
      <c r="AF45" s="206"/>
      <c r="AG45" s="206"/>
      <c r="AH45" s="567">
        <v>43</v>
      </c>
      <c r="AI45" s="567"/>
      <c r="AJ45" s="379">
        <v>19873</v>
      </c>
      <c r="AK45" s="380" t="s">
        <v>589</v>
      </c>
      <c r="AL45" s="380" t="s">
        <v>588</v>
      </c>
      <c r="AM45" s="379">
        <v>6158221806</v>
      </c>
      <c r="AN45" s="379">
        <v>62</v>
      </c>
      <c r="AO45" s="381">
        <v>45163</v>
      </c>
      <c r="AP45" s="379">
        <v>2</v>
      </c>
      <c r="AQ45" s="382">
        <v>3</v>
      </c>
      <c r="AR45" s="383" t="s">
        <v>559</v>
      </c>
      <c r="AS45" s="384" t="s">
        <v>558</v>
      </c>
      <c r="AT45" s="385" t="s">
        <v>564</v>
      </c>
      <c r="AU45" s="386">
        <v>4.1100000000000003</v>
      </c>
      <c r="AV45" s="465">
        <v>34.799999999999997</v>
      </c>
      <c r="AW45" s="522">
        <v>92.1</v>
      </c>
      <c r="AX45" s="466">
        <v>65.2</v>
      </c>
      <c r="AY45" s="466">
        <v>34.799999999999997</v>
      </c>
      <c r="AZ45" s="466">
        <v>1.8735632183908049</v>
      </c>
      <c r="BA45" s="522">
        <v>10.199999999999999</v>
      </c>
      <c r="BB45" s="466">
        <v>2.8</v>
      </c>
      <c r="BC45" s="466">
        <v>5.98</v>
      </c>
      <c r="BD45" s="522">
        <v>60.7</v>
      </c>
      <c r="BE45" s="522">
        <v>36</v>
      </c>
      <c r="BF45" s="466">
        <v>8.58</v>
      </c>
      <c r="BG45" s="466">
        <v>47.2</v>
      </c>
      <c r="BH45" s="466">
        <v>42.9</v>
      </c>
      <c r="BI45" s="483">
        <v>8.91</v>
      </c>
      <c r="BJ45" s="466">
        <v>0.98</v>
      </c>
      <c r="BK45" s="466">
        <v>27</v>
      </c>
      <c r="BL45" s="466">
        <v>10</v>
      </c>
      <c r="BM45" s="522">
        <v>82.7</v>
      </c>
      <c r="BN45" s="522">
        <v>4.24</v>
      </c>
      <c r="BO45" s="483">
        <v>3.66</v>
      </c>
      <c r="BP45" s="522">
        <v>80.489999999999995</v>
      </c>
      <c r="BQ45" s="522">
        <v>51.3</v>
      </c>
      <c r="BR45" s="467">
        <v>1634.4</v>
      </c>
      <c r="BS45" s="483">
        <v>2.17</v>
      </c>
      <c r="BT45" s="522">
        <v>54.7</v>
      </c>
      <c r="BU45" s="466">
        <v>15.9</v>
      </c>
      <c r="BV45" s="466">
        <v>60.8</v>
      </c>
      <c r="BW45" s="468">
        <v>4.9000000000000002E-2</v>
      </c>
      <c r="BX45" s="466">
        <v>10.9</v>
      </c>
      <c r="BY45" s="466">
        <v>92.64</v>
      </c>
      <c r="BZ45" s="466">
        <v>3.69</v>
      </c>
      <c r="CA45" s="466">
        <v>3.68</v>
      </c>
      <c r="CB45" s="518">
        <v>10372.727272727272</v>
      </c>
      <c r="CC45" s="518">
        <v>3702</v>
      </c>
      <c r="CD45" s="466">
        <v>48.9</v>
      </c>
      <c r="CE45" s="466">
        <v>23.8</v>
      </c>
      <c r="CF45" s="466">
        <v>52.400000000000006</v>
      </c>
      <c r="CG45" s="467">
        <v>3513.7168141592924</v>
      </c>
      <c r="CH45" s="466">
        <v>45.6</v>
      </c>
      <c r="CI45" s="466">
        <v>44.4</v>
      </c>
      <c r="CJ45" s="467">
        <v>5163.75</v>
      </c>
      <c r="CK45" s="518">
        <v>15500</v>
      </c>
      <c r="CL45" s="466">
        <v>1.3</v>
      </c>
      <c r="CM45" s="466">
        <v>0.6</v>
      </c>
      <c r="CN45" s="522">
        <v>9.77</v>
      </c>
      <c r="CO45" s="522">
        <v>10.608034744842563</v>
      </c>
      <c r="CP45" s="466">
        <v>18.8</v>
      </c>
      <c r="CQ45" s="502">
        <v>16.767155999999996</v>
      </c>
      <c r="CR45" s="522">
        <v>6.05</v>
      </c>
      <c r="CS45" s="466">
        <v>21.5</v>
      </c>
      <c r="CT45" s="466">
        <v>1.0900000000000001</v>
      </c>
      <c r="CU45" s="466">
        <v>4.25</v>
      </c>
      <c r="CV45" s="466">
        <v>19.399999999999999</v>
      </c>
      <c r="CW45" s="466">
        <v>47.9</v>
      </c>
      <c r="CX45" s="466">
        <v>17.600000000000001</v>
      </c>
      <c r="CY45" s="466">
        <v>15.1</v>
      </c>
      <c r="CZ45" s="483">
        <v>43.2</v>
      </c>
      <c r="DA45" s="466">
        <v>2.19</v>
      </c>
      <c r="DB45" s="522">
        <v>5.77</v>
      </c>
      <c r="DC45" s="466">
        <v>29.6</v>
      </c>
      <c r="DD45" s="490">
        <v>3.5000000000000003E-2</v>
      </c>
      <c r="DE45" s="467">
        <v>25812</v>
      </c>
      <c r="DF45" s="466" t="s">
        <v>552</v>
      </c>
      <c r="DG45" s="466" t="s">
        <v>552</v>
      </c>
      <c r="DH45" s="466">
        <v>7</v>
      </c>
      <c r="DI45" s="522">
        <v>6.4</v>
      </c>
      <c r="DJ45" s="522">
        <v>56.6</v>
      </c>
      <c r="DK45" s="483">
        <v>0.2</v>
      </c>
      <c r="DL45" s="522">
        <v>80.099999999999994</v>
      </c>
      <c r="DM45" s="483">
        <v>19.3</v>
      </c>
      <c r="DN45" s="468">
        <v>0.39</v>
      </c>
      <c r="DO45" s="466">
        <v>22.4</v>
      </c>
      <c r="DP45" s="466">
        <v>98</v>
      </c>
      <c r="DQ45" s="467">
        <v>1141</v>
      </c>
      <c r="DR45" s="518">
        <v>10167.5</v>
      </c>
      <c r="DS45" s="518">
        <v>1584.6153846153845</v>
      </c>
      <c r="DT45" s="467">
        <v>199</v>
      </c>
      <c r="DU45" s="467">
        <v>858.87169775999996</v>
      </c>
      <c r="DV45" s="467">
        <v>458.41618223999996</v>
      </c>
    </row>
    <row r="46" spans="1:126" ht="15.75" x14ac:dyDescent="0.25">
      <c r="A46" s="76" t="s">
        <v>271</v>
      </c>
      <c r="B46" s="140">
        <v>6560191682</v>
      </c>
      <c r="C46" s="568">
        <v>24034</v>
      </c>
      <c r="D46" s="113" t="s">
        <v>74</v>
      </c>
      <c r="E46" s="571" t="s">
        <v>392</v>
      </c>
      <c r="F46" s="113" t="s">
        <v>5</v>
      </c>
      <c r="G46" s="568" t="s">
        <v>587</v>
      </c>
      <c r="H46" s="113" t="s">
        <v>387</v>
      </c>
      <c r="I46" s="582" t="s">
        <v>411</v>
      </c>
      <c r="J46" s="150">
        <v>57</v>
      </c>
      <c r="K46" s="569" t="s">
        <v>124</v>
      </c>
      <c r="L46" s="113" t="s">
        <v>128</v>
      </c>
      <c r="M46" s="113"/>
      <c r="N46" s="113">
        <v>1</v>
      </c>
      <c r="O46" s="113">
        <v>1</v>
      </c>
      <c r="P46" s="113">
        <v>1</v>
      </c>
      <c r="Q46" s="113">
        <v>0</v>
      </c>
      <c r="R46" s="113">
        <v>0</v>
      </c>
      <c r="S46" s="205" t="s">
        <v>468</v>
      </c>
      <c r="T46" s="205" t="s">
        <v>468</v>
      </c>
      <c r="U46" s="205">
        <v>0</v>
      </c>
      <c r="V46" s="113">
        <v>1</v>
      </c>
      <c r="W46" s="113" t="s">
        <v>66</v>
      </c>
      <c r="X46" s="113"/>
      <c r="Y46" s="113"/>
      <c r="Z46" s="113"/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567">
        <v>44</v>
      </c>
      <c r="AI46" s="581">
        <f>DATEDIF(I46,AO46,"m")</f>
        <v>0</v>
      </c>
      <c r="AJ46" s="268">
        <v>18454</v>
      </c>
      <c r="AK46" s="269" t="s">
        <v>586</v>
      </c>
      <c r="AL46" s="269" t="s">
        <v>585</v>
      </c>
      <c r="AM46" s="268">
        <v>6560191682</v>
      </c>
      <c r="AN46" s="268">
        <v>57</v>
      </c>
      <c r="AO46" s="270">
        <v>44902</v>
      </c>
      <c r="AP46" s="268">
        <v>1</v>
      </c>
      <c r="AQ46" s="271">
        <v>0</v>
      </c>
      <c r="AR46" s="257" t="s">
        <v>565</v>
      </c>
      <c r="AS46" s="272" t="s">
        <v>558</v>
      </c>
      <c r="AT46" s="273" t="s">
        <v>573</v>
      </c>
      <c r="AU46" s="278">
        <v>9.7200000000000006</v>
      </c>
      <c r="AV46" s="469">
        <v>18.399999999999999</v>
      </c>
      <c r="AW46" s="415">
        <v>82.8</v>
      </c>
      <c r="AX46" s="415">
        <v>65</v>
      </c>
      <c r="AY46" s="415">
        <v>35</v>
      </c>
      <c r="AZ46" s="415">
        <v>1.8571428571428572</v>
      </c>
      <c r="BA46" s="279">
        <v>12.3</v>
      </c>
      <c r="BB46" s="415">
        <v>5.2</v>
      </c>
      <c r="BC46" s="415">
        <v>2.57</v>
      </c>
      <c r="BD46" s="279">
        <v>49.3</v>
      </c>
      <c r="BE46" s="415">
        <v>6.9</v>
      </c>
      <c r="BF46" s="478">
        <v>2.04</v>
      </c>
      <c r="BG46" s="415">
        <v>33.200000000000003</v>
      </c>
      <c r="BH46" s="415">
        <v>40.6</v>
      </c>
      <c r="BI46" s="415">
        <v>23.1</v>
      </c>
      <c r="BJ46" s="415">
        <v>3.1</v>
      </c>
      <c r="BK46" s="415">
        <v>23.1</v>
      </c>
      <c r="BL46" s="415">
        <v>8.4499999999999993</v>
      </c>
      <c r="BM46" s="415">
        <v>42.3</v>
      </c>
      <c r="BN46" s="415">
        <v>0.11</v>
      </c>
      <c r="BO46" s="415">
        <v>9.1999999999999993</v>
      </c>
      <c r="BP46" s="415">
        <v>22.87</v>
      </c>
      <c r="BQ46" s="415">
        <v>18.8</v>
      </c>
      <c r="BR46" s="416">
        <v>2581.2000000000003</v>
      </c>
      <c r="BS46" s="478">
        <v>6.66</v>
      </c>
      <c r="BT46" s="415">
        <v>6.81</v>
      </c>
      <c r="BU46" s="415">
        <v>9.9499999999999993</v>
      </c>
      <c r="BV46" s="415">
        <v>52</v>
      </c>
      <c r="BW46" s="417">
        <v>0.15</v>
      </c>
      <c r="BX46" s="415">
        <v>2.4</v>
      </c>
      <c r="BY46" s="415">
        <v>92.11999999999999</v>
      </c>
      <c r="BZ46" s="415">
        <v>4.17</v>
      </c>
      <c r="CA46" s="415">
        <v>3.71</v>
      </c>
      <c r="CB46" s="416">
        <v>4892</v>
      </c>
      <c r="CC46" s="416">
        <v>2944.6666666666665</v>
      </c>
      <c r="CD46" s="415">
        <v>51.2</v>
      </c>
      <c r="CE46" s="415">
        <v>18</v>
      </c>
      <c r="CF46" s="279">
        <v>77.799999999999983</v>
      </c>
      <c r="CG46" s="416">
        <v>1975.6637168141594</v>
      </c>
      <c r="CH46" s="415">
        <v>40.6</v>
      </c>
      <c r="CI46" s="415">
        <v>33.9</v>
      </c>
      <c r="CJ46" s="416">
        <v>4746</v>
      </c>
      <c r="CK46" s="416">
        <v>7906</v>
      </c>
      <c r="CL46" s="415">
        <v>1</v>
      </c>
      <c r="CM46" s="415">
        <v>0.4</v>
      </c>
      <c r="CN46" s="415">
        <v>4.04</v>
      </c>
      <c r="CO46" s="415">
        <v>4.879227053140097</v>
      </c>
      <c r="CP46" s="415">
        <v>8.43</v>
      </c>
      <c r="CQ46" s="498">
        <v>54.571773600000007</v>
      </c>
      <c r="CR46" s="279">
        <v>9.0399999999999991</v>
      </c>
      <c r="CS46" s="415">
        <v>15.8</v>
      </c>
      <c r="CT46" s="415">
        <v>1.54</v>
      </c>
      <c r="CU46" s="415">
        <v>1.39</v>
      </c>
      <c r="CV46" s="279">
        <v>28.8</v>
      </c>
      <c r="CW46" s="415">
        <v>38.700000000000003</v>
      </c>
      <c r="CX46" s="415">
        <v>12.1</v>
      </c>
      <c r="CY46" s="415">
        <v>20.399999999999999</v>
      </c>
      <c r="CZ46" s="415">
        <v>61.1</v>
      </c>
      <c r="DA46" s="415">
        <v>2.14</v>
      </c>
      <c r="DB46" s="415">
        <v>1.44</v>
      </c>
      <c r="DC46" s="478">
        <v>9.5299999999999994</v>
      </c>
      <c r="DD46" s="417">
        <v>0.12</v>
      </c>
      <c r="DE46" s="282">
        <v>80892</v>
      </c>
      <c r="DF46" s="415">
        <v>14.4</v>
      </c>
      <c r="DG46" s="415">
        <v>29</v>
      </c>
      <c r="DH46" s="415">
        <v>3.86</v>
      </c>
      <c r="DI46" s="415">
        <v>3.46</v>
      </c>
      <c r="DJ46" s="415">
        <v>37.4</v>
      </c>
      <c r="DK46" s="415">
        <v>3.2</v>
      </c>
      <c r="DL46" s="415">
        <v>22.5</v>
      </c>
      <c r="DM46" s="415">
        <v>73.900000000000006</v>
      </c>
      <c r="DN46" s="417">
        <v>0.37</v>
      </c>
      <c r="DO46" s="415">
        <v>15.3</v>
      </c>
      <c r="DP46" s="415">
        <v>89.1</v>
      </c>
      <c r="DQ46" s="498">
        <v>422</v>
      </c>
      <c r="DR46" s="416">
        <v>2943.3333333333335</v>
      </c>
      <c r="DS46" s="416">
        <v>1441.5384615384614</v>
      </c>
      <c r="DT46" s="416">
        <v>164</v>
      </c>
      <c r="DU46" s="416">
        <v>962.55993599999999</v>
      </c>
      <c r="DV46" s="416">
        <v>518.30150399999991</v>
      </c>
    </row>
    <row r="47" spans="1:126" ht="15.75" x14ac:dyDescent="0.25">
      <c r="A47" s="76" t="s">
        <v>274</v>
      </c>
      <c r="B47" s="140">
        <v>5960300258</v>
      </c>
      <c r="C47" s="568">
        <v>21853</v>
      </c>
      <c r="D47" s="113" t="s">
        <v>74</v>
      </c>
      <c r="E47" s="571" t="s">
        <v>132</v>
      </c>
      <c r="F47" s="570" t="s">
        <v>5</v>
      </c>
      <c r="G47" s="568">
        <v>45097</v>
      </c>
      <c r="H47" s="113" t="s">
        <v>387</v>
      </c>
      <c r="I47" s="205" t="s">
        <v>584</v>
      </c>
      <c r="J47" s="150">
        <v>63</v>
      </c>
      <c r="K47" s="569" t="s">
        <v>65</v>
      </c>
      <c r="L47" s="113" t="s">
        <v>99</v>
      </c>
      <c r="M47" s="113"/>
      <c r="N47" s="150">
        <v>1</v>
      </c>
      <c r="O47" s="150">
        <v>1</v>
      </c>
      <c r="P47" s="150">
        <v>0</v>
      </c>
      <c r="Q47" s="150">
        <v>0</v>
      </c>
      <c r="R47" s="205" t="s">
        <v>492</v>
      </c>
      <c r="S47" s="205" t="s">
        <v>468</v>
      </c>
      <c r="T47" s="205" t="s">
        <v>468</v>
      </c>
      <c r="U47" s="205">
        <v>0</v>
      </c>
      <c r="V47" s="150">
        <v>1</v>
      </c>
      <c r="W47" s="113" t="s">
        <v>66</v>
      </c>
      <c r="X47" s="113"/>
      <c r="Y47" s="113"/>
      <c r="Z47" s="113"/>
      <c r="AA47" s="150">
        <v>0</v>
      </c>
      <c r="AB47" s="150">
        <v>0</v>
      </c>
      <c r="AC47" s="150">
        <v>1</v>
      </c>
      <c r="AD47" s="150">
        <v>0</v>
      </c>
      <c r="AE47" s="150">
        <v>0</v>
      </c>
      <c r="AF47" s="150">
        <v>0</v>
      </c>
      <c r="AG47" s="150">
        <v>0</v>
      </c>
      <c r="AH47" s="567">
        <v>45</v>
      </c>
      <c r="AI47" s="581">
        <f>DATEDIF(I47,AO47,"m")</f>
        <v>7</v>
      </c>
      <c r="AJ47" s="268">
        <v>19586</v>
      </c>
      <c r="AK47" s="269" t="s">
        <v>583</v>
      </c>
      <c r="AL47" s="269" t="s">
        <v>582</v>
      </c>
      <c r="AM47" s="268">
        <v>5960300258</v>
      </c>
      <c r="AN47" s="268">
        <v>63</v>
      </c>
      <c r="AO47" s="270">
        <v>45097</v>
      </c>
      <c r="AP47" s="268">
        <v>1</v>
      </c>
      <c r="AQ47" s="271">
        <v>0</v>
      </c>
      <c r="AR47" s="257" t="s">
        <v>559</v>
      </c>
      <c r="AS47" s="272" t="s">
        <v>558</v>
      </c>
      <c r="AT47" s="273" t="s">
        <v>564</v>
      </c>
      <c r="AU47" s="278">
        <v>8.39</v>
      </c>
      <c r="AV47" s="469">
        <v>19.3</v>
      </c>
      <c r="AW47" s="415">
        <v>72</v>
      </c>
      <c r="AX47" s="279">
        <v>80.2</v>
      </c>
      <c r="AY47" s="478">
        <v>19.8</v>
      </c>
      <c r="AZ47" s="279">
        <v>4.0505050505050502</v>
      </c>
      <c r="BA47" s="415">
        <v>2.1</v>
      </c>
      <c r="BB47" s="415">
        <v>2.99</v>
      </c>
      <c r="BC47" s="415">
        <v>4.42</v>
      </c>
      <c r="BD47" s="415">
        <v>12.2</v>
      </c>
      <c r="BE47" s="415">
        <v>5.05</v>
      </c>
      <c r="BF47" s="415">
        <v>6.99</v>
      </c>
      <c r="BG47" s="415">
        <v>37.9</v>
      </c>
      <c r="BH47" s="415">
        <v>31.8</v>
      </c>
      <c r="BI47" s="415">
        <v>21.5</v>
      </c>
      <c r="BJ47" s="279">
        <v>8.8800000000000008</v>
      </c>
      <c r="BK47" s="415">
        <v>31.5</v>
      </c>
      <c r="BL47" s="415">
        <v>15.3</v>
      </c>
      <c r="BM47" s="415">
        <v>33.700000000000003</v>
      </c>
      <c r="BN47" s="478">
        <v>2.9000000000000001E-2</v>
      </c>
      <c r="BO47" s="415">
        <v>16</v>
      </c>
      <c r="BP47" s="415">
        <v>21.34</v>
      </c>
      <c r="BQ47" s="415">
        <v>26.7</v>
      </c>
      <c r="BR47" s="416">
        <v>2034</v>
      </c>
      <c r="BS47" s="415">
        <v>9.76</v>
      </c>
      <c r="BT47" s="415">
        <v>8.92</v>
      </c>
      <c r="BU47" s="415">
        <v>13.3</v>
      </c>
      <c r="BV47" s="415">
        <v>38.6</v>
      </c>
      <c r="BW47" s="486">
        <v>6.9699999999999996E-3</v>
      </c>
      <c r="BX47" s="415">
        <v>7.5</v>
      </c>
      <c r="BY47" s="279">
        <v>93.87</v>
      </c>
      <c r="BZ47" s="415">
        <v>4.03</v>
      </c>
      <c r="CA47" s="478">
        <v>2.06</v>
      </c>
      <c r="CB47" s="416">
        <v>4998</v>
      </c>
      <c r="CC47" s="416">
        <v>3168</v>
      </c>
      <c r="CD47" s="415">
        <v>47.4</v>
      </c>
      <c r="CE47" s="415">
        <v>8.94</v>
      </c>
      <c r="CF47" s="279">
        <v>71.2</v>
      </c>
      <c r="CG47" s="416">
        <v>2112.8318584070798</v>
      </c>
      <c r="CH47" s="415">
        <v>24.9</v>
      </c>
      <c r="CI47" s="478">
        <v>6.81</v>
      </c>
      <c r="CJ47" s="416">
        <v>2885.625</v>
      </c>
      <c r="CK47" s="282">
        <v>12562</v>
      </c>
      <c r="CL47" s="415">
        <v>1.6</v>
      </c>
      <c r="CM47" s="415">
        <v>0.4</v>
      </c>
      <c r="CN47" s="478">
        <v>1.81</v>
      </c>
      <c r="CO47" s="478">
        <v>2.5138888888888888</v>
      </c>
      <c r="CP47" s="478">
        <v>1.27</v>
      </c>
      <c r="CQ47" s="498">
        <v>10.399572799999998</v>
      </c>
      <c r="CR47" s="478">
        <v>0.24</v>
      </c>
      <c r="CS47" s="415">
        <v>8.85</v>
      </c>
      <c r="CT47" s="478">
        <v>0.27</v>
      </c>
      <c r="CU47" s="415">
        <v>1.34</v>
      </c>
      <c r="CV47" s="415">
        <v>22.4</v>
      </c>
      <c r="CW47" s="415">
        <v>43</v>
      </c>
      <c r="CX47" s="415">
        <v>17.3</v>
      </c>
      <c r="CY47" s="415">
        <v>17.3</v>
      </c>
      <c r="CZ47" s="415">
        <v>48.7</v>
      </c>
      <c r="DA47" s="478">
        <v>0.23</v>
      </c>
      <c r="DB47" s="478">
        <v>0.57999999999999996</v>
      </c>
      <c r="DC47" s="415">
        <v>15.4</v>
      </c>
      <c r="DD47" s="417">
        <v>6.4000000000000001E-2</v>
      </c>
      <c r="DE47" s="416">
        <v>15473</v>
      </c>
      <c r="DF47" s="415" t="s">
        <v>552</v>
      </c>
      <c r="DG47" s="415" t="s">
        <v>552</v>
      </c>
      <c r="DH47" s="415">
        <v>2.89</v>
      </c>
      <c r="DI47" s="415">
        <v>2.4900000000000002</v>
      </c>
      <c r="DJ47" s="415">
        <v>40</v>
      </c>
      <c r="DK47" s="478">
        <v>0.32</v>
      </c>
      <c r="DL47" s="415">
        <v>21.2</v>
      </c>
      <c r="DM47" s="415">
        <v>78.3</v>
      </c>
      <c r="DN47" s="417">
        <v>0.14000000000000001</v>
      </c>
      <c r="DO47" s="415">
        <v>28.6</v>
      </c>
      <c r="DP47" s="415">
        <v>93.2</v>
      </c>
      <c r="DQ47" s="498">
        <v>638</v>
      </c>
      <c r="DR47" s="416">
        <v>6283.3333333333339</v>
      </c>
      <c r="DS47" s="282">
        <v>2208.4615384615386</v>
      </c>
      <c r="DT47" s="416">
        <v>60</v>
      </c>
      <c r="DU47" s="416">
        <v>935.03126880000013</v>
      </c>
      <c r="DV47" s="416">
        <v>230.84313120000004</v>
      </c>
    </row>
    <row r="48" spans="1:126" ht="15.75" x14ac:dyDescent="0.25">
      <c r="A48" s="76" t="s">
        <v>275</v>
      </c>
      <c r="B48" s="140">
        <v>7709055189</v>
      </c>
      <c r="C48" s="568">
        <v>28373</v>
      </c>
      <c r="D48" s="113" t="s">
        <v>74</v>
      </c>
      <c r="E48" s="571" t="s">
        <v>133</v>
      </c>
      <c r="F48" s="570" t="s">
        <v>5</v>
      </c>
      <c r="G48" s="568">
        <v>45091</v>
      </c>
      <c r="H48" s="113" t="s">
        <v>388</v>
      </c>
      <c r="I48" s="150">
        <v>2013</v>
      </c>
      <c r="J48" s="150">
        <v>36</v>
      </c>
      <c r="K48" s="569" t="s">
        <v>70</v>
      </c>
      <c r="L48" s="113" t="s">
        <v>99</v>
      </c>
      <c r="M48" s="113"/>
      <c r="N48" s="150">
        <v>1</v>
      </c>
      <c r="O48" s="150">
        <v>1</v>
      </c>
      <c r="P48" s="150">
        <v>1</v>
      </c>
      <c r="Q48" s="150">
        <v>0</v>
      </c>
      <c r="R48" s="205" t="s">
        <v>494</v>
      </c>
      <c r="S48" s="205" t="s">
        <v>468</v>
      </c>
      <c r="T48" s="205" t="s">
        <v>398</v>
      </c>
      <c r="U48" s="205">
        <v>1</v>
      </c>
      <c r="V48" s="150">
        <v>1</v>
      </c>
      <c r="W48" s="113" t="s">
        <v>66</v>
      </c>
      <c r="X48" s="113"/>
      <c r="Y48" s="113"/>
      <c r="Z48" s="113"/>
      <c r="AA48" s="150">
        <v>0</v>
      </c>
      <c r="AB48" s="150">
        <v>0</v>
      </c>
      <c r="AC48" s="150">
        <v>1</v>
      </c>
      <c r="AD48" s="150">
        <v>0</v>
      </c>
      <c r="AE48" s="150">
        <v>0</v>
      </c>
      <c r="AF48" s="150">
        <v>0</v>
      </c>
      <c r="AG48" s="150">
        <v>0</v>
      </c>
      <c r="AH48" s="567">
        <v>46</v>
      </c>
      <c r="AI48" s="566">
        <f>(2023-I48)*12</f>
        <v>120</v>
      </c>
      <c r="AJ48" s="268">
        <v>19545</v>
      </c>
      <c r="AK48" s="269" t="s">
        <v>581</v>
      </c>
      <c r="AL48" s="269" t="s">
        <v>580</v>
      </c>
      <c r="AM48" s="268">
        <v>7709055189</v>
      </c>
      <c r="AN48" s="268">
        <v>45</v>
      </c>
      <c r="AO48" s="270">
        <v>45091</v>
      </c>
      <c r="AP48" s="268">
        <v>1</v>
      </c>
      <c r="AQ48" s="271">
        <v>0</v>
      </c>
      <c r="AR48" s="257" t="s">
        <v>559</v>
      </c>
      <c r="AS48" s="272" t="s">
        <v>558</v>
      </c>
      <c r="AT48" s="273" t="s">
        <v>564</v>
      </c>
      <c r="AU48" s="278">
        <v>7.22</v>
      </c>
      <c r="AV48" s="469">
        <v>10.7</v>
      </c>
      <c r="AW48" s="415">
        <v>78.3</v>
      </c>
      <c r="AX48" s="415">
        <v>58</v>
      </c>
      <c r="AY48" s="415">
        <v>42</v>
      </c>
      <c r="AZ48" s="415">
        <v>1.3809523809523809</v>
      </c>
      <c r="BA48" s="279">
        <v>12.5</v>
      </c>
      <c r="BB48" s="415">
        <v>2.75</v>
      </c>
      <c r="BC48" s="415">
        <v>3.32</v>
      </c>
      <c r="BD48" s="279">
        <v>51</v>
      </c>
      <c r="BE48" s="415">
        <v>7.94</v>
      </c>
      <c r="BF48" s="415">
        <v>8.3000000000000007</v>
      </c>
      <c r="BG48" s="279">
        <v>60.4</v>
      </c>
      <c r="BH48" s="415">
        <v>26.6</v>
      </c>
      <c r="BI48" s="415">
        <v>12.6</v>
      </c>
      <c r="BJ48" s="415">
        <v>0.4</v>
      </c>
      <c r="BK48" s="415">
        <v>26</v>
      </c>
      <c r="BL48" s="415">
        <v>7.44</v>
      </c>
      <c r="BM48" s="279">
        <v>72.400000000000006</v>
      </c>
      <c r="BN48" s="415">
        <v>0.48</v>
      </c>
      <c r="BO48" s="478">
        <v>1.43</v>
      </c>
      <c r="BP48" s="279">
        <v>54.35</v>
      </c>
      <c r="BQ48" s="279">
        <v>44</v>
      </c>
      <c r="BR48" s="416">
        <v>3013.2000000000003</v>
      </c>
      <c r="BS48" s="415">
        <v>12.8</v>
      </c>
      <c r="BT48" s="279">
        <v>28.9</v>
      </c>
      <c r="BU48" s="279">
        <v>72.5</v>
      </c>
      <c r="BV48" s="415">
        <v>61.9</v>
      </c>
      <c r="BW48" s="486">
        <v>7.5799999999999999E-3</v>
      </c>
      <c r="BX48" s="415">
        <v>6.8</v>
      </c>
      <c r="BY48" s="415">
        <v>91.2</v>
      </c>
      <c r="BZ48" s="415">
        <v>4.71</v>
      </c>
      <c r="CA48" s="415">
        <v>4.05</v>
      </c>
      <c r="CB48" s="282">
        <v>7138</v>
      </c>
      <c r="CC48" s="416">
        <v>2796</v>
      </c>
      <c r="CD48" s="415">
        <v>45.1</v>
      </c>
      <c r="CE48" s="415">
        <v>15.7</v>
      </c>
      <c r="CF48" s="279">
        <v>81.3</v>
      </c>
      <c r="CG48" s="416">
        <v>3206.6371681415931</v>
      </c>
      <c r="CH48" s="415">
        <v>47.6</v>
      </c>
      <c r="CI48" s="279">
        <v>77</v>
      </c>
      <c r="CJ48" s="416">
        <v>4159.375</v>
      </c>
      <c r="CK48" s="416">
        <v>9550</v>
      </c>
      <c r="CL48" s="415">
        <v>0.5</v>
      </c>
      <c r="CM48" s="415">
        <v>0.7</v>
      </c>
      <c r="CN48" s="415">
        <v>2.87</v>
      </c>
      <c r="CO48" s="415">
        <v>3.6653895274584931</v>
      </c>
      <c r="CP48" s="279">
        <v>47.1</v>
      </c>
      <c r="CQ48" s="282">
        <v>435.27936</v>
      </c>
      <c r="CR48" s="415">
        <v>2.84</v>
      </c>
      <c r="CS48" s="279">
        <v>51.1</v>
      </c>
      <c r="CT48" s="415">
        <v>0.44</v>
      </c>
      <c r="CU48" s="478">
        <v>0.8</v>
      </c>
      <c r="CV48" s="478">
        <v>11.5</v>
      </c>
      <c r="CW48" s="279">
        <v>68.3</v>
      </c>
      <c r="CX48" s="415">
        <v>12.4</v>
      </c>
      <c r="CY48" s="478">
        <v>7.75</v>
      </c>
      <c r="CZ48" s="478">
        <v>44.5</v>
      </c>
      <c r="DA48" s="415">
        <v>2.09</v>
      </c>
      <c r="DB48" s="415">
        <v>1.2</v>
      </c>
      <c r="DC48" s="478">
        <v>2.64</v>
      </c>
      <c r="DD48" s="417">
        <v>5.1999999999999998E-2</v>
      </c>
      <c r="DE48" s="282">
        <v>76343</v>
      </c>
      <c r="DF48" s="415" t="s">
        <v>552</v>
      </c>
      <c r="DG48" s="415" t="s">
        <v>552</v>
      </c>
      <c r="DH48" s="415">
        <v>4.3499999999999996</v>
      </c>
      <c r="DI48" s="415">
        <v>3.6499999999999995</v>
      </c>
      <c r="DJ48" s="415">
        <v>34.799999999999997</v>
      </c>
      <c r="DK48" s="478">
        <v>0</v>
      </c>
      <c r="DL48" s="415">
        <v>52.6</v>
      </c>
      <c r="DM48" s="415">
        <v>45.6</v>
      </c>
      <c r="DN48" s="417">
        <v>1.75</v>
      </c>
      <c r="DO48" s="415">
        <v>34.9</v>
      </c>
      <c r="DP48" s="415">
        <v>93.6</v>
      </c>
      <c r="DQ48" s="416">
        <v>1000</v>
      </c>
      <c r="DR48" s="282">
        <v>7206.666666666667</v>
      </c>
      <c r="DS48" s="416">
        <v>1459.2307692307693</v>
      </c>
      <c r="DT48" s="282">
        <v>437</v>
      </c>
      <c r="DU48" s="416">
        <v>350.84131559999992</v>
      </c>
      <c r="DV48" s="416">
        <v>254.05750439999994</v>
      </c>
    </row>
    <row r="49" spans="1:126" ht="15.75" x14ac:dyDescent="0.25">
      <c r="A49" s="76" t="s">
        <v>276</v>
      </c>
      <c r="B49" s="140">
        <v>475909488</v>
      </c>
      <c r="C49" s="568">
        <v>17419</v>
      </c>
      <c r="D49" s="113" t="s">
        <v>74</v>
      </c>
      <c r="E49" s="571" t="s">
        <v>134</v>
      </c>
      <c r="F49" s="570" t="s">
        <v>5</v>
      </c>
      <c r="G49" s="568">
        <v>45063</v>
      </c>
      <c r="H49" s="113" t="s">
        <v>387</v>
      </c>
      <c r="I49" s="205" t="s">
        <v>419</v>
      </c>
      <c r="J49" s="150">
        <v>61</v>
      </c>
      <c r="K49" s="569" t="s">
        <v>135</v>
      </c>
      <c r="L49" s="113" t="s">
        <v>418</v>
      </c>
      <c r="M49" s="113" t="s">
        <v>417</v>
      </c>
      <c r="N49" s="150">
        <v>1</v>
      </c>
      <c r="O49" s="150">
        <v>1</v>
      </c>
      <c r="P49" s="150">
        <v>0</v>
      </c>
      <c r="Q49" s="150">
        <v>1</v>
      </c>
      <c r="R49" s="150">
        <v>0</v>
      </c>
      <c r="S49" s="205" t="s">
        <v>468</v>
      </c>
      <c r="T49" s="205" t="s">
        <v>398</v>
      </c>
      <c r="U49" s="205">
        <v>0</v>
      </c>
      <c r="V49" s="150">
        <v>0</v>
      </c>
      <c r="W49" s="113">
        <v>0</v>
      </c>
      <c r="X49" s="113"/>
      <c r="Y49" s="113"/>
      <c r="Z49" s="113"/>
      <c r="AA49" s="150">
        <v>0</v>
      </c>
      <c r="AB49" s="150">
        <v>0</v>
      </c>
      <c r="AC49" s="150">
        <v>0</v>
      </c>
      <c r="AD49" s="150">
        <v>0</v>
      </c>
      <c r="AE49" s="150">
        <v>0</v>
      </c>
      <c r="AF49" s="150">
        <v>0</v>
      </c>
      <c r="AG49" s="150">
        <v>0</v>
      </c>
      <c r="AH49" s="567">
        <v>47</v>
      </c>
      <c r="AI49" s="581">
        <f>DATEDIF(I49,AO49,"m")</f>
        <v>177</v>
      </c>
      <c r="AJ49" s="268">
        <v>19376</v>
      </c>
      <c r="AK49" s="269" t="s">
        <v>579</v>
      </c>
      <c r="AL49" s="269" t="s">
        <v>15</v>
      </c>
      <c r="AM49" s="268">
        <v>475909488</v>
      </c>
      <c r="AN49" s="268">
        <v>75</v>
      </c>
      <c r="AO49" s="270">
        <v>45063</v>
      </c>
      <c r="AP49" s="268">
        <v>1</v>
      </c>
      <c r="AQ49" s="271">
        <v>0</v>
      </c>
      <c r="AR49" s="257" t="s">
        <v>565</v>
      </c>
      <c r="AS49" s="272" t="s">
        <v>558</v>
      </c>
      <c r="AT49" s="273" t="s">
        <v>564</v>
      </c>
      <c r="AU49" s="278">
        <v>8.2899999999999991</v>
      </c>
      <c r="AV49" s="418">
        <v>39.9</v>
      </c>
      <c r="AW49" s="415">
        <v>67.900000000000006</v>
      </c>
      <c r="AX49" s="415">
        <v>63.6</v>
      </c>
      <c r="AY49" s="415">
        <v>36.4</v>
      </c>
      <c r="AZ49" s="415">
        <v>1.7472527472527473</v>
      </c>
      <c r="BA49" s="279">
        <v>18.7</v>
      </c>
      <c r="BB49" s="415">
        <v>8.51</v>
      </c>
      <c r="BC49" s="415">
        <v>2.36</v>
      </c>
      <c r="BD49" s="279">
        <v>50.7</v>
      </c>
      <c r="BE49" s="415">
        <v>8.86</v>
      </c>
      <c r="BF49" s="415">
        <v>7.33</v>
      </c>
      <c r="BG49" s="478">
        <v>5.24</v>
      </c>
      <c r="BH49" s="415">
        <v>31.2</v>
      </c>
      <c r="BI49" s="279">
        <v>53.5</v>
      </c>
      <c r="BJ49" s="279">
        <v>10.1</v>
      </c>
      <c r="BK49" s="415">
        <v>27.8</v>
      </c>
      <c r="BL49" s="415">
        <v>14</v>
      </c>
      <c r="BM49" s="415">
        <v>56</v>
      </c>
      <c r="BN49" s="279">
        <v>2.4500000000000002</v>
      </c>
      <c r="BO49" s="478">
        <v>2.89</v>
      </c>
      <c r="BP49" s="415">
        <v>30.15</v>
      </c>
      <c r="BQ49" s="279">
        <v>43.5</v>
      </c>
      <c r="BR49" s="416">
        <v>1801.8</v>
      </c>
      <c r="BS49" s="279">
        <v>27.2</v>
      </c>
      <c r="BT49" s="415">
        <v>3.11</v>
      </c>
      <c r="BU49" s="415">
        <v>12.4</v>
      </c>
      <c r="BV49" s="415">
        <v>74.099999999999994</v>
      </c>
      <c r="BW49" s="417">
        <v>3.7999999999999999E-2</v>
      </c>
      <c r="BX49" s="415">
        <v>8.9</v>
      </c>
      <c r="BY49" s="415">
        <v>89.699999999999989</v>
      </c>
      <c r="BZ49" s="415">
        <v>5.16</v>
      </c>
      <c r="CA49" s="415">
        <v>5.18</v>
      </c>
      <c r="CB49" s="282">
        <v>8312</v>
      </c>
      <c r="CC49" s="416">
        <v>3236.3333333333335</v>
      </c>
      <c r="CD49" s="418">
        <v>48.5</v>
      </c>
      <c r="CE49" s="415">
        <v>17.2</v>
      </c>
      <c r="CF49" s="415">
        <v>48.6</v>
      </c>
      <c r="CG49" s="416">
        <v>2865.0442477876109</v>
      </c>
      <c r="CH49" s="415">
        <v>54.7</v>
      </c>
      <c r="CI49" s="415">
        <v>62.4</v>
      </c>
      <c r="CJ49" s="416">
        <v>4146.875</v>
      </c>
      <c r="CK49" s="416">
        <v>9966</v>
      </c>
      <c r="CL49" s="415">
        <v>2</v>
      </c>
      <c r="CM49" s="415">
        <v>0.6</v>
      </c>
      <c r="CN49" s="415">
        <v>2.1</v>
      </c>
      <c r="CO49" s="415">
        <v>3.0927835051546388</v>
      </c>
      <c r="CP49" s="279">
        <v>41.1</v>
      </c>
      <c r="CQ49" s="282">
        <v>926.7556800000001</v>
      </c>
      <c r="CR49" s="279">
        <v>12.1</v>
      </c>
      <c r="CS49" s="279">
        <v>54.3</v>
      </c>
      <c r="CT49" s="415">
        <v>1.29</v>
      </c>
      <c r="CU49" s="415">
        <v>1.41</v>
      </c>
      <c r="CV49" s="279">
        <v>42.8</v>
      </c>
      <c r="CW49" s="478">
        <v>12.3</v>
      </c>
      <c r="CX49" s="415">
        <v>13.9</v>
      </c>
      <c r="CY49" s="279">
        <v>30.9</v>
      </c>
      <c r="CZ49" s="279">
        <v>76.5</v>
      </c>
      <c r="DA49" s="415">
        <v>0.83</v>
      </c>
      <c r="DB49" s="415">
        <v>2.4500000000000002</v>
      </c>
      <c r="DC49" s="418">
        <v>18</v>
      </c>
      <c r="DD49" s="417">
        <v>9.6000000000000002E-2</v>
      </c>
      <c r="DE49" s="416">
        <v>43455</v>
      </c>
      <c r="DF49" s="478">
        <v>3.09</v>
      </c>
      <c r="DG49" s="415">
        <v>22.1</v>
      </c>
      <c r="DH49" s="415">
        <v>6.46</v>
      </c>
      <c r="DI49" s="279">
        <v>5.86</v>
      </c>
      <c r="DJ49" s="478">
        <v>13.7</v>
      </c>
      <c r="DK49" s="415">
        <v>1.74</v>
      </c>
      <c r="DL49" s="415">
        <v>29.9</v>
      </c>
      <c r="DM49" s="415">
        <v>68.2</v>
      </c>
      <c r="DN49" s="417">
        <v>0.25</v>
      </c>
      <c r="DO49" s="478">
        <v>7.42</v>
      </c>
      <c r="DP49" s="415">
        <v>99.8</v>
      </c>
      <c r="DQ49" s="416">
        <v>980</v>
      </c>
      <c r="DR49" s="282">
        <v>7475</v>
      </c>
      <c r="DS49" s="282">
        <v>2194.6153846153848</v>
      </c>
      <c r="DT49" s="416">
        <v>298</v>
      </c>
      <c r="DU49" s="416">
        <v>1428.4147172399998</v>
      </c>
      <c r="DV49" s="416">
        <v>817.52037275999987</v>
      </c>
    </row>
    <row r="50" spans="1:126" ht="15.75" x14ac:dyDescent="0.25">
      <c r="A50" s="200" t="s">
        <v>279</v>
      </c>
      <c r="B50" s="573">
        <v>5454192139</v>
      </c>
      <c r="C50" s="113"/>
      <c r="D50" s="113" t="s">
        <v>74</v>
      </c>
      <c r="E50" s="571"/>
      <c r="F50" s="570" t="s">
        <v>5</v>
      </c>
      <c r="G50" s="572">
        <v>45093</v>
      </c>
      <c r="H50" s="568" t="s">
        <v>387</v>
      </c>
      <c r="I50" s="150">
        <v>1994</v>
      </c>
      <c r="J50" s="205"/>
      <c r="K50" s="569"/>
      <c r="L50" s="113" t="s">
        <v>72</v>
      </c>
      <c r="M50" s="113"/>
      <c r="N50" s="150">
        <v>1</v>
      </c>
      <c r="O50" s="150">
        <v>1</v>
      </c>
      <c r="P50" s="150">
        <v>0</v>
      </c>
      <c r="Q50" s="150">
        <v>0</v>
      </c>
      <c r="R50" s="205" t="s">
        <v>347</v>
      </c>
      <c r="S50" s="205" t="s">
        <v>468</v>
      </c>
      <c r="T50" s="205">
        <v>0</v>
      </c>
      <c r="U50" s="205">
        <v>0</v>
      </c>
      <c r="V50" s="574">
        <v>0</v>
      </c>
      <c r="W50" s="113">
        <v>0</v>
      </c>
      <c r="X50" s="113"/>
      <c r="Y50" s="113"/>
      <c r="Z50" s="113"/>
      <c r="AA50" s="150">
        <v>1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567">
        <v>48</v>
      </c>
      <c r="AI50" s="566">
        <f>(2023-I50)*12</f>
        <v>348</v>
      </c>
      <c r="AJ50" s="268">
        <v>18973</v>
      </c>
      <c r="AK50" s="269" t="s">
        <v>578</v>
      </c>
      <c r="AL50" s="269" t="s">
        <v>577</v>
      </c>
      <c r="AM50" s="268">
        <v>5454192139</v>
      </c>
      <c r="AN50" s="268">
        <v>68</v>
      </c>
      <c r="AO50" s="270">
        <v>45009</v>
      </c>
      <c r="AP50" s="268">
        <v>1</v>
      </c>
      <c r="AQ50" s="271">
        <v>0</v>
      </c>
      <c r="AR50" s="257" t="s">
        <v>565</v>
      </c>
      <c r="AS50" s="272" t="s">
        <v>558</v>
      </c>
      <c r="AT50" s="273" t="s">
        <v>573</v>
      </c>
      <c r="AU50" s="278">
        <v>5.58</v>
      </c>
      <c r="AV50" s="418">
        <v>24.9</v>
      </c>
      <c r="AW50" s="415">
        <v>77.3</v>
      </c>
      <c r="AX50" s="415">
        <v>55.7</v>
      </c>
      <c r="AY50" s="415">
        <v>44.3</v>
      </c>
      <c r="AZ50" s="415">
        <v>1.2573363431151243</v>
      </c>
      <c r="BA50" s="279">
        <v>12.7</v>
      </c>
      <c r="BB50" s="415">
        <v>7.29</v>
      </c>
      <c r="BC50" s="415">
        <v>3.84</v>
      </c>
      <c r="BD50" s="279">
        <v>27</v>
      </c>
      <c r="BE50" s="415">
        <v>7.14</v>
      </c>
      <c r="BF50" s="415">
        <v>6.61</v>
      </c>
      <c r="BG50" s="415">
        <v>28.8</v>
      </c>
      <c r="BH50" s="415">
        <v>27.7</v>
      </c>
      <c r="BI50" s="279">
        <v>42.5</v>
      </c>
      <c r="BJ50" s="415">
        <v>0.92</v>
      </c>
      <c r="BK50" s="415">
        <v>26.5</v>
      </c>
      <c r="BL50" s="415">
        <v>12.7</v>
      </c>
      <c r="BM50" s="415">
        <v>52.2</v>
      </c>
      <c r="BN50" s="415">
        <v>6.7000000000000004E-2</v>
      </c>
      <c r="BO50" s="415">
        <v>5.61</v>
      </c>
      <c r="BP50" s="415">
        <v>52.3</v>
      </c>
      <c r="BQ50" s="279">
        <v>43.2</v>
      </c>
      <c r="BR50" s="416">
        <v>1609.2</v>
      </c>
      <c r="BS50" s="415">
        <v>11.2</v>
      </c>
      <c r="BT50" s="415">
        <v>7.24</v>
      </c>
      <c r="BU50" s="415">
        <v>10.199999999999999</v>
      </c>
      <c r="BV50" s="415">
        <v>33.6</v>
      </c>
      <c r="BW50" s="486">
        <v>1.4E-2</v>
      </c>
      <c r="BX50" s="415">
        <v>10.1</v>
      </c>
      <c r="BY50" s="279">
        <v>95.13</v>
      </c>
      <c r="BZ50" s="415">
        <v>3.01</v>
      </c>
      <c r="CA50" s="478">
        <v>1.88</v>
      </c>
      <c r="CB50" s="416">
        <v>4358</v>
      </c>
      <c r="CC50" s="416">
        <v>2962.6666666666665</v>
      </c>
      <c r="CD50" s="415">
        <v>43</v>
      </c>
      <c r="CE50" s="415">
        <v>19.2</v>
      </c>
      <c r="CF50" s="415">
        <v>60.449999999999996</v>
      </c>
      <c r="CG50" s="416">
        <v>1213.7168141592922</v>
      </c>
      <c r="CH50" s="415">
        <v>30.2</v>
      </c>
      <c r="CI50" s="415">
        <v>33</v>
      </c>
      <c r="CJ50" s="416">
        <v>3878.6163522012575</v>
      </c>
      <c r="CK50" s="416">
        <v>11256</v>
      </c>
      <c r="CL50" s="415">
        <v>3.2</v>
      </c>
      <c r="CM50" s="415">
        <v>1.35</v>
      </c>
      <c r="CN50" s="415">
        <v>2.13</v>
      </c>
      <c r="CO50" s="478">
        <v>2.7554980595084091</v>
      </c>
      <c r="CP50" s="415">
        <v>31.3</v>
      </c>
      <c r="CQ50" s="416">
        <v>195.61248000000001</v>
      </c>
      <c r="CR50" s="279">
        <v>9.33</v>
      </c>
      <c r="CS50" s="415">
        <v>31.2</v>
      </c>
      <c r="CT50" s="279">
        <v>2.25</v>
      </c>
      <c r="CU50" s="415">
        <v>1.28</v>
      </c>
      <c r="CV50" s="279">
        <v>40.5</v>
      </c>
      <c r="CW50" s="478">
        <v>28.3</v>
      </c>
      <c r="CX50" s="415">
        <v>12.6</v>
      </c>
      <c r="CY50" s="415">
        <v>18.600000000000001</v>
      </c>
      <c r="CZ50" s="279">
        <v>70.900000000000006</v>
      </c>
      <c r="DA50" s="415">
        <v>5.21</v>
      </c>
      <c r="DB50" s="415">
        <v>1.1000000000000001</v>
      </c>
      <c r="DC50" s="415">
        <v>13.7</v>
      </c>
      <c r="DD50" s="417">
        <v>8.1000000000000003E-2</v>
      </c>
      <c r="DE50" s="280">
        <v>78705</v>
      </c>
      <c r="DF50" s="478">
        <v>1.4</v>
      </c>
      <c r="DG50" s="415">
        <v>21.8</v>
      </c>
      <c r="DH50" s="415">
        <v>2.72</v>
      </c>
      <c r="DI50" s="415">
        <v>1.37</v>
      </c>
      <c r="DJ50" s="478">
        <v>12.6</v>
      </c>
      <c r="DK50" s="415">
        <v>3.3</v>
      </c>
      <c r="DL50" s="415">
        <v>52.3</v>
      </c>
      <c r="DM50" s="478">
        <v>44.4</v>
      </c>
      <c r="DN50" s="486">
        <v>0</v>
      </c>
      <c r="DO50" s="478">
        <v>7.71</v>
      </c>
      <c r="DP50" s="415">
        <v>96.4</v>
      </c>
      <c r="DQ50" s="498">
        <v>832</v>
      </c>
      <c r="DR50" s="282">
        <v>9084.1666666666679</v>
      </c>
      <c r="DS50" s="416">
        <v>979.23076923076917</v>
      </c>
      <c r="DT50" s="416">
        <v>163</v>
      </c>
      <c r="DU50" s="416">
        <v>598.23006462000001</v>
      </c>
      <c r="DV50" s="416">
        <v>475.79159537999993</v>
      </c>
    </row>
    <row r="51" spans="1:126" ht="15.75" x14ac:dyDescent="0.25">
      <c r="A51" s="76" t="s">
        <v>383</v>
      </c>
      <c r="B51" s="140"/>
      <c r="C51" s="113"/>
      <c r="D51" s="113"/>
      <c r="E51" s="571"/>
      <c r="F51" s="570"/>
      <c r="G51" s="568"/>
      <c r="H51" s="568"/>
      <c r="I51" s="205"/>
      <c r="J51" s="205"/>
      <c r="K51" s="569"/>
      <c r="L51" s="113"/>
      <c r="M51" s="113"/>
      <c r="N51" s="205"/>
      <c r="O51" s="205"/>
      <c r="P51" s="205"/>
      <c r="Q51" s="205"/>
      <c r="R51" s="205"/>
      <c r="S51" s="205"/>
      <c r="T51" s="205"/>
      <c r="U51" s="205"/>
      <c r="V51" s="574"/>
      <c r="W51" s="113"/>
      <c r="X51" s="113"/>
      <c r="Y51" s="113"/>
      <c r="Z51" s="113"/>
      <c r="AA51" s="205"/>
      <c r="AB51" s="205"/>
      <c r="AC51" s="205"/>
      <c r="AD51" s="205"/>
      <c r="AE51" s="205"/>
      <c r="AF51" s="205"/>
      <c r="AG51" s="205"/>
      <c r="AH51" s="567">
        <v>49</v>
      </c>
      <c r="AI51" s="567"/>
      <c r="AJ51" s="361">
        <v>18446</v>
      </c>
      <c r="AK51" s="362" t="s">
        <v>18</v>
      </c>
      <c r="AL51" s="362" t="s">
        <v>19</v>
      </c>
      <c r="AM51" s="361">
        <v>8311275302</v>
      </c>
      <c r="AN51" s="361">
        <v>39</v>
      </c>
      <c r="AO51" s="363">
        <v>44901</v>
      </c>
      <c r="AP51" s="361">
        <v>1</v>
      </c>
      <c r="AQ51" s="364">
        <v>6</v>
      </c>
      <c r="AR51" s="365" t="s">
        <v>565</v>
      </c>
      <c r="AS51" s="366" t="s">
        <v>558</v>
      </c>
      <c r="AT51" s="367" t="s">
        <v>573</v>
      </c>
      <c r="AU51" s="532">
        <v>17.489999999999998</v>
      </c>
      <c r="AV51" s="472">
        <v>13</v>
      </c>
      <c r="AW51" s="440">
        <v>73.400000000000006</v>
      </c>
      <c r="AX51" s="440">
        <v>59</v>
      </c>
      <c r="AY51" s="440">
        <v>41</v>
      </c>
      <c r="AZ51" s="440">
        <v>1.4390243902439024</v>
      </c>
      <c r="BA51" s="440">
        <v>9.61</v>
      </c>
      <c r="BB51" s="440">
        <v>9</v>
      </c>
      <c r="BC51" s="440">
        <v>2.5299999999999998</v>
      </c>
      <c r="BD51" s="523">
        <v>30.2</v>
      </c>
      <c r="BE51" s="440">
        <v>10.199999999999999</v>
      </c>
      <c r="BF51" s="440">
        <v>12.6</v>
      </c>
      <c r="BG51" s="440">
        <v>42.3</v>
      </c>
      <c r="BH51" s="440">
        <v>40.700000000000003</v>
      </c>
      <c r="BI51" s="440">
        <v>14.2</v>
      </c>
      <c r="BJ51" s="440">
        <v>2.79</v>
      </c>
      <c r="BK51" s="523">
        <v>38.1</v>
      </c>
      <c r="BL51" s="440">
        <v>11.8</v>
      </c>
      <c r="BM51" s="440">
        <v>52.2</v>
      </c>
      <c r="BN51" s="440">
        <v>1.32</v>
      </c>
      <c r="BO51" s="440">
        <v>8.1300000000000008</v>
      </c>
      <c r="BP51" s="440">
        <v>27.9</v>
      </c>
      <c r="BQ51" s="440">
        <v>33.5</v>
      </c>
      <c r="BR51" s="441">
        <v>2449.8000000000002</v>
      </c>
      <c r="BS51" s="440">
        <v>16</v>
      </c>
      <c r="BT51" s="440">
        <v>9.93</v>
      </c>
      <c r="BU51" s="523">
        <v>28.9</v>
      </c>
      <c r="BV51" s="440">
        <v>66</v>
      </c>
      <c r="BW51" s="489">
        <v>6.9800000000000001E-3</v>
      </c>
      <c r="BX51" s="440">
        <v>6.2</v>
      </c>
      <c r="BY51" s="440">
        <v>90.26</v>
      </c>
      <c r="BZ51" s="440">
        <v>6.11</v>
      </c>
      <c r="CA51" s="440">
        <v>3.62</v>
      </c>
      <c r="CB51" s="441">
        <v>5697</v>
      </c>
      <c r="CC51" s="441">
        <v>2874</v>
      </c>
      <c r="CD51" s="440">
        <v>34.9</v>
      </c>
      <c r="CE51" s="440">
        <v>22.4</v>
      </c>
      <c r="CF51" s="523">
        <v>79.86</v>
      </c>
      <c r="CG51" s="441">
        <v>3450.0000000000005</v>
      </c>
      <c r="CH51" s="440">
        <v>41.9</v>
      </c>
      <c r="CI51" s="523">
        <v>67.8</v>
      </c>
      <c r="CJ51" s="441">
        <v>4452</v>
      </c>
      <c r="CK51" s="441">
        <v>10274</v>
      </c>
      <c r="CL51" s="440">
        <v>0.66</v>
      </c>
      <c r="CM51" s="440">
        <v>0.28000000000000003</v>
      </c>
      <c r="CN51" s="440">
        <v>5.78</v>
      </c>
      <c r="CO51" s="440">
        <v>7.8746594005449584</v>
      </c>
      <c r="CP51" s="440">
        <v>27.9</v>
      </c>
      <c r="CQ51" s="515">
        <v>780.75360000000001</v>
      </c>
      <c r="CR51" s="440">
        <v>4.2300000000000004</v>
      </c>
      <c r="CS51" s="440">
        <v>33.799999999999997</v>
      </c>
      <c r="CT51" s="440">
        <v>0.56999999999999995</v>
      </c>
      <c r="CU51" s="440">
        <v>3.88</v>
      </c>
      <c r="CV51" s="440">
        <v>14.7</v>
      </c>
      <c r="CW51" s="440">
        <v>52.6</v>
      </c>
      <c r="CX51" s="440">
        <v>17.8</v>
      </c>
      <c r="CY51" s="440">
        <v>14.9</v>
      </c>
      <c r="CZ51" s="440">
        <v>50.4</v>
      </c>
      <c r="DA51" s="523">
        <v>24.2</v>
      </c>
      <c r="DB51" s="440">
        <v>3.87</v>
      </c>
      <c r="DC51" s="440">
        <v>14.3</v>
      </c>
      <c r="DD51" s="442">
        <v>7.9000000000000001E-2</v>
      </c>
      <c r="DE51" s="441">
        <v>32044</v>
      </c>
      <c r="DF51" s="523">
        <v>71.599999999999994</v>
      </c>
      <c r="DG51" s="440">
        <v>27</v>
      </c>
      <c r="DH51" s="440">
        <v>4.1399999999999997</v>
      </c>
      <c r="DI51" s="440">
        <v>3.8599999999999994</v>
      </c>
      <c r="DJ51" s="440">
        <v>50.5</v>
      </c>
      <c r="DK51" s="440">
        <v>0.82</v>
      </c>
      <c r="DL51" s="440">
        <v>27.9</v>
      </c>
      <c r="DM51" s="440">
        <v>71.2</v>
      </c>
      <c r="DN51" s="489">
        <v>0</v>
      </c>
      <c r="DO51" s="440">
        <v>26.5</v>
      </c>
      <c r="DP51" s="440">
        <v>99.2</v>
      </c>
      <c r="DQ51" s="509">
        <v>733</v>
      </c>
      <c r="DR51" s="515">
        <v>11345.833333333334</v>
      </c>
      <c r="DS51" s="441">
        <v>404.61538461538458</v>
      </c>
      <c r="DT51" s="441">
        <v>312</v>
      </c>
      <c r="DU51" s="441">
        <v>984.64852199999984</v>
      </c>
      <c r="DV51" s="441">
        <v>684.24727800000005</v>
      </c>
    </row>
    <row r="52" spans="1:126" ht="15.75" x14ac:dyDescent="0.25">
      <c r="A52" s="76" t="s">
        <v>383</v>
      </c>
      <c r="B52" s="139"/>
      <c r="C52" s="139"/>
      <c r="D52" s="139"/>
      <c r="E52" s="139"/>
      <c r="F52" s="139"/>
      <c r="G52" s="139"/>
      <c r="H52" s="139"/>
      <c r="I52" s="139"/>
      <c r="J52" s="139"/>
      <c r="K52" s="575"/>
      <c r="L52" s="139"/>
      <c r="M52" s="139"/>
      <c r="N52" s="139"/>
      <c r="O52" s="139"/>
      <c r="P52" s="139"/>
      <c r="Q52" s="139"/>
      <c r="R52" s="139"/>
      <c r="S52" s="88"/>
      <c r="T52" s="88"/>
      <c r="U52" s="88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567">
        <v>50</v>
      </c>
      <c r="AI52" s="567"/>
      <c r="AJ52" s="361">
        <v>17454</v>
      </c>
      <c r="AK52" s="362" t="s">
        <v>18</v>
      </c>
      <c r="AL52" s="362" t="s">
        <v>19</v>
      </c>
      <c r="AM52" s="361">
        <v>8311275302</v>
      </c>
      <c r="AN52" s="361">
        <v>38</v>
      </c>
      <c r="AO52" s="363">
        <v>44708</v>
      </c>
      <c r="AP52" s="361">
        <v>2</v>
      </c>
      <c r="AQ52" s="364">
        <v>0</v>
      </c>
      <c r="AR52" s="365" t="s">
        <v>565</v>
      </c>
      <c r="AS52" s="366" t="s">
        <v>558</v>
      </c>
      <c r="AT52" s="367"/>
      <c r="AU52" s="368">
        <v>8.73</v>
      </c>
      <c r="AV52" s="472">
        <v>18.8</v>
      </c>
      <c r="AW52" s="440">
        <v>71.7</v>
      </c>
      <c r="AX52" s="440">
        <v>61.4</v>
      </c>
      <c r="AY52" s="440">
        <v>38.6</v>
      </c>
      <c r="AZ52" s="440">
        <v>1.5906735751295336</v>
      </c>
      <c r="BA52" s="440">
        <v>7.47</v>
      </c>
      <c r="BB52" s="440">
        <v>3.07</v>
      </c>
      <c r="BC52" s="440">
        <v>3.57</v>
      </c>
      <c r="BD52" s="440">
        <v>16</v>
      </c>
      <c r="BE52" s="440">
        <v>4.25</v>
      </c>
      <c r="BF52" s="440">
        <v>12.6</v>
      </c>
      <c r="BG52" s="523">
        <v>52.4</v>
      </c>
      <c r="BH52" s="440">
        <v>33</v>
      </c>
      <c r="BI52" s="440">
        <v>11.1</v>
      </c>
      <c r="BJ52" s="440">
        <v>3.47</v>
      </c>
      <c r="BK52" s="440">
        <v>34.1</v>
      </c>
      <c r="BL52" s="440">
        <v>6.31</v>
      </c>
      <c r="BM52" s="440">
        <v>50.3</v>
      </c>
      <c r="BN52" s="523">
        <v>11.5</v>
      </c>
      <c r="BO52" s="440">
        <v>7</v>
      </c>
      <c r="BP52" s="487">
        <v>14.459999999999999</v>
      </c>
      <c r="BQ52" s="440">
        <v>13.7</v>
      </c>
      <c r="BR52" s="441">
        <v>1796</v>
      </c>
      <c r="BS52" s="440">
        <v>16.2</v>
      </c>
      <c r="BT52" s="440">
        <v>11.6</v>
      </c>
      <c r="BU52" s="523">
        <v>21.4</v>
      </c>
      <c r="BV52" s="440">
        <v>24.8</v>
      </c>
      <c r="BW52" s="442">
        <v>1.7000000000000001E-2</v>
      </c>
      <c r="BX52" s="440">
        <v>7.7</v>
      </c>
      <c r="BY52" s="440">
        <v>78.89</v>
      </c>
      <c r="BZ52" s="523">
        <v>12.9</v>
      </c>
      <c r="CA52" s="440">
        <v>8.18</v>
      </c>
      <c r="CB52" s="441">
        <v>5028</v>
      </c>
      <c r="CC52" s="441">
        <v>2396.2222222222222</v>
      </c>
      <c r="CD52" s="440">
        <v>29.7</v>
      </c>
      <c r="CE52" s="440">
        <v>10.9</v>
      </c>
      <c r="CF52" s="523">
        <v>71.3</v>
      </c>
      <c r="CG52" s="441">
        <v>1473</v>
      </c>
      <c r="CH52" s="440">
        <v>21.2</v>
      </c>
      <c r="CI52" s="440">
        <v>34</v>
      </c>
      <c r="CJ52" s="441">
        <v>2111</v>
      </c>
      <c r="CK52" s="441">
        <v>7517</v>
      </c>
      <c r="CL52" s="440">
        <v>1.8</v>
      </c>
      <c r="CM52" s="440">
        <v>0.4</v>
      </c>
      <c r="CN52" s="440">
        <v>3.43</v>
      </c>
      <c r="CO52" s="440">
        <v>4.7838214783821478</v>
      </c>
      <c r="CP52" s="440">
        <v>21.8</v>
      </c>
      <c r="CQ52" s="441">
        <v>308.30868000000004</v>
      </c>
      <c r="CR52" s="440">
        <v>3.89</v>
      </c>
      <c r="CS52" s="523">
        <v>40.700000000000003</v>
      </c>
      <c r="CT52" s="440">
        <v>0.46</v>
      </c>
      <c r="CU52" s="440">
        <v>3.25</v>
      </c>
      <c r="CV52" s="440">
        <v>16.600000000000001</v>
      </c>
      <c r="CW52" s="440">
        <v>54.8</v>
      </c>
      <c r="CX52" s="440">
        <v>15.4</v>
      </c>
      <c r="CY52" s="440">
        <v>13.2</v>
      </c>
      <c r="CZ52" s="487">
        <v>44.5</v>
      </c>
      <c r="DA52" s="440">
        <v>4.4800000000000004</v>
      </c>
      <c r="DB52" s="523">
        <v>5.87</v>
      </c>
      <c r="DC52" s="487">
        <v>11.1</v>
      </c>
      <c r="DD52" s="442">
        <v>4.7E-2</v>
      </c>
      <c r="DE52" s="443">
        <v>18129</v>
      </c>
      <c r="DF52" s="440">
        <v>26.5</v>
      </c>
      <c r="DG52" s="440">
        <v>20</v>
      </c>
      <c r="DH52" s="440">
        <v>1.26</v>
      </c>
      <c r="DI52" s="440">
        <v>0.86</v>
      </c>
      <c r="DJ52" s="523">
        <v>63.6</v>
      </c>
      <c r="DK52" s="523">
        <v>14.4</v>
      </c>
      <c r="DL52" s="487">
        <v>14.1</v>
      </c>
      <c r="DM52" s="440">
        <v>71.099999999999994</v>
      </c>
      <c r="DN52" s="442">
        <v>0.36</v>
      </c>
      <c r="DO52" s="440">
        <v>34.299999999999997</v>
      </c>
      <c r="DP52" s="440">
        <v>98.3</v>
      </c>
      <c r="DQ52" s="509">
        <v>832</v>
      </c>
      <c r="DR52" s="443">
        <v>4976</v>
      </c>
      <c r="DS52" s="441">
        <v>473</v>
      </c>
      <c r="DT52" s="441">
        <v>112</v>
      </c>
      <c r="DU52" s="441">
        <v>722.53621512000018</v>
      </c>
      <c r="DV52" s="441">
        <v>454.23286488000008</v>
      </c>
    </row>
    <row r="53" spans="1:126" ht="15.75" x14ac:dyDescent="0.25">
      <c r="A53" s="76" t="s">
        <v>383</v>
      </c>
      <c r="B53" s="140">
        <v>8311275302</v>
      </c>
      <c r="C53" s="113"/>
      <c r="D53" s="113" t="s">
        <v>384</v>
      </c>
      <c r="E53" s="571" t="s">
        <v>138</v>
      </c>
      <c r="F53" s="570" t="s">
        <v>5</v>
      </c>
      <c r="G53" s="568">
        <v>45166</v>
      </c>
      <c r="H53" s="568" t="s">
        <v>388</v>
      </c>
      <c r="I53" s="582" t="s">
        <v>386</v>
      </c>
      <c r="J53" s="150">
        <v>39</v>
      </c>
      <c r="K53" s="569"/>
      <c r="L53" s="113" t="s">
        <v>99</v>
      </c>
      <c r="M53" s="113"/>
      <c r="N53" s="150">
        <v>1</v>
      </c>
      <c r="O53" s="150">
        <v>1</v>
      </c>
      <c r="P53" s="150">
        <v>1</v>
      </c>
      <c r="Q53" s="150">
        <v>0</v>
      </c>
      <c r="R53" s="150">
        <v>0</v>
      </c>
      <c r="S53" s="205" t="s">
        <v>468</v>
      </c>
      <c r="T53" s="205" t="s">
        <v>468</v>
      </c>
      <c r="U53" s="205">
        <v>1</v>
      </c>
      <c r="V53" s="150">
        <v>1</v>
      </c>
      <c r="W53" s="113" t="s">
        <v>66</v>
      </c>
      <c r="X53" s="113"/>
      <c r="Y53" s="113"/>
      <c r="Z53" s="113"/>
      <c r="AA53" s="205">
        <v>0</v>
      </c>
      <c r="AB53" s="205">
        <v>0</v>
      </c>
      <c r="AC53" s="150">
        <v>1</v>
      </c>
      <c r="AD53" s="150">
        <v>1</v>
      </c>
      <c r="AE53" s="205">
        <v>0</v>
      </c>
      <c r="AF53" s="205">
        <v>0</v>
      </c>
      <c r="AG53" s="205">
        <v>0</v>
      </c>
      <c r="AH53" s="567">
        <v>51</v>
      </c>
      <c r="AI53" s="581">
        <f>DATEDIF(I53,AO53,"m")</f>
        <v>15</v>
      </c>
      <c r="AJ53" s="361">
        <v>19885</v>
      </c>
      <c r="AK53" s="362" t="s">
        <v>18</v>
      </c>
      <c r="AL53" s="362" t="s">
        <v>19</v>
      </c>
      <c r="AM53" s="361">
        <v>8311275302</v>
      </c>
      <c r="AN53" s="361">
        <v>39</v>
      </c>
      <c r="AO53" s="363">
        <v>45166</v>
      </c>
      <c r="AP53" s="361">
        <v>3</v>
      </c>
      <c r="AQ53" s="364">
        <v>15</v>
      </c>
      <c r="AR53" s="365" t="s">
        <v>565</v>
      </c>
      <c r="AS53" s="366" t="s">
        <v>558</v>
      </c>
      <c r="AT53" s="367" t="s">
        <v>564</v>
      </c>
      <c r="AU53" s="532">
        <v>16</v>
      </c>
      <c r="AV53" s="443">
        <v>26.7</v>
      </c>
      <c r="AW53" s="440">
        <v>81.599999999999994</v>
      </c>
      <c r="AX53" s="440">
        <v>50.9</v>
      </c>
      <c r="AY53" s="440">
        <v>49.1</v>
      </c>
      <c r="AZ53" s="440">
        <v>1.0366598778004072</v>
      </c>
      <c r="BA53" s="440">
        <v>8.34</v>
      </c>
      <c r="BB53" s="440">
        <v>5.35</v>
      </c>
      <c r="BC53" s="440">
        <v>2.5299999999999998</v>
      </c>
      <c r="BD53" s="523">
        <v>46.5</v>
      </c>
      <c r="BE53" s="440">
        <v>9.06</v>
      </c>
      <c r="BF53" s="440">
        <v>8.08</v>
      </c>
      <c r="BG53" s="440">
        <v>35</v>
      </c>
      <c r="BH53" s="440">
        <v>21.1</v>
      </c>
      <c r="BI53" s="440">
        <v>26.2</v>
      </c>
      <c r="BJ53" s="523">
        <v>17.8</v>
      </c>
      <c r="BK53" s="440">
        <v>31.3</v>
      </c>
      <c r="BL53" s="440">
        <v>8.9</v>
      </c>
      <c r="BM53" s="440">
        <v>55.2</v>
      </c>
      <c r="BN53" s="440">
        <v>1.08</v>
      </c>
      <c r="BO53" s="440">
        <v>7.05</v>
      </c>
      <c r="BP53" s="440">
        <v>30</v>
      </c>
      <c r="BQ53" s="440">
        <v>18.100000000000001</v>
      </c>
      <c r="BR53" s="441">
        <v>2518.2000000000003</v>
      </c>
      <c r="BS53" s="440">
        <v>9.61</v>
      </c>
      <c r="BT53" s="440">
        <v>12.4</v>
      </c>
      <c r="BU53" s="523">
        <v>19.899999999999999</v>
      </c>
      <c r="BV53" s="440">
        <v>53.8</v>
      </c>
      <c r="BW53" s="489">
        <v>0</v>
      </c>
      <c r="BX53" s="440">
        <v>6.7</v>
      </c>
      <c r="BY53" s="440">
        <v>89.82</v>
      </c>
      <c r="BZ53" s="440">
        <v>7.45</v>
      </c>
      <c r="CA53" s="440">
        <v>2.75</v>
      </c>
      <c r="CB53" s="515">
        <v>8104.545454545454</v>
      </c>
      <c r="CC53" s="441">
        <v>3136</v>
      </c>
      <c r="CD53" s="440">
        <v>36.299999999999997</v>
      </c>
      <c r="CE53" s="440">
        <v>24.2</v>
      </c>
      <c r="CF53" s="440">
        <v>65.499999999999986</v>
      </c>
      <c r="CG53" s="441">
        <v>3896.9026548672568</v>
      </c>
      <c r="CH53" s="440">
        <v>43</v>
      </c>
      <c r="CI53" s="523">
        <v>71.8</v>
      </c>
      <c r="CJ53" s="441">
        <v>3660</v>
      </c>
      <c r="CK53" s="441">
        <v>11676</v>
      </c>
      <c r="CL53" s="440">
        <v>0.59</v>
      </c>
      <c r="CM53" s="440">
        <v>0.51</v>
      </c>
      <c r="CN53" s="440">
        <v>2.89</v>
      </c>
      <c r="CO53" s="440">
        <v>3.541666666666667</v>
      </c>
      <c r="CP53" s="440">
        <v>20.5</v>
      </c>
      <c r="CQ53" s="441">
        <v>315.20799999999997</v>
      </c>
      <c r="CR53" s="440">
        <v>5.24</v>
      </c>
      <c r="CS53" s="440">
        <v>29.2</v>
      </c>
      <c r="CT53" s="440">
        <v>0.5</v>
      </c>
      <c r="CU53" s="440">
        <v>4.71</v>
      </c>
      <c r="CV53" s="440">
        <v>17.600000000000001</v>
      </c>
      <c r="CW53" s="440">
        <v>49.9</v>
      </c>
      <c r="CX53" s="523">
        <v>18.5</v>
      </c>
      <c r="CY53" s="440">
        <v>14</v>
      </c>
      <c r="CZ53" s="440">
        <v>52.6</v>
      </c>
      <c r="DA53" s="440">
        <v>0.96</v>
      </c>
      <c r="DB53" s="440">
        <v>3.11</v>
      </c>
      <c r="DC53" s="440">
        <v>12.3</v>
      </c>
      <c r="DD53" s="442">
        <v>0.15</v>
      </c>
      <c r="DE53" s="441">
        <v>15903</v>
      </c>
      <c r="DF53" s="440" t="s">
        <v>552</v>
      </c>
      <c r="DG53" s="440" t="s">
        <v>552</v>
      </c>
      <c r="DH53" s="440">
        <v>2.23</v>
      </c>
      <c r="DI53" s="440">
        <v>1.72</v>
      </c>
      <c r="DJ53" s="523">
        <v>83.3</v>
      </c>
      <c r="DK53" s="487">
        <v>0</v>
      </c>
      <c r="DL53" s="440">
        <v>30</v>
      </c>
      <c r="DM53" s="440">
        <v>70</v>
      </c>
      <c r="DN53" s="489">
        <v>0</v>
      </c>
      <c r="DO53" s="440">
        <v>20.8</v>
      </c>
      <c r="DP53" s="440">
        <v>97.2</v>
      </c>
      <c r="DQ53" s="509">
        <v>699</v>
      </c>
      <c r="DR53" s="515">
        <v>9421.6666666666679</v>
      </c>
      <c r="DS53" s="441">
        <v>649.23076923076917</v>
      </c>
      <c r="DT53" s="515">
        <v>352</v>
      </c>
      <c r="DU53" s="441">
        <v>1774.3495679999996</v>
      </c>
      <c r="DV53" s="441">
        <v>1711.6024320000001</v>
      </c>
    </row>
    <row r="54" spans="1:126" ht="15.75" x14ac:dyDescent="0.25">
      <c r="A54" s="583" t="s">
        <v>280</v>
      </c>
      <c r="B54" s="573">
        <v>375828026</v>
      </c>
      <c r="C54" s="113"/>
      <c r="D54" s="113" t="s">
        <v>74</v>
      </c>
      <c r="E54" s="571">
        <v>45079</v>
      </c>
      <c r="F54" s="570" t="s">
        <v>5</v>
      </c>
      <c r="G54" s="568">
        <v>45079</v>
      </c>
      <c r="H54" s="113" t="s">
        <v>387</v>
      </c>
      <c r="I54" s="205" t="s">
        <v>429</v>
      </c>
      <c r="J54" s="150">
        <v>67</v>
      </c>
      <c r="K54" s="569" t="s">
        <v>96</v>
      </c>
      <c r="L54" s="113" t="s">
        <v>72</v>
      </c>
      <c r="M54" s="113"/>
      <c r="N54" s="150">
        <v>1</v>
      </c>
      <c r="O54" s="150">
        <v>1</v>
      </c>
      <c r="P54" s="150">
        <v>0</v>
      </c>
      <c r="Q54" s="150">
        <v>1</v>
      </c>
      <c r="R54" s="150">
        <v>0</v>
      </c>
      <c r="S54" s="205" t="s">
        <v>468</v>
      </c>
      <c r="T54" s="205" t="s">
        <v>468</v>
      </c>
      <c r="U54" s="205">
        <v>0</v>
      </c>
      <c r="V54" s="150">
        <v>0</v>
      </c>
      <c r="W54" s="113">
        <v>0</v>
      </c>
      <c r="X54" s="113"/>
      <c r="Y54" s="113"/>
      <c r="Z54" s="113"/>
      <c r="AA54" s="150">
        <v>0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567">
        <v>52</v>
      </c>
      <c r="AI54" s="567"/>
      <c r="AJ54" s="405"/>
      <c r="AK54" s="210" t="s">
        <v>280</v>
      </c>
      <c r="AL54" s="406"/>
      <c r="AM54" s="405"/>
      <c r="AN54" s="150"/>
      <c r="AO54" s="407"/>
      <c r="AP54" s="405"/>
      <c r="AQ54" s="408"/>
      <c r="AR54" s="409"/>
      <c r="AS54" s="272" t="s">
        <v>558</v>
      </c>
      <c r="AT54" s="410"/>
      <c r="AU54" s="411"/>
      <c r="AV54" s="408"/>
      <c r="AW54" s="412"/>
      <c r="AX54" s="412"/>
      <c r="AY54" s="412"/>
      <c r="AZ54" s="412"/>
      <c r="BA54" s="412"/>
      <c r="BB54" s="412"/>
      <c r="BC54" s="412"/>
      <c r="BD54" s="412"/>
      <c r="BE54" s="412"/>
      <c r="BF54" s="412"/>
      <c r="BG54" s="412"/>
      <c r="BH54" s="412"/>
      <c r="BI54" s="412"/>
      <c r="BJ54" s="412"/>
      <c r="BK54" s="412"/>
      <c r="BL54" s="412"/>
      <c r="BM54" s="412"/>
      <c r="BN54" s="412"/>
      <c r="BO54" s="412"/>
      <c r="BP54" s="412"/>
      <c r="BQ54" s="412"/>
      <c r="BR54" s="413"/>
      <c r="BS54" s="412"/>
      <c r="BT54" s="412"/>
      <c r="BU54" s="412"/>
      <c r="BV54" s="412"/>
      <c r="BW54" s="414"/>
      <c r="BX54" s="412"/>
      <c r="BY54" s="412"/>
      <c r="BZ54" s="412"/>
      <c r="CA54" s="412"/>
      <c r="CB54" s="413"/>
      <c r="CC54" s="413"/>
      <c r="CD54" s="412"/>
      <c r="CE54" s="412"/>
      <c r="CF54" s="412"/>
      <c r="CG54" s="413"/>
      <c r="CH54" s="412"/>
      <c r="CI54" s="412"/>
      <c r="CJ54" s="413"/>
      <c r="CK54" s="413"/>
      <c r="CL54" s="412"/>
      <c r="CM54" s="412"/>
      <c r="CN54" s="412"/>
      <c r="CO54" s="412"/>
      <c r="CP54" s="412"/>
      <c r="CQ54" s="413"/>
      <c r="CR54" s="412"/>
      <c r="CS54" s="412"/>
      <c r="CT54" s="412"/>
      <c r="CU54" s="412"/>
      <c r="CV54" s="412"/>
      <c r="CW54" s="412"/>
      <c r="CX54" s="412"/>
      <c r="CY54" s="412"/>
      <c r="CZ54" s="412"/>
      <c r="DA54" s="412"/>
      <c r="DB54" s="412"/>
      <c r="DC54" s="412"/>
      <c r="DD54" s="414"/>
      <c r="DE54" s="413"/>
      <c r="DF54" s="412"/>
      <c r="DG54" s="412"/>
      <c r="DH54" s="412"/>
      <c r="DI54" s="412"/>
      <c r="DJ54" s="412"/>
      <c r="DK54" s="412"/>
      <c r="DL54" s="412"/>
      <c r="DM54" s="412"/>
      <c r="DN54" s="412"/>
      <c r="DO54" s="412"/>
      <c r="DP54" s="412"/>
      <c r="DQ54" s="413"/>
      <c r="DR54" s="413"/>
      <c r="DS54" s="413"/>
      <c r="DT54" s="413"/>
      <c r="DU54" s="413"/>
      <c r="DV54" s="413"/>
    </row>
    <row r="55" spans="1:126" ht="15.75" x14ac:dyDescent="0.25">
      <c r="A55" s="76" t="s">
        <v>393</v>
      </c>
      <c r="B55" s="573">
        <v>7651301669</v>
      </c>
      <c r="C55" s="568">
        <v>27789</v>
      </c>
      <c r="D55" s="113" t="s">
        <v>74</v>
      </c>
      <c r="E55" s="571"/>
      <c r="F55" s="570" t="s">
        <v>5</v>
      </c>
      <c r="G55" s="572"/>
      <c r="H55" s="113" t="s">
        <v>387</v>
      </c>
      <c r="I55" s="582"/>
      <c r="J55" s="205"/>
      <c r="K55" s="569"/>
      <c r="L55" s="113" t="s">
        <v>99</v>
      </c>
      <c r="M55" s="113" t="s">
        <v>88</v>
      </c>
      <c r="N55" s="150">
        <v>1</v>
      </c>
      <c r="O55" s="150">
        <v>1</v>
      </c>
      <c r="P55" s="150">
        <v>1</v>
      </c>
      <c r="Q55" s="150">
        <v>0</v>
      </c>
      <c r="R55" s="205" t="s">
        <v>499</v>
      </c>
      <c r="S55" s="205" t="s">
        <v>468</v>
      </c>
      <c r="T55" s="205" t="s">
        <v>468</v>
      </c>
      <c r="U55" s="205">
        <v>0</v>
      </c>
      <c r="V55" s="150">
        <v>1</v>
      </c>
      <c r="W55" s="113" t="s">
        <v>66</v>
      </c>
      <c r="X55" s="113"/>
      <c r="Y55" s="113"/>
      <c r="Z55" s="113"/>
      <c r="AA55" s="150">
        <v>0</v>
      </c>
      <c r="AB55" s="150">
        <v>0</v>
      </c>
      <c r="AC55" s="150">
        <v>0</v>
      </c>
      <c r="AD55" s="150">
        <v>0</v>
      </c>
      <c r="AE55" s="150">
        <v>0</v>
      </c>
      <c r="AF55" s="150">
        <v>0</v>
      </c>
      <c r="AG55" s="150">
        <v>0</v>
      </c>
      <c r="AH55" s="567">
        <v>53</v>
      </c>
      <c r="AI55" s="581"/>
      <c r="AJ55" s="268">
        <v>18381</v>
      </c>
      <c r="AK55" s="269" t="s">
        <v>576</v>
      </c>
      <c r="AL55" s="269" t="s">
        <v>575</v>
      </c>
      <c r="AM55" s="277">
        <v>7651301669</v>
      </c>
      <c r="AN55" s="268">
        <v>46</v>
      </c>
      <c r="AO55" s="270">
        <v>44888</v>
      </c>
      <c r="AP55" s="268">
        <v>1</v>
      </c>
      <c r="AQ55" s="271">
        <v>0</v>
      </c>
      <c r="AR55" s="257" t="s">
        <v>574</v>
      </c>
      <c r="AS55" s="272" t="s">
        <v>558</v>
      </c>
      <c r="AT55" s="273" t="s">
        <v>573</v>
      </c>
      <c r="AU55" s="536">
        <v>11.99</v>
      </c>
      <c r="AV55" s="469">
        <v>15.5</v>
      </c>
      <c r="AW55" s="279">
        <v>87.9</v>
      </c>
      <c r="AX55" s="415">
        <v>70.900000000000006</v>
      </c>
      <c r="AY55" s="415">
        <v>29.1</v>
      </c>
      <c r="AZ55" s="415">
        <v>2.4364261168384882</v>
      </c>
      <c r="BA55" s="415">
        <v>8.84</v>
      </c>
      <c r="BB55" s="415">
        <v>2.23</v>
      </c>
      <c r="BC55" s="415">
        <v>3.18</v>
      </c>
      <c r="BD55" s="279">
        <v>34.700000000000003</v>
      </c>
      <c r="BE55" s="415">
        <v>9.16</v>
      </c>
      <c r="BF55" s="415">
        <v>3.02</v>
      </c>
      <c r="BG55" s="415">
        <v>27.8</v>
      </c>
      <c r="BH55" s="415">
        <v>25.3</v>
      </c>
      <c r="BI55" s="415">
        <v>38</v>
      </c>
      <c r="BJ55" s="279">
        <v>8.86</v>
      </c>
      <c r="BK55" s="415">
        <v>28.5</v>
      </c>
      <c r="BL55" s="279">
        <v>23</v>
      </c>
      <c r="BM55" s="415">
        <v>31.7</v>
      </c>
      <c r="BN55" s="415">
        <v>0.55000000000000004</v>
      </c>
      <c r="BO55" s="415">
        <v>6.36</v>
      </c>
      <c r="BP55" s="415">
        <v>44.34</v>
      </c>
      <c r="BQ55" s="415">
        <v>34.9</v>
      </c>
      <c r="BR55" s="416">
        <v>2053.8000000000002</v>
      </c>
      <c r="BS55" s="478">
        <v>4.43</v>
      </c>
      <c r="BT55" s="279">
        <v>34.4</v>
      </c>
      <c r="BU55" s="415">
        <v>10.7</v>
      </c>
      <c r="BV55" s="415">
        <v>67.599999999999994</v>
      </c>
      <c r="BW55" s="417">
        <v>3.5999999999999997E-2</v>
      </c>
      <c r="BX55" s="415">
        <v>6.7</v>
      </c>
      <c r="BY55" s="279">
        <v>96.1</v>
      </c>
      <c r="BZ55" s="415">
        <v>2.6</v>
      </c>
      <c r="CA55" s="478">
        <v>1.3</v>
      </c>
      <c r="CB55" s="282">
        <v>6092</v>
      </c>
      <c r="CC55" s="416">
        <v>3276</v>
      </c>
      <c r="CD55" s="415">
        <v>27.2</v>
      </c>
      <c r="CE55" s="415">
        <v>11.6</v>
      </c>
      <c r="CF55" s="279">
        <v>77.25</v>
      </c>
      <c r="CG55" s="416">
        <v>2024.336283185841</v>
      </c>
      <c r="CH55" s="415">
        <v>29</v>
      </c>
      <c r="CI55" s="415">
        <v>46.2</v>
      </c>
      <c r="CJ55" s="416">
        <v>3823</v>
      </c>
      <c r="CK55" s="282">
        <v>13005</v>
      </c>
      <c r="CL55" s="415">
        <v>0.35</v>
      </c>
      <c r="CM55" s="415">
        <v>0.2</v>
      </c>
      <c r="CN55" s="415">
        <v>2.59</v>
      </c>
      <c r="CO55" s="478">
        <v>2.9465301478953356</v>
      </c>
      <c r="CP55" s="478">
        <v>4.43</v>
      </c>
      <c r="CQ55" s="498">
        <v>23.530255099999994</v>
      </c>
      <c r="CR55" s="415">
        <v>4.87</v>
      </c>
      <c r="CS55" s="415">
        <v>12.3</v>
      </c>
      <c r="CT55" s="415">
        <v>1.08</v>
      </c>
      <c r="CU55" s="415">
        <v>3.38</v>
      </c>
      <c r="CV55" s="415">
        <v>18.399999999999999</v>
      </c>
      <c r="CW55" s="415">
        <v>38.4</v>
      </c>
      <c r="CX55" s="279">
        <v>18.8</v>
      </c>
      <c r="CY55" s="415">
        <v>24.3</v>
      </c>
      <c r="CZ55" s="415">
        <v>53.8</v>
      </c>
      <c r="DA55" s="279">
        <v>11.5</v>
      </c>
      <c r="DB55" s="415">
        <v>4.84</v>
      </c>
      <c r="DC55" s="415">
        <v>12.7</v>
      </c>
      <c r="DD55" s="486">
        <v>0.03</v>
      </c>
      <c r="DE55" s="416">
        <v>53619</v>
      </c>
      <c r="DF55" s="415">
        <v>32.1</v>
      </c>
      <c r="DG55" s="279">
        <v>35.9</v>
      </c>
      <c r="DH55" s="415">
        <v>0.86</v>
      </c>
      <c r="DI55" s="415">
        <v>0.8</v>
      </c>
      <c r="DJ55" s="415">
        <v>34.799999999999997</v>
      </c>
      <c r="DK55" s="478">
        <v>0.34</v>
      </c>
      <c r="DL55" s="415">
        <v>44</v>
      </c>
      <c r="DM55" s="415">
        <v>55.3</v>
      </c>
      <c r="DN55" s="417">
        <v>0.34</v>
      </c>
      <c r="DO55" s="415">
        <v>17.7</v>
      </c>
      <c r="DP55" s="478">
        <v>47.9</v>
      </c>
      <c r="DQ55" s="416" t="s">
        <v>552</v>
      </c>
      <c r="DR55" s="282">
        <v>8115.8333333333339</v>
      </c>
      <c r="DS55" s="416">
        <v>872.30769230769226</v>
      </c>
      <c r="DT55" s="416">
        <v>212</v>
      </c>
      <c r="DU55" s="416">
        <v>1158.2064829500002</v>
      </c>
      <c r="DV55" s="416">
        <v>475.37106705000008</v>
      </c>
    </row>
    <row r="56" spans="1:126" ht="15.75" x14ac:dyDescent="0.25">
      <c r="A56" s="76" t="s">
        <v>282</v>
      </c>
      <c r="B56" s="573">
        <v>7260015543</v>
      </c>
      <c r="C56" s="113"/>
      <c r="D56" s="113" t="s">
        <v>74</v>
      </c>
      <c r="E56" s="571"/>
      <c r="F56" s="570" t="s">
        <v>5</v>
      </c>
      <c r="G56" s="568">
        <v>44581</v>
      </c>
      <c r="H56" s="113" t="s">
        <v>387</v>
      </c>
      <c r="I56" s="150">
        <v>2008</v>
      </c>
      <c r="J56" s="150">
        <v>36</v>
      </c>
      <c r="K56" s="569" t="s">
        <v>89</v>
      </c>
      <c r="L56" s="113" t="s">
        <v>72</v>
      </c>
      <c r="M56" s="113"/>
      <c r="N56" s="150">
        <v>1</v>
      </c>
      <c r="O56" s="150">
        <v>1</v>
      </c>
      <c r="P56" s="150">
        <v>1</v>
      </c>
      <c r="Q56" s="150">
        <v>0</v>
      </c>
      <c r="R56" s="150">
        <v>0</v>
      </c>
      <c r="S56" s="205" t="s">
        <v>468</v>
      </c>
      <c r="T56" s="205" t="s">
        <v>468</v>
      </c>
      <c r="U56" s="205">
        <v>1</v>
      </c>
      <c r="V56" s="150">
        <v>1</v>
      </c>
      <c r="W56" s="113" t="s">
        <v>480</v>
      </c>
      <c r="X56" s="113"/>
      <c r="Y56" s="113"/>
      <c r="Z56" s="113"/>
      <c r="AA56" s="150">
        <v>0</v>
      </c>
      <c r="AB56" s="150">
        <v>0</v>
      </c>
      <c r="AC56" s="150">
        <v>1</v>
      </c>
      <c r="AD56" s="150">
        <v>1</v>
      </c>
      <c r="AE56" s="150">
        <v>0</v>
      </c>
      <c r="AF56" s="150">
        <v>0</v>
      </c>
      <c r="AG56" s="150">
        <v>0</v>
      </c>
      <c r="AH56" s="567">
        <v>54</v>
      </c>
      <c r="AI56" s="566">
        <f>(2023-I56)*12</f>
        <v>180</v>
      </c>
      <c r="AJ56" s="268">
        <v>16811</v>
      </c>
      <c r="AK56" s="269" t="s">
        <v>572</v>
      </c>
      <c r="AL56" s="269" t="s">
        <v>571</v>
      </c>
      <c r="AM56" s="268">
        <v>7260015543</v>
      </c>
      <c r="AN56" s="268">
        <v>49</v>
      </c>
      <c r="AO56" s="270">
        <v>44575</v>
      </c>
      <c r="AP56" s="268">
        <v>1</v>
      </c>
      <c r="AQ56" s="271">
        <v>0</v>
      </c>
      <c r="AR56" s="257" t="s">
        <v>559</v>
      </c>
      <c r="AS56" s="272" t="s">
        <v>558</v>
      </c>
      <c r="AT56" s="273"/>
      <c r="AU56" s="278">
        <v>9.48</v>
      </c>
      <c r="AV56" s="469">
        <v>11.7</v>
      </c>
      <c r="AW56" s="415">
        <v>79.3</v>
      </c>
      <c r="AX56" s="279">
        <v>71.8</v>
      </c>
      <c r="AY56" s="478">
        <v>28.2</v>
      </c>
      <c r="AZ56" s="415">
        <v>2.5460992907801416</v>
      </c>
      <c r="BA56" s="415">
        <v>1.22</v>
      </c>
      <c r="BB56" s="415">
        <v>2.09</v>
      </c>
      <c r="BC56" s="415">
        <v>5.47</v>
      </c>
      <c r="BD56" s="415">
        <v>5.87</v>
      </c>
      <c r="BE56" s="415">
        <v>9.5299999999999994</v>
      </c>
      <c r="BF56" s="415">
        <v>7.06</v>
      </c>
      <c r="BG56" s="279">
        <v>62.1</v>
      </c>
      <c r="BH56" s="415">
        <v>27.9</v>
      </c>
      <c r="BI56" s="478">
        <v>8.9600000000000009</v>
      </c>
      <c r="BJ56" s="415">
        <v>1.07</v>
      </c>
      <c r="BK56" s="415">
        <v>25.7</v>
      </c>
      <c r="BL56" s="478">
        <v>3.89</v>
      </c>
      <c r="BM56" s="415">
        <v>48.1</v>
      </c>
      <c r="BN56" s="279">
        <v>2.2999999999999998</v>
      </c>
      <c r="BO56" s="478">
        <v>4.2300000000000004</v>
      </c>
      <c r="BP56" s="279">
        <v>56.77</v>
      </c>
      <c r="BQ56" s="279">
        <v>41.3</v>
      </c>
      <c r="BR56" s="416">
        <v>2915</v>
      </c>
      <c r="BS56" s="415">
        <v>9.99</v>
      </c>
      <c r="BT56" s="415">
        <v>14.1</v>
      </c>
      <c r="BU56" s="415">
        <v>8.83</v>
      </c>
      <c r="BV56" s="415">
        <v>56.6</v>
      </c>
      <c r="BW56" s="417">
        <v>4.8000000000000001E-2</v>
      </c>
      <c r="BX56" s="415">
        <v>4.4000000000000004</v>
      </c>
      <c r="BY56" s="279">
        <v>93.08</v>
      </c>
      <c r="BZ56" s="415">
        <v>4.8899999999999997</v>
      </c>
      <c r="CA56" s="478">
        <v>2.0499999999999998</v>
      </c>
      <c r="CB56" s="416">
        <v>3929</v>
      </c>
      <c r="CC56" s="416">
        <v>2500.6666666666665</v>
      </c>
      <c r="CD56" s="415">
        <v>62.9</v>
      </c>
      <c r="CE56" s="415">
        <v>8.34</v>
      </c>
      <c r="CF56" s="279">
        <v>82</v>
      </c>
      <c r="CG56" s="498">
        <v>1086</v>
      </c>
      <c r="CH56" s="478">
        <v>9.92</v>
      </c>
      <c r="CI56" s="415">
        <v>42.4</v>
      </c>
      <c r="CJ56" s="498">
        <v>1932</v>
      </c>
      <c r="CK56" s="416">
        <v>8337</v>
      </c>
      <c r="CL56" s="415">
        <v>1.3</v>
      </c>
      <c r="CM56" s="415">
        <v>0.63</v>
      </c>
      <c r="CN56" s="478">
        <v>1.45</v>
      </c>
      <c r="CO56" s="478">
        <v>1.8284993694829761</v>
      </c>
      <c r="CP56" s="415">
        <v>23.4</v>
      </c>
      <c r="CQ56" s="416">
        <v>221.61016799999999</v>
      </c>
      <c r="CR56" s="415">
        <v>1.36</v>
      </c>
      <c r="CS56" s="415">
        <v>28</v>
      </c>
      <c r="CT56" s="478">
        <v>0.24</v>
      </c>
      <c r="CU56" s="415">
        <v>2.99</v>
      </c>
      <c r="CV56" s="415">
        <v>16.5</v>
      </c>
      <c r="CW56" s="279">
        <v>70.2</v>
      </c>
      <c r="CX56" s="415">
        <v>7.32</v>
      </c>
      <c r="CY56" s="478">
        <v>5.98</v>
      </c>
      <c r="CZ56" s="478">
        <v>37.6</v>
      </c>
      <c r="DA56" s="415">
        <v>1.89</v>
      </c>
      <c r="DB56" s="415">
        <v>1.92</v>
      </c>
      <c r="DC56" s="415">
        <v>30</v>
      </c>
      <c r="DD56" s="486">
        <v>1.4999999999999999E-2</v>
      </c>
      <c r="DE56" s="416">
        <v>15379</v>
      </c>
      <c r="DF56" s="478">
        <v>4.3600000000000003</v>
      </c>
      <c r="DG56" s="415">
        <v>19.899999999999999</v>
      </c>
      <c r="DH56" s="415">
        <v>2.33</v>
      </c>
      <c r="DI56" s="415">
        <v>1.7000000000000002</v>
      </c>
      <c r="DJ56" s="478">
        <v>12.7</v>
      </c>
      <c r="DK56" s="415">
        <v>0.93</v>
      </c>
      <c r="DL56" s="415">
        <v>56</v>
      </c>
      <c r="DM56" s="478">
        <v>42.3</v>
      </c>
      <c r="DN56" s="417">
        <v>0.77</v>
      </c>
      <c r="DO56" s="415">
        <v>35.4</v>
      </c>
      <c r="DP56" s="415">
        <v>98.9</v>
      </c>
      <c r="DQ56" s="280">
        <v>2861</v>
      </c>
      <c r="DR56" s="419">
        <v>4798</v>
      </c>
      <c r="DS56" s="416">
        <v>640</v>
      </c>
      <c r="DT56" s="416">
        <v>254</v>
      </c>
      <c r="DU56" s="416">
        <v>631.52686583999991</v>
      </c>
      <c r="DV56" s="416">
        <v>248.03701415999998</v>
      </c>
    </row>
    <row r="57" spans="1:126" ht="15.75" x14ac:dyDescent="0.25">
      <c r="A57" s="203" t="s">
        <v>219</v>
      </c>
      <c r="B57" s="24">
        <v>6251180045</v>
      </c>
      <c r="C57" s="578">
        <v>22664</v>
      </c>
      <c r="D57" s="576" t="s">
        <v>74</v>
      </c>
      <c r="E57" s="580" t="s">
        <v>136</v>
      </c>
      <c r="F57" s="579" t="s">
        <v>5</v>
      </c>
      <c r="G57" s="578">
        <v>45044</v>
      </c>
      <c r="H57" s="576" t="s">
        <v>387</v>
      </c>
      <c r="I57" s="121">
        <v>2014</v>
      </c>
      <c r="J57" s="121">
        <v>52</v>
      </c>
      <c r="K57" s="577" t="s">
        <v>137</v>
      </c>
      <c r="L57" s="576" t="s">
        <v>128</v>
      </c>
      <c r="M57" s="576"/>
      <c r="N57" s="121">
        <v>1</v>
      </c>
      <c r="O57" s="121">
        <v>1</v>
      </c>
      <c r="P57" s="121">
        <v>0</v>
      </c>
      <c r="Q57" s="121">
        <v>1</v>
      </c>
      <c r="R57" s="121">
        <v>0</v>
      </c>
      <c r="S57" s="206" t="s">
        <v>468</v>
      </c>
      <c r="T57" s="206" t="s">
        <v>468</v>
      </c>
      <c r="U57" s="206">
        <v>0</v>
      </c>
      <c r="V57" s="121">
        <v>0</v>
      </c>
      <c r="W57" s="576">
        <v>0</v>
      </c>
      <c r="X57" s="576"/>
      <c r="Y57" s="576"/>
      <c r="Z57" s="576"/>
      <c r="AA57" s="121">
        <v>0</v>
      </c>
      <c r="AB57" s="121">
        <v>0</v>
      </c>
      <c r="AC57" s="121">
        <v>1</v>
      </c>
      <c r="AD57" s="121">
        <v>0</v>
      </c>
      <c r="AE57" s="121">
        <v>0</v>
      </c>
      <c r="AF57" s="121">
        <v>0</v>
      </c>
      <c r="AG57" s="121">
        <v>0</v>
      </c>
      <c r="AH57" s="567">
        <v>55</v>
      </c>
      <c r="AI57" s="566">
        <f>(2023-I57)*12</f>
        <v>108</v>
      </c>
      <c r="AJ57" s="268">
        <v>19218</v>
      </c>
      <c r="AK57" s="269" t="s">
        <v>570</v>
      </c>
      <c r="AL57" s="269" t="s">
        <v>569</v>
      </c>
      <c r="AM57" s="268">
        <v>6251180045</v>
      </c>
      <c r="AN57" s="268">
        <v>61</v>
      </c>
      <c r="AO57" s="270">
        <v>45044</v>
      </c>
      <c r="AP57" s="268">
        <v>1</v>
      </c>
      <c r="AQ57" s="271">
        <v>0</v>
      </c>
      <c r="AR57" s="257" t="s">
        <v>568</v>
      </c>
      <c r="AS57" s="272" t="s">
        <v>558</v>
      </c>
      <c r="AT57" s="273" t="s">
        <v>564</v>
      </c>
      <c r="AU57" s="278">
        <v>8.26</v>
      </c>
      <c r="AV57" s="418">
        <v>22.3</v>
      </c>
      <c r="AW57" s="415">
        <v>77.3</v>
      </c>
      <c r="AX57" s="415">
        <v>64.7</v>
      </c>
      <c r="AY57" s="415">
        <v>35.299999999999997</v>
      </c>
      <c r="AZ57" s="415">
        <v>1.8328611898017</v>
      </c>
      <c r="BA57" s="415">
        <v>4.6500000000000004</v>
      </c>
      <c r="BB57" s="415">
        <v>5.61</v>
      </c>
      <c r="BC57" s="415">
        <v>2.98</v>
      </c>
      <c r="BD57" s="279">
        <v>22.5</v>
      </c>
      <c r="BE57" s="415">
        <v>10.7</v>
      </c>
      <c r="BF57" s="415">
        <v>4.01</v>
      </c>
      <c r="BG57" s="415">
        <v>47.1</v>
      </c>
      <c r="BH57" s="415">
        <v>34.5</v>
      </c>
      <c r="BI57" s="415">
        <v>17.8</v>
      </c>
      <c r="BJ57" s="415">
        <v>0.68</v>
      </c>
      <c r="BK57" s="415">
        <v>24.3</v>
      </c>
      <c r="BL57" s="415">
        <v>8.6999999999999993</v>
      </c>
      <c r="BM57" s="279">
        <v>66.3</v>
      </c>
      <c r="BN57" s="415">
        <v>1.67</v>
      </c>
      <c r="BO57" s="415">
        <v>9.9</v>
      </c>
      <c r="BP57" s="415">
        <v>31.38</v>
      </c>
      <c r="BQ57" s="415">
        <v>19.5</v>
      </c>
      <c r="BR57" s="416">
        <v>3106.8</v>
      </c>
      <c r="BS57" s="415">
        <v>11.7</v>
      </c>
      <c r="BT57" s="415">
        <v>8.84</v>
      </c>
      <c r="BU57" s="415">
        <v>8.58</v>
      </c>
      <c r="BV57" s="415">
        <v>78.3</v>
      </c>
      <c r="BW57" s="486">
        <v>7.6E-3</v>
      </c>
      <c r="BX57" s="415">
        <v>6.8</v>
      </c>
      <c r="BY57" s="279">
        <v>93.37</v>
      </c>
      <c r="BZ57" s="415">
        <v>4.28</v>
      </c>
      <c r="CA57" s="478">
        <v>2.35</v>
      </c>
      <c r="CB57" s="282">
        <v>9361</v>
      </c>
      <c r="CC57" s="282">
        <v>4483.333333333333</v>
      </c>
      <c r="CD57" s="415">
        <v>44.5</v>
      </c>
      <c r="CE57" s="415">
        <v>23.8</v>
      </c>
      <c r="CF57" s="415">
        <v>68.37</v>
      </c>
      <c r="CG57" s="416">
        <v>4496.9026548672573</v>
      </c>
      <c r="CH57" s="415">
        <v>49.1</v>
      </c>
      <c r="CI57" s="279">
        <v>75.3</v>
      </c>
      <c r="CJ57" s="416">
        <v>4613.125</v>
      </c>
      <c r="CK57" s="282">
        <v>14538</v>
      </c>
      <c r="CL57" s="415">
        <v>2.2999999999999998</v>
      </c>
      <c r="CM57" s="415">
        <v>0.23</v>
      </c>
      <c r="CN57" s="415">
        <v>2.5</v>
      </c>
      <c r="CO57" s="415">
        <v>3.2341526520051747</v>
      </c>
      <c r="CP57" s="279">
        <v>57.4</v>
      </c>
      <c r="CQ57" s="282">
        <v>554.72507999999993</v>
      </c>
      <c r="CR57" s="279">
        <v>9.75</v>
      </c>
      <c r="CS57" s="279">
        <v>64.3</v>
      </c>
      <c r="CT57" s="415">
        <v>1.31</v>
      </c>
      <c r="CU57" s="415">
        <v>2.34</v>
      </c>
      <c r="CV57" s="415">
        <v>21.2</v>
      </c>
      <c r="CW57" s="415">
        <v>57.7</v>
      </c>
      <c r="CX57" s="415">
        <v>10.9</v>
      </c>
      <c r="CY57" s="415">
        <v>10.199999999999999</v>
      </c>
      <c r="CZ57" s="478">
        <v>43.5</v>
      </c>
      <c r="DA57" s="478">
        <v>0.28000000000000003</v>
      </c>
      <c r="DB57" s="415">
        <v>4.34</v>
      </c>
      <c r="DC57" s="415">
        <v>20.3</v>
      </c>
      <c r="DD57" s="417">
        <v>0.13</v>
      </c>
      <c r="DE57" s="282">
        <v>55277</v>
      </c>
      <c r="DF57" s="415">
        <v>20.399999999999999</v>
      </c>
      <c r="DG57" s="415">
        <v>24</v>
      </c>
      <c r="DH57" s="415">
        <v>4.87</v>
      </c>
      <c r="DI57" s="279">
        <v>4.6399999999999997</v>
      </c>
      <c r="DJ57" s="415">
        <v>23.8</v>
      </c>
      <c r="DK57" s="415">
        <v>2.68</v>
      </c>
      <c r="DL57" s="415">
        <v>31</v>
      </c>
      <c r="DM57" s="415">
        <v>66</v>
      </c>
      <c r="DN57" s="417">
        <v>0.38</v>
      </c>
      <c r="DO57" s="415">
        <v>22.1</v>
      </c>
      <c r="DP57" s="415">
        <v>98.9</v>
      </c>
      <c r="DQ57" s="416">
        <v>1222</v>
      </c>
      <c r="DR57" s="416">
        <v>3395.8333333333335</v>
      </c>
      <c r="DS57" s="282">
        <v>2434.6153846153848</v>
      </c>
      <c r="DT57" s="282">
        <v>366</v>
      </c>
      <c r="DU57" s="416">
        <v>921.23129938</v>
      </c>
      <c r="DV57" s="416">
        <v>502.61924061999991</v>
      </c>
    </row>
    <row r="58" spans="1:126" ht="15.75" x14ac:dyDescent="0.25">
      <c r="A58" s="200" t="s">
        <v>283</v>
      </c>
      <c r="B58" s="140">
        <v>496215274</v>
      </c>
      <c r="C58" s="113"/>
      <c r="D58" s="113" t="s">
        <v>74</v>
      </c>
      <c r="E58" s="571" t="s">
        <v>138</v>
      </c>
      <c r="F58" s="570" t="s">
        <v>5</v>
      </c>
      <c r="G58" s="568">
        <v>45166</v>
      </c>
      <c r="H58" s="113" t="s">
        <v>387</v>
      </c>
      <c r="I58" s="150">
        <v>2003</v>
      </c>
      <c r="J58" s="150">
        <v>54</v>
      </c>
      <c r="K58" s="569" t="s">
        <v>139</v>
      </c>
      <c r="L58" s="113" t="s">
        <v>72</v>
      </c>
      <c r="M58" s="113"/>
      <c r="N58" s="150">
        <v>1</v>
      </c>
      <c r="O58" s="150">
        <v>1</v>
      </c>
      <c r="P58" s="150">
        <v>1</v>
      </c>
      <c r="Q58" s="150">
        <v>0</v>
      </c>
      <c r="R58" s="150">
        <v>0</v>
      </c>
      <c r="S58" s="205" t="s">
        <v>468</v>
      </c>
      <c r="T58" s="205">
        <v>0</v>
      </c>
      <c r="U58" s="205">
        <v>0</v>
      </c>
      <c r="V58" s="150">
        <v>1</v>
      </c>
      <c r="W58" s="113" t="s">
        <v>483</v>
      </c>
      <c r="X58" s="113"/>
      <c r="Y58" s="113"/>
      <c r="Z58" s="113"/>
      <c r="AA58" s="150">
        <v>1</v>
      </c>
      <c r="AB58" s="150">
        <v>0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567">
        <v>56</v>
      </c>
      <c r="AI58" s="566">
        <f>(2023-I58)*12</f>
        <v>240</v>
      </c>
      <c r="AJ58" s="268">
        <v>19882</v>
      </c>
      <c r="AK58" s="269" t="s">
        <v>567</v>
      </c>
      <c r="AL58" s="269" t="s">
        <v>566</v>
      </c>
      <c r="AM58" s="268">
        <v>496215274</v>
      </c>
      <c r="AN58" s="268">
        <v>73</v>
      </c>
      <c r="AO58" s="270">
        <v>45166</v>
      </c>
      <c r="AP58" s="268">
        <v>1</v>
      </c>
      <c r="AQ58" s="271">
        <v>0</v>
      </c>
      <c r="AR58" s="257" t="s">
        <v>565</v>
      </c>
      <c r="AS58" s="272" t="s">
        <v>558</v>
      </c>
      <c r="AT58" s="273" t="s">
        <v>564</v>
      </c>
      <c r="AU58" s="278">
        <v>7.22</v>
      </c>
      <c r="AV58" s="418">
        <v>22.6</v>
      </c>
      <c r="AW58" s="415">
        <v>76.7</v>
      </c>
      <c r="AX58" s="415">
        <v>56.1</v>
      </c>
      <c r="AY58" s="415">
        <v>43.9</v>
      </c>
      <c r="AZ58" s="415">
        <v>1.2779043280182234</v>
      </c>
      <c r="BA58" s="279">
        <v>15.2</v>
      </c>
      <c r="BB58" s="279">
        <v>26.7</v>
      </c>
      <c r="BC58" s="415">
        <v>4.74</v>
      </c>
      <c r="BD58" s="279">
        <v>50.3</v>
      </c>
      <c r="BE58" s="279">
        <v>18.3</v>
      </c>
      <c r="BF58" s="415">
        <v>5.25</v>
      </c>
      <c r="BG58" s="415">
        <v>22.7</v>
      </c>
      <c r="BH58" s="415">
        <v>30.1</v>
      </c>
      <c r="BI58" s="415">
        <v>37.4</v>
      </c>
      <c r="BJ58" s="279">
        <v>9.7799999999999994</v>
      </c>
      <c r="BK58" s="415">
        <v>32.799999999999997</v>
      </c>
      <c r="BL58" s="415">
        <v>14.4</v>
      </c>
      <c r="BM58" s="415">
        <v>58.1</v>
      </c>
      <c r="BN58" s="415">
        <v>0.26</v>
      </c>
      <c r="BO58" s="478">
        <v>3.67</v>
      </c>
      <c r="BP58" s="415">
        <v>28.099999999999998</v>
      </c>
      <c r="BQ58" s="415">
        <v>19.3</v>
      </c>
      <c r="BR58" s="282">
        <v>5475.6</v>
      </c>
      <c r="BS58" s="415">
        <v>15.2</v>
      </c>
      <c r="BT58" s="279">
        <v>15.8</v>
      </c>
      <c r="BU58" s="415">
        <v>15.6</v>
      </c>
      <c r="BV58" s="415">
        <v>61.7</v>
      </c>
      <c r="BW58" s="417">
        <v>7.9000000000000001E-2</v>
      </c>
      <c r="BX58" s="415">
        <v>8.1</v>
      </c>
      <c r="BY58" s="415">
        <v>84.93</v>
      </c>
      <c r="BZ58" s="279">
        <v>10.199999999999999</v>
      </c>
      <c r="CA58" s="415">
        <v>4.84</v>
      </c>
      <c r="CB58" s="282">
        <v>9438.181818181818</v>
      </c>
      <c r="CC58" s="416">
        <v>2165.5</v>
      </c>
      <c r="CD58" s="415">
        <v>69.5</v>
      </c>
      <c r="CE58" s="279">
        <v>29</v>
      </c>
      <c r="CF58" s="415">
        <v>64.260000000000005</v>
      </c>
      <c r="CG58" s="416">
        <v>4205.3097345132746</v>
      </c>
      <c r="CH58" s="279">
        <v>71.8</v>
      </c>
      <c r="CI58" s="415">
        <v>42.9</v>
      </c>
      <c r="CJ58" s="416">
        <v>3866.25</v>
      </c>
      <c r="CK58" s="416">
        <v>11782</v>
      </c>
      <c r="CL58" s="415">
        <v>4</v>
      </c>
      <c r="CM58" s="415">
        <v>1.04</v>
      </c>
      <c r="CN58" s="415">
        <v>3.16</v>
      </c>
      <c r="CO58" s="415">
        <v>4.1199478487614076</v>
      </c>
      <c r="CP58" s="415">
        <v>26.8</v>
      </c>
      <c r="CQ58" s="416">
        <v>294.11392000000001</v>
      </c>
      <c r="CR58" s="279">
        <v>6.5</v>
      </c>
      <c r="CS58" s="279">
        <v>43.8</v>
      </c>
      <c r="CT58" s="415">
        <v>1.73</v>
      </c>
      <c r="CU58" s="415">
        <v>2.2200000000000002</v>
      </c>
      <c r="CV58" s="279">
        <v>25.2</v>
      </c>
      <c r="CW58" s="478">
        <v>32.299999999999997</v>
      </c>
      <c r="CX58" s="415">
        <v>14.2</v>
      </c>
      <c r="CY58" s="279">
        <v>28.3</v>
      </c>
      <c r="CZ58" s="415">
        <v>59.9</v>
      </c>
      <c r="DA58" s="478">
        <v>0</v>
      </c>
      <c r="DB58" s="415">
        <v>1.93</v>
      </c>
      <c r="DC58" s="415">
        <v>19.2</v>
      </c>
      <c r="DD58" s="417">
        <v>8.2000000000000003E-2</v>
      </c>
      <c r="DE58" s="282">
        <v>78227</v>
      </c>
      <c r="DF58" s="415" t="s">
        <v>552</v>
      </c>
      <c r="DG58" s="415" t="s">
        <v>552</v>
      </c>
      <c r="DH58" s="415">
        <v>6.76</v>
      </c>
      <c r="DI58" s="279">
        <v>5.72</v>
      </c>
      <c r="DJ58" s="478">
        <v>17.7</v>
      </c>
      <c r="DK58" s="415">
        <v>2.83</v>
      </c>
      <c r="DL58" s="415">
        <v>27.9</v>
      </c>
      <c r="DM58" s="415">
        <v>69</v>
      </c>
      <c r="DN58" s="417">
        <v>0.2</v>
      </c>
      <c r="DO58" s="415">
        <v>15.5</v>
      </c>
      <c r="DP58" s="415">
        <v>92.7</v>
      </c>
      <c r="DQ58" s="498">
        <v>469</v>
      </c>
      <c r="DR58" s="416">
        <v>6340.8333333333339</v>
      </c>
      <c r="DS58" s="282">
        <v>1907.6923076923076</v>
      </c>
      <c r="DT58" s="416">
        <v>186</v>
      </c>
      <c r="DU58" s="416">
        <v>702.10790364000002</v>
      </c>
      <c r="DV58" s="416">
        <v>549.42133636000005</v>
      </c>
    </row>
    <row r="59" spans="1:126" ht="15.75" x14ac:dyDescent="0.25">
      <c r="A59" s="76" t="s">
        <v>284</v>
      </c>
      <c r="B59" s="139"/>
      <c r="C59" s="139"/>
      <c r="D59" s="139"/>
      <c r="E59" s="139"/>
      <c r="F59" s="139"/>
      <c r="G59" s="139"/>
      <c r="H59" s="139"/>
      <c r="I59" s="139"/>
      <c r="J59" s="139"/>
      <c r="K59" s="575"/>
      <c r="L59" s="139"/>
      <c r="M59" s="139"/>
      <c r="N59" s="139"/>
      <c r="O59" s="139"/>
      <c r="P59" s="139"/>
      <c r="Q59" s="139"/>
      <c r="R59" s="139"/>
      <c r="S59" s="88"/>
      <c r="T59" s="88"/>
      <c r="U59" s="88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567">
        <v>57</v>
      </c>
      <c r="AI59" s="567"/>
      <c r="AJ59" s="291">
        <v>16681</v>
      </c>
      <c r="AK59" s="292" t="s">
        <v>563</v>
      </c>
      <c r="AL59" s="292" t="s">
        <v>562</v>
      </c>
      <c r="AM59" s="291">
        <v>5460171398</v>
      </c>
      <c r="AN59" s="291">
        <v>67</v>
      </c>
      <c r="AO59" s="293">
        <v>44546</v>
      </c>
      <c r="AP59" s="291">
        <v>1</v>
      </c>
      <c r="AQ59" s="294">
        <v>0</v>
      </c>
      <c r="AR59" s="295" t="s">
        <v>559</v>
      </c>
      <c r="AS59" s="296" t="s">
        <v>558</v>
      </c>
      <c r="AT59" s="297"/>
      <c r="AU59" s="298">
        <v>6.27</v>
      </c>
      <c r="AV59" s="438">
        <v>30.6</v>
      </c>
      <c r="AW59" s="424">
        <v>70.8</v>
      </c>
      <c r="AX59" s="424">
        <v>69.8</v>
      </c>
      <c r="AY59" s="424">
        <v>30.2</v>
      </c>
      <c r="AZ59" s="424">
        <v>2.3112582781456954</v>
      </c>
      <c r="BA59" s="424">
        <v>6.03</v>
      </c>
      <c r="BB59" s="424">
        <v>9.35</v>
      </c>
      <c r="BC59" s="424">
        <v>3.91</v>
      </c>
      <c r="BD59" s="424">
        <v>11.2</v>
      </c>
      <c r="BE59" s="424">
        <v>8.8699999999999992</v>
      </c>
      <c r="BF59" s="424">
        <v>19</v>
      </c>
      <c r="BG59" s="484">
        <v>4.01</v>
      </c>
      <c r="BH59" s="424">
        <v>36.700000000000003</v>
      </c>
      <c r="BI59" s="527">
        <v>42.6</v>
      </c>
      <c r="BJ59" s="527">
        <v>16.600000000000001</v>
      </c>
      <c r="BK59" s="424">
        <v>35.4</v>
      </c>
      <c r="BL59" s="424">
        <v>13.9</v>
      </c>
      <c r="BM59" s="527">
        <v>71.7</v>
      </c>
      <c r="BN59" s="527">
        <v>12</v>
      </c>
      <c r="BO59" s="424">
        <v>4.82</v>
      </c>
      <c r="BP59" s="424">
        <v>36.58</v>
      </c>
      <c r="BQ59" s="424">
        <v>27.1</v>
      </c>
      <c r="BR59" s="517">
        <v>7609</v>
      </c>
      <c r="BS59" s="424">
        <v>18.899999999999999</v>
      </c>
      <c r="BT59" s="424">
        <v>2.96</v>
      </c>
      <c r="BU59" s="424">
        <v>11.8</v>
      </c>
      <c r="BV59" s="424">
        <v>47.9</v>
      </c>
      <c r="BW59" s="426">
        <v>0.11</v>
      </c>
      <c r="BX59" s="424">
        <v>6.8</v>
      </c>
      <c r="BY59" s="424">
        <v>88.759999999999991</v>
      </c>
      <c r="BZ59" s="424">
        <v>6.51</v>
      </c>
      <c r="CA59" s="424">
        <v>4.7</v>
      </c>
      <c r="CB59" s="517">
        <v>13247</v>
      </c>
      <c r="CC59" s="425">
        <v>1989.8888888888889</v>
      </c>
      <c r="CD59" s="424">
        <v>62.7</v>
      </c>
      <c r="CE59" s="424">
        <v>15.7</v>
      </c>
      <c r="CF59" s="424">
        <v>59.3</v>
      </c>
      <c r="CG59" s="425">
        <v>3447</v>
      </c>
      <c r="CH59" s="424">
        <v>20</v>
      </c>
      <c r="CI59" s="424">
        <v>21.3</v>
      </c>
      <c r="CJ59" s="425">
        <v>3079</v>
      </c>
      <c r="CK59" s="425">
        <v>11238</v>
      </c>
      <c r="CL59" s="424">
        <v>1.88</v>
      </c>
      <c r="CM59" s="424">
        <v>1.43</v>
      </c>
      <c r="CN59" s="424">
        <v>2.34</v>
      </c>
      <c r="CO59" s="424">
        <v>3.3050847457627119</v>
      </c>
      <c r="CP59" s="527">
        <v>53.5</v>
      </c>
      <c r="CQ59" s="517">
        <v>633.99104999999986</v>
      </c>
      <c r="CR59" s="527">
        <v>31</v>
      </c>
      <c r="CS59" s="527">
        <v>42.5</v>
      </c>
      <c r="CT59" s="424">
        <v>1.43</v>
      </c>
      <c r="CU59" s="484">
        <v>0.88</v>
      </c>
      <c r="CV59" s="527">
        <v>40.4</v>
      </c>
      <c r="CW59" s="484">
        <v>33.1</v>
      </c>
      <c r="CX59" s="424">
        <v>9.2899999999999991</v>
      </c>
      <c r="CY59" s="424">
        <v>17.2</v>
      </c>
      <c r="CZ59" s="424">
        <v>60.3</v>
      </c>
      <c r="DA59" s="527">
        <v>53.5</v>
      </c>
      <c r="DB59" s="424">
        <v>0.97</v>
      </c>
      <c r="DC59" s="484">
        <v>11.7</v>
      </c>
      <c r="DD59" s="426">
        <v>0.09</v>
      </c>
      <c r="DE59" s="425">
        <v>10445</v>
      </c>
      <c r="DF59" s="424">
        <v>9.57</v>
      </c>
      <c r="DG59" s="424">
        <v>19.5</v>
      </c>
      <c r="DH59" s="424">
        <v>3.15</v>
      </c>
      <c r="DI59" s="424">
        <v>1.72</v>
      </c>
      <c r="DJ59" s="424">
        <v>23.4</v>
      </c>
      <c r="DK59" s="424">
        <v>3.66</v>
      </c>
      <c r="DL59" s="424">
        <v>36.299999999999997</v>
      </c>
      <c r="DM59" s="424">
        <v>59.8</v>
      </c>
      <c r="DN59" s="426">
        <v>0.28000000000000003</v>
      </c>
      <c r="DO59" s="484">
        <v>10.4</v>
      </c>
      <c r="DP59" s="424">
        <v>97.9</v>
      </c>
      <c r="DQ59" s="438">
        <v>1248</v>
      </c>
      <c r="DR59" s="419">
        <v>4798</v>
      </c>
      <c r="DS59" s="517">
        <v>1863</v>
      </c>
      <c r="DT59" s="425">
        <v>147.19999999999999</v>
      </c>
      <c r="DU59" s="425">
        <v>948.15130608000004</v>
      </c>
      <c r="DV59" s="425">
        <v>410.23165391999993</v>
      </c>
    </row>
    <row r="60" spans="1:126" ht="15.75" x14ac:dyDescent="0.25">
      <c r="A60" s="76" t="s">
        <v>284</v>
      </c>
      <c r="B60" s="573"/>
      <c r="C60" s="113"/>
      <c r="D60" s="113"/>
      <c r="E60" s="571"/>
      <c r="F60" s="570"/>
      <c r="G60" s="568"/>
      <c r="H60" s="113"/>
      <c r="I60" s="205"/>
      <c r="J60" s="205"/>
      <c r="K60" s="569"/>
      <c r="L60" s="113"/>
      <c r="M60" s="113"/>
      <c r="N60" s="205"/>
      <c r="O60" s="205"/>
      <c r="P60" s="205"/>
      <c r="Q60" s="205"/>
      <c r="R60" s="205"/>
      <c r="S60" s="205"/>
      <c r="T60" s="205"/>
      <c r="U60" s="205"/>
      <c r="V60" s="574"/>
      <c r="W60" s="113"/>
      <c r="X60" s="113"/>
      <c r="Y60" s="113"/>
      <c r="Z60" s="113"/>
      <c r="AA60" s="205"/>
      <c r="AB60" s="205"/>
      <c r="AC60" s="205"/>
      <c r="AD60" s="205"/>
      <c r="AE60" s="205"/>
      <c r="AF60" s="205"/>
      <c r="AG60" s="205"/>
      <c r="AH60" s="567">
        <v>58</v>
      </c>
      <c r="AI60" s="567"/>
      <c r="AJ60" s="291">
        <v>16756</v>
      </c>
      <c r="AK60" s="292" t="s">
        <v>563</v>
      </c>
      <c r="AL60" s="292" t="s">
        <v>562</v>
      </c>
      <c r="AM60" s="291">
        <v>5460171398</v>
      </c>
      <c r="AN60" s="291">
        <v>67</v>
      </c>
      <c r="AO60" s="293">
        <v>44567</v>
      </c>
      <c r="AP60" s="291">
        <v>2</v>
      </c>
      <c r="AQ60" s="294">
        <v>1</v>
      </c>
      <c r="AR60" s="295" t="s">
        <v>559</v>
      </c>
      <c r="AS60" s="296" t="s">
        <v>558</v>
      </c>
      <c r="AT60" s="297"/>
      <c r="AU60" s="534">
        <v>13.57</v>
      </c>
      <c r="AV60" s="473">
        <v>15.3</v>
      </c>
      <c r="AW60" s="424">
        <v>68.400000000000006</v>
      </c>
      <c r="AX60" s="424">
        <v>66.8</v>
      </c>
      <c r="AY60" s="424">
        <v>33.200000000000003</v>
      </c>
      <c r="AZ60" s="424">
        <v>2.012048192771084</v>
      </c>
      <c r="BA60" s="424">
        <v>3.45</v>
      </c>
      <c r="BB60" s="424">
        <v>3.59</v>
      </c>
      <c r="BC60" s="424">
        <v>2.73</v>
      </c>
      <c r="BD60" s="424">
        <v>9.08</v>
      </c>
      <c r="BE60" s="424">
        <v>9.76</v>
      </c>
      <c r="BF60" s="424">
        <v>16.2</v>
      </c>
      <c r="BG60" s="484">
        <v>5.9</v>
      </c>
      <c r="BH60" s="424">
        <v>28.8</v>
      </c>
      <c r="BI60" s="424">
        <v>39</v>
      </c>
      <c r="BJ60" s="527">
        <v>26.3</v>
      </c>
      <c r="BK60" s="424">
        <v>28</v>
      </c>
      <c r="BL60" s="424">
        <v>9.7799999999999994</v>
      </c>
      <c r="BM60" s="527">
        <v>64.599999999999994</v>
      </c>
      <c r="BN60" s="527">
        <v>6.75</v>
      </c>
      <c r="BO60" s="424">
        <v>7.08</v>
      </c>
      <c r="BP60" s="424">
        <v>34.199999999999996</v>
      </c>
      <c r="BQ60" s="424">
        <v>31.6</v>
      </c>
      <c r="BR60" s="517">
        <v>7845</v>
      </c>
      <c r="BS60" s="527">
        <v>21.7</v>
      </c>
      <c r="BT60" s="424">
        <v>3.24</v>
      </c>
      <c r="BU60" s="424">
        <v>11.1</v>
      </c>
      <c r="BV60" s="424">
        <v>39.6</v>
      </c>
      <c r="BW60" s="426">
        <v>3.5000000000000003E-2</v>
      </c>
      <c r="BX60" s="424">
        <v>6.1</v>
      </c>
      <c r="BY60" s="527">
        <v>94.74</v>
      </c>
      <c r="BZ60" s="424">
        <v>3.86</v>
      </c>
      <c r="CA60" s="484">
        <v>1.36</v>
      </c>
      <c r="CB60" s="517">
        <v>6757</v>
      </c>
      <c r="CC60" s="496">
        <v>1540.6666666666667</v>
      </c>
      <c r="CD60" s="424">
        <v>50.3</v>
      </c>
      <c r="CE60" s="424">
        <v>21.5</v>
      </c>
      <c r="CF60" s="527">
        <v>76.099999999999994</v>
      </c>
      <c r="CG60" s="425">
        <v>1469</v>
      </c>
      <c r="CH60" s="424">
        <v>11.3</v>
      </c>
      <c r="CI60" s="424">
        <v>7.13</v>
      </c>
      <c r="CJ60" s="425">
        <v>3510</v>
      </c>
      <c r="CK60" s="425">
        <v>9475</v>
      </c>
      <c r="CL60" s="424">
        <v>1.67</v>
      </c>
      <c r="CM60" s="424">
        <v>0.82</v>
      </c>
      <c r="CN60" s="484">
        <v>1.85</v>
      </c>
      <c r="CO60" s="484">
        <v>2.704678362573099</v>
      </c>
      <c r="CP60" s="527">
        <v>54.1</v>
      </c>
      <c r="CQ60" s="517">
        <v>1593.0772900000002</v>
      </c>
      <c r="CR60" s="527">
        <v>37.700000000000003</v>
      </c>
      <c r="CS60" s="527">
        <v>42.9</v>
      </c>
      <c r="CT60" s="424">
        <v>1.0900000000000001</v>
      </c>
      <c r="CU60" s="424">
        <v>1.21</v>
      </c>
      <c r="CV60" s="527">
        <v>47.5</v>
      </c>
      <c r="CW60" s="484">
        <v>31.7</v>
      </c>
      <c r="CX60" s="424">
        <v>7.72</v>
      </c>
      <c r="CY60" s="424">
        <v>13.1</v>
      </c>
      <c r="CZ60" s="424">
        <v>64.2</v>
      </c>
      <c r="DA60" s="527">
        <v>40.5</v>
      </c>
      <c r="DB60" s="424">
        <v>1.04</v>
      </c>
      <c r="DC60" s="484">
        <v>7.68</v>
      </c>
      <c r="DD60" s="504">
        <v>1.2E-2</v>
      </c>
      <c r="DE60" s="496">
        <v>8014</v>
      </c>
      <c r="DF60" s="484">
        <v>3.75</v>
      </c>
      <c r="DG60" s="424">
        <v>17.8</v>
      </c>
      <c r="DH60" s="424">
        <v>2.81</v>
      </c>
      <c r="DI60" s="424">
        <v>1.9900000000000002</v>
      </c>
      <c r="DJ60" s="424">
        <v>34.1</v>
      </c>
      <c r="DK60" s="424">
        <v>1.28</v>
      </c>
      <c r="DL60" s="424">
        <v>33.799999999999997</v>
      </c>
      <c r="DM60" s="424">
        <v>64.5</v>
      </c>
      <c r="DN60" s="426">
        <v>0.4</v>
      </c>
      <c r="DO60" s="484">
        <v>9.65</v>
      </c>
      <c r="DP60" s="424">
        <v>97.4</v>
      </c>
      <c r="DQ60" s="438">
        <v>1335</v>
      </c>
      <c r="DR60" s="419">
        <v>5760</v>
      </c>
      <c r="DS60" s="425">
        <v>1137</v>
      </c>
      <c r="DT60" s="425">
        <v>89.2</v>
      </c>
      <c r="DU60" s="425">
        <v>948.64526352000007</v>
      </c>
      <c r="DV60" s="425">
        <v>471.48237648000014</v>
      </c>
    </row>
    <row r="61" spans="1:126" ht="15.75" x14ac:dyDescent="0.25">
      <c r="A61" s="76" t="s">
        <v>284</v>
      </c>
      <c r="B61" s="573">
        <v>5460171398</v>
      </c>
      <c r="C61" s="113"/>
      <c r="D61" s="113" t="s">
        <v>74</v>
      </c>
      <c r="E61" s="571"/>
      <c r="F61" s="570" t="s">
        <v>5</v>
      </c>
      <c r="G61" s="572"/>
      <c r="H61" s="113" t="s">
        <v>387</v>
      </c>
      <c r="I61" s="150">
        <v>2021</v>
      </c>
      <c r="J61" s="150">
        <v>67</v>
      </c>
      <c r="K61" s="569" t="s">
        <v>142</v>
      </c>
      <c r="L61" s="113" t="s">
        <v>99</v>
      </c>
      <c r="M61" s="113"/>
      <c r="N61" s="150">
        <v>1</v>
      </c>
      <c r="O61" s="150">
        <v>1</v>
      </c>
      <c r="P61" s="150">
        <v>1</v>
      </c>
      <c r="Q61" s="150">
        <v>0</v>
      </c>
      <c r="R61" s="150">
        <v>0</v>
      </c>
      <c r="S61" s="205" t="s">
        <v>468</v>
      </c>
      <c r="T61" s="205">
        <v>0</v>
      </c>
      <c r="U61" s="205">
        <v>0</v>
      </c>
      <c r="V61" s="150">
        <v>1</v>
      </c>
      <c r="W61" s="113" t="s">
        <v>64</v>
      </c>
      <c r="X61" s="113"/>
      <c r="Y61" s="113"/>
      <c r="Z61" s="113"/>
      <c r="AA61" s="150">
        <v>1</v>
      </c>
      <c r="AB61" s="150">
        <v>1</v>
      </c>
      <c r="AC61" s="150">
        <v>1</v>
      </c>
      <c r="AD61" s="150">
        <v>0</v>
      </c>
      <c r="AE61" s="150">
        <v>0</v>
      </c>
      <c r="AF61" s="150">
        <v>0</v>
      </c>
      <c r="AG61" s="150">
        <v>0</v>
      </c>
      <c r="AH61" s="567">
        <v>59</v>
      </c>
      <c r="AI61" s="566">
        <f>(2023-I61)*12</f>
        <v>24</v>
      </c>
      <c r="AJ61" s="291">
        <v>16890</v>
      </c>
      <c r="AK61" s="292" t="s">
        <v>563</v>
      </c>
      <c r="AL61" s="292" t="s">
        <v>562</v>
      </c>
      <c r="AM61" s="291">
        <v>5460171398</v>
      </c>
      <c r="AN61" s="291">
        <v>67</v>
      </c>
      <c r="AO61" s="293">
        <v>44594</v>
      </c>
      <c r="AP61" s="291">
        <v>3</v>
      </c>
      <c r="AQ61" s="294">
        <v>1</v>
      </c>
      <c r="AR61" s="295" t="s">
        <v>559</v>
      </c>
      <c r="AS61" s="296" t="s">
        <v>558</v>
      </c>
      <c r="AT61" s="297"/>
      <c r="AU61" s="298">
        <v>9.73</v>
      </c>
      <c r="AV61" s="473">
        <v>15.1</v>
      </c>
      <c r="AW61" s="424">
        <v>65.599999999999994</v>
      </c>
      <c r="AX61" s="424">
        <v>68.099999999999994</v>
      </c>
      <c r="AY61" s="424">
        <v>31.9</v>
      </c>
      <c r="AZ61" s="424">
        <v>2.134796238244514</v>
      </c>
      <c r="BA61" s="424">
        <v>6.84</v>
      </c>
      <c r="BB61" s="424">
        <v>6.55</v>
      </c>
      <c r="BC61" s="424">
        <v>3.95</v>
      </c>
      <c r="BD61" s="424">
        <v>15.5</v>
      </c>
      <c r="BE61" s="424">
        <v>9.65</v>
      </c>
      <c r="BF61" s="424">
        <v>19.3</v>
      </c>
      <c r="BG61" s="484">
        <v>9.93</v>
      </c>
      <c r="BH61" s="424">
        <v>35</v>
      </c>
      <c r="BI61" s="424">
        <v>29.4</v>
      </c>
      <c r="BJ61" s="527">
        <v>25.7</v>
      </c>
      <c r="BK61" s="424">
        <v>33.4</v>
      </c>
      <c r="BL61" s="424">
        <v>10.7</v>
      </c>
      <c r="BM61" s="424">
        <v>60.9</v>
      </c>
      <c r="BN61" s="527">
        <v>3.57</v>
      </c>
      <c r="BO61" s="424">
        <v>7.06</v>
      </c>
      <c r="BP61" s="424">
        <v>34.695</v>
      </c>
      <c r="BQ61" s="424">
        <v>26.7</v>
      </c>
      <c r="BR61" s="517">
        <v>9107</v>
      </c>
      <c r="BS61" s="424">
        <v>17.2</v>
      </c>
      <c r="BT61" s="424">
        <v>9.85</v>
      </c>
      <c r="BU61" s="424">
        <v>11.8</v>
      </c>
      <c r="BV61" s="424">
        <v>76.099999999999994</v>
      </c>
      <c r="BW61" s="426">
        <v>4.1000000000000002E-2</v>
      </c>
      <c r="BX61" s="424">
        <v>6.7</v>
      </c>
      <c r="BY61" s="527">
        <v>94.2</v>
      </c>
      <c r="BZ61" s="424">
        <v>4.76</v>
      </c>
      <c r="CA61" s="484">
        <v>1.02</v>
      </c>
      <c r="CB61" s="517">
        <v>6111</v>
      </c>
      <c r="CC61" s="425">
        <v>1849.6666666666667</v>
      </c>
      <c r="CD61" s="424">
        <v>39.4</v>
      </c>
      <c r="CE61" s="424">
        <v>19.3</v>
      </c>
      <c r="CF61" s="527">
        <v>75.599999999999994</v>
      </c>
      <c r="CG61" s="425">
        <v>1296</v>
      </c>
      <c r="CH61" s="424">
        <v>18</v>
      </c>
      <c r="CI61" s="424">
        <v>33.700000000000003</v>
      </c>
      <c r="CJ61" s="425">
        <v>3384</v>
      </c>
      <c r="CK61" s="425">
        <v>8414</v>
      </c>
      <c r="CL61" s="424">
        <v>1.28</v>
      </c>
      <c r="CM61" s="424">
        <v>1.36</v>
      </c>
      <c r="CN61" s="424">
        <v>2.06</v>
      </c>
      <c r="CO61" s="424">
        <v>3.1402439024390247</v>
      </c>
      <c r="CP61" s="527">
        <v>44.7</v>
      </c>
      <c r="CQ61" s="517">
        <v>748.08132000000001</v>
      </c>
      <c r="CR61" s="527">
        <v>29.6</v>
      </c>
      <c r="CS61" s="424">
        <v>35</v>
      </c>
      <c r="CT61" s="424">
        <v>0.93</v>
      </c>
      <c r="CU61" s="424">
        <v>2.12</v>
      </c>
      <c r="CV61" s="527">
        <v>36.200000000000003</v>
      </c>
      <c r="CW61" s="424">
        <v>40.4</v>
      </c>
      <c r="CX61" s="424">
        <v>10.199999999999999</v>
      </c>
      <c r="CY61" s="424">
        <v>13.1</v>
      </c>
      <c r="CZ61" s="424">
        <v>55</v>
      </c>
      <c r="DA61" s="527">
        <v>53.9</v>
      </c>
      <c r="DB61" s="424">
        <v>1.91</v>
      </c>
      <c r="DC61" s="484">
        <v>10.8</v>
      </c>
      <c r="DD61" s="504">
        <v>3.2000000000000001E-2</v>
      </c>
      <c r="DE61" s="425">
        <v>9247</v>
      </c>
      <c r="DF61" s="484">
        <v>4.6399999999999997</v>
      </c>
      <c r="DG61" s="424">
        <v>19</v>
      </c>
      <c r="DH61" s="424">
        <v>4.3099999999999996</v>
      </c>
      <c r="DI61" s="424">
        <v>2.9499999999999993</v>
      </c>
      <c r="DJ61" s="424">
        <v>24.3</v>
      </c>
      <c r="DK61" s="484">
        <v>0.28999999999999998</v>
      </c>
      <c r="DL61" s="424">
        <v>34.6</v>
      </c>
      <c r="DM61" s="424">
        <v>65</v>
      </c>
      <c r="DN61" s="426">
        <v>9.5000000000000001E-2</v>
      </c>
      <c r="DO61" s="424">
        <v>17.3</v>
      </c>
      <c r="DP61" s="424">
        <v>99.7</v>
      </c>
      <c r="DQ61" s="517">
        <v>3337</v>
      </c>
      <c r="DR61" s="312">
        <v>7906</v>
      </c>
      <c r="DS61" s="425">
        <v>953</v>
      </c>
      <c r="DT61" s="425">
        <v>96.2</v>
      </c>
      <c r="DU61" s="425">
        <v>656.35793327999988</v>
      </c>
      <c r="DV61" s="425">
        <v>307.45694672000002</v>
      </c>
    </row>
    <row r="62" spans="1:126" ht="15.75" x14ac:dyDescent="0.25">
      <c r="A62" s="76" t="s">
        <v>484</v>
      </c>
      <c r="B62" s="140">
        <v>8354245339</v>
      </c>
      <c r="C62" s="568">
        <v>30430</v>
      </c>
      <c r="D62" s="113" t="s">
        <v>74</v>
      </c>
      <c r="E62" s="571"/>
      <c r="F62" s="570" t="s">
        <v>5</v>
      </c>
      <c r="G62" s="568">
        <v>45000</v>
      </c>
      <c r="H62" s="568" t="s">
        <v>387</v>
      </c>
      <c r="I62" s="150">
        <v>2020</v>
      </c>
      <c r="J62" s="150">
        <v>37</v>
      </c>
      <c r="K62" s="569"/>
      <c r="L62" s="113" t="s">
        <v>99</v>
      </c>
      <c r="M62" s="568"/>
      <c r="N62" s="150">
        <v>1</v>
      </c>
      <c r="O62" s="150">
        <v>1</v>
      </c>
      <c r="P62" s="150">
        <v>1</v>
      </c>
      <c r="Q62" s="150">
        <v>0</v>
      </c>
      <c r="R62" s="205" t="s">
        <v>494</v>
      </c>
      <c r="S62" s="205" t="s">
        <v>468</v>
      </c>
      <c r="T62" s="205" t="s">
        <v>468</v>
      </c>
      <c r="U62" s="205">
        <v>0</v>
      </c>
      <c r="V62" s="150">
        <v>1</v>
      </c>
      <c r="W62" s="113" t="s">
        <v>349</v>
      </c>
      <c r="X62" s="113"/>
      <c r="Y62" s="113"/>
      <c r="Z62" s="113"/>
      <c r="AA62" s="150">
        <v>0</v>
      </c>
      <c r="AB62" s="150">
        <v>0</v>
      </c>
      <c r="AC62" s="150">
        <v>0</v>
      </c>
      <c r="AD62" s="150">
        <v>0</v>
      </c>
      <c r="AE62" s="150">
        <v>0</v>
      </c>
      <c r="AF62" s="150">
        <v>0</v>
      </c>
      <c r="AG62" s="150">
        <v>0</v>
      </c>
      <c r="AH62" s="567">
        <v>60</v>
      </c>
      <c r="AI62" s="566">
        <f>(2023-I62)*12</f>
        <v>36</v>
      </c>
      <c r="AJ62" s="268">
        <v>18911</v>
      </c>
      <c r="AK62" s="269" t="s">
        <v>561</v>
      </c>
      <c r="AL62" s="269" t="s">
        <v>560</v>
      </c>
      <c r="AM62" s="268">
        <v>8354245339</v>
      </c>
      <c r="AN62" s="268">
        <v>39</v>
      </c>
      <c r="AO62" s="270">
        <v>45000</v>
      </c>
      <c r="AP62" s="268">
        <v>1</v>
      </c>
      <c r="AQ62" s="271">
        <v>0</v>
      </c>
      <c r="AR62" s="257" t="s">
        <v>559</v>
      </c>
      <c r="AS62" s="272" t="s">
        <v>558</v>
      </c>
      <c r="AT62" s="273" t="s">
        <v>557</v>
      </c>
      <c r="AU62" s="278">
        <v>8.93</v>
      </c>
      <c r="AV62" s="469">
        <v>12</v>
      </c>
      <c r="AW62" s="415">
        <v>76</v>
      </c>
      <c r="AX62" s="415">
        <v>50.1</v>
      </c>
      <c r="AY62" s="415">
        <v>49.9</v>
      </c>
      <c r="AZ62" s="415">
        <v>1.0040080160320641</v>
      </c>
      <c r="BA62" s="279">
        <v>12.1</v>
      </c>
      <c r="BB62" s="415">
        <v>6.34</v>
      </c>
      <c r="BC62" s="415">
        <v>3.02</v>
      </c>
      <c r="BD62" s="279">
        <v>37</v>
      </c>
      <c r="BE62" s="279">
        <v>26.2</v>
      </c>
      <c r="BF62" s="478">
        <v>2.79</v>
      </c>
      <c r="BG62" s="415">
        <v>28.3</v>
      </c>
      <c r="BH62" s="415">
        <v>35.200000000000003</v>
      </c>
      <c r="BI62" s="415">
        <v>27.9</v>
      </c>
      <c r="BJ62" s="279">
        <v>8.6300000000000008</v>
      </c>
      <c r="BK62" s="415">
        <v>26.1</v>
      </c>
      <c r="BL62" s="415">
        <v>13.4</v>
      </c>
      <c r="BM62" s="415">
        <v>61</v>
      </c>
      <c r="BN62" s="279">
        <v>2.12</v>
      </c>
      <c r="BO62" s="415">
        <v>8.93</v>
      </c>
      <c r="BP62" s="415">
        <v>42.18</v>
      </c>
      <c r="BQ62" s="415">
        <v>32.1</v>
      </c>
      <c r="BR62" s="416">
        <v>1764</v>
      </c>
      <c r="BS62" s="415">
        <v>9.06</v>
      </c>
      <c r="BT62" s="279">
        <v>16</v>
      </c>
      <c r="BU62" s="279">
        <v>57.2</v>
      </c>
      <c r="BV62" s="415">
        <v>23.6</v>
      </c>
      <c r="BW62" s="417">
        <v>3.2000000000000001E-2</v>
      </c>
      <c r="BX62" s="415">
        <v>9.1</v>
      </c>
      <c r="BY62" s="415">
        <v>88.27</v>
      </c>
      <c r="BZ62" s="415">
        <v>8.56</v>
      </c>
      <c r="CA62" s="415">
        <v>3.15</v>
      </c>
      <c r="CB62" s="282">
        <v>18747</v>
      </c>
      <c r="CC62" s="282">
        <v>5826</v>
      </c>
      <c r="CD62" s="415">
        <v>74.7</v>
      </c>
      <c r="CE62" s="415">
        <v>16.5</v>
      </c>
      <c r="CF62" s="279">
        <v>77</v>
      </c>
      <c r="CG62" s="282">
        <v>6681.8584070796469</v>
      </c>
      <c r="CH62" s="415">
        <v>55.7</v>
      </c>
      <c r="CI62" s="415">
        <v>55.6</v>
      </c>
      <c r="CJ62" s="416">
        <v>3361.0062893081758</v>
      </c>
      <c r="CK62" s="416">
        <v>7576</v>
      </c>
      <c r="CL62" s="415">
        <v>1.4</v>
      </c>
      <c r="CM62" s="415">
        <v>0.5</v>
      </c>
      <c r="CN62" s="415">
        <v>2.9</v>
      </c>
      <c r="CO62" s="415">
        <v>3.8157894736842106</v>
      </c>
      <c r="CP62" s="478">
        <v>1.75</v>
      </c>
      <c r="CQ62" s="498">
        <v>14.158515</v>
      </c>
      <c r="CR62" s="279">
        <v>6.48</v>
      </c>
      <c r="CS62" s="415">
        <v>15.4</v>
      </c>
      <c r="CT62" s="415">
        <v>2.0099999999999998</v>
      </c>
      <c r="CU62" s="415">
        <v>1.31</v>
      </c>
      <c r="CV62" s="279">
        <v>27.7</v>
      </c>
      <c r="CW62" s="415">
        <v>36.799999999999997</v>
      </c>
      <c r="CX62" s="415">
        <v>15.6</v>
      </c>
      <c r="CY62" s="415">
        <v>19.899999999999999</v>
      </c>
      <c r="CZ62" s="415">
        <v>62.8</v>
      </c>
      <c r="DA62" s="279">
        <v>20.399999999999999</v>
      </c>
      <c r="DB62" s="415">
        <v>2.72</v>
      </c>
      <c r="DC62" s="415">
        <v>19.5</v>
      </c>
      <c r="DD62" s="417">
        <v>0.2</v>
      </c>
      <c r="DE62" s="418">
        <v>29514</v>
      </c>
      <c r="DF62" s="415">
        <v>15.8</v>
      </c>
      <c r="DG62" s="415">
        <v>27</v>
      </c>
      <c r="DH62" s="415">
        <v>1.19</v>
      </c>
      <c r="DI62" s="415">
        <v>0.69</v>
      </c>
      <c r="DJ62" s="415">
        <v>21.2</v>
      </c>
      <c r="DK62" s="415">
        <v>4.0599999999999996</v>
      </c>
      <c r="DL62" s="415">
        <v>41.9</v>
      </c>
      <c r="DM62" s="415">
        <v>53.8</v>
      </c>
      <c r="DN62" s="417">
        <v>0.28000000000000003</v>
      </c>
      <c r="DO62" s="415">
        <v>14</v>
      </c>
      <c r="DP62" s="415">
        <v>99.3</v>
      </c>
      <c r="DQ62" s="416">
        <v>1487</v>
      </c>
      <c r="DR62" s="282">
        <v>9862.5</v>
      </c>
      <c r="DS62" s="282">
        <v>3241.5384615384614</v>
      </c>
      <c r="DT62" s="416">
        <v>246</v>
      </c>
      <c r="DU62" s="416">
        <v>408.02241599999996</v>
      </c>
      <c r="DV62" s="416">
        <v>406.39358399999998</v>
      </c>
    </row>
    <row r="63" spans="1:126" ht="15.75" x14ac:dyDescent="0.25">
      <c r="A63" s="562" t="s">
        <v>551</v>
      </c>
      <c r="B63" s="562"/>
      <c r="C63" s="562"/>
      <c r="D63" s="562"/>
      <c r="E63" s="562"/>
      <c r="F63" s="562"/>
      <c r="G63" s="562"/>
      <c r="H63" s="565" t="s">
        <v>387</v>
      </c>
      <c r="I63" s="562"/>
      <c r="J63" s="562"/>
      <c r="K63" s="564"/>
      <c r="L63" s="562"/>
      <c r="M63" s="562"/>
      <c r="N63" s="562"/>
      <c r="O63" s="562"/>
      <c r="P63" s="562"/>
      <c r="Q63" s="562"/>
      <c r="R63" s="562"/>
      <c r="S63" s="563"/>
      <c r="T63" s="563"/>
      <c r="U63" s="563"/>
      <c r="V63" s="562"/>
      <c r="W63" s="562"/>
      <c r="X63" s="562"/>
      <c r="Y63" s="562"/>
      <c r="Z63" s="562"/>
      <c r="AA63" s="562"/>
      <c r="AB63" s="562"/>
      <c r="AC63" s="562"/>
      <c r="AD63" s="562"/>
      <c r="AE63" s="562"/>
      <c r="AF63" s="562"/>
      <c r="AG63" s="562"/>
      <c r="AH63" s="561">
        <v>61</v>
      </c>
      <c r="AI63" s="561"/>
      <c r="AJ63" s="388">
        <v>11197</v>
      </c>
      <c r="AK63" s="389"/>
      <c r="AL63" s="389"/>
      <c r="AM63" s="390"/>
      <c r="AN63" s="388">
        <v>37</v>
      </c>
      <c r="AO63" s="391">
        <v>43648</v>
      </c>
      <c r="AP63" s="388">
        <v>1</v>
      </c>
      <c r="AQ63" s="392">
        <v>0</v>
      </c>
      <c r="AR63" s="393"/>
      <c r="AS63" s="394" t="s">
        <v>554</v>
      </c>
      <c r="AT63" s="395" t="s">
        <v>553</v>
      </c>
      <c r="AU63" s="538"/>
      <c r="AV63" s="448">
        <v>33.9</v>
      </c>
      <c r="AW63" s="448">
        <v>68.8</v>
      </c>
      <c r="AX63" s="448">
        <v>54.8</v>
      </c>
      <c r="AY63" s="448">
        <v>45.2</v>
      </c>
      <c r="AZ63" s="448">
        <v>1.2123893805309733</v>
      </c>
      <c r="BA63" s="448">
        <v>3.08</v>
      </c>
      <c r="BB63" s="448">
        <v>4.71</v>
      </c>
      <c r="BC63" s="448">
        <v>4.1154799999999998</v>
      </c>
      <c r="BD63" s="448">
        <v>7.32</v>
      </c>
      <c r="BE63" s="448">
        <v>10.8</v>
      </c>
      <c r="BF63" s="448">
        <v>10.6</v>
      </c>
      <c r="BG63" s="448">
        <v>36</v>
      </c>
      <c r="BH63" s="448">
        <v>46.5</v>
      </c>
      <c r="BI63" s="448">
        <v>16.899999999999999</v>
      </c>
      <c r="BJ63" s="448">
        <v>0.56999999999999995</v>
      </c>
      <c r="BK63" s="448">
        <v>35.200000000000003</v>
      </c>
      <c r="BL63" s="448">
        <v>17.07</v>
      </c>
      <c r="BM63" s="398">
        <v>64.8</v>
      </c>
      <c r="BN63" s="448">
        <v>0.18</v>
      </c>
      <c r="BO63" s="499">
        <v>3.23</v>
      </c>
      <c r="BP63" s="448">
        <v>50.129999999999995</v>
      </c>
      <c r="BQ63" s="448">
        <v>19.399999999999999</v>
      </c>
      <c r="BR63" s="450">
        <v>2793</v>
      </c>
      <c r="BS63" s="448">
        <v>19.2</v>
      </c>
      <c r="BT63" s="448">
        <v>4.01</v>
      </c>
      <c r="BU63" s="448">
        <v>8.26</v>
      </c>
      <c r="BV63" s="397">
        <v>86.8</v>
      </c>
      <c r="BW63" s="452">
        <v>0.31</v>
      </c>
      <c r="BX63" s="448">
        <v>8.43</v>
      </c>
      <c r="BY63" s="451">
        <v>89.3</v>
      </c>
      <c r="BZ63" s="448">
        <v>4.58</v>
      </c>
      <c r="CA63" s="448">
        <v>6.04</v>
      </c>
      <c r="CB63" s="451" t="s">
        <v>552</v>
      </c>
      <c r="CC63" s="451">
        <v>2828</v>
      </c>
      <c r="CD63" s="539">
        <v>17.2</v>
      </c>
      <c r="CE63" s="448">
        <v>19.399999999999999</v>
      </c>
      <c r="CF63" s="448">
        <v>53.5</v>
      </c>
      <c r="CG63" s="451" t="s">
        <v>552</v>
      </c>
      <c r="CH63" s="397">
        <v>79.599999999999994</v>
      </c>
      <c r="CI63" s="451" t="s">
        <v>552</v>
      </c>
      <c r="CJ63" s="399">
        <v>5628</v>
      </c>
      <c r="CK63" s="451" t="s">
        <v>552</v>
      </c>
      <c r="CL63" s="448">
        <v>3.51</v>
      </c>
      <c r="CM63" s="448">
        <v>0.7</v>
      </c>
      <c r="CN63" s="451" t="s">
        <v>552</v>
      </c>
      <c r="CO63" s="451"/>
      <c r="CP63" s="451"/>
      <c r="CQ63" s="451"/>
      <c r="CR63" s="451"/>
      <c r="CS63" s="451"/>
      <c r="CT63" s="451"/>
      <c r="CU63" s="451"/>
      <c r="CV63" s="451"/>
      <c r="CW63" s="451"/>
      <c r="CX63" s="451"/>
      <c r="CY63" s="451"/>
      <c r="CZ63" s="448">
        <v>52.2</v>
      </c>
      <c r="DA63" s="499">
        <v>0.3</v>
      </c>
      <c r="DB63" s="451" t="s">
        <v>552</v>
      </c>
      <c r="DC63" s="451"/>
      <c r="DD63" s="452">
        <v>0.14000000000000001</v>
      </c>
      <c r="DE63" s="495">
        <v>8834</v>
      </c>
      <c r="DF63" s="448"/>
      <c r="DG63" s="448">
        <v>20.3</v>
      </c>
      <c r="DH63" s="448">
        <v>1.66</v>
      </c>
      <c r="DI63" s="448">
        <v>0.96</v>
      </c>
      <c r="DJ63" s="448"/>
      <c r="DK63" s="448">
        <v>5.25</v>
      </c>
      <c r="DL63" s="448">
        <v>47.8</v>
      </c>
      <c r="DM63" s="499">
        <v>44.6</v>
      </c>
      <c r="DN63" s="401">
        <v>2.33</v>
      </c>
      <c r="DO63" s="448">
        <v>35.1</v>
      </c>
      <c r="DP63" s="448"/>
      <c r="DQ63" s="448"/>
      <c r="DR63" s="399">
        <v>15615</v>
      </c>
      <c r="DS63" s="540"/>
      <c r="DT63" s="540"/>
      <c r="DU63" s="448"/>
      <c r="DV63" s="448"/>
    </row>
    <row r="64" spans="1:126" ht="15.75" x14ac:dyDescent="0.25">
      <c r="A64" s="562" t="s">
        <v>551</v>
      </c>
      <c r="B64" s="562"/>
      <c r="C64" s="562"/>
      <c r="D64" s="562"/>
      <c r="E64" s="562"/>
      <c r="F64" s="562"/>
      <c r="G64" s="562"/>
      <c r="H64" s="565" t="s">
        <v>387</v>
      </c>
      <c r="I64" s="562"/>
      <c r="J64" s="562"/>
      <c r="K64" s="564"/>
      <c r="L64" s="562"/>
      <c r="M64" s="562"/>
      <c r="N64" s="562"/>
      <c r="O64" s="562"/>
      <c r="P64" s="562"/>
      <c r="Q64" s="562"/>
      <c r="R64" s="562"/>
      <c r="S64" s="563"/>
      <c r="T64" s="563"/>
      <c r="U64" s="563"/>
      <c r="V64" s="562"/>
      <c r="W64" s="562"/>
      <c r="X64" s="562"/>
      <c r="Y64" s="562"/>
      <c r="Z64" s="562"/>
      <c r="AA64" s="562"/>
      <c r="AB64" s="562"/>
      <c r="AC64" s="562"/>
      <c r="AD64" s="562"/>
      <c r="AE64" s="562"/>
      <c r="AF64" s="562"/>
      <c r="AG64" s="562"/>
      <c r="AH64" s="561">
        <v>62</v>
      </c>
      <c r="AI64" s="561"/>
      <c r="AJ64" s="388">
        <v>38</v>
      </c>
      <c r="AK64" s="389"/>
      <c r="AL64" s="389"/>
      <c r="AM64" s="390"/>
      <c r="AN64" s="388">
        <v>38</v>
      </c>
      <c r="AO64" s="391">
        <v>44253</v>
      </c>
      <c r="AP64" s="388">
        <v>1</v>
      </c>
      <c r="AQ64" s="392">
        <v>0</v>
      </c>
      <c r="AR64" s="402"/>
      <c r="AS64" s="394" t="s">
        <v>554</v>
      </c>
      <c r="AT64" s="395" t="s">
        <v>553</v>
      </c>
      <c r="AU64" s="404" t="s">
        <v>552</v>
      </c>
      <c r="AV64" s="448">
        <v>27.3</v>
      </c>
      <c r="AW64" s="448">
        <v>67.5</v>
      </c>
      <c r="AX64" s="397">
        <v>80.5</v>
      </c>
      <c r="AY64" s="499">
        <v>19.5</v>
      </c>
      <c r="AZ64" s="397">
        <v>4.1282051282051286</v>
      </c>
      <c r="BA64" s="448">
        <v>4.08</v>
      </c>
      <c r="BB64" s="448">
        <v>3.14</v>
      </c>
      <c r="BC64" s="448">
        <v>4.84</v>
      </c>
      <c r="BD64" s="448">
        <v>10.199999999999999</v>
      </c>
      <c r="BE64" s="448">
        <v>4.26</v>
      </c>
      <c r="BF64" s="397">
        <v>25.4</v>
      </c>
      <c r="BG64" s="448">
        <v>18.899999999999999</v>
      </c>
      <c r="BH64" s="397">
        <v>62.6</v>
      </c>
      <c r="BI64" s="448">
        <v>18</v>
      </c>
      <c r="BJ64" s="448">
        <v>0.45</v>
      </c>
      <c r="BK64" s="448">
        <v>30.2</v>
      </c>
      <c r="BL64" s="541">
        <v>28.230769230769234</v>
      </c>
      <c r="BM64" s="448">
        <v>36</v>
      </c>
      <c r="BN64" s="448">
        <v>0.17</v>
      </c>
      <c r="BO64" s="448">
        <v>10.6</v>
      </c>
      <c r="BP64" s="448">
        <v>30.164000000000001</v>
      </c>
      <c r="BQ64" s="542">
        <v>21.6</v>
      </c>
      <c r="BR64" s="543">
        <v>3104.5454545454545</v>
      </c>
      <c r="BS64" s="448">
        <v>20.100000000000001</v>
      </c>
      <c r="BT64" s="448">
        <v>2.83</v>
      </c>
      <c r="BU64" s="448">
        <v>7.43</v>
      </c>
      <c r="BV64" s="448">
        <v>84</v>
      </c>
      <c r="BW64" s="452">
        <v>0.05</v>
      </c>
      <c r="BX64" s="448">
        <v>7.8</v>
      </c>
      <c r="BY64" s="397">
        <v>94.62</v>
      </c>
      <c r="BZ64" s="499">
        <v>2.08</v>
      </c>
      <c r="CA64" s="448">
        <v>3.3</v>
      </c>
      <c r="CB64" s="450">
        <v>3027.3504273504277</v>
      </c>
      <c r="CC64" s="450">
        <v>2462.8888888888887</v>
      </c>
      <c r="CD64" s="499">
        <v>14.5</v>
      </c>
      <c r="CE64" s="448">
        <v>21.8</v>
      </c>
      <c r="CF64" s="448">
        <v>62.7</v>
      </c>
      <c r="CG64" s="450">
        <v>3941</v>
      </c>
      <c r="CH64" s="448">
        <v>27.5</v>
      </c>
      <c r="CI64" s="448">
        <v>24.2</v>
      </c>
      <c r="CJ64" s="450">
        <v>4603</v>
      </c>
      <c r="CK64" s="450">
        <v>8704.1666666666679</v>
      </c>
      <c r="CL64" s="448">
        <v>1.68</v>
      </c>
      <c r="CM64" s="448">
        <v>0.5</v>
      </c>
      <c r="CN64" s="448">
        <v>4.9400000000000004</v>
      </c>
      <c r="CO64" s="448">
        <v>7.3185185185185198</v>
      </c>
      <c r="CP64" s="448">
        <v>11.4</v>
      </c>
      <c r="CQ64" s="450" t="s">
        <v>552</v>
      </c>
      <c r="CR64" s="448">
        <v>0.82</v>
      </c>
      <c r="CS64" s="448">
        <v>8.7799999999999994</v>
      </c>
      <c r="CT64" s="544">
        <v>0.32</v>
      </c>
      <c r="CU64" s="542">
        <v>2.23</v>
      </c>
      <c r="CV64" s="542">
        <v>17.3</v>
      </c>
      <c r="CW64" s="544">
        <v>26.1</v>
      </c>
      <c r="CX64" s="541">
        <v>19.899999999999999</v>
      </c>
      <c r="CY64" s="541">
        <v>36.700000000000003</v>
      </c>
      <c r="CZ64" s="542">
        <v>59.5</v>
      </c>
      <c r="DA64" s="542">
        <v>5.71</v>
      </c>
      <c r="DB64" s="448">
        <v>1.8</v>
      </c>
      <c r="DC64" s="397">
        <v>35.700000000000003</v>
      </c>
      <c r="DD64" s="448">
        <v>0.12</v>
      </c>
      <c r="DE64" s="450">
        <v>36417</v>
      </c>
      <c r="DF64" s="448">
        <v>8.02</v>
      </c>
      <c r="DG64" s="397">
        <v>40.700000000000003</v>
      </c>
      <c r="DH64" s="448">
        <v>0.89</v>
      </c>
      <c r="DI64" s="499">
        <v>0.39</v>
      </c>
      <c r="DJ64" s="499">
        <v>9.09</v>
      </c>
      <c r="DK64" s="448">
        <v>2.23</v>
      </c>
      <c r="DL64" s="448">
        <v>30.1</v>
      </c>
      <c r="DM64" s="448">
        <v>67.599999999999994</v>
      </c>
      <c r="DN64" s="452">
        <v>6.4000000000000001E-2</v>
      </c>
      <c r="DO64" s="448">
        <v>14.9</v>
      </c>
      <c r="DP64" s="448" t="s">
        <v>552</v>
      </c>
      <c r="DQ64" s="450">
        <v>1278</v>
      </c>
      <c r="DR64" s="451">
        <v>3760</v>
      </c>
      <c r="DS64" s="450">
        <v>710.43478260869574</v>
      </c>
      <c r="DT64" s="450">
        <v>94.1</v>
      </c>
      <c r="DU64" s="450"/>
      <c r="DV64" s="450"/>
    </row>
    <row r="65" spans="1:126" ht="15.75" x14ac:dyDescent="0.25">
      <c r="A65" s="562" t="s">
        <v>551</v>
      </c>
      <c r="B65" s="562"/>
      <c r="C65" s="562"/>
      <c r="D65" s="562"/>
      <c r="E65" s="562"/>
      <c r="F65" s="562"/>
      <c r="G65" s="562"/>
      <c r="H65" s="565" t="s">
        <v>387</v>
      </c>
      <c r="I65" s="562"/>
      <c r="J65" s="562"/>
      <c r="K65" s="564"/>
      <c r="L65" s="562"/>
      <c r="M65" s="562"/>
      <c r="N65" s="562"/>
      <c r="O65" s="562"/>
      <c r="P65" s="562"/>
      <c r="Q65" s="562"/>
      <c r="R65" s="562"/>
      <c r="S65" s="563"/>
      <c r="T65" s="563"/>
      <c r="U65" s="563"/>
      <c r="V65" s="562"/>
      <c r="W65" s="562"/>
      <c r="X65" s="562"/>
      <c r="Y65" s="562"/>
      <c r="Z65" s="562"/>
      <c r="AA65" s="562"/>
      <c r="AB65" s="562"/>
      <c r="AC65" s="562"/>
      <c r="AD65" s="562"/>
      <c r="AE65" s="562"/>
      <c r="AF65" s="562"/>
      <c r="AG65" s="562"/>
      <c r="AH65" s="561">
        <v>63</v>
      </c>
      <c r="AI65" s="561"/>
      <c r="AJ65" s="388">
        <v>36</v>
      </c>
      <c r="AK65" s="389"/>
      <c r="AL65" s="389"/>
      <c r="AM65" s="390"/>
      <c r="AN65" s="388">
        <v>38</v>
      </c>
      <c r="AO65" s="391">
        <v>44228</v>
      </c>
      <c r="AP65" s="388">
        <v>4</v>
      </c>
      <c r="AQ65" s="392">
        <v>10</v>
      </c>
      <c r="AR65" s="402"/>
      <c r="AS65" s="394" t="s">
        <v>554</v>
      </c>
      <c r="AT65" s="395" t="s">
        <v>553</v>
      </c>
      <c r="AU65" s="404" t="s">
        <v>552</v>
      </c>
      <c r="AV65" s="448">
        <v>35.6</v>
      </c>
      <c r="AW65" s="448">
        <v>74.2</v>
      </c>
      <c r="AX65" s="448">
        <v>70.099999999999994</v>
      </c>
      <c r="AY65" s="448">
        <v>29.9</v>
      </c>
      <c r="AZ65" s="448">
        <v>2.3444816053511706</v>
      </c>
      <c r="BA65" s="448">
        <v>3.13</v>
      </c>
      <c r="BB65" s="448">
        <v>4.6399999999999997</v>
      </c>
      <c r="BC65" s="448">
        <v>3.54</v>
      </c>
      <c r="BD65" s="448">
        <v>7</v>
      </c>
      <c r="BE65" s="448">
        <v>5.01</v>
      </c>
      <c r="BF65" s="448">
        <v>8.7899999999999991</v>
      </c>
      <c r="BG65" s="397">
        <v>54.6</v>
      </c>
      <c r="BH65" s="448">
        <v>26.4</v>
      </c>
      <c r="BI65" s="448">
        <v>17.100000000000001</v>
      </c>
      <c r="BJ65" s="448">
        <v>1.92</v>
      </c>
      <c r="BK65" s="448">
        <v>22.7</v>
      </c>
      <c r="BL65" s="448">
        <v>14.3</v>
      </c>
      <c r="BM65" s="448">
        <v>44.9</v>
      </c>
      <c r="BN65" s="448">
        <v>0.76</v>
      </c>
      <c r="BO65" s="448">
        <v>12.2</v>
      </c>
      <c r="BP65" s="448">
        <v>25.419999999999998</v>
      </c>
      <c r="BQ65" s="448">
        <v>19</v>
      </c>
      <c r="BR65" s="450">
        <v>3222.8571428571427</v>
      </c>
      <c r="BS65" s="448">
        <v>10.8</v>
      </c>
      <c r="BT65" s="448">
        <v>5.93</v>
      </c>
      <c r="BU65" s="448">
        <v>4.7933333333333339</v>
      </c>
      <c r="BV65" s="448">
        <v>71.7</v>
      </c>
      <c r="BW65" s="452">
        <v>6.5000000000000002E-2</v>
      </c>
      <c r="BX65" s="448">
        <v>8.5</v>
      </c>
      <c r="BY65" s="448">
        <v>86.07</v>
      </c>
      <c r="BZ65" s="448">
        <v>6.53</v>
      </c>
      <c r="CA65" s="448">
        <v>7.41</v>
      </c>
      <c r="CB65" s="450">
        <v>3742</v>
      </c>
      <c r="CC65" s="450">
        <v>2374.4444444444443</v>
      </c>
      <c r="CD65" s="448">
        <v>50.9</v>
      </c>
      <c r="CE65" s="448">
        <v>12.1</v>
      </c>
      <c r="CF65" s="448">
        <v>54.4</v>
      </c>
      <c r="CG65" s="495">
        <v>933</v>
      </c>
      <c r="CH65" s="448">
        <v>45.8</v>
      </c>
      <c r="CI65" s="448">
        <v>19.600000000000001</v>
      </c>
      <c r="CJ65" s="450">
        <v>4014</v>
      </c>
      <c r="CK65" s="450">
        <v>11102</v>
      </c>
      <c r="CL65" s="448">
        <v>0.96</v>
      </c>
      <c r="CM65" s="448">
        <v>0.49</v>
      </c>
      <c r="CN65" s="448">
        <v>3.66</v>
      </c>
      <c r="CO65" s="448">
        <v>4.9326145552560643</v>
      </c>
      <c r="CP65" s="448">
        <v>32.299999999999997</v>
      </c>
      <c r="CQ65" s="450" t="s">
        <v>552</v>
      </c>
      <c r="CR65" s="448">
        <v>0.35</v>
      </c>
      <c r="CS65" s="448">
        <v>14.1</v>
      </c>
      <c r="CT65" s="448">
        <v>0.4</v>
      </c>
      <c r="CU65" s="448">
        <v>2.83</v>
      </c>
      <c r="CV65" s="448">
        <v>15</v>
      </c>
      <c r="CW65" s="448">
        <v>60.2</v>
      </c>
      <c r="CX65" s="448">
        <v>11.6</v>
      </c>
      <c r="CY65" s="448">
        <v>13.3</v>
      </c>
      <c r="CZ65" s="499">
        <v>42.3</v>
      </c>
      <c r="DA65" s="448">
        <v>0.64</v>
      </c>
      <c r="DB65" s="448">
        <v>2.2999999999999998</v>
      </c>
      <c r="DC65" s="448">
        <v>20.7</v>
      </c>
      <c r="DD65" s="452">
        <v>0.19</v>
      </c>
      <c r="DE65" s="450">
        <v>32935</v>
      </c>
      <c r="DF65" s="448">
        <v>39.38095238095238</v>
      </c>
      <c r="DG65" s="448">
        <v>27.1</v>
      </c>
      <c r="DH65" s="448">
        <v>1.25</v>
      </c>
      <c r="DI65" s="448">
        <v>0.76</v>
      </c>
      <c r="DJ65" s="448"/>
      <c r="DK65" s="448">
        <v>4.38</v>
      </c>
      <c r="DL65" s="448">
        <v>25.2</v>
      </c>
      <c r="DM65" s="448">
        <v>70.2</v>
      </c>
      <c r="DN65" s="452">
        <v>0.22</v>
      </c>
      <c r="DO65" s="448">
        <v>44.9</v>
      </c>
      <c r="DP65" s="448">
        <v>99.6</v>
      </c>
      <c r="DQ65" s="450">
        <v>1373</v>
      </c>
      <c r="DR65" s="451">
        <v>4710</v>
      </c>
      <c r="DS65" s="450">
        <v>1161.3333333333333</v>
      </c>
      <c r="DT65" s="450">
        <v>76.8</v>
      </c>
      <c r="DU65" s="450"/>
      <c r="DV65" s="450"/>
    </row>
    <row r="66" spans="1:126" ht="15.75" x14ac:dyDescent="0.25">
      <c r="A66" s="562" t="s">
        <v>551</v>
      </c>
      <c r="B66" s="562"/>
      <c r="C66" s="562"/>
      <c r="D66" s="562"/>
      <c r="E66" s="562"/>
      <c r="F66" s="562"/>
      <c r="G66" s="562"/>
      <c r="H66" s="565" t="s">
        <v>388</v>
      </c>
      <c r="I66" s="562"/>
      <c r="J66" s="562"/>
      <c r="K66" s="564"/>
      <c r="L66" s="562"/>
      <c r="M66" s="562"/>
      <c r="N66" s="562"/>
      <c r="O66" s="562"/>
      <c r="P66" s="562"/>
      <c r="Q66" s="562"/>
      <c r="R66" s="562"/>
      <c r="S66" s="563"/>
      <c r="T66" s="563"/>
      <c r="U66" s="563"/>
      <c r="V66" s="562"/>
      <c r="W66" s="562"/>
      <c r="X66" s="562"/>
      <c r="Y66" s="562"/>
      <c r="Z66" s="562"/>
      <c r="AA66" s="562"/>
      <c r="AB66" s="562"/>
      <c r="AC66" s="562"/>
      <c r="AD66" s="562"/>
      <c r="AE66" s="562"/>
      <c r="AF66" s="562"/>
      <c r="AG66" s="562"/>
      <c r="AH66" s="561">
        <v>64</v>
      </c>
      <c r="AI66" s="561"/>
      <c r="AJ66" s="388">
        <v>27</v>
      </c>
      <c r="AK66" s="389"/>
      <c r="AL66" s="389"/>
      <c r="AM66" s="390"/>
      <c r="AN66" s="388">
        <v>38</v>
      </c>
      <c r="AO66" s="391">
        <v>44146</v>
      </c>
      <c r="AP66" s="388">
        <v>1</v>
      </c>
      <c r="AQ66" s="392">
        <v>0</v>
      </c>
      <c r="AR66" s="389"/>
      <c r="AS66" s="394" t="s">
        <v>554</v>
      </c>
      <c r="AT66" s="395" t="s">
        <v>553</v>
      </c>
      <c r="AU66" s="400" t="s">
        <v>552</v>
      </c>
      <c r="AV66" s="448">
        <v>42.6</v>
      </c>
      <c r="AW66" s="448">
        <v>72.599999999999994</v>
      </c>
      <c r="AX66" s="499">
        <v>39.1</v>
      </c>
      <c r="AY66" s="397">
        <v>60.9</v>
      </c>
      <c r="AZ66" s="499">
        <v>0.64203612479474548</v>
      </c>
      <c r="BA66" s="448">
        <v>8.9700000000000006</v>
      </c>
      <c r="BB66" s="448">
        <v>6.03</v>
      </c>
      <c r="BC66" s="448">
        <v>2.4500000000000002</v>
      </c>
      <c r="BD66" s="397">
        <v>20.8</v>
      </c>
      <c r="BE66" s="448">
        <v>3.36</v>
      </c>
      <c r="BF66" s="448">
        <v>11.1</v>
      </c>
      <c r="BG66" s="448">
        <v>39.9</v>
      </c>
      <c r="BH66" s="448">
        <v>23.4</v>
      </c>
      <c r="BI66" s="448">
        <v>30.8</v>
      </c>
      <c r="BJ66" s="448">
        <v>5.97</v>
      </c>
      <c r="BK66" s="448">
        <v>19.8</v>
      </c>
      <c r="BL66" s="448">
        <v>15.6</v>
      </c>
      <c r="BM66" s="448">
        <v>45.1</v>
      </c>
      <c r="BN66" s="448">
        <v>0.1</v>
      </c>
      <c r="BO66" s="448">
        <v>14.9</v>
      </c>
      <c r="BP66" s="448">
        <v>17.39</v>
      </c>
      <c r="BQ66" s="448">
        <v>11.1</v>
      </c>
      <c r="BR66" s="450">
        <v>4266</v>
      </c>
      <c r="BS66" s="448">
        <v>10.5</v>
      </c>
      <c r="BT66" s="397">
        <v>21.4</v>
      </c>
      <c r="BU66" s="448">
        <v>5.78</v>
      </c>
      <c r="BV66" s="448">
        <v>43.8</v>
      </c>
      <c r="BW66" s="452">
        <v>0.11</v>
      </c>
      <c r="BX66" s="448">
        <v>6.55</v>
      </c>
      <c r="BY66" s="448">
        <v>91.1</v>
      </c>
      <c r="BZ66" s="448">
        <v>3.1</v>
      </c>
      <c r="CA66" s="448">
        <v>5.8</v>
      </c>
      <c r="CB66" s="451">
        <v>5361</v>
      </c>
      <c r="CC66" s="450">
        <v>2070.3333333333335</v>
      </c>
      <c r="CD66" s="448">
        <v>25.1</v>
      </c>
      <c r="CE66" s="448">
        <v>7.35</v>
      </c>
      <c r="CF66" s="448">
        <v>47.4</v>
      </c>
      <c r="CG66" s="451">
        <v>4358</v>
      </c>
      <c r="CH66" s="448">
        <v>24.9</v>
      </c>
      <c r="CI66" s="448">
        <v>38</v>
      </c>
      <c r="CJ66" s="451">
        <v>2117</v>
      </c>
      <c r="CK66" s="451">
        <v>8363</v>
      </c>
      <c r="CL66" s="448">
        <v>3.1</v>
      </c>
      <c r="CM66" s="448">
        <v>0.33</v>
      </c>
      <c r="CN66" s="448">
        <v>2.61</v>
      </c>
      <c r="CO66" s="448">
        <v>3.5950413223140498</v>
      </c>
      <c r="CP66" s="397">
        <v>38.799999999999997</v>
      </c>
      <c r="CQ66" s="450" t="s">
        <v>552</v>
      </c>
      <c r="CR66" s="397">
        <v>9.93</v>
      </c>
      <c r="CS66" s="397">
        <v>39</v>
      </c>
      <c r="CT66" s="448">
        <v>0.62</v>
      </c>
      <c r="CU66" s="397">
        <v>6.42</v>
      </c>
      <c r="CV66" s="448">
        <v>19.8</v>
      </c>
      <c r="CW66" s="448">
        <v>47.4</v>
      </c>
      <c r="CX66" s="448">
        <v>15.5</v>
      </c>
      <c r="CY66" s="448">
        <v>17.2</v>
      </c>
      <c r="CZ66" s="448">
        <v>61.9</v>
      </c>
      <c r="DA66" s="499">
        <v>0.13</v>
      </c>
      <c r="DB66" s="397">
        <v>6.31</v>
      </c>
      <c r="DC66" s="448">
        <v>17.399999999999999</v>
      </c>
      <c r="DD66" s="452">
        <v>0.15</v>
      </c>
      <c r="DE66" s="451">
        <v>22643</v>
      </c>
      <c r="DF66" s="448">
        <v>13.2</v>
      </c>
      <c r="DG66" s="448">
        <v>21.2</v>
      </c>
      <c r="DH66" s="448">
        <v>3.97</v>
      </c>
      <c r="DI66" s="448">
        <v>3.64</v>
      </c>
      <c r="DJ66" s="448"/>
      <c r="DK66" s="448">
        <v>6.22</v>
      </c>
      <c r="DL66" s="448">
        <v>17.3</v>
      </c>
      <c r="DM66" s="448">
        <v>76.400000000000006</v>
      </c>
      <c r="DN66" s="452">
        <v>0.09</v>
      </c>
      <c r="DO66" s="448">
        <v>24.4</v>
      </c>
      <c r="DP66" s="448">
        <v>95.6</v>
      </c>
      <c r="DQ66" s="451">
        <v>1197</v>
      </c>
      <c r="DR66" s="451">
        <v>5650</v>
      </c>
      <c r="DS66" s="398">
        <v>1580</v>
      </c>
      <c r="DT66" s="451">
        <v>123</v>
      </c>
      <c r="DU66" s="450"/>
      <c r="DV66" s="450"/>
    </row>
    <row r="67" spans="1:126" ht="15.75" x14ac:dyDescent="0.25">
      <c r="A67" s="562" t="s">
        <v>551</v>
      </c>
      <c r="B67" s="562"/>
      <c r="C67" s="562"/>
      <c r="D67" s="562"/>
      <c r="E67" s="562"/>
      <c r="F67" s="562"/>
      <c r="G67" s="562"/>
      <c r="H67" s="565" t="s">
        <v>388</v>
      </c>
      <c r="I67" s="562"/>
      <c r="J67" s="562"/>
      <c r="K67" s="564"/>
      <c r="L67" s="562"/>
      <c r="M67" s="562"/>
      <c r="N67" s="562"/>
      <c r="O67" s="562"/>
      <c r="P67" s="562"/>
      <c r="Q67" s="562"/>
      <c r="R67" s="562"/>
      <c r="S67" s="563"/>
      <c r="T67" s="563"/>
      <c r="U67" s="563"/>
      <c r="V67" s="562"/>
      <c r="W67" s="562"/>
      <c r="X67" s="562"/>
      <c r="Y67" s="562"/>
      <c r="Z67" s="562"/>
      <c r="AA67" s="562"/>
      <c r="AB67" s="562"/>
      <c r="AC67" s="562"/>
      <c r="AD67" s="562"/>
      <c r="AE67" s="562"/>
      <c r="AF67" s="562"/>
      <c r="AG67" s="562"/>
      <c r="AH67" s="561">
        <v>65</v>
      </c>
      <c r="AI67" s="561"/>
      <c r="AJ67" s="388">
        <v>10140</v>
      </c>
      <c r="AK67" s="389"/>
      <c r="AL67" s="389"/>
      <c r="AM67" s="390"/>
      <c r="AN67" s="388">
        <v>38</v>
      </c>
      <c r="AO67" s="391">
        <v>43488</v>
      </c>
      <c r="AP67" s="388">
        <v>1</v>
      </c>
      <c r="AQ67" s="392">
        <v>0</v>
      </c>
      <c r="AR67" s="393"/>
      <c r="AS67" s="394" t="s">
        <v>554</v>
      </c>
      <c r="AT67" s="395" t="s">
        <v>553</v>
      </c>
      <c r="AU67" s="538"/>
      <c r="AV67" s="448">
        <v>29</v>
      </c>
      <c r="AW67" s="448">
        <v>67</v>
      </c>
      <c r="AX67" s="448">
        <v>53.4</v>
      </c>
      <c r="AY67" s="448">
        <v>46.6</v>
      </c>
      <c r="AZ67" s="448">
        <v>1.1459227467811157</v>
      </c>
      <c r="BA67" s="448">
        <v>1.56</v>
      </c>
      <c r="BB67" s="448">
        <v>3.32</v>
      </c>
      <c r="BC67" s="448">
        <v>3.85548</v>
      </c>
      <c r="BD67" s="448">
        <v>3</v>
      </c>
      <c r="BE67" s="448">
        <v>4.07</v>
      </c>
      <c r="BF67" s="448">
        <v>8.6</v>
      </c>
      <c r="BG67" s="448">
        <v>35.1</v>
      </c>
      <c r="BH67" s="448">
        <v>38.799999999999997</v>
      </c>
      <c r="BI67" s="448">
        <v>23.3</v>
      </c>
      <c r="BJ67" s="448">
        <v>2.77</v>
      </c>
      <c r="BK67" s="448">
        <v>29.4</v>
      </c>
      <c r="BL67" s="448">
        <v>10</v>
      </c>
      <c r="BM67" s="451">
        <v>35.9</v>
      </c>
      <c r="BN67" s="448">
        <v>0.91</v>
      </c>
      <c r="BO67" s="448">
        <v>15.7</v>
      </c>
      <c r="BP67" s="448">
        <v>29.59</v>
      </c>
      <c r="BQ67" s="448">
        <v>17.600000000000001</v>
      </c>
      <c r="BR67" s="450">
        <v>2236</v>
      </c>
      <c r="BS67" s="448">
        <v>10.6</v>
      </c>
      <c r="BT67" s="448">
        <v>4.51</v>
      </c>
      <c r="BU67" s="397">
        <v>24.5</v>
      </c>
      <c r="BV67" s="448">
        <v>27.9</v>
      </c>
      <c r="BW67" s="452">
        <v>6.0999999999999999E-2</v>
      </c>
      <c r="BX67" s="448">
        <v>10.6</v>
      </c>
      <c r="BY67" s="451">
        <v>88.1</v>
      </c>
      <c r="BZ67" s="448">
        <v>4.22</v>
      </c>
      <c r="CA67" s="448">
        <v>7.27</v>
      </c>
      <c r="CB67" s="451">
        <v>4631</v>
      </c>
      <c r="CC67" s="539">
        <v>1220</v>
      </c>
      <c r="CD67" s="451">
        <v>32.9</v>
      </c>
      <c r="CE67" s="448">
        <v>2.9</v>
      </c>
      <c r="CF67" s="448">
        <v>58</v>
      </c>
      <c r="CG67" s="451">
        <v>3532</v>
      </c>
      <c r="CH67" s="448">
        <v>30.21</v>
      </c>
      <c r="CI67" s="448">
        <v>15.6</v>
      </c>
      <c r="CJ67" s="450">
        <v>3447</v>
      </c>
      <c r="CK67" s="539">
        <v>5887</v>
      </c>
      <c r="CL67" s="448">
        <v>1.2</v>
      </c>
      <c r="CM67" s="448">
        <v>0.96</v>
      </c>
      <c r="CN67" s="451" t="s">
        <v>552</v>
      </c>
      <c r="CO67" s="451"/>
      <c r="CP67" s="451"/>
      <c r="CQ67" s="451"/>
      <c r="CR67" s="451"/>
      <c r="CS67" s="451"/>
      <c r="CT67" s="451"/>
      <c r="CU67" s="451"/>
      <c r="CV67" s="451"/>
      <c r="CW67" s="451"/>
      <c r="CX67" s="451"/>
      <c r="CY67" s="451"/>
      <c r="CZ67" s="448">
        <v>57.4</v>
      </c>
      <c r="DA67" s="448"/>
      <c r="DB67" s="451" t="s">
        <v>552</v>
      </c>
      <c r="DC67" s="451"/>
      <c r="DD67" s="452">
        <v>0.24</v>
      </c>
      <c r="DE67" s="451" t="s">
        <v>552</v>
      </c>
      <c r="DF67" s="448"/>
      <c r="DG67" s="448">
        <v>25.7</v>
      </c>
      <c r="DH67" s="451" t="s">
        <v>552</v>
      </c>
      <c r="DI67" s="451" t="s">
        <v>552</v>
      </c>
      <c r="DJ67" s="451"/>
      <c r="DK67" s="448">
        <v>5.03</v>
      </c>
      <c r="DL67" s="448">
        <v>29.4</v>
      </c>
      <c r="DM67" s="448">
        <v>65.3</v>
      </c>
      <c r="DN67" s="452">
        <v>0.19</v>
      </c>
      <c r="DO67" s="448">
        <v>39.9</v>
      </c>
      <c r="DP67" s="448"/>
      <c r="DQ67" s="448"/>
      <c r="DR67" s="451">
        <v>3098</v>
      </c>
      <c r="DS67" s="451"/>
      <c r="DT67" s="451"/>
      <c r="DU67" s="448"/>
      <c r="DV67" s="448"/>
    </row>
    <row r="68" spans="1:126" ht="15.75" x14ac:dyDescent="0.25">
      <c r="A68" s="562" t="s">
        <v>551</v>
      </c>
      <c r="B68" s="562"/>
      <c r="C68" s="562"/>
      <c r="D68" s="562"/>
      <c r="E68" s="562"/>
      <c r="F68" s="562"/>
      <c r="G68" s="562"/>
      <c r="H68" s="565" t="s">
        <v>387</v>
      </c>
      <c r="I68" s="562"/>
      <c r="J68" s="562"/>
      <c r="K68" s="564"/>
      <c r="L68" s="562"/>
      <c r="M68" s="562"/>
      <c r="N68" s="562"/>
      <c r="O68" s="562"/>
      <c r="P68" s="562"/>
      <c r="Q68" s="562"/>
      <c r="R68" s="562"/>
      <c r="S68" s="563"/>
      <c r="T68" s="563"/>
      <c r="U68" s="563"/>
      <c r="V68" s="562"/>
      <c r="W68" s="562"/>
      <c r="X68" s="562"/>
      <c r="Y68" s="562"/>
      <c r="Z68" s="562"/>
      <c r="AA68" s="562"/>
      <c r="AB68" s="562"/>
      <c r="AC68" s="562"/>
      <c r="AD68" s="562"/>
      <c r="AE68" s="562"/>
      <c r="AF68" s="562"/>
      <c r="AG68" s="562"/>
      <c r="AH68" s="561">
        <v>66</v>
      </c>
      <c r="AI68" s="561"/>
      <c r="AJ68" s="388">
        <v>23</v>
      </c>
      <c r="AK68" s="389"/>
      <c r="AL68" s="389"/>
      <c r="AM68" s="390"/>
      <c r="AN68" s="388">
        <v>38</v>
      </c>
      <c r="AO68" s="391">
        <v>44092</v>
      </c>
      <c r="AP68" s="388">
        <v>3</v>
      </c>
      <c r="AQ68" s="392">
        <v>5</v>
      </c>
      <c r="AR68" s="402"/>
      <c r="AS68" s="394" t="s">
        <v>554</v>
      </c>
      <c r="AT68" s="395" t="s">
        <v>553</v>
      </c>
      <c r="AU68" s="403">
        <v>5.7856844893229598</v>
      </c>
      <c r="AV68" s="448">
        <v>31.5</v>
      </c>
      <c r="AW68" s="448">
        <v>73.599999999999994</v>
      </c>
      <c r="AX68" s="448">
        <v>66</v>
      </c>
      <c r="AY68" s="448">
        <v>34</v>
      </c>
      <c r="AZ68" s="448">
        <v>1.9411764705882353</v>
      </c>
      <c r="BA68" s="448">
        <v>2.14</v>
      </c>
      <c r="BB68" s="448">
        <v>5.82</v>
      </c>
      <c r="BC68" s="448">
        <v>2.92</v>
      </c>
      <c r="BD68" s="448">
        <v>9.3800000000000008</v>
      </c>
      <c r="BE68" s="448">
        <v>4.78</v>
      </c>
      <c r="BF68" s="448">
        <v>14.3</v>
      </c>
      <c r="BG68" s="397">
        <v>53.9</v>
      </c>
      <c r="BH68" s="448">
        <v>26</v>
      </c>
      <c r="BI68" s="448">
        <v>17.399999999999999</v>
      </c>
      <c r="BJ68" s="448">
        <v>2.79</v>
      </c>
      <c r="BK68" s="448">
        <v>25.9</v>
      </c>
      <c r="BL68" s="448">
        <v>14.6</v>
      </c>
      <c r="BM68" s="448">
        <v>36.200000000000003</v>
      </c>
      <c r="BN68" s="448">
        <v>0.49</v>
      </c>
      <c r="BO68" s="448">
        <v>9.0399999999999991</v>
      </c>
      <c r="BP68" s="448">
        <v>22.049999999999997</v>
      </c>
      <c r="BQ68" s="448">
        <v>17.399999999999999</v>
      </c>
      <c r="BR68" s="450">
        <v>3117</v>
      </c>
      <c r="BS68" s="448">
        <v>12.6</v>
      </c>
      <c r="BT68" s="448">
        <v>2.5499999999999998</v>
      </c>
      <c r="BU68" s="448">
        <v>4.66</v>
      </c>
      <c r="BV68" s="451">
        <v>80.8</v>
      </c>
      <c r="BW68" s="452">
        <v>3.4000000000000002E-2</v>
      </c>
      <c r="BX68" s="448">
        <v>8.6999999999999993</v>
      </c>
      <c r="BY68" s="448">
        <v>83.95</v>
      </c>
      <c r="BZ68" s="448">
        <v>7.06</v>
      </c>
      <c r="CA68" s="448">
        <v>8.9600000000000009</v>
      </c>
      <c r="CB68" s="451">
        <v>4253</v>
      </c>
      <c r="CC68" s="450">
        <v>2180.3333333333335</v>
      </c>
      <c r="CD68" s="448">
        <v>58</v>
      </c>
      <c r="CE68" s="448">
        <v>16.899999999999999</v>
      </c>
      <c r="CF68" s="448">
        <v>57.8</v>
      </c>
      <c r="CG68" s="451">
        <v>3108</v>
      </c>
      <c r="CH68" s="448">
        <v>55.4</v>
      </c>
      <c r="CI68" s="448">
        <v>53.9</v>
      </c>
      <c r="CJ68" s="451">
        <v>4848</v>
      </c>
      <c r="CK68" s="451">
        <v>9447</v>
      </c>
      <c r="CL68" s="448">
        <v>1.23</v>
      </c>
      <c r="CM68" s="448">
        <v>0.65</v>
      </c>
      <c r="CN68" s="448">
        <v>3.94</v>
      </c>
      <c r="CO68" s="448">
        <v>5.3532608695652177</v>
      </c>
      <c r="CP68" s="448">
        <v>34.5</v>
      </c>
      <c r="CQ68" s="450">
        <v>251.50370475086905</v>
      </c>
      <c r="CR68" s="448">
        <v>0.46</v>
      </c>
      <c r="CS68" s="448">
        <v>18.2</v>
      </c>
      <c r="CT68" s="448">
        <v>0.71</v>
      </c>
      <c r="CU68" s="448">
        <v>2.0699999999999998</v>
      </c>
      <c r="CV68" s="499">
        <v>11.1</v>
      </c>
      <c r="CW68" s="397">
        <v>65.400000000000006</v>
      </c>
      <c r="CX68" s="448">
        <v>11.5</v>
      </c>
      <c r="CY68" s="448">
        <v>12.1</v>
      </c>
      <c r="CZ68" s="499">
        <v>42.6</v>
      </c>
      <c r="DA68" s="499">
        <v>0.28999999999999998</v>
      </c>
      <c r="DB68" s="448">
        <v>1.42</v>
      </c>
      <c r="DC68" s="448">
        <v>20.100000000000001</v>
      </c>
      <c r="DD68" s="452">
        <v>0.15</v>
      </c>
      <c r="DE68" s="450">
        <v>23630</v>
      </c>
      <c r="DF68" s="448">
        <v>23.8</v>
      </c>
      <c r="DG68" s="448">
        <v>24.6</v>
      </c>
      <c r="DH68" s="448">
        <v>1.5</v>
      </c>
      <c r="DI68" s="448">
        <v>0.85</v>
      </c>
      <c r="DJ68" s="448"/>
      <c r="DK68" s="448">
        <v>4.0199999999999996</v>
      </c>
      <c r="DL68" s="448">
        <v>21.9</v>
      </c>
      <c r="DM68" s="448">
        <v>74</v>
      </c>
      <c r="DN68" s="452">
        <v>0.15</v>
      </c>
      <c r="DO68" s="448">
        <v>38.9</v>
      </c>
      <c r="DP68" s="448">
        <v>93.8</v>
      </c>
      <c r="DQ68" s="451">
        <v>1175</v>
      </c>
      <c r="DR68" s="451">
        <v>2715</v>
      </c>
      <c r="DS68" s="451">
        <v>414</v>
      </c>
      <c r="DT68" s="450">
        <v>150</v>
      </c>
      <c r="DU68" s="450">
        <v>885.29304072305899</v>
      </c>
      <c r="DV68" s="450">
        <v>456.06005128157585</v>
      </c>
    </row>
    <row r="69" spans="1:126" ht="15.75" x14ac:dyDescent="0.25">
      <c r="A69" s="562" t="s">
        <v>551</v>
      </c>
      <c r="B69" s="562"/>
      <c r="C69" s="562"/>
      <c r="D69" s="562"/>
      <c r="E69" s="562"/>
      <c r="F69" s="562"/>
      <c r="G69" s="562"/>
      <c r="H69" s="565" t="s">
        <v>388</v>
      </c>
      <c r="I69" s="562"/>
      <c r="J69" s="562"/>
      <c r="K69" s="564"/>
      <c r="L69" s="562"/>
      <c r="M69" s="562"/>
      <c r="N69" s="562"/>
      <c r="O69" s="562"/>
      <c r="P69" s="562"/>
      <c r="Q69" s="562"/>
      <c r="R69" s="562"/>
      <c r="S69" s="563"/>
      <c r="T69" s="563"/>
      <c r="U69" s="563"/>
      <c r="V69" s="562"/>
      <c r="W69" s="562"/>
      <c r="X69" s="562"/>
      <c r="Y69" s="562"/>
      <c r="Z69" s="562"/>
      <c r="AA69" s="562"/>
      <c r="AB69" s="562"/>
      <c r="AC69" s="562"/>
      <c r="AD69" s="562"/>
      <c r="AE69" s="562"/>
      <c r="AF69" s="562"/>
      <c r="AG69" s="562"/>
      <c r="AH69" s="561">
        <v>67</v>
      </c>
      <c r="AI69" s="561"/>
      <c r="AJ69" s="388">
        <v>14865</v>
      </c>
      <c r="AK69" s="389"/>
      <c r="AL69" s="389"/>
      <c r="AM69" s="390"/>
      <c r="AN69" s="388">
        <v>40</v>
      </c>
      <c r="AO69" s="391">
        <v>44278</v>
      </c>
      <c r="AP69" s="388">
        <v>1</v>
      </c>
      <c r="AQ69" s="392">
        <v>0</v>
      </c>
      <c r="AR69" s="402"/>
      <c r="AS69" s="394" t="s">
        <v>554</v>
      </c>
      <c r="AT69" s="395" t="s">
        <v>553</v>
      </c>
      <c r="AU69" s="404" t="s">
        <v>552</v>
      </c>
      <c r="AV69" s="398">
        <v>51.7</v>
      </c>
      <c r="AW69" s="448">
        <v>78.599999999999994</v>
      </c>
      <c r="AX69" s="448">
        <v>47.3</v>
      </c>
      <c r="AY69" s="448">
        <v>52.7</v>
      </c>
      <c r="AZ69" s="448">
        <v>0.89753320683111948</v>
      </c>
      <c r="BA69" s="448">
        <v>4.01</v>
      </c>
      <c r="BB69" s="448">
        <v>6.6818181818181808</v>
      </c>
      <c r="BC69" s="448">
        <v>2.72</v>
      </c>
      <c r="BD69" s="448">
        <v>7.666666666666667</v>
      </c>
      <c r="BE69" s="448">
        <v>3.73</v>
      </c>
      <c r="BF69" s="448">
        <v>4.62</v>
      </c>
      <c r="BG69" s="448">
        <v>33.700000000000003</v>
      </c>
      <c r="BH69" s="448">
        <v>45.1</v>
      </c>
      <c r="BI69" s="448">
        <v>19.100000000000001</v>
      </c>
      <c r="BJ69" s="448">
        <v>2.12</v>
      </c>
      <c r="BK69" s="448">
        <v>23.659999999999997</v>
      </c>
      <c r="BL69" s="448">
        <v>15.4</v>
      </c>
      <c r="BM69" s="448">
        <v>51.4</v>
      </c>
      <c r="BN69" s="448">
        <v>0.18</v>
      </c>
      <c r="BO69" s="448">
        <v>5.78</v>
      </c>
      <c r="BP69" s="448">
        <v>38.629999999999995</v>
      </c>
      <c r="BQ69" s="448">
        <v>21.2</v>
      </c>
      <c r="BR69" s="450">
        <v>3184</v>
      </c>
      <c r="BS69" s="448">
        <v>13</v>
      </c>
      <c r="BT69" s="448">
        <v>10.9</v>
      </c>
      <c r="BU69" s="448">
        <v>5.82</v>
      </c>
      <c r="BV69" s="448">
        <v>45.4</v>
      </c>
      <c r="BW69" s="452">
        <v>0.23</v>
      </c>
      <c r="BX69" s="448">
        <v>11.3</v>
      </c>
      <c r="BY69" s="448">
        <v>77.75</v>
      </c>
      <c r="BZ69" s="448">
        <v>8.1999999999999993</v>
      </c>
      <c r="CA69" s="397">
        <v>14</v>
      </c>
      <c r="CB69" s="450">
        <v>4520</v>
      </c>
      <c r="CC69" s="450">
        <v>2782</v>
      </c>
      <c r="CD69" s="448">
        <v>68.400000000000006</v>
      </c>
      <c r="CE69" s="448">
        <v>7.91</v>
      </c>
      <c r="CF69" s="499">
        <v>33.799999999999997</v>
      </c>
      <c r="CG69" s="450">
        <v>1807</v>
      </c>
      <c r="CH69" s="448">
        <v>27.6</v>
      </c>
      <c r="CI69" s="448">
        <v>24.6</v>
      </c>
      <c r="CJ69" s="450">
        <v>4589</v>
      </c>
      <c r="CK69" s="450">
        <v>9650</v>
      </c>
      <c r="CL69" s="448">
        <v>2.4500000000000002</v>
      </c>
      <c r="CM69" s="448">
        <v>0.72</v>
      </c>
      <c r="CN69" s="448">
        <v>3.77</v>
      </c>
      <c r="CO69" s="448">
        <v>4.7964376590330788</v>
      </c>
      <c r="CP69" s="448">
        <v>21.5</v>
      </c>
      <c r="CQ69" s="450" t="s">
        <v>552</v>
      </c>
      <c r="CR69" s="448">
        <v>2.6312499999999996</v>
      </c>
      <c r="CS69" s="397">
        <v>54.2</v>
      </c>
      <c r="CT69" s="448">
        <v>1.03</v>
      </c>
      <c r="CU69" s="448">
        <v>2.39</v>
      </c>
      <c r="CV69" s="448">
        <v>17.3</v>
      </c>
      <c r="CW69" s="448">
        <v>46.2</v>
      </c>
      <c r="CX69" s="448">
        <v>17</v>
      </c>
      <c r="CY69" s="448">
        <v>19.5</v>
      </c>
      <c r="CZ69" s="448">
        <v>54.7</v>
      </c>
      <c r="DA69" s="448">
        <v>2.93</v>
      </c>
      <c r="DB69" s="448">
        <v>4.37</v>
      </c>
      <c r="DC69" s="448">
        <v>24.9</v>
      </c>
      <c r="DD69" s="452">
        <v>0.21</v>
      </c>
      <c r="DE69" s="399">
        <v>76576</v>
      </c>
      <c r="DF69" s="448">
        <v>30</v>
      </c>
      <c r="DG69" s="448">
        <v>20.5</v>
      </c>
      <c r="DH69" s="448">
        <v>2.39</v>
      </c>
      <c r="DI69" s="448">
        <v>1.6700000000000002</v>
      </c>
      <c r="DJ69" s="397">
        <v>57.3</v>
      </c>
      <c r="DK69" s="448">
        <v>3.74</v>
      </c>
      <c r="DL69" s="448">
        <v>38.4</v>
      </c>
      <c r="DM69" s="448">
        <v>57.7</v>
      </c>
      <c r="DN69" s="452">
        <v>0.23</v>
      </c>
      <c r="DO69" s="448">
        <v>20.7</v>
      </c>
      <c r="DP69" s="448">
        <v>100</v>
      </c>
      <c r="DQ69" s="450">
        <v>1394.375</v>
      </c>
      <c r="DR69" s="451">
        <v>5810</v>
      </c>
      <c r="DS69" s="450">
        <v>1136.4077669902913</v>
      </c>
      <c r="DT69" s="450">
        <v>101</v>
      </c>
      <c r="DU69" s="450" t="s">
        <v>552</v>
      </c>
      <c r="DV69" s="450" t="s">
        <v>552</v>
      </c>
    </row>
    <row r="70" spans="1:126" ht="15.75" x14ac:dyDescent="0.25">
      <c r="A70" s="562" t="s">
        <v>551</v>
      </c>
      <c r="B70" s="562"/>
      <c r="C70" s="562"/>
      <c r="D70" s="562"/>
      <c r="E70" s="562"/>
      <c r="F70" s="562"/>
      <c r="G70" s="562"/>
      <c r="H70" s="565" t="s">
        <v>388</v>
      </c>
      <c r="I70" s="562"/>
      <c r="J70" s="562"/>
      <c r="K70" s="564"/>
      <c r="L70" s="562"/>
      <c r="M70" s="562"/>
      <c r="N70" s="562"/>
      <c r="O70" s="562"/>
      <c r="P70" s="562"/>
      <c r="Q70" s="562"/>
      <c r="R70" s="562"/>
      <c r="S70" s="563"/>
      <c r="T70" s="563"/>
      <c r="U70" s="563"/>
      <c r="V70" s="562"/>
      <c r="W70" s="562"/>
      <c r="X70" s="562"/>
      <c r="Y70" s="562"/>
      <c r="Z70" s="562"/>
      <c r="AA70" s="562"/>
      <c r="AB70" s="562"/>
      <c r="AC70" s="562"/>
      <c r="AD70" s="562"/>
      <c r="AE70" s="562"/>
      <c r="AF70" s="562"/>
      <c r="AG70" s="562"/>
      <c r="AH70" s="561">
        <v>68</v>
      </c>
      <c r="AI70" s="561"/>
      <c r="AJ70" s="388">
        <v>14862</v>
      </c>
      <c r="AK70" s="389"/>
      <c r="AL70" s="389"/>
      <c r="AM70" s="390"/>
      <c r="AN70" s="388">
        <v>41</v>
      </c>
      <c r="AO70" s="391">
        <v>44278</v>
      </c>
      <c r="AP70" s="388">
        <v>1</v>
      </c>
      <c r="AQ70" s="392">
        <v>0</v>
      </c>
      <c r="AR70" s="402"/>
      <c r="AS70" s="394" t="s">
        <v>554</v>
      </c>
      <c r="AT70" s="395" t="s">
        <v>553</v>
      </c>
      <c r="AU70" s="404" t="s">
        <v>552</v>
      </c>
      <c r="AV70" s="451">
        <v>20</v>
      </c>
      <c r="AW70" s="448">
        <v>62</v>
      </c>
      <c r="AX70" s="448">
        <v>61.1</v>
      </c>
      <c r="AY70" s="448">
        <v>38.9</v>
      </c>
      <c r="AZ70" s="448">
        <v>1.5706940874035991</v>
      </c>
      <c r="BA70" s="448">
        <v>3.92</v>
      </c>
      <c r="BB70" s="448">
        <v>11.545454545454543</v>
      </c>
      <c r="BC70" s="448">
        <v>2.5299999999999998</v>
      </c>
      <c r="BD70" s="448">
        <v>6.7333333333333334</v>
      </c>
      <c r="BE70" s="448">
        <v>4.74</v>
      </c>
      <c r="BF70" s="397">
        <v>32.200000000000003</v>
      </c>
      <c r="BG70" s="448">
        <v>48.3</v>
      </c>
      <c r="BH70" s="448">
        <v>40.9</v>
      </c>
      <c r="BI70" s="448">
        <v>10.6</v>
      </c>
      <c r="BJ70" s="448">
        <v>0.4</v>
      </c>
      <c r="BK70" s="448">
        <v>35.42</v>
      </c>
      <c r="BL70" s="448">
        <v>20</v>
      </c>
      <c r="BM70" s="448">
        <v>39.700000000000003</v>
      </c>
      <c r="BN70" s="448">
        <v>0.68</v>
      </c>
      <c r="BO70" s="448">
        <v>6.73</v>
      </c>
      <c r="BP70" s="448">
        <v>41.120000000000005</v>
      </c>
      <c r="BQ70" s="448">
        <v>27.8</v>
      </c>
      <c r="BR70" s="450">
        <v>2836</v>
      </c>
      <c r="BS70" s="397">
        <v>26.9</v>
      </c>
      <c r="BT70" s="448">
        <v>2.94</v>
      </c>
      <c r="BU70" s="448">
        <v>10.6</v>
      </c>
      <c r="BV70" s="448">
        <v>68.900000000000006</v>
      </c>
      <c r="BW70" s="452">
        <v>3.6999999999999998E-2</v>
      </c>
      <c r="BX70" s="448">
        <v>8.6999999999999993</v>
      </c>
      <c r="BY70" s="397">
        <v>94.16</v>
      </c>
      <c r="BZ70" s="448">
        <v>3.17</v>
      </c>
      <c r="CA70" s="448">
        <v>2.65</v>
      </c>
      <c r="CB70" s="399">
        <v>6224</v>
      </c>
      <c r="CC70" s="450">
        <v>3200.4444444444443</v>
      </c>
      <c r="CD70" s="397">
        <v>85.7</v>
      </c>
      <c r="CE70" s="448">
        <v>24.4</v>
      </c>
      <c r="CF70" s="448">
        <v>67.8</v>
      </c>
      <c r="CG70" s="450">
        <v>2503</v>
      </c>
      <c r="CH70" s="448">
        <v>32.9</v>
      </c>
      <c r="CI70" s="448">
        <v>54.4</v>
      </c>
      <c r="CJ70" s="399">
        <v>5543</v>
      </c>
      <c r="CK70" s="399">
        <v>13698</v>
      </c>
      <c r="CL70" s="448">
        <v>2.5</v>
      </c>
      <c r="CM70" s="448">
        <v>0.95</v>
      </c>
      <c r="CN70" s="448">
        <v>3.03</v>
      </c>
      <c r="CO70" s="448">
        <v>4.887096774193548</v>
      </c>
      <c r="CP70" s="448">
        <v>13.2</v>
      </c>
      <c r="CQ70" s="450" t="s">
        <v>552</v>
      </c>
      <c r="CR70" s="499">
        <v>0.21249999999999999</v>
      </c>
      <c r="CS70" s="448">
        <v>29.6</v>
      </c>
      <c r="CT70" s="448">
        <v>0.9</v>
      </c>
      <c r="CU70" s="499">
        <v>0.85</v>
      </c>
      <c r="CV70" s="499">
        <v>10.3</v>
      </c>
      <c r="CW70" s="448">
        <v>53</v>
      </c>
      <c r="CX70" s="448">
        <v>17.600000000000001</v>
      </c>
      <c r="CY70" s="448">
        <v>19.100000000000001</v>
      </c>
      <c r="CZ70" s="499">
        <v>44</v>
      </c>
      <c r="DA70" s="448">
        <v>1.62</v>
      </c>
      <c r="DB70" s="448">
        <v>1.3</v>
      </c>
      <c r="DC70" s="397">
        <v>33.700000000000003</v>
      </c>
      <c r="DD70" s="452">
        <v>0.18</v>
      </c>
      <c r="DE70" s="399">
        <v>70530</v>
      </c>
      <c r="DF70" s="448">
        <v>16.7</v>
      </c>
      <c r="DG70" s="448">
        <v>20.9</v>
      </c>
      <c r="DH70" s="448">
        <v>3.92</v>
      </c>
      <c r="DI70" s="448">
        <v>2.9699999999999998</v>
      </c>
      <c r="DJ70" s="499">
        <v>16.600000000000001</v>
      </c>
      <c r="DK70" s="448">
        <v>1.46</v>
      </c>
      <c r="DL70" s="448">
        <v>40.6</v>
      </c>
      <c r="DM70" s="448">
        <v>57.4</v>
      </c>
      <c r="DN70" s="452">
        <v>0.52</v>
      </c>
      <c r="DO70" s="448">
        <v>34.200000000000003</v>
      </c>
      <c r="DP70" s="448">
        <v>99.6</v>
      </c>
      <c r="DQ70" s="450">
        <v>1586.25</v>
      </c>
      <c r="DR70" s="451">
        <v>2910</v>
      </c>
      <c r="DS70" s="450">
        <v>1164.5631067961165</v>
      </c>
      <c r="DT70" s="450">
        <v>158</v>
      </c>
      <c r="DU70" s="450" t="s">
        <v>552</v>
      </c>
      <c r="DV70" s="450" t="s">
        <v>552</v>
      </c>
    </row>
    <row r="71" spans="1:126" ht="15.75" x14ac:dyDescent="0.25">
      <c r="A71" s="562" t="s">
        <v>551</v>
      </c>
      <c r="B71" s="562"/>
      <c r="C71" s="562"/>
      <c r="D71" s="562"/>
      <c r="E71" s="562"/>
      <c r="F71" s="562"/>
      <c r="G71" s="562"/>
      <c r="H71" s="565" t="s">
        <v>387</v>
      </c>
      <c r="I71" s="562"/>
      <c r="J71" s="562"/>
      <c r="K71" s="564"/>
      <c r="L71" s="562"/>
      <c r="M71" s="562"/>
      <c r="N71" s="562"/>
      <c r="O71" s="562"/>
      <c r="P71" s="562"/>
      <c r="Q71" s="562"/>
      <c r="R71" s="562"/>
      <c r="S71" s="563"/>
      <c r="T71" s="563"/>
      <c r="U71" s="563"/>
      <c r="V71" s="562"/>
      <c r="W71" s="562"/>
      <c r="X71" s="562"/>
      <c r="Y71" s="562"/>
      <c r="Z71" s="562"/>
      <c r="AA71" s="562"/>
      <c r="AB71" s="562"/>
      <c r="AC71" s="562"/>
      <c r="AD71" s="562"/>
      <c r="AE71" s="562"/>
      <c r="AF71" s="562"/>
      <c r="AG71" s="562"/>
      <c r="AH71" s="561">
        <v>69</v>
      </c>
      <c r="AI71" s="561"/>
      <c r="AJ71" s="388">
        <v>24</v>
      </c>
      <c r="AK71" s="389"/>
      <c r="AL71" s="389"/>
      <c r="AM71" s="390"/>
      <c r="AN71" s="388">
        <v>43</v>
      </c>
      <c r="AO71" s="391">
        <v>44092</v>
      </c>
      <c r="AP71" s="388">
        <v>1</v>
      </c>
      <c r="AQ71" s="392">
        <v>0</v>
      </c>
      <c r="AR71" s="402"/>
      <c r="AS71" s="394" t="s">
        <v>554</v>
      </c>
      <c r="AT71" s="395" t="s">
        <v>553</v>
      </c>
      <c r="AU71" s="403">
        <v>4.6638316286388672</v>
      </c>
      <c r="AV71" s="448">
        <v>26.7</v>
      </c>
      <c r="AW71" s="448">
        <v>66</v>
      </c>
      <c r="AX71" s="448">
        <v>69.2</v>
      </c>
      <c r="AY71" s="448">
        <v>30.8</v>
      </c>
      <c r="AZ71" s="448">
        <v>2.2467532467532467</v>
      </c>
      <c r="BA71" s="448">
        <v>5.38</v>
      </c>
      <c r="BB71" s="448">
        <v>7.57</v>
      </c>
      <c r="BC71" s="448">
        <v>4.08</v>
      </c>
      <c r="BD71" s="448">
        <v>12.2</v>
      </c>
      <c r="BE71" s="448">
        <v>6.61</v>
      </c>
      <c r="BF71" s="397">
        <v>26.1</v>
      </c>
      <c r="BG71" s="448">
        <v>28.5</v>
      </c>
      <c r="BH71" s="448">
        <v>39</v>
      </c>
      <c r="BI71" s="448">
        <v>30</v>
      </c>
      <c r="BJ71" s="448">
        <v>2.5</v>
      </c>
      <c r="BK71" s="448">
        <v>31.1</v>
      </c>
      <c r="BL71" s="397">
        <v>24.3</v>
      </c>
      <c r="BM71" s="448">
        <v>30.4</v>
      </c>
      <c r="BN71" s="448">
        <v>0.89</v>
      </c>
      <c r="BO71" s="448">
        <v>10.3</v>
      </c>
      <c r="BP71" s="448">
        <v>39.36</v>
      </c>
      <c r="BQ71" s="448">
        <v>23</v>
      </c>
      <c r="BR71" s="450">
        <v>2362</v>
      </c>
      <c r="BS71" s="448">
        <v>19.5</v>
      </c>
      <c r="BT71" s="448">
        <v>6.89</v>
      </c>
      <c r="BU71" s="448">
        <v>7.26</v>
      </c>
      <c r="BV71" s="398">
        <v>87.3</v>
      </c>
      <c r="BW71" s="452">
        <v>0.37</v>
      </c>
      <c r="BX71" s="448">
        <v>9.6</v>
      </c>
      <c r="BY71" s="448">
        <v>85.77</v>
      </c>
      <c r="BZ71" s="448">
        <v>5.41</v>
      </c>
      <c r="CA71" s="448">
        <v>8.83</v>
      </c>
      <c r="CB71" s="451">
        <v>3532</v>
      </c>
      <c r="CC71" s="450">
        <v>2261.4444444444443</v>
      </c>
      <c r="CD71" s="448">
        <v>53.8</v>
      </c>
      <c r="CE71" s="448">
        <v>9.3699999999999992</v>
      </c>
      <c r="CF71" s="448">
        <v>60.6</v>
      </c>
      <c r="CG71" s="451">
        <v>1491</v>
      </c>
      <c r="CH71" s="448">
        <v>18.899999999999999</v>
      </c>
      <c r="CI71" s="448">
        <v>24.7</v>
      </c>
      <c r="CJ71" s="451">
        <v>4163</v>
      </c>
      <c r="CK71" s="451">
        <v>8781</v>
      </c>
      <c r="CL71" s="448">
        <v>2.13</v>
      </c>
      <c r="CM71" s="448">
        <v>0.93</v>
      </c>
      <c r="CN71" s="448">
        <v>3.73</v>
      </c>
      <c r="CO71" s="448">
        <v>5.6515151515151514</v>
      </c>
      <c r="CP71" s="448">
        <v>26.2</v>
      </c>
      <c r="CQ71" s="450">
        <v>238.27515790715972</v>
      </c>
      <c r="CR71" s="448">
        <v>3.76</v>
      </c>
      <c r="CS71" s="448">
        <v>18</v>
      </c>
      <c r="CT71" s="448">
        <v>1.27</v>
      </c>
      <c r="CU71" s="448">
        <v>2.69</v>
      </c>
      <c r="CV71" s="448">
        <v>18.600000000000001</v>
      </c>
      <c r="CW71" s="448">
        <v>39.6</v>
      </c>
      <c r="CX71" s="448">
        <v>15.6</v>
      </c>
      <c r="CY71" s="397">
        <v>26.2</v>
      </c>
      <c r="CZ71" s="448">
        <v>61.4</v>
      </c>
      <c r="DA71" s="448">
        <v>0.35</v>
      </c>
      <c r="DB71" s="448">
        <v>2.48</v>
      </c>
      <c r="DC71" s="448">
        <v>33</v>
      </c>
      <c r="DD71" s="452">
        <v>0.22</v>
      </c>
      <c r="DE71" s="450">
        <v>25038</v>
      </c>
      <c r="DF71" s="448">
        <v>22.9</v>
      </c>
      <c r="DG71" s="397">
        <v>31.6</v>
      </c>
      <c r="DH71" s="448">
        <v>5.24</v>
      </c>
      <c r="DI71" s="448">
        <v>4.3100000000000005</v>
      </c>
      <c r="DJ71" s="448"/>
      <c r="DK71" s="448">
        <v>3.07</v>
      </c>
      <c r="DL71" s="448">
        <v>39.1</v>
      </c>
      <c r="DM71" s="448">
        <v>57.5</v>
      </c>
      <c r="DN71" s="452">
        <v>0.26</v>
      </c>
      <c r="DO71" s="448">
        <v>28.1</v>
      </c>
      <c r="DP71" s="448">
        <v>90.4</v>
      </c>
      <c r="DQ71" s="451">
        <v>1087</v>
      </c>
      <c r="DR71" s="451">
        <v>2840</v>
      </c>
      <c r="DS71" s="451">
        <v>459</v>
      </c>
      <c r="DT71" s="450">
        <v>94.1</v>
      </c>
      <c r="DU71" s="450">
        <v>568.72740344232886</v>
      </c>
      <c r="DV71" s="450">
        <v>253.13300615641228</v>
      </c>
    </row>
    <row r="72" spans="1:126" ht="15.75" x14ac:dyDescent="0.25">
      <c r="A72" s="562" t="s">
        <v>551</v>
      </c>
      <c r="B72" s="562"/>
      <c r="C72" s="562"/>
      <c r="D72" s="562"/>
      <c r="E72" s="562"/>
      <c r="F72" s="562"/>
      <c r="G72" s="562"/>
      <c r="H72" s="565" t="s">
        <v>388</v>
      </c>
      <c r="I72" s="562"/>
      <c r="J72" s="562"/>
      <c r="K72" s="564"/>
      <c r="L72" s="562"/>
      <c r="M72" s="562"/>
      <c r="N72" s="562"/>
      <c r="O72" s="562"/>
      <c r="P72" s="562"/>
      <c r="Q72" s="562"/>
      <c r="R72" s="562"/>
      <c r="S72" s="563"/>
      <c r="T72" s="563"/>
      <c r="U72" s="563"/>
      <c r="V72" s="562"/>
      <c r="W72" s="562"/>
      <c r="X72" s="562"/>
      <c r="Y72" s="562"/>
      <c r="Z72" s="562"/>
      <c r="AA72" s="562"/>
      <c r="AB72" s="562"/>
      <c r="AC72" s="562"/>
      <c r="AD72" s="562"/>
      <c r="AE72" s="562"/>
      <c r="AF72" s="562"/>
      <c r="AG72" s="562"/>
      <c r="AH72" s="561">
        <v>70</v>
      </c>
      <c r="AI72" s="561"/>
      <c r="AJ72" s="388">
        <v>10138</v>
      </c>
      <c r="AK72" s="389"/>
      <c r="AL72" s="389"/>
      <c r="AM72" s="390"/>
      <c r="AN72" s="388">
        <v>43</v>
      </c>
      <c r="AO72" s="391">
        <v>43488</v>
      </c>
      <c r="AP72" s="388">
        <v>1</v>
      </c>
      <c r="AQ72" s="392">
        <v>0</v>
      </c>
      <c r="AR72" s="393"/>
      <c r="AS72" s="394" t="s">
        <v>554</v>
      </c>
      <c r="AT72" s="395" t="s">
        <v>553</v>
      </c>
      <c r="AU72" s="538"/>
      <c r="AV72" s="448">
        <v>32.5</v>
      </c>
      <c r="AW72" s="448">
        <v>62.3</v>
      </c>
      <c r="AX72" s="448">
        <v>67.5</v>
      </c>
      <c r="AY72" s="448">
        <v>32.5</v>
      </c>
      <c r="AZ72" s="448">
        <v>2.0769230769230771</v>
      </c>
      <c r="BA72" s="448">
        <v>3.64</v>
      </c>
      <c r="BB72" s="448">
        <v>2.65</v>
      </c>
      <c r="BC72" s="448">
        <v>6.8849999999999998</v>
      </c>
      <c r="BD72" s="448">
        <v>5.74</v>
      </c>
      <c r="BE72" s="448">
        <v>5.09</v>
      </c>
      <c r="BF72" s="448">
        <v>18.7</v>
      </c>
      <c r="BG72" s="448">
        <v>47.5</v>
      </c>
      <c r="BH72" s="448">
        <v>40.200000000000003</v>
      </c>
      <c r="BI72" s="448">
        <v>11.8</v>
      </c>
      <c r="BJ72" s="448">
        <v>0.51</v>
      </c>
      <c r="BK72" s="397">
        <v>39.799999999999997</v>
      </c>
      <c r="BL72" s="448">
        <v>9.2999999999999989</v>
      </c>
      <c r="BM72" s="539">
        <v>28.8</v>
      </c>
      <c r="BN72" s="448">
        <v>0.46</v>
      </c>
      <c r="BO72" s="448">
        <v>12.6</v>
      </c>
      <c r="BP72" s="448">
        <v>45.1</v>
      </c>
      <c r="BQ72" s="448">
        <v>20</v>
      </c>
      <c r="BR72" s="450">
        <v>1705</v>
      </c>
      <c r="BS72" s="448">
        <v>14.6</v>
      </c>
      <c r="BT72" s="397">
        <v>15.9</v>
      </c>
      <c r="BU72" s="448">
        <v>13.4</v>
      </c>
      <c r="BV72" s="448">
        <v>55.4</v>
      </c>
      <c r="BW72" s="452">
        <v>0.12</v>
      </c>
      <c r="BX72" s="448">
        <v>7.19</v>
      </c>
      <c r="BY72" s="451">
        <v>85.9</v>
      </c>
      <c r="BZ72" s="448">
        <v>5.56</v>
      </c>
      <c r="CA72" s="448">
        <v>7.36</v>
      </c>
      <c r="CB72" s="451">
        <v>3708</v>
      </c>
      <c r="CC72" s="451">
        <v>1915</v>
      </c>
      <c r="CD72" s="451">
        <v>41.1</v>
      </c>
      <c r="CE72" s="448">
        <v>6.88</v>
      </c>
      <c r="CF72" s="448">
        <v>58</v>
      </c>
      <c r="CG72" s="451">
        <v>4163</v>
      </c>
      <c r="CH72" s="448">
        <v>31.23</v>
      </c>
      <c r="CI72" s="499">
        <v>3.69</v>
      </c>
      <c r="CJ72" s="450">
        <v>3708</v>
      </c>
      <c r="CK72" s="451">
        <v>10471</v>
      </c>
      <c r="CL72" s="448">
        <v>0.22</v>
      </c>
      <c r="CM72" s="448">
        <v>1.1000000000000001</v>
      </c>
      <c r="CN72" s="451" t="s">
        <v>552</v>
      </c>
      <c r="CO72" s="451"/>
      <c r="CP72" s="451"/>
      <c r="CQ72" s="451"/>
      <c r="CR72" s="451"/>
      <c r="CS72" s="451"/>
      <c r="CT72" s="451"/>
      <c r="CU72" s="451"/>
      <c r="CV72" s="451"/>
      <c r="CW72" s="451"/>
      <c r="CX72" s="451"/>
      <c r="CY72" s="451"/>
      <c r="CZ72" s="448">
        <v>49.6</v>
      </c>
      <c r="DA72" s="448"/>
      <c r="DB72" s="451" t="s">
        <v>552</v>
      </c>
      <c r="DC72" s="451"/>
      <c r="DD72" s="452">
        <v>0.18</v>
      </c>
      <c r="DE72" s="451" t="s">
        <v>552</v>
      </c>
      <c r="DF72" s="448"/>
      <c r="DG72" s="448">
        <v>21.9</v>
      </c>
      <c r="DH72" s="451" t="s">
        <v>552</v>
      </c>
      <c r="DI72" s="451" t="s">
        <v>552</v>
      </c>
      <c r="DJ72" s="451"/>
      <c r="DK72" s="448">
        <v>1.53</v>
      </c>
      <c r="DL72" s="448">
        <v>44.5</v>
      </c>
      <c r="DM72" s="448">
        <v>53.3</v>
      </c>
      <c r="DN72" s="452">
        <v>0.6</v>
      </c>
      <c r="DO72" s="448">
        <v>30.7</v>
      </c>
      <c r="DP72" s="448"/>
      <c r="DQ72" s="448"/>
      <c r="DR72" s="451">
        <v>2768</v>
      </c>
      <c r="DS72" s="451"/>
      <c r="DT72" s="451"/>
      <c r="DU72" s="448"/>
      <c r="DV72" s="448"/>
    </row>
    <row r="73" spans="1:126" ht="15.75" x14ac:dyDescent="0.25">
      <c r="A73" s="562" t="s">
        <v>551</v>
      </c>
      <c r="B73" s="562"/>
      <c r="C73" s="562"/>
      <c r="D73" s="562"/>
      <c r="E73" s="562"/>
      <c r="F73" s="562"/>
      <c r="G73" s="562"/>
      <c r="H73" s="565" t="s">
        <v>387</v>
      </c>
      <c r="I73" s="562"/>
      <c r="J73" s="562"/>
      <c r="K73" s="564"/>
      <c r="L73" s="562"/>
      <c r="M73" s="562"/>
      <c r="N73" s="562"/>
      <c r="O73" s="562"/>
      <c r="P73" s="562"/>
      <c r="Q73" s="562"/>
      <c r="R73" s="562"/>
      <c r="S73" s="563"/>
      <c r="T73" s="563"/>
      <c r="U73" s="563"/>
      <c r="V73" s="562"/>
      <c r="W73" s="562"/>
      <c r="X73" s="562"/>
      <c r="Y73" s="562"/>
      <c r="Z73" s="562"/>
      <c r="AA73" s="562"/>
      <c r="AB73" s="562"/>
      <c r="AC73" s="562"/>
      <c r="AD73" s="562"/>
      <c r="AE73" s="562"/>
      <c r="AF73" s="562"/>
      <c r="AG73" s="562"/>
      <c r="AH73" s="561">
        <v>71</v>
      </c>
      <c r="AI73" s="561"/>
      <c r="AJ73" s="388">
        <v>37</v>
      </c>
      <c r="AK73" s="389"/>
      <c r="AL73" s="389"/>
      <c r="AM73" s="390"/>
      <c r="AN73" s="388">
        <v>43</v>
      </c>
      <c r="AO73" s="391">
        <v>44228</v>
      </c>
      <c r="AP73" s="388">
        <v>2</v>
      </c>
      <c r="AQ73" s="392">
        <v>5</v>
      </c>
      <c r="AR73" s="402"/>
      <c r="AS73" s="394" t="s">
        <v>554</v>
      </c>
      <c r="AT73" s="395" t="s">
        <v>553</v>
      </c>
      <c r="AU73" s="404" t="s">
        <v>552</v>
      </c>
      <c r="AV73" s="448">
        <v>33.200000000000003</v>
      </c>
      <c r="AW73" s="448">
        <v>76.900000000000006</v>
      </c>
      <c r="AX73" s="448">
        <v>48.7</v>
      </c>
      <c r="AY73" s="448">
        <v>51.3</v>
      </c>
      <c r="AZ73" s="448">
        <v>0.94931773879142312</v>
      </c>
      <c r="BA73" s="448">
        <v>6.78</v>
      </c>
      <c r="BB73" s="448">
        <v>4.0199999999999996</v>
      </c>
      <c r="BC73" s="448">
        <v>2.63</v>
      </c>
      <c r="BD73" s="397">
        <v>21.933333333333334</v>
      </c>
      <c r="BE73" s="448">
        <v>5.49</v>
      </c>
      <c r="BF73" s="448">
        <v>6.15</v>
      </c>
      <c r="BG73" s="448">
        <v>29.4</v>
      </c>
      <c r="BH73" s="448">
        <v>36.1</v>
      </c>
      <c r="BI73" s="448">
        <v>31.4</v>
      </c>
      <c r="BJ73" s="448">
        <v>3.1</v>
      </c>
      <c r="BK73" s="448">
        <v>22.6</v>
      </c>
      <c r="BL73" s="448">
        <v>19.7</v>
      </c>
      <c r="BM73" s="448">
        <v>51.3</v>
      </c>
      <c r="BN73" s="448">
        <v>6.8000000000000005E-2</v>
      </c>
      <c r="BO73" s="448">
        <v>4.6900000000000004</v>
      </c>
      <c r="BP73" s="448">
        <v>38.29</v>
      </c>
      <c r="BQ73" s="448">
        <v>30.8</v>
      </c>
      <c r="BR73" s="450">
        <v>2960</v>
      </c>
      <c r="BS73" s="448">
        <v>17.399999999999999</v>
      </c>
      <c r="BT73" s="448">
        <v>9.77</v>
      </c>
      <c r="BU73" s="448">
        <v>5.0533333333333337</v>
      </c>
      <c r="BV73" s="448">
        <v>70.2</v>
      </c>
      <c r="BW73" s="452">
        <v>0.17</v>
      </c>
      <c r="BX73" s="448">
        <v>6.1</v>
      </c>
      <c r="BY73" s="448">
        <v>80.400000000000006</v>
      </c>
      <c r="BZ73" s="448">
        <v>8.74</v>
      </c>
      <c r="CA73" s="397">
        <v>10.9</v>
      </c>
      <c r="CB73" s="495">
        <v>2150</v>
      </c>
      <c r="CC73" s="450">
        <v>2064</v>
      </c>
      <c r="CD73" s="448">
        <v>66.8</v>
      </c>
      <c r="CE73" s="448">
        <v>15.3</v>
      </c>
      <c r="CF73" s="448">
        <v>58.5</v>
      </c>
      <c r="CG73" s="495">
        <v>1137</v>
      </c>
      <c r="CH73" s="448">
        <v>16.8</v>
      </c>
      <c r="CI73" s="499">
        <v>6.12</v>
      </c>
      <c r="CJ73" s="450">
        <v>3521</v>
      </c>
      <c r="CK73" s="450">
        <v>11515</v>
      </c>
      <c r="CL73" s="448">
        <v>1.8</v>
      </c>
      <c r="CM73" s="448">
        <v>0.38</v>
      </c>
      <c r="CN73" s="448">
        <v>3.6</v>
      </c>
      <c r="CO73" s="448">
        <v>4.6814044213263974</v>
      </c>
      <c r="CP73" s="448">
        <v>13.7</v>
      </c>
      <c r="CQ73" s="450" t="s">
        <v>552</v>
      </c>
      <c r="CR73" s="448">
        <v>5.72</v>
      </c>
      <c r="CS73" s="397">
        <v>40.700000000000003</v>
      </c>
      <c r="CT73" s="448">
        <v>0.92</v>
      </c>
      <c r="CU73" s="448">
        <v>2.16</v>
      </c>
      <c r="CV73" s="448">
        <v>23.3</v>
      </c>
      <c r="CW73" s="499">
        <v>32.799999999999997</v>
      </c>
      <c r="CX73" s="397">
        <v>19.8</v>
      </c>
      <c r="CY73" s="448">
        <v>24.2</v>
      </c>
      <c r="CZ73" s="397">
        <v>66.900000000000006</v>
      </c>
      <c r="DA73" s="448">
        <v>5.82</v>
      </c>
      <c r="DB73" s="448">
        <v>4.5199999999999996</v>
      </c>
      <c r="DC73" s="448">
        <v>15.4</v>
      </c>
      <c r="DD73" s="452">
        <v>0.14000000000000001</v>
      </c>
      <c r="DE73" s="399">
        <v>61872</v>
      </c>
      <c r="DF73" s="448">
        <v>34.571428571428569</v>
      </c>
      <c r="DG73" s="448">
        <v>22.7</v>
      </c>
      <c r="DH73" s="448">
        <v>3.32</v>
      </c>
      <c r="DI73" s="448">
        <v>2.94</v>
      </c>
      <c r="DJ73" s="448"/>
      <c r="DK73" s="448">
        <v>3.33</v>
      </c>
      <c r="DL73" s="448">
        <v>38</v>
      </c>
      <c r="DM73" s="448">
        <v>58.4</v>
      </c>
      <c r="DN73" s="452">
        <v>0.28999999999999998</v>
      </c>
      <c r="DO73" s="448">
        <v>20.8</v>
      </c>
      <c r="DP73" s="448">
        <v>98.3</v>
      </c>
      <c r="DQ73" s="399">
        <v>5136</v>
      </c>
      <c r="DR73" s="451">
        <v>4365</v>
      </c>
      <c r="DS73" s="399">
        <v>1715.3333333333333</v>
      </c>
      <c r="DT73" s="495">
        <v>58.9</v>
      </c>
      <c r="DU73" s="450"/>
      <c r="DV73" s="450"/>
    </row>
    <row r="74" spans="1:126" ht="15.75" x14ac:dyDescent="0.25">
      <c r="A74" s="562" t="s">
        <v>551</v>
      </c>
      <c r="B74" s="562"/>
      <c r="C74" s="562"/>
      <c r="D74" s="562"/>
      <c r="E74" s="562"/>
      <c r="F74" s="562"/>
      <c r="G74" s="562"/>
      <c r="H74" s="565" t="s">
        <v>388</v>
      </c>
      <c r="I74" s="562"/>
      <c r="J74" s="562"/>
      <c r="K74" s="564"/>
      <c r="L74" s="562"/>
      <c r="M74" s="562"/>
      <c r="N74" s="562"/>
      <c r="O74" s="562"/>
      <c r="P74" s="562"/>
      <c r="Q74" s="562"/>
      <c r="R74" s="562"/>
      <c r="S74" s="563"/>
      <c r="T74" s="563"/>
      <c r="U74" s="563"/>
      <c r="V74" s="562"/>
      <c r="W74" s="562"/>
      <c r="X74" s="562"/>
      <c r="Y74" s="562"/>
      <c r="Z74" s="562"/>
      <c r="AA74" s="562"/>
      <c r="AB74" s="562"/>
      <c r="AC74" s="562"/>
      <c r="AD74" s="562"/>
      <c r="AE74" s="562"/>
      <c r="AF74" s="562"/>
      <c r="AG74" s="562"/>
      <c r="AH74" s="561">
        <v>72</v>
      </c>
      <c r="AI74" s="561"/>
      <c r="AJ74" s="388">
        <v>11180</v>
      </c>
      <c r="AK74" s="389"/>
      <c r="AL74" s="389"/>
      <c r="AM74" s="390"/>
      <c r="AN74" s="388">
        <v>44</v>
      </c>
      <c r="AO74" s="391">
        <v>43644</v>
      </c>
      <c r="AP74" s="388">
        <v>1</v>
      </c>
      <c r="AQ74" s="392">
        <v>0</v>
      </c>
      <c r="AR74" s="393"/>
      <c r="AS74" s="394" t="s">
        <v>554</v>
      </c>
      <c r="AT74" s="395" t="s">
        <v>553</v>
      </c>
      <c r="AU74" s="538"/>
      <c r="AV74" s="448">
        <v>35.1</v>
      </c>
      <c r="AW74" s="448">
        <v>66.400000000000006</v>
      </c>
      <c r="AX74" s="448">
        <v>54.2</v>
      </c>
      <c r="AY74" s="448">
        <v>45.8</v>
      </c>
      <c r="AZ74" s="448">
        <v>1.1834061135371181</v>
      </c>
      <c r="BA74" s="448">
        <v>3.26</v>
      </c>
      <c r="BB74" s="448">
        <v>7.07</v>
      </c>
      <c r="BC74" s="448">
        <v>3.3062</v>
      </c>
      <c r="BD74" s="448">
        <v>4.24</v>
      </c>
      <c r="BE74" s="448">
        <v>6.25</v>
      </c>
      <c r="BF74" s="448">
        <v>8.09</v>
      </c>
      <c r="BG74" s="448">
        <v>48.3</v>
      </c>
      <c r="BH74" s="448">
        <v>35.700000000000003</v>
      </c>
      <c r="BI74" s="448">
        <v>15.3</v>
      </c>
      <c r="BJ74" s="448">
        <v>0.73</v>
      </c>
      <c r="BK74" s="448">
        <v>30.3</v>
      </c>
      <c r="BL74" s="448">
        <v>9.4</v>
      </c>
      <c r="BM74" s="451">
        <v>52.3</v>
      </c>
      <c r="BN74" s="448">
        <v>0.11</v>
      </c>
      <c r="BO74" s="448">
        <v>14.9</v>
      </c>
      <c r="BP74" s="448">
        <v>23.13</v>
      </c>
      <c r="BQ74" s="448">
        <v>9.67</v>
      </c>
      <c r="BR74" s="450">
        <v>3663</v>
      </c>
      <c r="BS74" s="448">
        <v>15.8</v>
      </c>
      <c r="BT74" s="448">
        <v>7.44</v>
      </c>
      <c r="BU74" s="448">
        <v>8.3699999999999992</v>
      </c>
      <c r="BV74" s="448">
        <v>58</v>
      </c>
      <c r="BW74" s="452">
        <v>0.16</v>
      </c>
      <c r="BX74" s="448">
        <v>8.19</v>
      </c>
      <c r="BY74" s="451">
        <v>89.2</v>
      </c>
      <c r="BZ74" s="448">
        <v>2.4500000000000002</v>
      </c>
      <c r="CA74" s="448">
        <v>8.2200000000000006</v>
      </c>
      <c r="CB74" s="451" t="s">
        <v>552</v>
      </c>
      <c r="CC74" s="451">
        <v>2488</v>
      </c>
      <c r="CD74" s="451">
        <v>39.5</v>
      </c>
      <c r="CE74" s="448">
        <v>10.6</v>
      </c>
      <c r="CF74" s="448">
        <v>54.9</v>
      </c>
      <c r="CG74" s="451" t="s">
        <v>552</v>
      </c>
      <c r="CH74" s="448">
        <v>45.6</v>
      </c>
      <c r="CI74" s="451" t="s">
        <v>552</v>
      </c>
      <c r="CJ74" s="450">
        <v>4266</v>
      </c>
      <c r="CK74" s="451" t="s">
        <v>552</v>
      </c>
      <c r="CL74" s="448">
        <v>1.55</v>
      </c>
      <c r="CM74" s="448">
        <v>0.15</v>
      </c>
      <c r="CN74" s="451" t="s">
        <v>552</v>
      </c>
      <c r="CO74" s="451"/>
      <c r="CP74" s="451"/>
      <c r="CQ74" s="451"/>
      <c r="CR74" s="451"/>
      <c r="CS74" s="451"/>
      <c r="CT74" s="451"/>
      <c r="CU74" s="451"/>
      <c r="CV74" s="451"/>
      <c r="CW74" s="451"/>
      <c r="CX74" s="451"/>
      <c r="CY74" s="451"/>
      <c r="CZ74" s="448">
        <v>52.9</v>
      </c>
      <c r="DA74" s="499">
        <v>0.22</v>
      </c>
      <c r="DB74" s="451" t="s">
        <v>552</v>
      </c>
      <c r="DC74" s="451"/>
      <c r="DD74" s="452">
        <v>0.14000000000000001</v>
      </c>
      <c r="DE74" s="450">
        <v>25038</v>
      </c>
      <c r="DF74" s="448"/>
      <c r="DG74" s="448">
        <v>24.3</v>
      </c>
      <c r="DH74" s="448">
        <v>2.4500000000000002</v>
      </c>
      <c r="DI74" s="448">
        <v>2.3000000000000003</v>
      </c>
      <c r="DJ74" s="448"/>
      <c r="DK74" s="448">
        <v>7.05</v>
      </c>
      <c r="DL74" s="448">
        <v>23</v>
      </c>
      <c r="DM74" s="448">
        <v>69.8</v>
      </c>
      <c r="DN74" s="452">
        <v>0.13</v>
      </c>
      <c r="DO74" s="448">
        <v>33.1</v>
      </c>
      <c r="DP74" s="448"/>
      <c r="DQ74" s="448"/>
      <c r="DR74" s="399">
        <v>11480</v>
      </c>
      <c r="DS74" s="540"/>
      <c r="DT74" s="540"/>
      <c r="DU74" s="448"/>
      <c r="DV74" s="448"/>
    </row>
    <row r="75" spans="1:126" ht="15.75" x14ac:dyDescent="0.25">
      <c r="A75" s="562" t="s">
        <v>551</v>
      </c>
      <c r="B75" s="562"/>
      <c r="C75" s="562"/>
      <c r="D75" s="562"/>
      <c r="E75" s="562"/>
      <c r="F75" s="562"/>
      <c r="G75" s="562"/>
      <c r="H75" s="565" t="s">
        <v>388</v>
      </c>
      <c r="I75" s="562"/>
      <c r="J75" s="562"/>
      <c r="K75" s="564"/>
      <c r="L75" s="562"/>
      <c r="M75" s="562"/>
      <c r="N75" s="562"/>
      <c r="O75" s="562"/>
      <c r="P75" s="562"/>
      <c r="Q75" s="562"/>
      <c r="R75" s="562"/>
      <c r="S75" s="563"/>
      <c r="T75" s="563"/>
      <c r="U75" s="563"/>
      <c r="V75" s="562"/>
      <c r="W75" s="562"/>
      <c r="X75" s="562"/>
      <c r="Y75" s="562"/>
      <c r="Z75" s="562"/>
      <c r="AA75" s="562"/>
      <c r="AB75" s="562"/>
      <c r="AC75" s="562"/>
      <c r="AD75" s="562"/>
      <c r="AE75" s="562"/>
      <c r="AF75" s="562"/>
      <c r="AG75" s="562"/>
      <c r="AH75" s="561">
        <v>73</v>
      </c>
      <c r="AI75" s="561"/>
      <c r="AJ75" s="388">
        <v>14864</v>
      </c>
      <c r="AK75" s="389"/>
      <c r="AL75" s="389"/>
      <c r="AM75" s="390"/>
      <c r="AN75" s="388">
        <v>45</v>
      </c>
      <c r="AO75" s="391">
        <v>44278</v>
      </c>
      <c r="AP75" s="388">
        <v>1</v>
      </c>
      <c r="AQ75" s="392">
        <v>0</v>
      </c>
      <c r="AR75" s="402"/>
      <c r="AS75" s="394" t="s">
        <v>554</v>
      </c>
      <c r="AT75" s="395" t="s">
        <v>553</v>
      </c>
      <c r="AU75" s="404" t="s">
        <v>552</v>
      </c>
      <c r="AV75" s="451">
        <v>35.4</v>
      </c>
      <c r="AW75" s="448">
        <v>69.3</v>
      </c>
      <c r="AX75" s="448">
        <v>59.5</v>
      </c>
      <c r="AY75" s="448">
        <v>40.5</v>
      </c>
      <c r="AZ75" s="448">
        <v>1.4691358024691359</v>
      </c>
      <c r="BA75" s="397">
        <v>11.4</v>
      </c>
      <c r="BB75" s="448">
        <v>10.999999999999998</v>
      </c>
      <c r="BC75" s="448">
        <v>3.06</v>
      </c>
      <c r="BD75" s="397">
        <v>25.066666666666666</v>
      </c>
      <c r="BE75" s="448">
        <v>9.84</v>
      </c>
      <c r="BF75" s="448">
        <v>7.42</v>
      </c>
      <c r="BG75" s="448">
        <v>31.7</v>
      </c>
      <c r="BH75" s="448">
        <v>30.3</v>
      </c>
      <c r="BI75" s="448">
        <v>36.9</v>
      </c>
      <c r="BJ75" s="448">
        <v>1.1299999999999999</v>
      </c>
      <c r="BK75" s="397">
        <v>45.919999999999995</v>
      </c>
      <c r="BL75" s="448">
        <v>11.1</v>
      </c>
      <c r="BM75" s="448">
        <v>46.3</v>
      </c>
      <c r="BN75" s="397">
        <v>38.1</v>
      </c>
      <c r="BO75" s="448">
        <v>6.71</v>
      </c>
      <c r="BP75" s="448">
        <v>17.099999999999998</v>
      </c>
      <c r="BQ75" s="448">
        <v>16</v>
      </c>
      <c r="BR75" s="450">
        <v>3917</v>
      </c>
      <c r="BS75" s="448">
        <v>20.5</v>
      </c>
      <c r="BT75" s="448">
        <v>12.9</v>
      </c>
      <c r="BU75" s="448">
        <v>10.3</v>
      </c>
      <c r="BV75" s="448">
        <v>43.1</v>
      </c>
      <c r="BW75" s="452">
        <v>0.14000000000000001</v>
      </c>
      <c r="BX75" s="448">
        <v>10</v>
      </c>
      <c r="BY75" s="448">
        <v>90.73</v>
      </c>
      <c r="BZ75" s="448">
        <v>3.92</v>
      </c>
      <c r="CA75" s="448">
        <v>5.36</v>
      </c>
      <c r="CB75" s="450">
        <v>5856</v>
      </c>
      <c r="CC75" s="450">
        <v>2868</v>
      </c>
      <c r="CD75" s="448">
        <v>56.3</v>
      </c>
      <c r="CE75" s="448">
        <v>11.7</v>
      </c>
      <c r="CF75" s="448">
        <v>50.4</v>
      </c>
      <c r="CG75" s="450">
        <v>3165</v>
      </c>
      <c r="CH75" s="448">
        <v>24.4</v>
      </c>
      <c r="CI75" s="397">
        <v>100</v>
      </c>
      <c r="CJ75" s="450">
        <v>4163</v>
      </c>
      <c r="CK75" s="450">
        <v>10477</v>
      </c>
      <c r="CL75" s="448">
        <v>3.3</v>
      </c>
      <c r="CM75" s="448">
        <v>0.89</v>
      </c>
      <c r="CN75" s="448">
        <v>2.4900000000000002</v>
      </c>
      <c r="CO75" s="448">
        <v>3.5930735930735938</v>
      </c>
      <c r="CP75" s="397">
        <v>48.8</v>
      </c>
      <c r="CQ75" s="450" t="s">
        <v>552</v>
      </c>
      <c r="CR75" s="397">
        <v>9.1874999999999982</v>
      </c>
      <c r="CS75" s="448">
        <v>34.200000000000003</v>
      </c>
      <c r="CT75" s="448">
        <v>1.74</v>
      </c>
      <c r="CU75" s="397">
        <v>6.13</v>
      </c>
      <c r="CV75" s="397">
        <v>33.4</v>
      </c>
      <c r="CW75" s="448">
        <v>39.700000000000003</v>
      </c>
      <c r="CX75" s="448">
        <v>9.18</v>
      </c>
      <c r="CY75" s="448">
        <v>17.7</v>
      </c>
      <c r="CZ75" s="448">
        <v>61.6</v>
      </c>
      <c r="DA75" s="448">
        <v>3.24</v>
      </c>
      <c r="DB75" s="397">
        <v>8.1999999999999993</v>
      </c>
      <c r="DC75" s="448">
        <v>28.3</v>
      </c>
      <c r="DD75" s="452">
        <v>0.14000000000000001</v>
      </c>
      <c r="DE75" s="450">
        <v>41262</v>
      </c>
      <c r="DF75" s="448">
        <v>12.9</v>
      </c>
      <c r="DG75" s="499">
        <v>13.7</v>
      </c>
      <c r="DH75" s="448">
        <v>1.59</v>
      </c>
      <c r="DI75" s="448">
        <v>0.70000000000000007</v>
      </c>
      <c r="DJ75" s="448">
        <v>46.3</v>
      </c>
      <c r="DK75" s="448">
        <v>2.36</v>
      </c>
      <c r="DL75" s="499">
        <v>16.899999999999999</v>
      </c>
      <c r="DM75" s="448">
        <v>80.5</v>
      </c>
      <c r="DN75" s="452">
        <v>0.2</v>
      </c>
      <c r="DO75" s="448">
        <v>22.5</v>
      </c>
      <c r="DP75" s="448">
        <v>99.7</v>
      </c>
      <c r="DQ75" s="495">
        <v>778.125</v>
      </c>
      <c r="DR75" s="451">
        <v>4170</v>
      </c>
      <c r="DS75" s="450">
        <v>1088.8349514563106</v>
      </c>
      <c r="DT75" s="399">
        <v>526</v>
      </c>
      <c r="DU75" s="450" t="s">
        <v>552</v>
      </c>
      <c r="DV75" s="450" t="s">
        <v>552</v>
      </c>
    </row>
    <row r="76" spans="1:126" ht="15.75" x14ac:dyDescent="0.25">
      <c r="A76" s="562" t="s">
        <v>551</v>
      </c>
      <c r="B76" s="562"/>
      <c r="C76" s="562"/>
      <c r="D76" s="562"/>
      <c r="E76" s="562"/>
      <c r="F76" s="562"/>
      <c r="G76" s="562"/>
      <c r="H76" s="565" t="s">
        <v>388</v>
      </c>
      <c r="I76" s="562"/>
      <c r="J76" s="562"/>
      <c r="K76" s="564"/>
      <c r="L76" s="562"/>
      <c r="M76" s="562"/>
      <c r="N76" s="562"/>
      <c r="O76" s="562"/>
      <c r="P76" s="562"/>
      <c r="Q76" s="562"/>
      <c r="R76" s="562"/>
      <c r="S76" s="563"/>
      <c r="T76" s="563"/>
      <c r="U76" s="563"/>
      <c r="V76" s="562"/>
      <c r="W76" s="562"/>
      <c r="X76" s="562"/>
      <c r="Y76" s="562"/>
      <c r="Z76" s="562"/>
      <c r="AA76" s="562"/>
      <c r="AB76" s="562"/>
      <c r="AC76" s="562"/>
      <c r="AD76" s="562"/>
      <c r="AE76" s="562"/>
      <c r="AF76" s="562"/>
      <c r="AG76" s="562"/>
      <c r="AH76" s="561">
        <v>74</v>
      </c>
      <c r="AI76" s="561"/>
      <c r="AJ76" s="388">
        <v>14863</v>
      </c>
      <c r="AK76" s="389"/>
      <c r="AL76" s="389"/>
      <c r="AM76" s="390"/>
      <c r="AN76" s="388">
        <v>50</v>
      </c>
      <c r="AO76" s="391">
        <v>44278</v>
      </c>
      <c r="AP76" s="388">
        <v>1</v>
      </c>
      <c r="AQ76" s="392">
        <v>0</v>
      </c>
      <c r="AR76" s="402"/>
      <c r="AS76" s="394" t="s">
        <v>554</v>
      </c>
      <c r="AT76" s="395" t="s">
        <v>553</v>
      </c>
      <c r="AU76" s="404" t="s">
        <v>552</v>
      </c>
      <c r="AV76" s="398">
        <v>48.9</v>
      </c>
      <c r="AW76" s="448">
        <v>65.7</v>
      </c>
      <c r="AX76" s="448">
        <v>66.099999999999994</v>
      </c>
      <c r="AY76" s="448">
        <v>33.9</v>
      </c>
      <c r="AZ76" s="448">
        <v>1.9498525073746311</v>
      </c>
      <c r="BA76" s="397">
        <v>12</v>
      </c>
      <c r="BB76" s="448">
        <v>9.6363636363636349</v>
      </c>
      <c r="BC76" s="499">
        <v>2.2000000000000002</v>
      </c>
      <c r="BD76" s="448">
        <v>18.933333333333334</v>
      </c>
      <c r="BE76" s="448">
        <v>3.38</v>
      </c>
      <c r="BF76" s="448">
        <v>13</v>
      </c>
      <c r="BG76" s="448">
        <v>28.5</v>
      </c>
      <c r="BH76" s="448">
        <v>33.9</v>
      </c>
      <c r="BI76" s="448">
        <v>35.1</v>
      </c>
      <c r="BJ76" s="448">
        <v>2.4</v>
      </c>
      <c r="BK76" s="448">
        <v>32.479999999999997</v>
      </c>
      <c r="BL76" s="448">
        <v>17.600000000000001</v>
      </c>
      <c r="BM76" s="448">
        <v>43.3</v>
      </c>
      <c r="BN76" s="448">
        <v>0.45</v>
      </c>
      <c r="BO76" s="448">
        <v>13</v>
      </c>
      <c r="BP76" s="448">
        <v>33.32</v>
      </c>
      <c r="BQ76" s="448">
        <v>23.5</v>
      </c>
      <c r="BR76" s="450">
        <v>3283</v>
      </c>
      <c r="BS76" s="448">
        <v>18</v>
      </c>
      <c r="BT76" s="397">
        <v>20.7</v>
      </c>
      <c r="BU76" s="448">
        <v>7.48</v>
      </c>
      <c r="BV76" s="448">
        <v>73.099999999999994</v>
      </c>
      <c r="BW76" s="452">
        <v>0.13</v>
      </c>
      <c r="BX76" s="448">
        <v>9.4</v>
      </c>
      <c r="BY76" s="448">
        <v>90.350000000000009</v>
      </c>
      <c r="BZ76" s="448">
        <v>3.95</v>
      </c>
      <c r="CA76" s="448">
        <v>5.71</v>
      </c>
      <c r="CB76" s="450">
        <v>5767</v>
      </c>
      <c r="CC76" s="450">
        <v>2601.6666666666665</v>
      </c>
      <c r="CD76" s="448">
        <v>69.400000000000006</v>
      </c>
      <c r="CE76" s="448">
        <v>23.5</v>
      </c>
      <c r="CF76" s="499">
        <v>38.1</v>
      </c>
      <c r="CG76" s="450">
        <v>2845</v>
      </c>
      <c r="CH76" s="499">
        <v>8.98</v>
      </c>
      <c r="CI76" s="448">
        <v>45.1</v>
      </c>
      <c r="CJ76" s="399">
        <v>5964</v>
      </c>
      <c r="CK76" s="450">
        <v>12238</v>
      </c>
      <c r="CL76" s="448">
        <v>2.7</v>
      </c>
      <c r="CM76" s="448">
        <v>0.92</v>
      </c>
      <c r="CN76" s="448">
        <v>3.24</v>
      </c>
      <c r="CO76" s="448">
        <v>4.9315068493150687</v>
      </c>
      <c r="CP76" s="448">
        <v>35.200000000000003</v>
      </c>
      <c r="CQ76" s="450" t="s">
        <v>552</v>
      </c>
      <c r="CR76" s="397">
        <v>10.375</v>
      </c>
      <c r="CS76" s="448">
        <v>20.9</v>
      </c>
      <c r="CT76" s="397">
        <v>3.04</v>
      </c>
      <c r="CU76" s="499">
        <v>0.81</v>
      </c>
      <c r="CV76" s="397">
        <v>26.9</v>
      </c>
      <c r="CW76" s="499">
        <v>33.6</v>
      </c>
      <c r="CX76" s="448">
        <v>13</v>
      </c>
      <c r="CY76" s="397">
        <v>26.5</v>
      </c>
      <c r="CZ76" s="448">
        <v>64.3</v>
      </c>
      <c r="DA76" s="448">
        <v>0.77</v>
      </c>
      <c r="DB76" s="499">
        <v>0.86</v>
      </c>
      <c r="DC76" s="448">
        <v>25.2</v>
      </c>
      <c r="DD76" s="452">
        <v>0.16</v>
      </c>
      <c r="DE76" s="399">
        <v>76810</v>
      </c>
      <c r="DF76" s="448">
        <v>10.7</v>
      </c>
      <c r="DG76" s="448">
        <v>27.5</v>
      </c>
      <c r="DH76" s="448">
        <v>7.24</v>
      </c>
      <c r="DI76" s="397">
        <v>6.32</v>
      </c>
      <c r="DJ76" s="448">
        <v>39</v>
      </c>
      <c r="DK76" s="448">
        <v>1.02</v>
      </c>
      <c r="DL76" s="448">
        <v>33.1</v>
      </c>
      <c r="DM76" s="448">
        <v>65.7</v>
      </c>
      <c r="DN76" s="452">
        <v>0.22</v>
      </c>
      <c r="DO76" s="448">
        <v>25.8</v>
      </c>
      <c r="DP76" s="448">
        <v>99.7</v>
      </c>
      <c r="DQ76" s="450">
        <v>1374.375</v>
      </c>
      <c r="DR76" s="398">
        <v>7690</v>
      </c>
      <c r="DS76" s="450">
        <v>1494.6601941747572</v>
      </c>
      <c r="DT76" s="450">
        <v>139</v>
      </c>
      <c r="DU76" s="450" t="s">
        <v>552</v>
      </c>
      <c r="DV76" s="450" t="s">
        <v>552</v>
      </c>
    </row>
    <row r="77" spans="1:126" ht="15.75" x14ac:dyDescent="0.25">
      <c r="A77" s="562" t="s">
        <v>551</v>
      </c>
      <c r="B77" s="562"/>
      <c r="C77" s="562"/>
      <c r="D77" s="562"/>
      <c r="E77" s="562"/>
      <c r="F77" s="562"/>
      <c r="G77" s="562"/>
      <c r="H77" s="565" t="s">
        <v>388</v>
      </c>
      <c r="I77" s="562"/>
      <c r="J77" s="562"/>
      <c r="K77" s="564"/>
      <c r="L77" s="562"/>
      <c r="M77" s="562"/>
      <c r="N77" s="562"/>
      <c r="O77" s="562"/>
      <c r="P77" s="562"/>
      <c r="Q77" s="562"/>
      <c r="R77" s="562"/>
      <c r="S77" s="563"/>
      <c r="T77" s="563"/>
      <c r="U77" s="563"/>
      <c r="V77" s="562"/>
      <c r="W77" s="562"/>
      <c r="X77" s="562"/>
      <c r="Y77" s="562"/>
      <c r="Z77" s="562"/>
      <c r="AA77" s="562"/>
      <c r="AB77" s="562"/>
      <c r="AC77" s="562"/>
      <c r="AD77" s="562"/>
      <c r="AE77" s="562"/>
      <c r="AF77" s="562"/>
      <c r="AG77" s="562"/>
      <c r="AH77" s="561">
        <v>75</v>
      </c>
      <c r="AI77" s="561"/>
      <c r="AJ77" s="388">
        <v>10871</v>
      </c>
      <c r="AK77" s="389"/>
      <c r="AL77" s="389"/>
      <c r="AM77" s="390"/>
      <c r="AN77" s="388">
        <v>53</v>
      </c>
      <c r="AO77" s="391">
        <v>43615</v>
      </c>
      <c r="AP77" s="388">
        <v>1</v>
      </c>
      <c r="AQ77" s="392">
        <v>0</v>
      </c>
      <c r="AR77" s="393"/>
      <c r="AS77" s="394" t="s">
        <v>554</v>
      </c>
      <c r="AT77" s="395" t="s">
        <v>553</v>
      </c>
      <c r="AU77" s="400"/>
      <c r="AV77" s="448">
        <v>20.8</v>
      </c>
      <c r="AW77" s="448">
        <v>79</v>
      </c>
      <c r="AX77" s="448">
        <v>62</v>
      </c>
      <c r="AY77" s="448">
        <v>38</v>
      </c>
      <c r="AZ77" s="448">
        <v>1.631578947368421</v>
      </c>
      <c r="BA77" s="448">
        <v>9.31</v>
      </c>
      <c r="BB77" s="448">
        <v>7.21</v>
      </c>
      <c r="BC77" s="397">
        <v>8.6180000000000003</v>
      </c>
      <c r="BD77" s="448">
        <v>14.2</v>
      </c>
      <c r="BE77" s="448">
        <v>6.46</v>
      </c>
      <c r="BF77" s="397">
        <v>38.799999999999997</v>
      </c>
      <c r="BG77" s="448">
        <v>38.1</v>
      </c>
      <c r="BH77" s="448">
        <v>51.5</v>
      </c>
      <c r="BI77" s="499">
        <v>8.9</v>
      </c>
      <c r="BJ77" s="448">
        <v>1.5</v>
      </c>
      <c r="BK77" s="397">
        <v>53.9</v>
      </c>
      <c r="BL77" s="448">
        <v>13.790000000000001</v>
      </c>
      <c r="BM77" s="448"/>
      <c r="BN77" s="448">
        <v>0.9</v>
      </c>
      <c r="BO77" s="448">
        <v>4.51</v>
      </c>
      <c r="BP77" s="448">
        <v>36.299999999999997</v>
      </c>
      <c r="BQ77" s="448" t="s">
        <v>552</v>
      </c>
      <c r="BR77" s="448" t="s">
        <v>552</v>
      </c>
      <c r="BS77" s="448">
        <v>13.7</v>
      </c>
      <c r="BT77" s="448">
        <v>6.29</v>
      </c>
      <c r="BU77" s="397">
        <v>17.899999999999999</v>
      </c>
      <c r="BV77" s="448">
        <v>66.599999999999994</v>
      </c>
      <c r="BW77" s="452">
        <v>7.3999999999999996E-2</v>
      </c>
      <c r="BX77" s="448">
        <v>8.7200000000000006</v>
      </c>
      <c r="BY77" s="451">
        <v>88.4</v>
      </c>
      <c r="BZ77" s="448">
        <v>3.75</v>
      </c>
      <c r="CA77" s="448">
        <v>7.88</v>
      </c>
      <c r="CB77" s="451">
        <v>4479</v>
      </c>
      <c r="CC77" s="451">
        <v>2313</v>
      </c>
      <c r="CD77" s="451">
        <v>38</v>
      </c>
      <c r="CE77" s="397">
        <v>30.8</v>
      </c>
      <c r="CF77" s="448">
        <v>68.3</v>
      </c>
      <c r="CG77" s="398">
        <v>5137</v>
      </c>
      <c r="CH77" s="448">
        <v>33.5</v>
      </c>
      <c r="CI77" s="499">
        <v>3.86</v>
      </c>
      <c r="CJ77" s="450">
        <v>4398</v>
      </c>
      <c r="CK77" s="451">
        <v>9080</v>
      </c>
      <c r="CL77" s="448">
        <v>1.27</v>
      </c>
      <c r="CM77" s="448">
        <v>0.91</v>
      </c>
      <c r="CN77" s="448" t="s">
        <v>552</v>
      </c>
      <c r="CO77" s="448"/>
      <c r="CP77" s="448"/>
      <c r="CQ77" s="448"/>
      <c r="CR77" s="448"/>
      <c r="CS77" s="448"/>
      <c r="CT77" s="448"/>
      <c r="CU77" s="448"/>
      <c r="CV77" s="448"/>
      <c r="CW77" s="448"/>
      <c r="CX77" s="448"/>
      <c r="CY77" s="448"/>
      <c r="CZ77" s="448"/>
      <c r="DA77" s="448"/>
      <c r="DB77" s="448" t="s">
        <v>552</v>
      </c>
      <c r="DC77" s="448"/>
      <c r="DD77" s="452">
        <v>0.11</v>
      </c>
      <c r="DE77" s="448" t="s">
        <v>552</v>
      </c>
      <c r="DF77" s="448"/>
      <c r="DG77" s="448">
        <v>18.3</v>
      </c>
      <c r="DH77" s="448" t="s">
        <v>552</v>
      </c>
      <c r="DI77" s="448" t="s">
        <v>552</v>
      </c>
      <c r="DJ77" s="448"/>
      <c r="DK77" s="448"/>
      <c r="DL77" s="448"/>
      <c r="DM77" s="448"/>
      <c r="DN77" s="448"/>
      <c r="DO77" s="449"/>
      <c r="DP77" s="449"/>
      <c r="DQ77" s="449"/>
      <c r="DR77" s="451">
        <v>4014</v>
      </c>
      <c r="DS77" s="451"/>
      <c r="DT77" s="451"/>
      <c r="DU77" s="448"/>
      <c r="DV77" s="448"/>
    </row>
    <row r="78" spans="1:126" ht="15.75" x14ac:dyDescent="0.25">
      <c r="A78" s="562" t="s">
        <v>551</v>
      </c>
      <c r="B78" s="562"/>
      <c r="C78" s="562"/>
      <c r="D78" s="562"/>
      <c r="E78" s="562"/>
      <c r="F78" s="562"/>
      <c r="G78" s="562"/>
      <c r="H78" s="565" t="s">
        <v>387</v>
      </c>
      <c r="I78" s="562"/>
      <c r="J78" s="562"/>
      <c r="K78" s="564"/>
      <c r="L78" s="562"/>
      <c r="M78" s="562"/>
      <c r="N78" s="562"/>
      <c r="O78" s="562"/>
      <c r="P78" s="562"/>
      <c r="Q78" s="562"/>
      <c r="R78" s="562"/>
      <c r="S78" s="563"/>
      <c r="T78" s="563"/>
      <c r="U78" s="563"/>
      <c r="V78" s="562"/>
      <c r="W78" s="562"/>
      <c r="X78" s="562"/>
      <c r="Y78" s="562"/>
      <c r="Z78" s="562"/>
      <c r="AA78" s="562"/>
      <c r="AB78" s="562"/>
      <c r="AC78" s="562"/>
      <c r="AD78" s="562"/>
      <c r="AE78" s="562"/>
      <c r="AF78" s="562"/>
      <c r="AG78" s="562"/>
      <c r="AH78" s="561">
        <v>76</v>
      </c>
      <c r="AI78" s="561"/>
      <c r="AJ78" s="388">
        <v>9941</v>
      </c>
      <c r="AK78" s="389"/>
      <c r="AL78" s="389"/>
      <c r="AM78" s="390"/>
      <c r="AN78" s="388">
        <v>57</v>
      </c>
      <c r="AO78" s="391">
        <v>43446</v>
      </c>
      <c r="AP78" s="388">
        <v>1</v>
      </c>
      <c r="AQ78" s="392">
        <v>0</v>
      </c>
      <c r="AR78" s="393"/>
      <c r="AS78" s="394" t="s">
        <v>554</v>
      </c>
      <c r="AT78" s="395" t="s">
        <v>553</v>
      </c>
      <c r="AU78" s="538"/>
      <c r="AV78" s="448">
        <v>39.5</v>
      </c>
      <c r="AW78" s="448">
        <v>61.6</v>
      </c>
      <c r="AX78" s="448">
        <v>56.7</v>
      </c>
      <c r="AY78" s="448">
        <v>43.3</v>
      </c>
      <c r="AZ78" s="448">
        <v>1.3094688221709008</v>
      </c>
      <c r="BA78" s="448">
        <v>5.37</v>
      </c>
      <c r="BB78" s="448">
        <v>4.51</v>
      </c>
      <c r="BC78" s="448">
        <v>2.9</v>
      </c>
      <c r="BD78" s="448">
        <v>7.78</v>
      </c>
      <c r="BE78" s="448">
        <v>5.42</v>
      </c>
      <c r="BF78" s="448">
        <v>4.4000000000000004</v>
      </c>
      <c r="BG78" s="448" t="s">
        <v>552</v>
      </c>
      <c r="BH78" s="448" t="s">
        <v>552</v>
      </c>
      <c r="BI78" s="448" t="s">
        <v>552</v>
      </c>
      <c r="BJ78" s="448" t="s">
        <v>552</v>
      </c>
      <c r="BK78" s="448">
        <v>29.7</v>
      </c>
      <c r="BL78" s="448">
        <v>5.5500000000000007</v>
      </c>
      <c r="BM78" s="451">
        <v>36.200000000000003</v>
      </c>
      <c r="BN78" s="448">
        <v>0.3</v>
      </c>
      <c r="BO78" s="448">
        <v>9.35</v>
      </c>
      <c r="BP78" s="448">
        <v>39.5</v>
      </c>
      <c r="BQ78" s="448">
        <v>29.9</v>
      </c>
      <c r="BR78" s="450">
        <v>3165</v>
      </c>
      <c r="BS78" s="397">
        <v>23.6</v>
      </c>
      <c r="BT78" s="448">
        <v>8.02</v>
      </c>
      <c r="BU78" s="448">
        <v>5.23</v>
      </c>
      <c r="BV78" s="448">
        <v>31.3</v>
      </c>
      <c r="BW78" s="452">
        <v>0.08</v>
      </c>
      <c r="BX78" s="448">
        <v>6.9</v>
      </c>
      <c r="BY78" s="451">
        <v>81.400000000000006</v>
      </c>
      <c r="BZ78" s="448">
        <v>6.02</v>
      </c>
      <c r="CA78" s="397">
        <v>12.4</v>
      </c>
      <c r="CB78" s="398">
        <v>6798</v>
      </c>
      <c r="CC78" s="451">
        <v>2933</v>
      </c>
      <c r="CD78" s="451">
        <v>70.099999999999994</v>
      </c>
      <c r="CE78" s="448">
        <v>9.1999999999999993</v>
      </c>
      <c r="CF78" s="448">
        <v>52.4</v>
      </c>
      <c r="CG78" s="451">
        <v>3051</v>
      </c>
      <c r="CH78" s="448">
        <v>33.299999999999997</v>
      </c>
      <c r="CI78" s="448">
        <v>38</v>
      </c>
      <c r="CJ78" s="450">
        <v>4138</v>
      </c>
      <c r="CK78" s="451">
        <v>9389</v>
      </c>
      <c r="CL78" s="448">
        <v>0.61</v>
      </c>
      <c r="CM78" s="448">
        <v>0.4</v>
      </c>
      <c r="CN78" s="451" t="s">
        <v>552</v>
      </c>
      <c r="CO78" s="451"/>
      <c r="CP78" s="451"/>
      <c r="CQ78" s="451"/>
      <c r="CR78" s="451"/>
      <c r="CS78" s="451"/>
      <c r="CT78" s="451"/>
      <c r="CU78" s="451"/>
      <c r="CV78" s="451"/>
      <c r="CW78" s="451"/>
      <c r="CX78" s="451"/>
      <c r="CY78" s="451"/>
      <c r="CZ78" s="448"/>
      <c r="DA78" s="448"/>
      <c r="DB78" s="451" t="s">
        <v>552</v>
      </c>
      <c r="DC78" s="451"/>
      <c r="DD78" s="452">
        <v>6.0999999999999999E-2</v>
      </c>
      <c r="DE78" s="451" t="s">
        <v>552</v>
      </c>
      <c r="DF78" s="448">
        <v>12.6</v>
      </c>
      <c r="DG78" s="448">
        <v>14.9</v>
      </c>
      <c r="DH78" s="451" t="s">
        <v>552</v>
      </c>
      <c r="DI78" s="451" t="s">
        <v>552</v>
      </c>
      <c r="DJ78" s="451"/>
      <c r="DK78" s="448">
        <v>3.22</v>
      </c>
      <c r="DL78" s="448">
        <v>38</v>
      </c>
      <c r="DM78" s="448">
        <v>57.3</v>
      </c>
      <c r="DN78" s="452">
        <v>1.5</v>
      </c>
      <c r="DO78" s="448">
        <v>23.6</v>
      </c>
      <c r="DP78" s="448"/>
      <c r="DQ78" s="448"/>
      <c r="DR78" s="448"/>
      <c r="DS78" s="448"/>
      <c r="DT78" s="448"/>
      <c r="DU78" s="448"/>
      <c r="DV78" s="448"/>
    </row>
    <row r="79" spans="1:126" ht="15.75" x14ac:dyDescent="0.25">
      <c r="A79" s="562" t="s">
        <v>551</v>
      </c>
      <c r="B79" s="562"/>
      <c r="C79" s="562"/>
      <c r="D79" s="562"/>
      <c r="E79" s="562"/>
      <c r="F79" s="562"/>
      <c r="G79" s="562"/>
      <c r="H79" s="565" t="s">
        <v>388</v>
      </c>
      <c r="I79" s="562"/>
      <c r="J79" s="562"/>
      <c r="K79" s="564"/>
      <c r="L79" s="562"/>
      <c r="M79" s="562"/>
      <c r="N79" s="562"/>
      <c r="O79" s="562"/>
      <c r="P79" s="562"/>
      <c r="Q79" s="562"/>
      <c r="R79" s="562"/>
      <c r="S79" s="563"/>
      <c r="T79" s="563"/>
      <c r="U79" s="563"/>
      <c r="V79" s="562"/>
      <c r="W79" s="562"/>
      <c r="X79" s="562"/>
      <c r="Y79" s="562"/>
      <c r="Z79" s="562"/>
      <c r="AA79" s="562"/>
      <c r="AB79" s="562"/>
      <c r="AC79" s="562"/>
      <c r="AD79" s="562"/>
      <c r="AE79" s="562"/>
      <c r="AF79" s="562"/>
      <c r="AG79" s="562"/>
      <c r="AH79" s="561">
        <v>77</v>
      </c>
      <c r="AI79" s="561"/>
      <c r="AJ79" s="388">
        <v>9961</v>
      </c>
      <c r="AK79" s="389"/>
      <c r="AL79" s="389"/>
      <c r="AM79" s="390"/>
      <c r="AN79" s="388">
        <v>61</v>
      </c>
      <c r="AO79" s="391">
        <v>43448</v>
      </c>
      <c r="AP79" s="388">
        <v>1</v>
      </c>
      <c r="AQ79" s="392">
        <v>0</v>
      </c>
      <c r="AR79" s="393"/>
      <c r="AS79" s="394" t="s">
        <v>554</v>
      </c>
      <c r="AT79" s="395" t="s">
        <v>553</v>
      </c>
      <c r="AU79" s="538"/>
      <c r="AV79" s="448">
        <v>37.1</v>
      </c>
      <c r="AW79" s="448">
        <v>77.599999999999994</v>
      </c>
      <c r="AX79" s="448">
        <v>50.7</v>
      </c>
      <c r="AY79" s="448">
        <v>49.3</v>
      </c>
      <c r="AZ79" s="448">
        <v>1.028397565922921</v>
      </c>
      <c r="BA79" s="448">
        <v>4.8499999999999996</v>
      </c>
      <c r="BB79" s="448">
        <v>3.16</v>
      </c>
      <c r="BC79" s="448">
        <v>3.19</v>
      </c>
      <c r="BD79" s="448">
        <v>10.6</v>
      </c>
      <c r="BE79" s="448">
        <v>7.45</v>
      </c>
      <c r="BF79" s="448">
        <v>6.1</v>
      </c>
      <c r="BG79" s="448" t="s">
        <v>552</v>
      </c>
      <c r="BH79" s="448" t="s">
        <v>552</v>
      </c>
      <c r="BI79" s="448" t="s">
        <v>552</v>
      </c>
      <c r="BJ79" s="448" t="s">
        <v>552</v>
      </c>
      <c r="BK79" s="448">
        <v>25</v>
      </c>
      <c r="BL79" s="448">
        <v>8.4</v>
      </c>
      <c r="BM79" s="451">
        <v>49.7</v>
      </c>
      <c r="BN79" s="448">
        <v>0.11</v>
      </c>
      <c r="BO79" s="448">
        <v>11.9</v>
      </c>
      <c r="BP79" s="448">
        <v>24.07</v>
      </c>
      <c r="BQ79" s="448">
        <v>14.6</v>
      </c>
      <c r="BR79" s="450">
        <v>1962</v>
      </c>
      <c r="BS79" s="448">
        <v>7.46</v>
      </c>
      <c r="BT79" s="448">
        <v>8.34</v>
      </c>
      <c r="BU79" s="448">
        <v>7.4</v>
      </c>
      <c r="BV79" s="448">
        <v>30.5</v>
      </c>
      <c r="BW79" s="452">
        <v>7.0000000000000007E-2</v>
      </c>
      <c r="BX79" s="448">
        <v>7.1</v>
      </c>
      <c r="BY79" s="499">
        <v>71.2</v>
      </c>
      <c r="BZ79" s="397">
        <v>15.3</v>
      </c>
      <c r="CA79" s="397">
        <v>13.2</v>
      </c>
      <c r="CB79" s="451">
        <v>3630</v>
      </c>
      <c r="CC79" s="451">
        <v>2035</v>
      </c>
      <c r="CD79" s="451">
        <v>45.1</v>
      </c>
      <c r="CE79" s="448">
        <v>5.9</v>
      </c>
      <c r="CF79" s="448">
        <v>51.4</v>
      </c>
      <c r="CG79" s="451">
        <v>3313</v>
      </c>
      <c r="CH79" s="448">
        <v>36.28</v>
      </c>
      <c r="CI79" s="448">
        <v>17.8</v>
      </c>
      <c r="CJ79" s="450">
        <v>4240</v>
      </c>
      <c r="CK79" s="451">
        <v>11068</v>
      </c>
      <c r="CL79" s="448">
        <v>3.5</v>
      </c>
      <c r="CM79" s="448">
        <v>0.82</v>
      </c>
      <c r="CN79" s="451" t="s">
        <v>552</v>
      </c>
      <c r="CO79" s="451"/>
      <c r="CP79" s="451"/>
      <c r="CQ79" s="451"/>
      <c r="CR79" s="451"/>
      <c r="CS79" s="451"/>
      <c r="CT79" s="451"/>
      <c r="CU79" s="451"/>
      <c r="CV79" s="451"/>
      <c r="CW79" s="451"/>
      <c r="CX79" s="451"/>
      <c r="CY79" s="451"/>
      <c r="CZ79" s="448"/>
      <c r="DA79" s="448"/>
      <c r="DB79" s="451" t="s">
        <v>552</v>
      </c>
      <c r="DC79" s="451"/>
      <c r="DD79" s="452">
        <v>0.16</v>
      </c>
      <c r="DE79" s="451" t="s">
        <v>552</v>
      </c>
      <c r="DF79" s="499">
        <v>3.9</v>
      </c>
      <c r="DG79" s="448">
        <v>20.3</v>
      </c>
      <c r="DH79" s="451" t="s">
        <v>552</v>
      </c>
      <c r="DI79" s="451" t="s">
        <v>552</v>
      </c>
      <c r="DJ79" s="451"/>
      <c r="DK79" s="448">
        <v>9.2200000000000006</v>
      </c>
      <c r="DL79" s="448">
        <v>23.9</v>
      </c>
      <c r="DM79" s="448">
        <v>66.7</v>
      </c>
      <c r="DN79" s="452">
        <v>0.17</v>
      </c>
      <c r="DO79" s="448">
        <v>15.8</v>
      </c>
      <c r="DP79" s="448"/>
      <c r="DQ79" s="448"/>
      <c r="DR79" s="448"/>
      <c r="DS79" s="448"/>
      <c r="DT79" s="448"/>
      <c r="DU79" s="448"/>
      <c r="DV79" s="448"/>
    </row>
    <row r="80" spans="1:126" ht="15.75" x14ac:dyDescent="0.25">
      <c r="A80" s="562" t="s">
        <v>551</v>
      </c>
      <c r="B80" s="562"/>
      <c r="C80" s="562"/>
      <c r="D80" s="562"/>
      <c r="E80" s="562"/>
      <c r="F80" s="562"/>
      <c r="G80" s="562"/>
      <c r="H80" s="565" t="s">
        <v>387</v>
      </c>
      <c r="I80" s="562"/>
      <c r="J80" s="562"/>
      <c r="K80" s="564"/>
      <c r="L80" s="562"/>
      <c r="M80" s="562"/>
      <c r="N80" s="562"/>
      <c r="O80" s="562"/>
      <c r="P80" s="562"/>
      <c r="Q80" s="562"/>
      <c r="R80" s="562"/>
      <c r="S80" s="563"/>
      <c r="T80" s="563"/>
      <c r="U80" s="563"/>
      <c r="V80" s="562"/>
      <c r="W80" s="562"/>
      <c r="X80" s="562"/>
      <c r="Y80" s="562"/>
      <c r="Z80" s="562"/>
      <c r="AA80" s="562"/>
      <c r="AB80" s="562"/>
      <c r="AC80" s="562"/>
      <c r="AD80" s="562"/>
      <c r="AE80" s="562"/>
      <c r="AF80" s="562"/>
      <c r="AG80" s="562"/>
      <c r="AH80" s="561">
        <v>78</v>
      </c>
      <c r="AI80" s="561"/>
      <c r="AJ80" s="388">
        <v>11181</v>
      </c>
      <c r="AK80" s="389"/>
      <c r="AL80" s="389"/>
      <c r="AM80" s="390"/>
      <c r="AN80" s="388">
        <v>68</v>
      </c>
      <c r="AO80" s="391">
        <v>43644</v>
      </c>
      <c r="AP80" s="388">
        <v>1</v>
      </c>
      <c r="AQ80" s="392">
        <v>0</v>
      </c>
      <c r="AR80" s="393"/>
      <c r="AS80" s="394" t="s">
        <v>554</v>
      </c>
      <c r="AT80" s="395" t="s">
        <v>553</v>
      </c>
      <c r="AU80" s="538"/>
      <c r="AV80" s="448">
        <v>38</v>
      </c>
      <c r="AW80" s="448">
        <v>59.4</v>
      </c>
      <c r="AX80" s="448">
        <v>61.9</v>
      </c>
      <c r="AY80" s="448">
        <v>38.1</v>
      </c>
      <c r="AZ80" s="448">
        <v>1.6246719160104985</v>
      </c>
      <c r="BA80" s="448">
        <v>6.06</v>
      </c>
      <c r="BB80" s="448">
        <v>11.1</v>
      </c>
      <c r="BC80" s="448">
        <v>5.3048300000000008</v>
      </c>
      <c r="BD80" s="448">
        <v>6.79</v>
      </c>
      <c r="BE80" s="448">
        <v>8.4700000000000006</v>
      </c>
      <c r="BF80" s="448">
        <v>7.28</v>
      </c>
      <c r="BG80" s="448">
        <v>30</v>
      </c>
      <c r="BH80" s="448">
        <v>44.7</v>
      </c>
      <c r="BI80" s="448">
        <v>18.399999999999999</v>
      </c>
      <c r="BJ80" s="397">
        <v>6.88</v>
      </c>
      <c r="BK80" s="448">
        <v>33.6</v>
      </c>
      <c r="BL80" s="448">
        <v>10.100000000000001</v>
      </c>
      <c r="BM80" s="451">
        <v>48</v>
      </c>
      <c r="BN80" s="448">
        <v>0.21</v>
      </c>
      <c r="BO80" s="448">
        <v>16.2</v>
      </c>
      <c r="BP80" s="499">
        <v>9.9380000000000006</v>
      </c>
      <c r="BQ80" s="499">
        <v>5.72</v>
      </c>
      <c r="BR80" s="399">
        <v>4660</v>
      </c>
      <c r="BS80" s="397">
        <v>22.7</v>
      </c>
      <c r="BT80" s="448">
        <v>5.05</v>
      </c>
      <c r="BU80" s="448">
        <v>8.25</v>
      </c>
      <c r="BV80" s="448">
        <v>66</v>
      </c>
      <c r="BW80" s="452">
        <v>6.5000000000000002E-2</v>
      </c>
      <c r="BX80" s="448">
        <v>12</v>
      </c>
      <c r="BY80" s="451">
        <v>81.3</v>
      </c>
      <c r="BZ80" s="448">
        <v>4.8600000000000003</v>
      </c>
      <c r="CA80" s="397">
        <v>12.9</v>
      </c>
      <c r="CB80" s="451" t="s">
        <v>552</v>
      </c>
      <c r="CC80" s="451">
        <v>2503</v>
      </c>
      <c r="CD80" s="451">
        <v>51.9</v>
      </c>
      <c r="CE80" s="448">
        <v>10</v>
      </c>
      <c r="CF80" s="448">
        <v>47.7</v>
      </c>
      <c r="CG80" s="451" t="s">
        <v>552</v>
      </c>
      <c r="CH80" s="448">
        <v>41.8</v>
      </c>
      <c r="CI80" s="451" t="s">
        <v>552</v>
      </c>
      <c r="CJ80" s="450">
        <v>4001</v>
      </c>
      <c r="CK80" s="451" t="s">
        <v>552</v>
      </c>
      <c r="CL80" s="448">
        <v>2.0099999999999998</v>
      </c>
      <c r="CM80" s="448">
        <v>0.21</v>
      </c>
      <c r="CN80" s="451" t="s">
        <v>552</v>
      </c>
      <c r="CO80" s="451"/>
      <c r="CP80" s="451"/>
      <c r="CQ80" s="451"/>
      <c r="CR80" s="451"/>
      <c r="CS80" s="451"/>
      <c r="CT80" s="451"/>
      <c r="CU80" s="451"/>
      <c r="CV80" s="451"/>
      <c r="CW80" s="451"/>
      <c r="CX80" s="451"/>
      <c r="CY80" s="451"/>
      <c r="CZ80" s="448">
        <v>47.4</v>
      </c>
      <c r="DA80" s="448">
        <v>0.68</v>
      </c>
      <c r="DB80" s="451" t="s">
        <v>552</v>
      </c>
      <c r="DC80" s="451"/>
      <c r="DD80" s="452">
        <v>6.5000000000000002E-2</v>
      </c>
      <c r="DE80" s="450">
        <v>21897</v>
      </c>
      <c r="DF80" s="448"/>
      <c r="DG80" s="448">
        <v>26.3</v>
      </c>
      <c r="DH80" s="448">
        <v>1.5</v>
      </c>
      <c r="DI80" s="448">
        <v>1.29</v>
      </c>
      <c r="DJ80" s="448"/>
      <c r="DK80" s="397">
        <v>10.1</v>
      </c>
      <c r="DL80" s="499">
        <v>9.8800000000000008</v>
      </c>
      <c r="DM80" s="448">
        <v>80</v>
      </c>
      <c r="DN80" s="452">
        <v>5.8000000000000003E-2</v>
      </c>
      <c r="DO80" s="448">
        <v>27.5</v>
      </c>
      <c r="DP80" s="448"/>
      <c r="DQ80" s="448"/>
      <c r="DR80" s="450">
        <v>4789</v>
      </c>
      <c r="DS80" s="450"/>
      <c r="DT80" s="450"/>
      <c r="DU80" s="448"/>
      <c r="DV80" s="448"/>
    </row>
    <row r="81" spans="1:126" ht="15.75" x14ac:dyDescent="0.25">
      <c r="A81" s="562" t="s">
        <v>551</v>
      </c>
      <c r="B81" s="562"/>
      <c r="C81" s="562"/>
      <c r="D81" s="562"/>
      <c r="E81" s="562"/>
      <c r="F81" s="562"/>
      <c r="G81" s="562"/>
      <c r="H81" s="565" t="s">
        <v>387</v>
      </c>
      <c r="I81" s="562"/>
      <c r="J81" s="562"/>
      <c r="K81" s="564"/>
      <c r="L81" s="562"/>
      <c r="M81" s="562"/>
      <c r="N81" s="562"/>
      <c r="O81" s="562"/>
      <c r="P81" s="562"/>
      <c r="Q81" s="562"/>
      <c r="R81" s="562"/>
      <c r="S81" s="563"/>
      <c r="T81" s="563"/>
      <c r="U81" s="563"/>
      <c r="V81" s="562"/>
      <c r="W81" s="562"/>
      <c r="X81" s="562"/>
      <c r="Y81" s="562"/>
      <c r="Z81" s="562"/>
      <c r="AA81" s="562"/>
      <c r="AB81" s="562"/>
      <c r="AC81" s="562"/>
      <c r="AD81" s="562"/>
      <c r="AE81" s="562"/>
      <c r="AF81" s="562"/>
      <c r="AG81" s="562"/>
      <c r="AH81" s="561">
        <v>79</v>
      </c>
      <c r="AI81" s="561"/>
      <c r="AJ81" s="388">
        <v>18930</v>
      </c>
      <c r="AK81" s="389"/>
      <c r="AL81" s="389"/>
      <c r="AM81" s="388"/>
      <c r="AN81" s="388">
        <v>71</v>
      </c>
      <c r="AO81" s="391">
        <v>45002</v>
      </c>
      <c r="AP81" s="388">
        <v>1</v>
      </c>
      <c r="AQ81" s="392">
        <v>0</v>
      </c>
      <c r="AR81" s="402" t="s">
        <v>556</v>
      </c>
      <c r="AS81" s="394" t="s">
        <v>554</v>
      </c>
      <c r="AT81" s="395" t="s">
        <v>553</v>
      </c>
      <c r="AU81" s="396">
        <v>7.85</v>
      </c>
      <c r="AV81" s="451">
        <v>37.200000000000003</v>
      </c>
      <c r="AW81" s="448">
        <v>76.900000000000006</v>
      </c>
      <c r="AX81" s="397">
        <v>77.8</v>
      </c>
      <c r="AY81" s="499">
        <v>22.2</v>
      </c>
      <c r="AZ81" s="397">
        <v>3.5045045045045047</v>
      </c>
      <c r="BA81" s="448">
        <v>2.81</v>
      </c>
      <c r="BB81" s="448">
        <v>2.42</v>
      </c>
      <c r="BC81" s="448">
        <v>4.33</v>
      </c>
      <c r="BD81" s="448">
        <v>6.62</v>
      </c>
      <c r="BE81" s="448">
        <v>6.42</v>
      </c>
      <c r="BF81" s="448">
        <v>9.48</v>
      </c>
      <c r="BG81" s="448">
        <v>49.4</v>
      </c>
      <c r="BH81" s="448">
        <v>34.6</v>
      </c>
      <c r="BI81" s="448">
        <v>15.8</v>
      </c>
      <c r="BJ81" s="499">
        <v>0.34</v>
      </c>
      <c r="BK81" s="448" t="s">
        <v>552</v>
      </c>
      <c r="BL81" s="448">
        <v>12.4</v>
      </c>
      <c r="BM81" s="448">
        <v>45.3</v>
      </c>
      <c r="BN81" s="448">
        <v>0.24</v>
      </c>
      <c r="BO81" s="448">
        <v>11.3</v>
      </c>
      <c r="BP81" s="448" t="s">
        <v>552</v>
      </c>
      <c r="BQ81" s="448">
        <v>10.5</v>
      </c>
      <c r="BR81" s="450">
        <v>3553.2000000000003</v>
      </c>
      <c r="BS81" s="448">
        <v>9.43</v>
      </c>
      <c r="BT81" s="448">
        <v>3.52</v>
      </c>
      <c r="BU81" s="448">
        <v>9.9600000000000009</v>
      </c>
      <c r="BV81" s="448" t="s">
        <v>552</v>
      </c>
      <c r="BW81" s="452">
        <v>7.0999999999999994E-2</v>
      </c>
      <c r="BX81" s="448">
        <v>7.1</v>
      </c>
      <c r="BY81" s="448">
        <v>89.75</v>
      </c>
      <c r="BZ81" s="448">
        <v>4.8</v>
      </c>
      <c r="CA81" s="448">
        <v>5.47</v>
      </c>
      <c r="CB81" s="450">
        <v>3765</v>
      </c>
      <c r="CC81" s="450" t="s">
        <v>552</v>
      </c>
      <c r="CD81" s="448" t="s">
        <v>552</v>
      </c>
      <c r="CE81" s="448" t="s">
        <v>552</v>
      </c>
      <c r="CF81" s="448">
        <v>50.699999999999996</v>
      </c>
      <c r="CG81" s="450">
        <v>2164.6017699115046</v>
      </c>
      <c r="CH81" s="448">
        <v>32.5</v>
      </c>
      <c r="CI81" s="448">
        <v>31.1</v>
      </c>
      <c r="CJ81" s="450" t="s">
        <v>552</v>
      </c>
      <c r="CK81" s="450">
        <v>10088</v>
      </c>
      <c r="CL81" s="448">
        <v>4.2</v>
      </c>
      <c r="CM81" s="448">
        <v>0.8</v>
      </c>
      <c r="CN81" s="448">
        <v>3.45</v>
      </c>
      <c r="CO81" s="448">
        <v>4.4863459037711308</v>
      </c>
      <c r="CP81" s="448">
        <v>16.3</v>
      </c>
      <c r="CQ81" s="450">
        <v>120.66156500000001</v>
      </c>
      <c r="CR81" s="499">
        <v>5.7000000000000002E-2</v>
      </c>
      <c r="CS81" s="448">
        <v>6.5</v>
      </c>
      <c r="CT81" s="499">
        <v>0.18</v>
      </c>
      <c r="CU81" s="448">
        <v>1.19</v>
      </c>
      <c r="CV81" s="448">
        <v>15.4</v>
      </c>
      <c r="CW81" s="448">
        <v>58</v>
      </c>
      <c r="CX81" s="448">
        <v>11.5</v>
      </c>
      <c r="CY81" s="448">
        <v>15.1</v>
      </c>
      <c r="CZ81" s="499">
        <v>41.3</v>
      </c>
      <c r="DA81" s="448">
        <v>0.68</v>
      </c>
      <c r="DB81" s="448" t="s">
        <v>552</v>
      </c>
      <c r="DC81" s="448" t="s">
        <v>552</v>
      </c>
      <c r="DD81" s="452"/>
      <c r="DE81" s="451" t="s">
        <v>552</v>
      </c>
      <c r="DF81" s="448" t="s">
        <v>552</v>
      </c>
      <c r="DG81" s="448" t="s">
        <v>552</v>
      </c>
      <c r="DH81" s="448" t="s">
        <v>552</v>
      </c>
      <c r="DI81" s="448" t="s">
        <v>552</v>
      </c>
      <c r="DJ81" s="448">
        <v>44.2</v>
      </c>
      <c r="DK81" s="448" t="s">
        <v>552</v>
      </c>
      <c r="DL81" s="448" t="s">
        <v>552</v>
      </c>
      <c r="DM81" s="448" t="s">
        <v>552</v>
      </c>
      <c r="DN81" s="452" t="s">
        <v>552</v>
      </c>
      <c r="DO81" s="448" t="s">
        <v>552</v>
      </c>
      <c r="DP81" s="448" t="s">
        <v>552</v>
      </c>
      <c r="DQ81" s="448" t="s">
        <v>552</v>
      </c>
      <c r="DR81" s="450">
        <v>4733.3333333333339</v>
      </c>
      <c r="DS81" s="450">
        <v>1420</v>
      </c>
      <c r="DT81" s="450">
        <v>165</v>
      </c>
      <c r="DU81" s="450">
        <v>1747.1030963999999</v>
      </c>
      <c r="DV81" s="450">
        <v>498.53070359999998</v>
      </c>
    </row>
    <row r="82" spans="1:126" ht="15.75" x14ac:dyDescent="0.25">
      <c r="A82" s="562" t="s">
        <v>551</v>
      </c>
      <c r="B82" s="562"/>
      <c r="C82" s="562"/>
      <c r="D82" s="562"/>
      <c r="E82" s="562"/>
      <c r="F82" s="562"/>
      <c r="G82" s="562"/>
      <c r="H82" s="565" t="s">
        <v>388</v>
      </c>
      <c r="I82" s="562"/>
      <c r="J82" s="562"/>
      <c r="K82" s="564"/>
      <c r="L82" s="562"/>
      <c r="M82" s="562"/>
      <c r="N82" s="562"/>
      <c r="O82" s="562"/>
      <c r="P82" s="562"/>
      <c r="Q82" s="562"/>
      <c r="R82" s="562"/>
      <c r="S82" s="563"/>
      <c r="T82" s="563"/>
      <c r="U82" s="563"/>
      <c r="V82" s="562"/>
      <c r="W82" s="562"/>
      <c r="X82" s="562"/>
      <c r="Y82" s="562"/>
      <c r="Z82" s="562"/>
      <c r="AA82" s="562"/>
      <c r="AB82" s="562"/>
      <c r="AC82" s="562"/>
      <c r="AD82" s="562"/>
      <c r="AE82" s="562"/>
      <c r="AF82" s="562"/>
      <c r="AG82" s="562"/>
      <c r="AH82" s="561">
        <v>80</v>
      </c>
      <c r="AI82" s="561"/>
      <c r="AJ82" s="388">
        <v>19101</v>
      </c>
      <c r="AK82" s="389"/>
      <c r="AL82" s="389"/>
      <c r="AM82" s="388"/>
      <c r="AN82" s="388">
        <v>71</v>
      </c>
      <c r="AO82" s="391">
        <v>45033</v>
      </c>
      <c r="AP82" s="388">
        <v>1</v>
      </c>
      <c r="AQ82" s="392">
        <v>0</v>
      </c>
      <c r="AR82" s="402" t="s">
        <v>555</v>
      </c>
      <c r="AS82" s="394" t="s">
        <v>554</v>
      </c>
      <c r="AT82" s="395" t="s">
        <v>553</v>
      </c>
      <c r="AU82" s="396">
        <v>7.99</v>
      </c>
      <c r="AV82" s="451">
        <v>25.4</v>
      </c>
      <c r="AW82" s="499">
        <v>49.8</v>
      </c>
      <c r="AX82" s="448">
        <v>64</v>
      </c>
      <c r="AY82" s="448">
        <v>36</v>
      </c>
      <c r="AZ82" s="448">
        <v>1.7777777777777777</v>
      </c>
      <c r="BA82" s="448">
        <v>7.19</v>
      </c>
      <c r="BB82" s="448">
        <v>2.82</v>
      </c>
      <c r="BC82" s="448">
        <v>2.63</v>
      </c>
      <c r="BD82" s="448">
        <v>14.024999999999999</v>
      </c>
      <c r="BE82" s="448">
        <v>8.1300000000000008</v>
      </c>
      <c r="BF82" s="448">
        <v>18.8</v>
      </c>
      <c r="BG82" s="499">
        <v>7.78</v>
      </c>
      <c r="BH82" s="397">
        <v>64.599999999999994</v>
      </c>
      <c r="BI82" s="448">
        <v>26.7</v>
      </c>
      <c r="BJ82" s="448">
        <v>0.96</v>
      </c>
      <c r="BK82" s="448" t="s">
        <v>552</v>
      </c>
      <c r="BL82" s="448" t="s">
        <v>552</v>
      </c>
      <c r="BM82" s="448">
        <v>42.1</v>
      </c>
      <c r="BN82" s="448">
        <v>0.24</v>
      </c>
      <c r="BO82" s="448">
        <v>6.56</v>
      </c>
      <c r="BP82" s="448" t="s">
        <v>552</v>
      </c>
      <c r="BQ82" s="448" t="s">
        <v>552</v>
      </c>
      <c r="BR82" s="448" t="s">
        <v>552</v>
      </c>
      <c r="BS82" s="397">
        <v>38.1</v>
      </c>
      <c r="BT82" s="448">
        <v>9.58</v>
      </c>
      <c r="BU82" s="448">
        <v>11.4</v>
      </c>
      <c r="BV82" s="448" t="s">
        <v>552</v>
      </c>
      <c r="BW82" s="452">
        <v>0.24</v>
      </c>
      <c r="BX82" s="448">
        <v>9.3000000000000007</v>
      </c>
      <c r="BY82" s="397">
        <v>94.87</v>
      </c>
      <c r="BZ82" s="448">
        <v>3.34</v>
      </c>
      <c r="CA82" s="499">
        <v>1.77</v>
      </c>
      <c r="CB82" s="399">
        <v>8569</v>
      </c>
      <c r="CC82" s="450" t="s">
        <v>552</v>
      </c>
      <c r="CD82" s="448" t="s">
        <v>552</v>
      </c>
      <c r="CE82" s="448" t="s">
        <v>552</v>
      </c>
      <c r="CF82" s="448">
        <v>58.39</v>
      </c>
      <c r="CG82" s="450">
        <v>2224.7787610619471</v>
      </c>
      <c r="CH82" s="448">
        <v>26.7</v>
      </c>
      <c r="CI82" s="448">
        <v>47.4</v>
      </c>
      <c r="CJ82" s="450" t="s">
        <v>552</v>
      </c>
      <c r="CK82" s="450">
        <v>9966</v>
      </c>
      <c r="CL82" s="397">
        <v>5.4</v>
      </c>
      <c r="CM82" s="448">
        <v>1.51</v>
      </c>
      <c r="CN82" s="448">
        <v>3.99</v>
      </c>
      <c r="CO82" s="448">
        <v>8.0120481927710845</v>
      </c>
      <c r="CP82" s="397">
        <v>43.4</v>
      </c>
      <c r="CQ82" s="399">
        <v>1321.1784599999999</v>
      </c>
      <c r="CR82" s="448">
        <v>2.65</v>
      </c>
      <c r="CS82" s="448">
        <v>24.3</v>
      </c>
      <c r="CT82" s="448" t="s">
        <v>552</v>
      </c>
      <c r="CU82" s="448" t="s">
        <v>552</v>
      </c>
      <c r="CV82" s="448" t="s">
        <v>552</v>
      </c>
      <c r="CW82" s="448" t="s">
        <v>552</v>
      </c>
      <c r="CX82" s="448" t="s">
        <v>552</v>
      </c>
      <c r="CY82" s="448" t="s">
        <v>552</v>
      </c>
      <c r="CZ82" s="448" t="s">
        <v>552</v>
      </c>
      <c r="DA82" s="448" t="s">
        <v>552</v>
      </c>
      <c r="DB82" s="448" t="s">
        <v>552</v>
      </c>
      <c r="DC82" s="448" t="s">
        <v>552</v>
      </c>
      <c r="DD82" s="452"/>
      <c r="DE82" s="451" t="s">
        <v>552</v>
      </c>
      <c r="DF82" s="448" t="s">
        <v>552</v>
      </c>
      <c r="DG82" s="448" t="s">
        <v>552</v>
      </c>
      <c r="DH82" s="448" t="s">
        <v>552</v>
      </c>
      <c r="DI82" s="448" t="s">
        <v>552</v>
      </c>
      <c r="DJ82" s="499">
        <v>19.399999999999999</v>
      </c>
      <c r="DK82" s="448" t="s">
        <v>552</v>
      </c>
      <c r="DL82" s="448" t="s">
        <v>552</v>
      </c>
      <c r="DM82" s="448" t="s">
        <v>552</v>
      </c>
      <c r="DN82" s="452" t="s">
        <v>552</v>
      </c>
      <c r="DO82" s="448" t="s">
        <v>552</v>
      </c>
      <c r="DP82" s="448" t="s">
        <v>552</v>
      </c>
      <c r="DQ82" s="448" t="s">
        <v>552</v>
      </c>
      <c r="DR82" s="450">
        <v>5076.666666666667</v>
      </c>
      <c r="DS82" s="399">
        <v>2533.0769230769229</v>
      </c>
      <c r="DT82" s="450">
        <v>211</v>
      </c>
      <c r="DU82" s="450">
        <v>646.82949119999989</v>
      </c>
      <c r="DV82" s="450">
        <v>363.84158879999995</v>
      </c>
    </row>
    <row r="83" spans="1:126" ht="15.75" x14ac:dyDescent="0.25">
      <c r="A83" s="562" t="s">
        <v>551</v>
      </c>
      <c r="B83" s="562"/>
      <c r="C83" s="562"/>
      <c r="D83" s="562"/>
      <c r="E83" s="562"/>
      <c r="F83" s="562"/>
      <c r="G83" s="562"/>
      <c r="H83" s="565" t="s">
        <v>388</v>
      </c>
      <c r="I83" s="562"/>
      <c r="J83" s="562"/>
      <c r="K83" s="564"/>
      <c r="L83" s="562"/>
      <c r="M83" s="562"/>
      <c r="N83" s="562"/>
      <c r="O83" s="562"/>
      <c r="P83" s="562"/>
      <c r="Q83" s="562"/>
      <c r="R83" s="562"/>
      <c r="S83" s="563"/>
      <c r="T83" s="563"/>
      <c r="U83" s="563"/>
      <c r="V83" s="562"/>
      <c r="W83" s="562"/>
      <c r="X83" s="562"/>
      <c r="Y83" s="562"/>
      <c r="Z83" s="562"/>
      <c r="AA83" s="562"/>
      <c r="AB83" s="562"/>
      <c r="AC83" s="562"/>
      <c r="AD83" s="562"/>
      <c r="AE83" s="562"/>
      <c r="AF83" s="562"/>
      <c r="AG83" s="562"/>
      <c r="AH83" s="561">
        <v>81</v>
      </c>
      <c r="AI83" s="561"/>
      <c r="AJ83" s="388">
        <v>18987</v>
      </c>
      <c r="AK83" s="389"/>
      <c r="AL83" s="389"/>
      <c r="AM83" s="388"/>
      <c r="AN83" s="388">
        <v>72</v>
      </c>
      <c r="AO83" s="391">
        <v>45012</v>
      </c>
      <c r="AP83" s="388">
        <v>1</v>
      </c>
      <c r="AQ83" s="392">
        <v>0</v>
      </c>
      <c r="AR83" s="402" t="s">
        <v>555</v>
      </c>
      <c r="AS83" s="394" t="s">
        <v>554</v>
      </c>
      <c r="AT83" s="395" t="s">
        <v>553</v>
      </c>
      <c r="AU83" s="396">
        <v>7.32</v>
      </c>
      <c r="AV83" s="451">
        <v>25.4</v>
      </c>
      <c r="AW83" s="448">
        <v>76.900000000000006</v>
      </c>
      <c r="AX83" s="448">
        <v>69.5</v>
      </c>
      <c r="AY83" s="448">
        <v>30.5</v>
      </c>
      <c r="AZ83" s="448">
        <v>2.278688524590164</v>
      </c>
      <c r="BA83" s="448">
        <v>4.03</v>
      </c>
      <c r="BB83" s="448">
        <v>2.5</v>
      </c>
      <c r="BC83" s="448">
        <v>2.88</v>
      </c>
      <c r="BD83" s="397">
        <v>26.9</v>
      </c>
      <c r="BE83" s="448">
        <v>4.51</v>
      </c>
      <c r="BF83" s="448">
        <v>3.04</v>
      </c>
      <c r="BG83" s="448">
        <v>36.799999999999997</v>
      </c>
      <c r="BH83" s="448">
        <v>44.3</v>
      </c>
      <c r="BI83" s="448">
        <v>16.3</v>
      </c>
      <c r="BJ83" s="448">
        <v>2.58</v>
      </c>
      <c r="BK83" s="448" t="s">
        <v>552</v>
      </c>
      <c r="BL83" s="448" t="s">
        <v>552</v>
      </c>
      <c r="BM83" s="448">
        <v>51.1</v>
      </c>
      <c r="BN83" s="448">
        <v>1.18</v>
      </c>
      <c r="BO83" s="448">
        <v>4.53</v>
      </c>
      <c r="BP83" s="448" t="s">
        <v>552</v>
      </c>
      <c r="BQ83" s="448">
        <v>22.1</v>
      </c>
      <c r="BR83" s="450">
        <v>4050</v>
      </c>
      <c r="BS83" s="448">
        <v>15.2</v>
      </c>
      <c r="BT83" s="448">
        <v>9.59</v>
      </c>
      <c r="BU83" s="448">
        <v>12.9</v>
      </c>
      <c r="BV83" s="448" t="s">
        <v>552</v>
      </c>
      <c r="BW83" s="452">
        <v>2.8000000000000001E-2</v>
      </c>
      <c r="BX83" s="448">
        <v>7.2</v>
      </c>
      <c r="BY83" s="448">
        <v>92.13</v>
      </c>
      <c r="BZ83" s="448">
        <v>5.38</v>
      </c>
      <c r="CA83" s="448">
        <v>2.52</v>
      </c>
      <c r="CB83" s="399">
        <v>9332</v>
      </c>
      <c r="CC83" s="450" t="s">
        <v>552</v>
      </c>
      <c r="CD83" s="448" t="s">
        <v>552</v>
      </c>
      <c r="CE83" s="448" t="s">
        <v>552</v>
      </c>
      <c r="CF83" s="448">
        <v>64.09999999999998</v>
      </c>
      <c r="CG83" s="450">
        <v>2770.7964601769913</v>
      </c>
      <c r="CH83" s="448">
        <v>51.8</v>
      </c>
      <c r="CI83" s="448">
        <v>40.299999999999997</v>
      </c>
      <c r="CJ83" s="450" t="s">
        <v>552</v>
      </c>
      <c r="CK83" s="450">
        <v>12410</v>
      </c>
      <c r="CL83" s="448">
        <v>2.4</v>
      </c>
      <c r="CM83" s="448">
        <v>0.9</v>
      </c>
      <c r="CN83" s="448">
        <v>2.7</v>
      </c>
      <c r="CO83" s="448">
        <v>3.5110533159947983</v>
      </c>
      <c r="CP83" s="397">
        <v>42.9</v>
      </c>
      <c r="CQ83" s="399">
        <v>477.32256000000001</v>
      </c>
      <c r="CR83" s="448">
        <v>1.71</v>
      </c>
      <c r="CS83" s="448">
        <v>26.6</v>
      </c>
      <c r="CT83" s="448">
        <v>0.52</v>
      </c>
      <c r="CU83" s="448">
        <v>2.41</v>
      </c>
      <c r="CV83" s="448" t="s">
        <v>552</v>
      </c>
      <c r="CW83" s="448" t="s">
        <v>552</v>
      </c>
      <c r="CX83" s="448" t="s">
        <v>552</v>
      </c>
      <c r="CY83" s="448" t="s">
        <v>552</v>
      </c>
      <c r="CZ83" s="499">
        <v>40.9</v>
      </c>
      <c r="DA83" s="397">
        <v>9.2100000000000009</v>
      </c>
      <c r="DB83" s="448" t="s">
        <v>552</v>
      </c>
      <c r="DC83" s="448" t="s">
        <v>552</v>
      </c>
      <c r="DD83" s="452"/>
      <c r="DE83" s="451" t="s">
        <v>552</v>
      </c>
      <c r="DF83" s="448" t="s">
        <v>552</v>
      </c>
      <c r="DG83" s="448" t="s">
        <v>552</v>
      </c>
      <c r="DH83" s="448" t="s">
        <v>552</v>
      </c>
      <c r="DI83" s="448" t="s">
        <v>552</v>
      </c>
      <c r="DJ83" s="448">
        <v>31.3</v>
      </c>
      <c r="DK83" s="448" t="s">
        <v>552</v>
      </c>
      <c r="DL83" s="448" t="s">
        <v>552</v>
      </c>
      <c r="DM83" s="448" t="s">
        <v>552</v>
      </c>
      <c r="DN83" s="452" t="s">
        <v>552</v>
      </c>
      <c r="DO83" s="448" t="s">
        <v>552</v>
      </c>
      <c r="DP83" s="448" t="s">
        <v>552</v>
      </c>
      <c r="DQ83" s="448" t="s">
        <v>552</v>
      </c>
      <c r="DR83" s="399">
        <v>8392.5</v>
      </c>
      <c r="DS83" s="399">
        <v>1523.0769230769231</v>
      </c>
      <c r="DT83" s="450">
        <v>177</v>
      </c>
      <c r="DU83" s="450">
        <v>993.70149240000012</v>
      </c>
      <c r="DV83" s="450">
        <v>436.08482759999998</v>
      </c>
    </row>
    <row r="84" spans="1:126" ht="15.75" x14ac:dyDescent="0.25">
      <c r="A84" s="562" t="s">
        <v>551</v>
      </c>
      <c r="B84" s="562"/>
      <c r="C84" s="562"/>
      <c r="D84" s="562"/>
      <c r="E84" s="562"/>
      <c r="F84" s="562"/>
      <c r="G84" s="562"/>
      <c r="H84" s="565" t="s">
        <v>388</v>
      </c>
      <c r="I84" s="562"/>
      <c r="J84" s="562"/>
      <c r="K84" s="564"/>
      <c r="L84" s="562"/>
      <c r="M84" s="562"/>
      <c r="N84" s="562"/>
      <c r="O84" s="562"/>
      <c r="P84" s="562"/>
      <c r="Q84" s="562"/>
      <c r="R84" s="562"/>
      <c r="S84" s="563"/>
      <c r="T84" s="563"/>
      <c r="U84" s="563"/>
      <c r="V84" s="562"/>
      <c r="W84" s="562"/>
      <c r="X84" s="562"/>
      <c r="Y84" s="562"/>
      <c r="Z84" s="562"/>
      <c r="AA84" s="562"/>
      <c r="AB84" s="562"/>
      <c r="AC84" s="562"/>
      <c r="AD84" s="562"/>
      <c r="AE84" s="562"/>
      <c r="AF84" s="562"/>
      <c r="AG84" s="562"/>
      <c r="AH84" s="561">
        <v>82</v>
      </c>
      <c r="AI84" s="561"/>
      <c r="AJ84" s="388">
        <v>10832</v>
      </c>
      <c r="AK84" s="389"/>
      <c r="AL84" s="389"/>
      <c r="AM84" s="390"/>
      <c r="AN84" s="388">
        <v>72</v>
      </c>
      <c r="AO84" s="391">
        <v>43607</v>
      </c>
      <c r="AP84" s="388">
        <v>1</v>
      </c>
      <c r="AQ84" s="392">
        <v>0</v>
      </c>
      <c r="AR84" s="393"/>
      <c r="AS84" s="394" t="s">
        <v>554</v>
      </c>
      <c r="AT84" s="395" t="s">
        <v>553</v>
      </c>
      <c r="AU84" s="538"/>
      <c r="AV84" s="448">
        <v>34.700000000000003</v>
      </c>
      <c r="AW84" s="448">
        <v>60.8</v>
      </c>
      <c r="AX84" s="448">
        <v>60.5</v>
      </c>
      <c r="AY84" s="448">
        <v>39.5</v>
      </c>
      <c r="AZ84" s="448">
        <v>1.5316455696202531</v>
      </c>
      <c r="BA84" s="448">
        <v>5.44</v>
      </c>
      <c r="BB84" s="448">
        <v>8.8699999999999992</v>
      </c>
      <c r="BC84" s="448">
        <v>3.72</v>
      </c>
      <c r="BD84" s="448">
        <v>12.4</v>
      </c>
      <c r="BE84" s="448">
        <v>5.37</v>
      </c>
      <c r="BF84" s="397">
        <v>25.1</v>
      </c>
      <c r="BG84" s="448">
        <v>28.2</v>
      </c>
      <c r="BH84" s="448">
        <v>51.2</v>
      </c>
      <c r="BI84" s="448">
        <v>15.3</v>
      </c>
      <c r="BJ84" s="448">
        <v>5.24</v>
      </c>
      <c r="BK84" s="397">
        <v>43.9</v>
      </c>
      <c r="BL84" s="448">
        <v>13.04</v>
      </c>
      <c r="BM84" s="451">
        <v>43.4</v>
      </c>
      <c r="BN84" s="448">
        <v>0.65</v>
      </c>
      <c r="BO84" s="499">
        <v>3.66</v>
      </c>
      <c r="BP84" s="448">
        <v>50.66</v>
      </c>
      <c r="BQ84" s="397">
        <v>44.9</v>
      </c>
      <c r="BR84" s="450">
        <v>1956</v>
      </c>
      <c r="BS84" s="397">
        <v>31.6</v>
      </c>
      <c r="BT84" s="448">
        <v>3.78</v>
      </c>
      <c r="BU84" s="448">
        <v>5.47</v>
      </c>
      <c r="BV84" s="448" t="s">
        <v>552</v>
      </c>
      <c r="BW84" s="452">
        <v>0.64</v>
      </c>
      <c r="BX84" s="448">
        <v>6.42</v>
      </c>
      <c r="BY84" s="451">
        <v>83.4</v>
      </c>
      <c r="BZ84" s="448">
        <v>4.87</v>
      </c>
      <c r="CA84" s="397">
        <v>11.7</v>
      </c>
      <c r="CB84" s="398">
        <v>6514</v>
      </c>
      <c r="CC84" s="448" t="s">
        <v>552</v>
      </c>
      <c r="CD84" s="448" t="s">
        <v>552</v>
      </c>
      <c r="CE84" s="448" t="s">
        <v>552</v>
      </c>
      <c r="CF84" s="448">
        <v>57.4</v>
      </c>
      <c r="CG84" s="451">
        <v>3989</v>
      </c>
      <c r="CH84" s="448">
        <v>45.4</v>
      </c>
      <c r="CI84" s="448">
        <v>40.4</v>
      </c>
      <c r="CJ84" s="545"/>
      <c r="CK84" s="451">
        <v>9888</v>
      </c>
      <c r="CL84" s="448">
        <v>0.91</v>
      </c>
      <c r="CM84" s="448">
        <v>0.5</v>
      </c>
      <c r="CN84" s="451" t="s">
        <v>552</v>
      </c>
      <c r="CO84" s="451"/>
      <c r="CP84" s="451"/>
      <c r="CQ84" s="451"/>
      <c r="CR84" s="451"/>
      <c r="CS84" s="451"/>
      <c r="CT84" s="451"/>
      <c r="CU84" s="451"/>
      <c r="CV84" s="451"/>
      <c r="CW84" s="451"/>
      <c r="CX84" s="451"/>
      <c r="CY84" s="451"/>
      <c r="CZ84" s="448"/>
      <c r="DA84" s="448"/>
      <c r="DB84" s="451" t="s">
        <v>552</v>
      </c>
      <c r="DC84" s="451"/>
      <c r="DD84" s="452">
        <v>0.14000000000000001</v>
      </c>
      <c r="DE84" s="451" t="s">
        <v>552</v>
      </c>
      <c r="DF84" s="448">
        <v>20.8</v>
      </c>
      <c r="DG84" s="448">
        <v>16.7</v>
      </c>
      <c r="DH84" s="451" t="s">
        <v>552</v>
      </c>
      <c r="DI84" s="451" t="s">
        <v>552</v>
      </c>
      <c r="DJ84" s="451"/>
      <c r="DK84" s="448">
        <v>1.82</v>
      </c>
      <c r="DL84" s="448">
        <v>50.4</v>
      </c>
      <c r="DM84" s="448">
        <v>47.5</v>
      </c>
      <c r="DN84" s="452">
        <v>0.26</v>
      </c>
      <c r="DO84" s="448">
        <v>22.2</v>
      </c>
      <c r="DP84" s="448"/>
      <c r="DQ84" s="448"/>
      <c r="DR84" s="448"/>
      <c r="DS84" s="448"/>
      <c r="DT84" s="448"/>
      <c r="DU84" s="448"/>
      <c r="DV84" s="448"/>
    </row>
    <row r="85" spans="1:126" ht="15.75" x14ac:dyDescent="0.25">
      <c r="A85" s="562" t="s">
        <v>551</v>
      </c>
      <c r="B85" s="562"/>
      <c r="C85" s="562"/>
      <c r="D85" s="562"/>
      <c r="E85" s="562"/>
      <c r="F85" s="562"/>
      <c r="G85" s="562"/>
      <c r="H85" s="565" t="s">
        <v>387</v>
      </c>
      <c r="I85" s="562"/>
      <c r="J85" s="562"/>
      <c r="K85" s="564"/>
      <c r="L85" s="562"/>
      <c r="M85" s="562"/>
      <c r="N85" s="562"/>
      <c r="O85" s="562"/>
      <c r="P85" s="562"/>
      <c r="Q85" s="562"/>
      <c r="R85" s="562"/>
      <c r="S85" s="563"/>
      <c r="T85" s="563"/>
      <c r="U85" s="563"/>
      <c r="V85" s="562"/>
      <c r="W85" s="562"/>
      <c r="X85" s="562"/>
      <c r="Y85" s="562"/>
      <c r="Z85" s="562"/>
      <c r="AA85" s="562"/>
      <c r="AB85" s="562"/>
      <c r="AC85" s="562"/>
      <c r="AD85" s="562"/>
      <c r="AE85" s="562"/>
      <c r="AF85" s="562"/>
      <c r="AG85" s="562"/>
      <c r="AH85" s="561">
        <v>83</v>
      </c>
      <c r="AI85" s="561"/>
      <c r="AJ85" s="388">
        <v>18985</v>
      </c>
      <c r="AK85" s="389"/>
      <c r="AL85" s="389"/>
      <c r="AM85" s="388"/>
      <c r="AN85" s="388">
        <v>73</v>
      </c>
      <c r="AO85" s="391">
        <v>45012</v>
      </c>
      <c r="AP85" s="388">
        <v>1</v>
      </c>
      <c r="AQ85" s="392">
        <v>0</v>
      </c>
      <c r="AR85" s="402" t="s">
        <v>555</v>
      </c>
      <c r="AS85" s="394" t="s">
        <v>554</v>
      </c>
      <c r="AT85" s="395" t="s">
        <v>553</v>
      </c>
      <c r="AU85" s="396">
        <v>6.81</v>
      </c>
      <c r="AV85" s="451">
        <v>33.1</v>
      </c>
      <c r="AW85" s="448">
        <v>74.2</v>
      </c>
      <c r="AX85" s="448">
        <v>63.6</v>
      </c>
      <c r="AY85" s="448">
        <v>36.4</v>
      </c>
      <c r="AZ85" s="448">
        <v>1.7472527472527473</v>
      </c>
      <c r="BA85" s="397">
        <v>13.9</v>
      </c>
      <c r="BB85" s="448">
        <v>3.2</v>
      </c>
      <c r="BC85" s="448">
        <v>4.5</v>
      </c>
      <c r="BD85" s="397">
        <v>33.200000000000003</v>
      </c>
      <c r="BE85" s="448">
        <v>7.3</v>
      </c>
      <c r="BF85" s="448">
        <v>9.64</v>
      </c>
      <c r="BG85" s="448">
        <v>27</v>
      </c>
      <c r="BH85" s="448">
        <v>45.5</v>
      </c>
      <c r="BI85" s="448">
        <v>25.7</v>
      </c>
      <c r="BJ85" s="448">
        <v>1.8</v>
      </c>
      <c r="BK85" s="448" t="s">
        <v>552</v>
      </c>
      <c r="BL85" s="448" t="s">
        <v>552</v>
      </c>
      <c r="BM85" s="448">
        <v>48</v>
      </c>
      <c r="BN85" s="397">
        <v>7.23</v>
      </c>
      <c r="BO85" s="448">
        <v>5.48</v>
      </c>
      <c r="BP85" s="448" t="s">
        <v>552</v>
      </c>
      <c r="BQ85" s="448">
        <v>31.7</v>
      </c>
      <c r="BR85" s="450">
        <v>2793.6</v>
      </c>
      <c r="BS85" s="448">
        <v>17.7</v>
      </c>
      <c r="BT85" s="448">
        <v>8.15</v>
      </c>
      <c r="BU85" s="448">
        <v>7.95</v>
      </c>
      <c r="BV85" s="448" t="s">
        <v>552</v>
      </c>
      <c r="BW85" s="452">
        <v>0.27</v>
      </c>
      <c r="BX85" s="448">
        <v>7.1</v>
      </c>
      <c r="BY85" s="448">
        <v>91.3</v>
      </c>
      <c r="BZ85" s="448">
        <v>4.16</v>
      </c>
      <c r="CA85" s="448">
        <v>4.51</v>
      </c>
      <c r="CB85" s="399">
        <v>8781</v>
      </c>
      <c r="CC85" s="450" t="s">
        <v>552</v>
      </c>
      <c r="CD85" s="448" t="s">
        <v>552</v>
      </c>
      <c r="CE85" s="448" t="s">
        <v>552</v>
      </c>
      <c r="CF85" s="448">
        <v>56.800000000000004</v>
      </c>
      <c r="CG85" s="450">
        <v>1776.1061946902657</v>
      </c>
      <c r="CH85" s="448">
        <v>26.9</v>
      </c>
      <c r="CI85" s="448">
        <v>11.5</v>
      </c>
      <c r="CJ85" s="450" t="s">
        <v>552</v>
      </c>
      <c r="CK85" s="450">
        <v>10852</v>
      </c>
      <c r="CL85" s="448">
        <v>2.1</v>
      </c>
      <c r="CM85" s="448">
        <v>0.9</v>
      </c>
      <c r="CN85" s="448">
        <v>3.32</v>
      </c>
      <c r="CO85" s="448">
        <v>4.474393530997304</v>
      </c>
      <c r="CP85" s="448">
        <v>23.4</v>
      </c>
      <c r="CQ85" s="450">
        <v>282.05657999999994</v>
      </c>
      <c r="CR85" s="448">
        <v>4.83</v>
      </c>
      <c r="CS85" s="448">
        <v>21.6</v>
      </c>
      <c r="CT85" s="448">
        <v>1.17</v>
      </c>
      <c r="CU85" s="448">
        <v>1.88</v>
      </c>
      <c r="CV85" s="448" t="s">
        <v>552</v>
      </c>
      <c r="CW85" s="448" t="s">
        <v>552</v>
      </c>
      <c r="CX85" s="448" t="s">
        <v>552</v>
      </c>
      <c r="CY85" s="448" t="s">
        <v>552</v>
      </c>
      <c r="CZ85" s="448">
        <v>55.4</v>
      </c>
      <c r="DA85" s="397">
        <v>42.5</v>
      </c>
      <c r="DB85" s="448" t="s">
        <v>552</v>
      </c>
      <c r="DC85" s="448" t="s">
        <v>552</v>
      </c>
      <c r="DD85" s="452"/>
      <c r="DE85" s="451" t="s">
        <v>552</v>
      </c>
      <c r="DF85" s="448" t="s">
        <v>552</v>
      </c>
      <c r="DG85" s="448" t="s">
        <v>552</v>
      </c>
      <c r="DH85" s="448" t="s">
        <v>552</v>
      </c>
      <c r="DI85" s="448" t="s">
        <v>552</v>
      </c>
      <c r="DJ85" s="448">
        <v>29.1</v>
      </c>
      <c r="DK85" s="448" t="s">
        <v>552</v>
      </c>
      <c r="DL85" s="448" t="s">
        <v>552</v>
      </c>
      <c r="DM85" s="448" t="s">
        <v>552</v>
      </c>
      <c r="DN85" s="452" t="s">
        <v>552</v>
      </c>
      <c r="DO85" s="448" t="s">
        <v>552</v>
      </c>
      <c r="DP85" s="448" t="s">
        <v>552</v>
      </c>
      <c r="DQ85" s="448" t="s">
        <v>552</v>
      </c>
      <c r="DR85" s="450">
        <v>5107.5</v>
      </c>
      <c r="DS85" s="399">
        <v>2595.3846153846152</v>
      </c>
      <c r="DT85" s="450">
        <v>88</v>
      </c>
      <c r="DU85" s="450">
        <v>1063.74155832</v>
      </c>
      <c r="DV85" s="450">
        <v>608.80806167999992</v>
      </c>
    </row>
    <row r="86" spans="1:126" ht="15.75" x14ac:dyDescent="0.25">
      <c r="A86" s="562" t="s">
        <v>551</v>
      </c>
      <c r="B86" s="562"/>
      <c r="C86" s="562"/>
      <c r="D86" s="562"/>
      <c r="E86" s="562"/>
      <c r="F86" s="562"/>
      <c r="G86" s="562"/>
      <c r="H86" s="565" t="s">
        <v>387</v>
      </c>
      <c r="I86" s="562"/>
      <c r="J86" s="562"/>
      <c r="K86" s="564"/>
      <c r="L86" s="562"/>
      <c r="M86" s="562"/>
      <c r="N86" s="562"/>
      <c r="O86" s="562"/>
      <c r="P86" s="562"/>
      <c r="Q86" s="562"/>
      <c r="R86" s="562"/>
      <c r="S86" s="563"/>
      <c r="T86" s="563"/>
      <c r="U86" s="563"/>
      <c r="V86" s="562"/>
      <c r="W86" s="562"/>
      <c r="X86" s="562"/>
      <c r="Y86" s="562"/>
      <c r="Z86" s="562"/>
      <c r="AA86" s="562"/>
      <c r="AB86" s="562"/>
      <c r="AC86" s="562"/>
      <c r="AD86" s="562"/>
      <c r="AE86" s="562"/>
      <c r="AF86" s="562"/>
      <c r="AG86" s="562"/>
      <c r="AH86" s="561">
        <v>84</v>
      </c>
      <c r="AI86" s="561"/>
      <c r="AJ86" s="388">
        <v>10559</v>
      </c>
      <c r="AK86" s="389"/>
      <c r="AL86" s="389"/>
      <c r="AM86" s="390"/>
      <c r="AN86" s="388">
        <v>73</v>
      </c>
      <c r="AO86" s="391">
        <v>43556</v>
      </c>
      <c r="AP86" s="388">
        <v>1</v>
      </c>
      <c r="AQ86" s="392">
        <v>0</v>
      </c>
      <c r="AR86" s="393"/>
      <c r="AS86" s="394" t="s">
        <v>554</v>
      </c>
      <c r="AT86" s="395" t="s">
        <v>553</v>
      </c>
      <c r="AU86" s="538"/>
      <c r="AV86" s="397">
        <v>49.5</v>
      </c>
      <c r="AW86" s="448">
        <v>64.099999999999994</v>
      </c>
      <c r="AX86" s="448">
        <v>58</v>
      </c>
      <c r="AY86" s="448">
        <v>42</v>
      </c>
      <c r="AZ86" s="448">
        <v>1.3809523809523809</v>
      </c>
      <c r="BA86" s="448">
        <v>3.19</v>
      </c>
      <c r="BB86" s="448">
        <v>11</v>
      </c>
      <c r="BC86" s="448">
        <v>3.33</v>
      </c>
      <c r="BD86" s="448">
        <v>11.3</v>
      </c>
      <c r="BE86" s="397">
        <v>17.3</v>
      </c>
      <c r="BF86" s="448">
        <v>11.2</v>
      </c>
      <c r="BG86" s="448">
        <v>20.2</v>
      </c>
      <c r="BH86" s="448">
        <v>50.4</v>
      </c>
      <c r="BI86" s="448">
        <v>27.2</v>
      </c>
      <c r="BJ86" s="448">
        <v>2.2999999999999998</v>
      </c>
      <c r="BK86" s="397">
        <v>43.4</v>
      </c>
      <c r="BL86" s="448">
        <v>15.7</v>
      </c>
      <c r="BM86" s="451">
        <v>48.6</v>
      </c>
      <c r="BN86" s="448">
        <v>1</v>
      </c>
      <c r="BO86" s="448">
        <v>12</v>
      </c>
      <c r="BP86" s="448">
        <v>25.66</v>
      </c>
      <c r="BQ86" s="448">
        <v>19.399999999999999</v>
      </c>
      <c r="BR86" s="450">
        <v>1420</v>
      </c>
      <c r="BS86" s="448">
        <v>9.82</v>
      </c>
      <c r="BT86" s="448">
        <v>5.03</v>
      </c>
      <c r="BU86" s="448">
        <v>15.2</v>
      </c>
      <c r="BV86" s="448">
        <v>57.8</v>
      </c>
      <c r="BW86" s="452">
        <v>0.04</v>
      </c>
      <c r="BX86" s="397">
        <v>16.2</v>
      </c>
      <c r="BY86" s="451">
        <v>90.1</v>
      </c>
      <c r="BZ86" s="448">
        <v>5.98</v>
      </c>
      <c r="CA86" s="448">
        <v>3.88</v>
      </c>
      <c r="CB86" s="451">
        <v>3708</v>
      </c>
      <c r="CC86" s="398">
        <v>4051</v>
      </c>
      <c r="CD86" s="451">
        <v>39.1</v>
      </c>
      <c r="CE86" s="448">
        <v>2.9</v>
      </c>
      <c r="CF86" s="499">
        <v>26.2</v>
      </c>
      <c r="CG86" s="451">
        <v>1968</v>
      </c>
      <c r="CH86" s="448">
        <v>38.549999999999997</v>
      </c>
      <c r="CI86" s="448">
        <v>25.6</v>
      </c>
      <c r="CJ86" s="450">
        <v>3089</v>
      </c>
      <c r="CK86" s="451">
        <v>10509</v>
      </c>
      <c r="CL86" s="448">
        <v>4.5599999999999996</v>
      </c>
      <c r="CM86" s="397">
        <v>3.45</v>
      </c>
      <c r="CN86" s="451" t="s">
        <v>552</v>
      </c>
      <c r="CO86" s="451"/>
      <c r="CP86" s="451"/>
      <c r="CQ86" s="451"/>
      <c r="CR86" s="451"/>
      <c r="CS86" s="451"/>
      <c r="CT86" s="451"/>
      <c r="CU86" s="451"/>
      <c r="CV86" s="451"/>
      <c r="CW86" s="451"/>
      <c r="CX86" s="451"/>
      <c r="CY86" s="451"/>
      <c r="CZ86" s="448"/>
      <c r="DA86" s="448"/>
      <c r="DB86" s="451" t="s">
        <v>552</v>
      </c>
      <c r="DC86" s="451"/>
      <c r="DD86" s="452">
        <v>0.25</v>
      </c>
      <c r="DE86" s="451" t="s">
        <v>552</v>
      </c>
      <c r="DF86" s="448">
        <v>28.1</v>
      </c>
      <c r="DG86" s="448">
        <v>27.7</v>
      </c>
      <c r="DH86" s="451" t="s">
        <v>552</v>
      </c>
      <c r="DI86" s="451" t="s">
        <v>552</v>
      </c>
      <c r="DJ86" s="451"/>
      <c r="DK86" s="448">
        <v>2.71</v>
      </c>
      <c r="DL86" s="448">
        <v>25.5</v>
      </c>
      <c r="DM86" s="448">
        <v>71.7</v>
      </c>
      <c r="DN86" s="452">
        <v>0.16</v>
      </c>
      <c r="DO86" s="448">
        <v>21.5</v>
      </c>
      <c r="DP86" s="448"/>
      <c r="DQ86" s="448"/>
      <c r="DR86" s="448"/>
      <c r="DS86" s="448"/>
      <c r="DT86" s="448"/>
      <c r="DU86" s="448"/>
      <c r="DV86" s="448"/>
    </row>
    <row r="87" spans="1:126" ht="15.75" x14ac:dyDescent="0.25">
      <c r="A87" s="562" t="s">
        <v>551</v>
      </c>
      <c r="B87" s="562"/>
      <c r="C87" s="562"/>
      <c r="D87" s="562"/>
      <c r="E87" s="562"/>
      <c r="F87" s="562"/>
      <c r="G87" s="562"/>
      <c r="H87" s="565" t="s">
        <v>387</v>
      </c>
      <c r="I87" s="562"/>
      <c r="J87" s="562"/>
      <c r="K87" s="564"/>
      <c r="L87" s="562"/>
      <c r="M87" s="562"/>
      <c r="N87" s="562"/>
      <c r="O87" s="562"/>
      <c r="P87" s="562"/>
      <c r="Q87" s="562"/>
      <c r="R87" s="562"/>
      <c r="S87" s="563"/>
      <c r="T87" s="563"/>
      <c r="U87" s="563"/>
      <c r="V87" s="562"/>
      <c r="W87" s="562"/>
      <c r="X87" s="562"/>
      <c r="Y87" s="562"/>
      <c r="Z87" s="562"/>
      <c r="AA87" s="562"/>
      <c r="AB87" s="562"/>
      <c r="AC87" s="562"/>
      <c r="AD87" s="562"/>
      <c r="AE87" s="562"/>
      <c r="AF87" s="562"/>
      <c r="AG87" s="562"/>
      <c r="AH87" s="561">
        <v>85</v>
      </c>
      <c r="AI87" s="561"/>
      <c r="AJ87" s="388">
        <v>19121</v>
      </c>
      <c r="AK87" s="389"/>
      <c r="AL87" s="389"/>
      <c r="AM87" s="388"/>
      <c r="AN87" s="388">
        <v>74</v>
      </c>
      <c r="AO87" s="391">
        <v>45033</v>
      </c>
      <c r="AP87" s="388">
        <v>1</v>
      </c>
      <c r="AQ87" s="392">
        <v>0</v>
      </c>
      <c r="AR87" s="402" t="s">
        <v>555</v>
      </c>
      <c r="AS87" s="394" t="s">
        <v>554</v>
      </c>
      <c r="AT87" s="395" t="s">
        <v>553</v>
      </c>
      <c r="AU87" s="396">
        <v>7.97</v>
      </c>
      <c r="AV87" s="451">
        <v>37.9</v>
      </c>
      <c r="AW87" s="448">
        <v>62.2</v>
      </c>
      <c r="AX87" s="448">
        <v>48.2</v>
      </c>
      <c r="AY87" s="448">
        <v>51.8</v>
      </c>
      <c r="AZ87" s="448">
        <v>0.93050193050193064</v>
      </c>
      <c r="BA87" s="448">
        <v>8.64</v>
      </c>
      <c r="BB87" s="448">
        <v>3.57</v>
      </c>
      <c r="BC87" s="448">
        <v>3</v>
      </c>
      <c r="BD87" s="397">
        <v>23.1</v>
      </c>
      <c r="BE87" s="448">
        <v>8.4499999999999993</v>
      </c>
      <c r="BF87" s="448">
        <v>7.01</v>
      </c>
      <c r="BG87" s="448">
        <v>18.8</v>
      </c>
      <c r="BH87" s="397">
        <v>56</v>
      </c>
      <c r="BI87" s="448">
        <v>22.8</v>
      </c>
      <c r="BJ87" s="448">
        <v>2.33</v>
      </c>
      <c r="BK87" s="448" t="s">
        <v>552</v>
      </c>
      <c r="BL87" s="448" t="s">
        <v>552</v>
      </c>
      <c r="BM87" s="448">
        <v>32.700000000000003</v>
      </c>
      <c r="BN87" s="452" t="s">
        <v>552</v>
      </c>
      <c r="BO87" s="448">
        <v>8.2799999999999994</v>
      </c>
      <c r="BP87" s="448" t="s">
        <v>552</v>
      </c>
      <c r="BQ87" s="448" t="s">
        <v>552</v>
      </c>
      <c r="BR87" s="448" t="s">
        <v>552</v>
      </c>
      <c r="BS87" s="397">
        <v>26.5</v>
      </c>
      <c r="BT87" s="448">
        <v>3.34</v>
      </c>
      <c r="BU87" s="448">
        <v>14.2</v>
      </c>
      <c r="BV87" s="448" t="s">
        <v>552</v>
      </c>
      <c r="BW87" s="452">
        <v>2.8000000000000001E-2</v>
      </c>
      <c r="BX87" s="448">
        <v>5.4</v>
      </c>
      <c r="BY87" s="448">
        <v>90.429999999999993</v>
      </c>
      <c r="BZ87" s="448">
        <v>7.01</v>
      </c>
      <c r="CA87" s="448">
        <v>2.5</v>
      </c>
      <c r="CB87" s="399">
        <v>8543</v>
      </c>
      <c r="CC87" s="450" t="s">
        <v>552</v>
      </c>
      <c r="CD87" s="448" t="s">
        <v>552</v>
      </c>
      <c r="CE87" s="448" t="s">
        <v>552</v>
      </c>
      <c r="CF87" s="448">
        <v>51.27</v>
      </c>
      <c r="CG87" s="450">
        <v>2158.4070796460178</v>
      </c>
      <c r="CH87" s="448">
        <v>41.5</v>
      </c>
      <c r="CI87" s="448">
        <v>23.1</v>
      </c>
      <c r="CJ87" s="450" t="s">
        <v>552</v>
      </c>
      <c r="CK87" s="450">
        <v>7762</v>
      </c>
      <c r="CL87" s="448">
        <v>4.3</v>
      </c>
      <c r="CM87" s="448">
        <v>1.1299999999999999</v>
      </c>
      <c r="CN87" s="448" t="s">
        <v>552</v>
      </c>
      <c r="CO87" s="448" t="s">
        <v>552</v>
      </c>
      <c r="CP87" s="448" t="s">
        <v>552</v>
      </c>
      <c r="CQ87" s="450" t="s">
        <v>552</v>
      </c>
      <c r="CR87" s="397">
        <v>7.17</v>
      </c>
      <c r="CS87" s="397">
        <v>47</v>
      </c>
      <c r="CT87" s="448" t="s">
        <v>552</v>
      </c>
      <c r="CU87" s="448" t="s">
        <v>552</v>
      </c>
      <c r="CV87" s="448" t="s">
        <v>552</v>
      </c>
      <c r="CW87" s="448" t="s">
        <v>552</v>
      </c>
      <c r="CX87" s="448" t="s">
        <v>552</v>
      </c>
      <c r="CY87" s="448" t="s">
        <v>552</v>
      </c>
      <c r="CZ87" s="448" t="s">
        <v>552</v>
      </c>
      <c r="DA87" s="448" t="s">
        <v>552</v>
      </c>
      <c r="DB87" s="448" t="s">
        <v>552</v>
      </c>
      <c r="DC87" s="448" t="s">
        <v>552</v>
      </c>
      <c r="DD87" s="452"/>
      <c r="DE87" s="451" t="s">
        <v>552</v>
      </c>
      <c r="DF87" s="448" t="s">
        <v>552</v>
      </c>
      <c r="DG87" s="448" t="s">
        <v>552</v>
      </c>
      <c r="DH87" s="448" t="s">
        <v>552</v>
      </c>
      <c r="DI87" s="448" t="s">
        <v>552</v>
      </c>
      <c r="DJ87" s="448">
        <v>27.6</v>
      </c>
      <c r="DK87" s="448" t="s">
        <v>552</v>
      </c>
      <c r="DL87" s="448" t="s">
        <v>552</v>
      </c>
      <c r="DM87" s="448" t="s">
        <v>552</v>
      </c>
      <c r="DN87" s="452" t="s">
        <v>552</v>
      </c>
      <c r="DO87" s="448" t="s">
        <v>552</v>
      </c>
      <c r="DP87" s="448" t="s">
        <v>552</v>
      </c>
      <c r="DQ87" s="448" t="s">
        <v>552</v>
      </c>
      <c r="DR87" s="450">
        <v>3665</v>
      </c>
      <c r="DS87" s="399">
        <v>2333.0769230769229</v>
      </c>
      <c r="DT87" s="450">
        <v>127</v>
      </c>
      <c r="DU87" s="450">
        <v>905.59695652000005</v>
      </c>
      <c r="DV87" s="450">
        <v>973.23490347999996</v>
      </c>
    </row>
    <row r="88" spans="1:126" ht="15.75" x14ac:dyDescent="0.25">
      <c r="A88" s="562" t="s">
        <v>551</v>
      </c>
      <c r="B88" s="562"/>
      <c r="C88" s="562"/>
      <c r="D88" s="562"/>
      <c r="E88" s="562"/>
      <c r="F88" s="562"/>
      <c r="G88" s="562"/>
      <c r="H88" s="565" t="s">
        <v>387</v>
      </c>
      <c r="I88" s="562"/>
      <c r="J88" s="562"/>
      <c r="K88" s="564"/>
      <c r="L88" s="562"/>
      <c r="M88" s="562"/>
      <c r="N88" s="562"/>
      <c r="O88" s="562"/>
      <c r="P88" s="562"/>
      <c r="Q88" s="562"/>
      <c r="R88" s="562"/>
      <c r="S88" s="563"/>
      <c r="T88" s="563"/>
      <c r="U88" s="563"/>
      <c r="V88" s="562"/>
      <c r="W88" s="562"/>
      <c r="X88" s="562"/>
      <c r="Y88" s="562"/>
      <c r="Z88" s="562"/>
      <c r="AA88" s="562"/>
      <c r="AB88" s="562"/>
      <c r="AC88" s="562"/>
      <c r="AD88" s="562"/>
      <c r="AE88" s="562"/>
      <c r="AF88" s="562"/>
      <c r="AG88" s="562"/>
      <c r="AH88" s="561">
        <v>86</v>
      </c>
      <c r="AI88" s="561"/>
      <c r="AJ88" s="388">
        <v>19098</v>
      </c>
      <c r="AK88" s="389"/>
      <c r="AL88" s="389"/>
      <c r="AM88" s="388"/>
      <c r="AN88" s="388">
        <v>79</v>
      </c>
      <c r="AO88" s="391">
        <v>45033</v>
      </c>
      <c r="AP88" s="388">
        <v>1</v>
      </c>
      <c r="AQ88" s="392">
        <v>0</v>
      </c>
      <c r="AR88" s="402" t="s">
        <v>555</v>
      </c>
      <c r="AS88" s="394" t="s">
        <v>554</v>
      </c>
      <c r="AT88" s="395" t="s">
        <v>553</v>
      </c>
      <c r="AU88" s="396">
        <v>3.65</v>
      </c>
      <c r="AV88" s="451">
        <v>37</v>
      </c>
      <c r="AW88" s="397">
        <v>85</v>
      </c>
      <c r="AX88" s="448">
        <v>48.9</v>
      </c>
      <c r="AY88" s="448">
        <v>51.1</v>
      </c>
      <c r="AZ88" s="448">
        <v>0.95694716242661437</v>
      </c>
      <c r="BA88" s="397">
        <v>23.3</v>
      </c>
      <c r="BB88" s="448">
        <v>1.37</v>
      </c>
      <c r="BC88" s="448">
        <v>5.3</v>
      </c>
      <c r="BD88" s="397">
        <v>44.55</v>
      </c>
      <c r="BE88" s="448">
        <v>7.48</v>
      </c>
      <c r="BF88" s="499">
        <v>2.62</v>
      </c>
      <c r="BG88" s="448">
        <v>21.7</v>
      </c>
      <c r="BH88" s="448">
        <v>40.5</v>
      </c>
      <c r="BI88" s="448">
        <v>36.1</v>
      </c>
      <c r="BJ88" s="448">
        <v>1.7</v>
      </c>
      <c r="BK88" s="448" t="s">
        <v>552</v>
      </c>
      <c r="BL88" s="448" t="s">
        <v>552</v>
      </c>
      <c r="BM88" s="448">
        <v>59.2</v>
      </c>
      <c r="BN88" s="397">
        <v>2.44</v>
      </c>
      <c r="BO88" s="448">
        <v>4.88</v>
      </c>
      <c r="BP88" s="448" t="s">
        <v>552</v>
      </c>
      <c r="BQ88" s="448" t="s">
        <v>552</v>
      </c>
      <c r="BR88" s="448" t="s">
        <v>552</v>
      </c>
      <c r="BS88" s="448">
        <v>7.79</v>
      </c>
      <c r="BT88" s="397">
        <v>33.6</v>
      </c>
      <c r="BU88" s="397">
        <v>20.399999999999999</v>
      </c>
      <c r="BV88" s="448" t="s">
        <v>552</v>
      </c>
      <c r="BW88" s="546">
        <v>1.4E-2</v>
      </c>
      <c r="BX88" s="448">
        <v>7.8</v>
      </c>
      <c r="BY88" s="448">
        <v>90.02000000000001</v>
      </c>
      <c r="BZ88" s="448">
        <v>5.55</v>
      </c>
      <c r="CA88" s="448">
        <v>4.45</v>
      </c>
      <c r="CB88" s="399">
        <v>12388</v>
      </c>
      <c r="CC88" s="450" t="s">
        <v>552</v>
      </c>
      <c r="CD88" s="448" t="s">
        <v>552</v>
      </c>
      <c r="CE88" s="448" t="s">
        <v>552</v>
      </c>
      <c r="CF88" s="448">
        <v>50.320000000000007</v>
      </c>
      <c r="CG88" s="450">
        <v>2119.0265486725666</v>
      </c>
      <c r="CH88" s="448">
        <v>36.9</v>
      </c>
      <c r="CI88" s="397">
        <v>87.2</v>
      </c>
      <c r="CJ88" s="450" t="s">
        <v>552</v>
      </c>
      <c r="CK88" s="450">
        <v>8052</v>
      </c>
      <c r="CL88" s="448">
        <v>3.9</v>
      </c>
      <c r="CM88" s="448">
        <v>0.98</v>
      </c>
      <c r="CN88" s="448">
        <v>4.3600000000000003</v>
      </c>
      <c r="CO88" s="448">
        <v>5.1294117647058828</v>
      </c>
      <c r="CP88" s="448">
        <v>13.4</v>
      </c>
      <c r="CQ88" s="495">
        <v>38.10089</v>
      </c>
      <c r="CR88" s="397">
        <v>15</v>
      </c>
      <c r="CS88" s="397">
        <v>43</v>
      </c>
      <c r="CT88" s="448" t="s">
        <v>552</v>
      </c>
      <c r="CU88" s="448" t="s">
        <v>552</v>
      </c>
      <c r="CV88" s="448" t="s">
        <v>552</v>
      </c>
      <c r="CW88" s="448" t="s">
        <v>552</v>
      </c>
      <c r="CX88" s="448" t="s">
        <v>552</v>
      </c>
      <c r="CY88" s="448" t="s">
        <v>552</v>
      </c>
      <c r="CZ88" s="448" t="s">
        <v>552</v>
      </c>
      <c r="DA88" s="448" t="s">
        <v>552</v>
      </c>
      <c r="DB88" s="448" t="s">
        <v>552</v>
      </c>
      <c r="DC88" s="448" t="s">
        <v>552</v>
      </c>
      <c r="DD88" s="452"/>
      <c r="DE88" s="451" t="s">
        <v>552</v>
      </c>
      <c r="DF88" s="448" t="s">
        <v>552</v>
      </c>
      <c r="DG88" s="448" t="s">
        <v>552</v>
      </c>
      <c r="DH88" s="448" t="s">
        <v>552</v>
      </c>
      <c r="DI88" s="448" t="s">
        <v>552</v>
      </c>
      <c r="DJ88" s="448">
        <v>37.700000000000003</v>
      </c>
      <c r="DK88" s="448" t="s">
        <v>552</v>
      </c>
      <c r="DL88" s="448" t="s">
        <v>552</v>
      </c>
      <c r="DM88" s="448" t="s">
        <v>552</v>
      </c>
      <c r="DN88" s="452" t="s">
        <v>552</v>
      </c>
      <c r="DO88" s="448" t="s">
        <v>552</v>
      </c>
      <c r="DP88" s="448" t="s">
        <v>552</v>
      </c>
      <c r="DQ88" s="448" t="s">
        <v>552</v>
      </c>
      <c r="DR88" s="450">
        <v>6340.8333333333339</v>
      </c>
      <c r="DS88" s="399">
        <v>2700</v>
      </c>
      <c r="DT88" s="399">
        <v>515</v>
      </c>
      <c r="DU88" s="450">
        <v>561.3353249999999</v>
      </c>
      <c r="DV88" s="450">
        <v>586.58967499999994</v>
      </c>
    </row>
    <row r="89" spans="1:126" ht="15.75" x14ac:dyDescent="0.25">
      <c r="A89" s="562" t="s">
        <v>551</v>
      </c>
      <c r="B89" s="562"/>
      <c r="C89" s="562"/>
      <c r="D89" s="562"/>
      <c r="E89" s="562"/>
      <c r="F89" s="562"/>
      <c r="G89" s="562"/>
      <c r="H89" s="565" t="s">
        <v>387</v>
      </c>
      <c r="I89" s="562"/>
      <c r="J89" s="562"/>
      <c r="K89" s="564"/>
      <c r="L89" s="562"/>
      <c r="M89" s="562"/>
      <c r="N89" s="562"/>
      <c r="O89" s="562"/>
      <c r="P89" s="562"/>
      <c r="Q89" s="562"/>
      <c r="R89" s="562"/>
      <c r="S89" s="563"/>
      <c r="T89" s="563"/>
      <c r="U89" s="563"/>
      <c r="V89" s="562"/>
      <c r="W89" s="562"/>
      <c r="X89" s="562"/>
      <c r="Y89" s="562"/>
      <c r="Z89" s="562"/>
      <c r="AA89" s="562"/>
      <c r="AB89" s="562"/>
      <c r="AC89" s="562"/>
      <c r="AD89" s="562"/>
      <c r="AE89" s="562"/>
      <c r="AF89" s="562"/>
      <c r="AG89" s="562"/>
      <c r="AH89" s="561">
        <v>87</v>
      </c>
      <c r="AI89" s="561"/>
      <c r="AJ89" s="388">
        <v>19120</v>
      </c>
      <c r="AK89" s="389"/>
      <c r="AL89" s="389"/>
      <c r="AM89" s="388"/>
      <c r="AN89" s="388">
        <v>79</v>
      </c>
      <c r="AO89" s="391">
        <v>45033</v>
      </c>
      <c r="AP89" s="388">
        <v>1</v>
      </c>
      <c r="AQ89" s="392">
        <v>0</v>
      </c>
      <c r="AR89" s="402" t="s">
        <v>555</v>
      </c>
      <c r="AS89" s="394" t="s">
        <v>554</v>
      </c>
      <c r="AT89" s="395" t="s">
        <v>553</v>
      </c>
      <c r="AU89" s="396">
        <v>8.52</v>
      </c>
      <c r="AV89" s="451">
        <v>30.3</v>
      </c>
      <c r="AW89" s="448">
        <v>71</v>
      </c>
      <c r="AX89" s="448">
        <v>48.7</v>
      </c>
      <c r="AY89" s="448">
        <v>51.3</v>
      </c>
      <c r="AZ89" s="448">
        <v>0.94931773879142312</v>
      </c>
      <c r="BA89" s="397">
        <v>13.7</v>
      </c>
      <c r="BB89" s="448">
        <v>1.24</v>
      </c>
      <c r="BC89" s="448">
        <v>3.08</v>
      </c>
      <c r="BD89" s="397">
        <v>42.150000000000006</v>
      </c>
      <c r="BE89" s="448">
        <v>7.94</v>
      </c>
      <c r="BF89" s="499">
        <v>2.82</v>
      </c>
      <c r="BG89" s="448">
        <v>23.1</v>
      </c>
      <c r="BH89" s="448">
        <v>40.799999999999997</v>
      </c>
      <c r="BI89" s="448">
        <v>33.6</v>
      </c>
      <c r="BJ89" s="448">
        <v>2.4700000000000002</v>
      </c>
      <c r="BK89" s="448" t="s">
        <v>552</v>
      </c>
      <c r="BL89" s="448" t="s">
        <v>552</v>
      </c>
      <c r="BM89" s="448">
        <v>46.4</v>
      </c>
      <c r="BN89" s="452" t="s">
        <v>552</v>
      </c>
      <c r="BO89" s="448">
        <v>8.7200000000000006</v>
      </c>
      <c r="BP89" s="448" t="s">
        <v>552</v>
      </c>
      <c r="BQ89" s="448" t="s">
        <v>552</v>
      </c>
      <c r="BR89" s="448" t="s">
        <v>552</v>
      </c>
      <c r="BS89" s="448">
        <v>16.399999999999999</v>
      </c>
      <c r="BT89" s="397">
        <v>21.1</v>
      </c>
      <c r="BU89" s="448">
        <v>9.19</v>
      </c>
      <c r="BV89" s="448" t="s">
        <v>552</v>
      </c>
      <c r="BW89" s="546">
        <v>6.9199999999999999E-3</v>
      </c>
      <c r="BX89" s="448">
        <v>6.8</v>
      </c>
      <c r="BY89" s="448">
        <v>90.710000000000008</v>
      </c>
      <c r="BZ89" s="448">
        <v>3.31</v>
      </c>
      <c r="CA89" s="448">
        <v>5.94</v>
      </c>
      <c r="CB89" s="399">
        <v>13247</v>
      </c>
      <c r="CC89" s="450" t="s">
        <v>552</v>
      </c>
      <c r="CD89" s="448" t="s">
        <v>552</v>
      </c>
      <c r="CE89" s="448" t="s">
        <v>552</v>
      </c>
      <c r="CF89" s="448">
        <v>60.53</v>
      </c>
      <c r="CG89" s="450">
        <v>1543.8053097345135</v>
      </c>
      <c r="CH89" s="397">
        <v>77.8</v>
      </c>
      <c r="CI89" s="397">
        <v>98.2</v>
      </c>
      <c r="CJ89" s="450" t="s">
        <v>552</v>
      </c>
      <c r="CK89" s="450">
        <v>7576</v>
      </c>
      <c r="CL89" s="448">
        <v>1.1000000000000001</v>
      </c>
      <c r="CM89" s="448">
        <v>1.27</v>
      </c>
      <c r="CN89" s="448" t="s">
        <v>552</v>
      </c>
      <c r="CO89" s="448" t="s">
        <v>552</v>
      </c>
      <c r="CP89" s="448" t="s">
        <v>552</v>
      </c>
      <c r="CQ89" s="450" t="s">
        <v>552</v>
      </c>
      <c r="CR89" s="397">
        <v>11.8</v>
      </c>
      <c r="CS89" s="397">
        <v>47.3</v>
      </c>
      <c r="CT89" s="448" t="s">
        <v>552</v>
      </c>
      <c r="CU89" s="448" t="s">
        <v>552</v>
      </c>
      <c r="CV89" s="448" t="s">
        <v>552</v>
      </c>
      <c r="CW89" s="448" t="s">
        <v>552</v>
      </c>
      <c r="CX89" s="448" t="s">
        <v>552</v>
      </c>
      <c r="CY89" s="448" t="s">
        <v>552</v>
      </c>
      <c r="CZ89" s="448" t="s">
        <v>552</v>
      </c>
      <c r="DA89" s="448" t="s">
        <v>552</v>
      </c>
      <c r="DB89" s="448" t="s">
        <v>552</v>
      </c>
      <c r="DC89" s="448" t="s">
        <v>552</v>
      </c>
      <c r="DD89" s="452"/>
      <c r="DE89" s="451" t="s">
        <v>552</v>
      </c>
      <c r="DF89" s="448" t="s">
        <v>552</v>
      </c>
      <c r="DG89" s="448" t="s">
        <v>552</v>
      </c>
      <c r="DH89" s="448" t="s">
        <v>552</v>
      </c>
      <c r="DI89" s="448" t="s">
        <v>552</v>
      </c>
      <c r="DJ89" s="499">
        <v>17.100000000000001</v>
      </c>
      <c r="DK89" s="448" t="s">
        <v>552</v>
      </c>
      <c r="DL89" s="448" t="s">
        <v>552</v>
      </c>
      <c r="DM89" s="448" t="s">
        <v>552</v>
      </c>
      <c r="DN89" s="452" t="s">
        <v>552</v>
      </c>
      <c r="DO89" s="448" t="s">
        <v>552</v>
      </c>
      <c r="DP89" s="448" t="s">
        <v>552</v>
      </c>
      <c r="DQ89" s="448" t="s">
        <v>552</v>
      </c>
      <c r="DR89" s="450">
        <v>6399.166666666667</v>
      </c>
      <c r="DS89" s="399">
        <v>1603.8461538461538</v>
      </c>
      <c r="DT89" s="399">
        <v>983</v>
      </c>
      <c r="DU89" s="450">
        <v>892.62600120000002</v>
      </c>
      <c r="DV89" s="450">
        <v>940.28159879999987</v>
      </c>
    </row>
    <row r="90" spans="1:126" ht="15.75" x14ac:dyDescent="0.25">
      <c r="A90" s="562" t="s">
        <v>551</v>
      </c>
      <c r="B90" s="562"/>
      <c r="C90" s="562"/>
      <c r="D90" s="562"/>
      <c r="E90" s="562"/>
      <c r="F90" s="562"/>
      <c r="G90" s="562"/>
      <c r="H90" s="565" t="s">
        <v>387</v>
      </c>
      <c r="I90" s="562"/>
      <c r="J90" s="562"/>
      <c r="K90" s="564"/>
      <c r="L90" s="562"/>
      <c r="M90" s="562"/>
      <c r="N90" s="562"/>
      <c r="O90" s="562"/>
      <c r="P90" s="562"/>
      <c r="Q90" s="562"/>
      <c r="R90" s="562"/>
      <c r="S90" s="563"/>
      <c r="T90" s="563"/>
      <c r="U90" s="563"/>
      <c r="V90" s="562"/>
      <c r="W90" s="562"/>
      <c r="X90" s="562"/>
      <c r="Y90" s="562"/>
      <c r="Z90" s="562"/>
      <c r="AA90" s="562"/>
      <c r="AB90" s="562"/>
      <c r="AC90" s="562"/>
      <c r="AD90" s="562"/>
      <c r="AE90" s="562"/>
      <c r="AF90" s="562"/>
      <c r="AG90" s="562"/>
      <c r="AH90" s="561">
        <v>88</v>
      </c>
      <c r="AI90" s="561"/>
      <c r="AJ90" s="388">
        <v>18996</v>
      </c>
      <c r="AK90" s="389"/>
      <c r="AL90" s="389"/>
      <c r="AM90" s="388"/>
      <c r="AN90" s="388">
        <v>79</v>
      </c>
      <c r="AO90" s="391">
        <v>45012</v>
      </c>
      <c r="AP90" s="388">
        <v>1</v>
      </c>
      <c r="AQ90" s="392">
        <v>0</v>
      </c>
      <c r="AR90" s="402" t="s">
        <v>555</v>
      </c>
      <c r="AS90" s="394" t="s">
        <v>554</v>
      </c>
      <c r="AT90" s="395" t="s">
        <v>553</v>
      </c>
      <c r="AU90" s="396">
        <v>4.0599999999999996</v>
      </c>
      <c r="AV90" s="451">
        <v>32.200000000000003</v>
      </c>
      <c r="AW90" s="397">
        <v>86.1</v>
      </c>
      <c r="AX90" s="448">
        <v>54.5</v>
      </c>
      <c r="AY90" s="448">
        <v>45.5</v>
      </c>
      <c r="AZ90" s="448">
        <v>1.1978021978021978</v>
      </c>
      <c r="BA90" s="448">
        <v>7.65</v>
      </c>
      <c r="BB90" s="448">
        <v>2.44</v>
      </c>
      <c r="BC90" s="448">
        <v>4.17</v>
      </c>
      <c r="BD90" s="397">
        <v>42.4</v>
      </c>
      <c r="BE90" s="397">
        <v>23.9</v>
      </c>
      <c r="BF90" s="448">
        <v>3.52</v>
      </c>
      <c r="BG90" s="448">
        <v>40.4</v>
      </c>
      <c r="BH90" s="448">
        <v>38.200000000000003</v>
      </c>
      <c r="BI90" s="448">
        <v>20.100000000000001</v>
      </c>
      <c r="BJ90" s="448">
        <v>1.33</v>
      </c>
      <c r="BK90" s="448" t="s">
        <v>552</v>
      </c>
      <c r="BL90" s="448" t="s">
        <v>552</v>
      </c>
      <c r="BM90" s="397">
        <v>64.8</v>
      </c>
      <c r="BN90" s="397">
        <v>2.0699999999999998</v>
      </c>
      <c r="BO90" s="448">
        <v>8.64</v>
      </c>
      <c r="BP90" s="448" t="s">
        <v>552</v>
      </c>
      <c r="BQ90" s="448">
        <v>11.1</v>
      </c>
      <c r="BR90" s="450">
        <v>3553.2000000000003</v>
      </c>
      <c r="BS90" s="499">
        <v>3.48</v>
      </c>
      <c r="BT90" s="397">
        <v>29.6</v>
      </c>
      <c r="BU90" s="397">
        <v>21.9</v>
      </c>
      <c r="BV90" s="448" t="s">
        <v>552</v>
      </c>
      <c r="BW90" s="546">
        <v>0</v>
      </c>
      <c r="BX90" s="448">
        <v>7.6</v>
      </c>
      <c r="BY90" s="448">
        <v>92.03</v>
      </c>
      <c r="BZ90" s="448">
        <v>5.61</v>
      </c>
      <c r="CA90" s="499">
        <v>2.37</v>
      </c>
      <c r="CB90" s="399">
        <v>11727</v>
      </c>
      <c r="CC90" s="450" t="s">
        <v>552</v>
      </c>
      <c r="CD90" s="448" t="s">
        <v>552</v>
      </c>
      <c r="CE90" s="448" t="s">
        <v>552</v>
      </c>
      <c r="CF90" s="448">
        <v>53.199999999999996</v>
      </c>
      <c r="CG90" s="450">
        <v>2018.1415929203542</v>
      </c>
      <c r="CH90" s="448">
        <v>42.8</v>
      </c>
      <c r="CI90" s="448">
        <v>38.5</v>
      </c>
      <c r="CJ90" s="450" t="s">
        <v>552</v>
      </c>
      <c r="CK90" s="399">
        <v>13188</v>
      </c>
      <c r="CL90" s="397">
        <v>6.1</v>
      </c>
      <c r="CM90" s="448">
        <v>0.9</v>
      </c>
      <c r="CN90" s="448">
        <v>2.85</v>
      </c>
      <c r="CO90" s="448">
        <v>3.3101045296167251</v>
      </c>
      <c r="CP90" s="448">
        <v>9.57</v>
      </c>
      <c r="CQ90" s="495">
        <v>13.521261599999997</v>
      </c>
      <c r="CR90" s="448">
        <v>1.59</v>
      </c>
      <c r="CS90" s="448">
        <v>35</v>
      </c>
      <c r="CT90" s="448">
        <v>0.67</v>
      </c>
      <c r="CU90" s="448">
        <v>1.62</v>
      </c>
      <c r="CV90" s="448" t="s">
        <v>552</v>
      </c>
      <c r="CW90" s="448" t="s">
        <v>552</v>
      </c>
      <c r="CX90" s="448" t="s">
        <v>552</v>
      </c>
      <c r="CY90" s="448" t="s">
        <v>552</v>
      </c>
      <c r="CZ90" s="448">
        <v>45.4</v>
      </c>
      <c r="DA90" s="397">
        <v>30.7</v>
      </c>
      <c r="DB90" s="448" t="s">
        <v>552</v>
      </c>
      <c r="DC90" s="448" t="s">
        <v>552</v>
      </c>
      <c r="DD90" s="452"/>
      <c r="DE90" s="451" t="s">
        <v>552</v>
      </c>
      <c r="DF90" s="448" t="s">
        <v>552</v>
      </c>
      <c r="DG90" s="448" t="s">
        <v>552</v>
      </c>
      <c r="DH90" s="448" t="s">
        <v>552</v>
      </c>
      <c r="DI90" s="448" t="s">
        <v>552</v>
      </c>
      <c r="DJ90" s="448">
        <v>23.1</v>
      </c>
      <c r="DK90" s="448" t="s">
        <v>552</v>
      </c>
      <c r="DL90" s="448" t="s">
        <v>552</v>
      </c>
      <c r="DM90" s="448" t="s">
        <v>552</v>
      </c>
      <c r="DN90" s="452" t="s">
        <v>552</v>
      </c>
      <c r="DO90" s="448" t="s">
        <v>552</v>
      </c>
      <c r="DP90" s="448" t="s">
        <v>552</v>
      </c>
      <c r="DQ90" s="448" t="s">
        <v>552</v>
      </c>
      <c r="DR90" s="399">
        <v>8730.8333333333339</v>
      </c>
      <c r="DS90" s="399">
        <v>2904.6153846153843</v>
      </c>
      <c r="DT90" s="450">
        <v>171</v>
      </c>
      <c r="DU90" s="450">
        <v>613.45337340000003</v>
      </c>
      <c r="DV90" s="450">
        <v>512.14914659999988</v>
      </c>
    </row>
    <row r="91" spans="1:126" ht="15.75" x14ac:dyDescent="0.25">
      <c r="A91" s="562" t="s">
        <v>551</v>
      </c>
      <c r="B91" s="562"/>
      <c r="C91" s="562"/>
      <c r="D91" s="562"/>
      <c r="E91" s="562"/>
      <c r="F91" s="562"/>
      <c r="G91" s="562"/>
      <c r="H91" s="565" t="s">
        <v>387</v>
      </c>
      <c r="I91" s="562"/>
      <c r="J91" s="562"/>
      <c r="K91" s="564"/>
      <c r="L91" s="562"/>
      <c r="M91" s="562"/>
      <c r="N91" s="562"/>
      <c r="O91" s="562"/>
      <c r="P91" s="562"/>
      <c r="Q91" s="562"/>
      <c r="R91" s="562"/>
      <c r="S91" s="563"/>
      <c r="T91" s="563"/>
      <c r="U91" s="563"/>
      <c r="V91" s="562"/>
      <c r="W91" s="562"/>
      <c r="X91" s="562"/>
      <c r="Y91" s="562"/>
      <c r="Z91" s="562"/>
      <c r="AA91" s="562"/>
      <c r="AB91" s="562"/>
      <c r="AC91" s="562"/>
      <c r="AD91" s="562"/>
      <c r="AE91" s="562"/>
      <c r="AF91" s="562"/>
      <c r="AG91" s="562"/>
      <c r="AH91" s="561">
        <v>90</v>
      </c>
      <c r="AI91" s="561"/>
      <c r="AJ91" s="388">
        <v>19114</v>
      </c>
      <c r="AK91" s="389"/>
      <c r="AL91" s="389"/>
      <c r="AM91" s="388"/>
      <c r="AN91" s="388">
        <v>81</v>
      </c>
      <c r="AO91" s="391">
        <v>45033</v>
      </c>
      <c r="AP91" s="388">
        <v>1</v>
      </c>
      <c r="AQ91" s="392">
        <v>0</v>
      </c>
      <c r="AR91" s="402" t="s">
        <v>555</v>
      </c>
      <c r="AS91" s="394" t="s">
        <v>554</v>
      </c>
      <c r="AT91" s="395" t="s">
        <v>553</v>
      </c>
      <c r="AU91" s="396">
        <v>5.0199999999999996</v>
      </c>
      <c r="AV91" s="451">
        <v>35.200000000000003</v>
      </c>
      <c r="AW91" s="448">
        <v>73.5</v>
      </c>
      <c r="AX91" s="448">
        <v>52.4</v>
      </c>
      <c r="AY91" s="448">
        <v>47.6</v>
      </c>
      <c r="AZ91" s="448">
        <v>1.1008403361344536</v>
      </c>
      <c r="BA91" s="448">
        <v>5.05</v>
      </c>
      <c r="BB91" s="448">
        <v>2.11</v>
      </c>
      <c r="BC91" s="499">
        <v>2.1</v>
      </c>
      <c r="BD91" s="448">
        <v>15.600000000000001</v>
      </c>
      <c r="BE91" s="397">
        <v>14.8</v>
      </c>
      <c r="BF91" s="499">
        <v>1.44</v>
      </c>
      <c r="BG91" s="448">
        <v>19</v>
      </c>
      <c r="BH91" s="448">
        <v>48.4</v>
      </c>
      <c r="BI91" s="448">
        <v>26.8</v>
      </c>
      <c r="BJ91" s="448">
        <v>5.8</v>
      </c>
      <c r="BK91" s="448" t="s">
        <v>552</v>
      </c>
      <c r="BL91" s="448" t="s">
        <v>552</v>
      </c>
      <c r="BM91" s="448">
        <v>38.5</v>
      </c>
      <c r="BN91" s="452" t="s">
        <v>552</v>
      </c>
      <c r="BO91" s="499">
        <v>1.8</v>
      </c>
      <c r="BP91" s="448" t="s">
        <v>552</v>
      </c>
      <c r="BQ91" s="448" t="s">
        <v>552</v>
      </c>
      <c r="BR91" s="448" t="s">
        <v>552</v>
      </c>
      <c r="BS91" s="397">
        <v>22.3</v>
      </c>
      <c r="BT91" s="448">
        <v>4.3499999999999996</v>
      </c>
      <c r="BU91" s="448">
        <v>13.5</v>
      </c>
      <c r="BV91" s="448" t="s">
        <v>552</v>
      </c>
      <c r="BW91" s="452">
        <v>3.5000000000000003E-2</v>
      </c>
      <c r="BX91" s="448">
        <v>8.6999999999999993</v>
      </c>
      <c r="BY91" s="448">
        <v>83.01</v>
      </c>
      <c r="BZ91" s="397">
        <v>10.4</v>
      </c>
      <c r="CA91" s="448">
        <v>6.52</v>
      </c>
      <c r="CB91" s="399">
        <v>13532</v>
      </c>
      <c r="CC91" s="450" t="s">
        <v>552</v>
      </c>
      <c r="CD91" s="448" t="s">
        <v>552</v>
      </c>
      <c r="CE91" s="448" t="s">
        <v>552</v>
      </c>
      <c r="CF91" s="448">
        <v>52.429999999999993</v>
      </c>
      <c r="CG91" s="450">
        <v>1342.0353982300887</v>
      </c>
      <c r="CH91" s="448">
        <v>32.700000000000003</v>
      </c>
      <c r="CI91" s="397">
        <v>90.7</v>
      </c>
      <c r="CJ91" s="450" t="s">
        <v>552</v>
      </c>
      <c r="CK91" s="450">
        <v>9012</v>
      </c>
      <c r="CL91" s="448">
        <v>3</v>
      </c>
      <c r="CM91" s="448">
        <v>0.67</v>
      </c>
      <c r="CN91" s="448" t="s">
        <v>552</v>
      </c>
      <c r="CO91" s="448" t="s">
        <v>552</v>
      </c>
      <c r="CP91" s="448" t="s">
        <v>552</v>
      </c>
      <c r="CQ91" s="450" t="s">
        <v>552</v>
      </c>
      <c r="CR91" s="397">
        <v>7.24</v>
      </c>
      <c r="CS91" s="448">
        <v>32.799999999999997</v>
      </c>
      <c r="CT91" s="448" t="s">
        <v>552</v>
      </c>
      <c r="CU91" s="448" t="s">
        <v>552</v>
      </c>
      <c r="CV91" s="448" t="s">
        <v>552</v>
      </c>
      <c r="CW91" s="448" t="s">
        <v>552</v>
      </c>
      <c r="CX91" s="448" t="s">
        <v>552</v>
      </c>
      <c r="CY91" s="448" t="s">
        <v>552</v>
      </c>
      <c r="CZ91" s="448" t="s">
        <v>552</v>
      </c>
      <c r="DA91" s="448" t="s">
        <v>552</v>
      </c>
      <c r="DB91" s="448" t="s">
        <v>552</v>
      </c>
      <c r="DC91" s="448" t="s">
        <v>552</v>
      </c>
      <c r="DD91" s="452"/>
      <c r="DE91" s="451" t="s">
        <v>552</v>
      </c>
      <c r="DF91" s="448" t="s">
        <v>552</v>
      </c>
      <c r="DG91" s="448" t="s">
        <v>552</v>
      </c>
      <c r="DH91" s="448" t="s">
        <v>552</v>
      </c>
      <c r="DI91" s="448" t="s">
        <v>552</v>
      </c>
      <c r="DJ91" s="448">
        <v>24.3</v>
      </c>
      <c r="DK91" s="448" t="s">
        <v>552</v>
      </c>
      <c r="DL91" s="448" t="s">
        <v>552</v>
      </c>
      <c r="DM91" s="448" t="s">
        <v>552</v>
      </c>
      <c r="DN91" s="452" t="s">
        <v>552</v>
      </c>
      <c r="DO91" s="448" t="s">
        <v>552</v>
      </c>
      <c r="DP91" s="448" t="s">
        <v>552</v>
      </c>
      <c r="DQ91" s="448" t="s">
        <v>552</v>
      </c>
      <c r="DR91" s="399">
        <v>7011.666666666667</v>
      </c>
      <c r="DS91" s="399">
        <v>2188.4615384615386</v>
      </c>
      <c r="DT91" s="399">
        <v>701</v>
      </c>
      <c r="DU91" s="450">
        <v>680.55778559999987</v>
      </c>
      <c r="DV91" s="450">
        <v>618.21661439999991</v>
      </c>
    </row>
    <row r="92" spans="1:126" ht="15.75" x14ac:dyDescent="0.25">
      <c r="A92" s="562" t="s">
        <v>551</v>
      </c>
      <c r="B92" s="562"/>
      <c r="C92" s="562"/>
      <c r="D92" s="562"/>
      <c r="E92" s="562"/>
      <c r="F92" s="562"/>
      <c r="G92" s="562"/>
      <c r="H92" s="565" t="s">
        <v>387</v>
      </c>
      <c r="I92" s="562"/>
      <c r="J92" s="562"/>
      <c r="K92" s="564"/>
      <c r="L92" s="562"/>
      <c r="M92" s="562"/>
      <c r="N92" s="562"/>
      <c r="O92" s="562"/>
      <c r="P92" s="562"/>
      <c r="Q92" s="562"/>
      <c r="R92" s="562"/>
      <c r="S92" s="563"/>
      <c r="T92" s="563"/>
      <c r="U92" s="563"/>
      <c r="V92" s="562"/>
      <c r="W92" s="562"/>
      <c r="X92" s="562"/>
      <c r="Y92" s="562"/>
      <c r="Z92" s="562"/>
      <c r="AA92" s="562"/>
      <c r="AB92" s="562"/>
      <c r="AC92" s="562"/>
      <c r="AD92" s="562"/>
      <c r="AE92" s="562"/>
      <c r="AF92" s="562"/>
      <c r="AG92" s="562"/>
      <c r="AH92" s="561">
        <v>91</v>
      </c>
      <c r="AI92" s="561"/>
      <c r="AJ92" s="388">
        <v>18875</v>
      </c>
      <c r="AK92" s="389"/>
      <c r="AL92" s="389"/>
      <c r="AM92" s="388"/>
      <c r="AN92" s="388">
        <v>82</v>
      </c>
      <c r="AO92" s="391">
        <v>44994</v>
      </c>
      <c r="AP92" s="388">
        <v>2</v>
      </c>
      <c r="AQ92" s="392">
        <v>0</v>
      </c>
      <c r="AR92" s="402" t="s">
        <v>555</v>
      </c>
      <c r="AS92" s="394" t="s">
        <v>554</v>
      </c>
      <c r="AT92" s="395" t="s">
        <v>553</v>
      </c>
      <c r="AU92" s="396">
        <v>4.95</v>
      </c>
      <c r="AV92" s="451">
        <v>40</v>
      </c>
      <c r="AW92" s="448">
        <v>64.5</v>
      </c>
      <c r="AX92" s="397">
        <v>71.3</v>
      </c>
      <c r="AY92" s="499">
        <v>28.7</v>
      </c>
      <c r="AZ92" s="448">
        <v>2.484320557491289</v>
      </c>
      <c r="BA92" s="397">
        <v>12</v>
      </c>
      <c r="BB92" s="448">
        <v>4.09</v>
      </c>
      <c r="BC92" s="448">
        <v>2.91</v>
      </c>
      <c r="BD92" s="397">
        <v>32.1</v>
      </c>
      <c r="BE92" s="448">
        <v>4.51</v>
      </c>
      <c r="BF92" s="448">
        <v>19.2</v>
      </c>
      <c r="BG92" s="448">
        <v>24.8</v>
      </c>
      <c r="BH92" s="448">
        <v>40.5</v>
      </c>
      <c r="BI92" s="448">
        <v>29.2</v>
      </c>
      <c r="BJ92" s="448">
        <v>5.43</v>
      </c>
      <c r="BK92" s="448" t="s">
        <v>552</v>
      </c>
      <c r="BL92" s="448">
        <v>7.75</v>
      </c>
      <c r="BM92" s="448">
        <v>40.6</v>
      </c>
      <c r="BN92" s="448">
        <v>0.28000000000000003</v>
      </c>
      <c r="BO92" s="448">
        <v>7.6</v>
      </c>
      <c r="BP92" s="448" t="s">
        <v>552</v>
      </c>
      <c r="BQ92" s="397">
        <v>59.9</v>
      </c>
      <c r="BR92" s="450">
        <v>1902.6000000000001</v>
      </c>
      <c r="BS92" s="397">
        <v>24.9</v>
      </c>
      <c r="BT92" s="448">
        <v>12.8</v>
      </c>
      <c r="BU92" s="448">
        <v>10.6</v>
      </c>
      <c r="BV92" s="448" t="s">
        <v>552</v>
      </c>
      <c r="BW92" s="452">
        <v>6.4000000000000001E-2</v>
      </c>
      <c r="BX92" s="448">
        <v>11.6</v>
      </c>
      <c r="BY92" s="448">
        <v>86.42</v>
      </c>
      <c r="BZ92" s="448">
        <v>6.91</v>
      </c>
      <c r="CA92" s="448">
        <v>6.64</v>
      </c>
      <c r="CB92" s="450">
        <v>5820</v>
      </c>
      <c r="CC92" s="450" t="s">
        <v>552</v>
      </c>
      <c r="CD92" s="448" t="s">
        <v>552</v>
      </c>
      <c r="CE92" s="448" t="s">
        <v>552</v>
      </c>
      <c r="CF92" s="499">
        <v>40.4</v>
      </c>
      <c r="CG92" s="450">
        <v>1981.8584070796462</v>
      </c>
      <c r="CH92" s="448">
        <v>33.6</v>
      </c>
      <c r="CI92" s="448">
        <v>36.6</v>
      </c>
      <c r="CJ92" s="450" t="s">
        <v>552</v>
      </c>
      <c r="CK92" s="450">
        <v>9844</v>
      </c>
      <c r="CL92" s="397">
        <v>6.8</v>
      </c>
      <c r="CM92" s="448">
        <v>1.2</v>
      </c>
      <c r="CN92" s="448">
        <v>2.83</v>
      </c>
      <c r="CO92" s="448">
        <v>4.387596899224806</v>
      </c>
      <c r="CP92" s="448">
        <v>5.87</v>
      </c>
      <c r="CQ92" s="450">
        <v>72.350684999999999</v>
      </c>
      <c r="CR92" s="448">
        <v>5.13</v>
      </c>
      <c r="CS92" s="448">
        <v>12.7</v>
      </c>
      <c r="CT92" s="448">
        <v>0.85</v>
      </c>
      <c r="CU92" s="499">
        <v>0.9</v>
      </c>
      <c r="CV92" s="397">
        <v>34.9</v>
      </c>
      <c r="CW92" s="448">
        <v>39.5</v>
      </c>
      <c r="CX92" s="448">
        <v>11.2</v>
      </c>
      <c r="CY92" s="448">
        <v>14.4</v>
      </c>
      <c r="CZ92" s="448">
        <v>59.9</v>
      </c>
      <c r="DA92" s="448">
        <v>3.91</v>
      </c>
      <c r="DB92" s="448" t="s">
        <v>552</v>
      </c>
      <c r="DC92" s="448" t="s">
        <v>552</v>
      </c>
      <c r="DD92" s="452"/>
      <c r="DE92" s="451" t="s">
        <v>552</v>
      </c>
      <c r="DF92" s="448" t="s">
        <v>552</v>
      </c>
      <c r="DG92" s="448" t="s">
        <v>552</v>
      </c>
      <c r="DH92" s="448" t="s">
        <v>552</v>
      </c>
      <c r="DI92" s="448" t="s">
        <v>552</v>
      </c>
      <c r="DJ92" s="448">
        <v>31.5</v>
      </c>
      <c r="DK92" s="448" t="s">
        <v>552</v>
      </c>
      <c r="DL92" s="448" t="s">
        <v>552</v>
      </c>
      <c r="DM92" s="448" t="s">
        <v>552</v>
      </c>
      <c r="DN92" s="452" t="s">
        <v>552</v>
      </c>
      <c r="DO92" s="448" t="s">
        <v>552</v>
      </c>
      <c r="DP92" s="448" t="s">
        <v>552</v>
      </c>
      <c r="DQ92" s="448" t="s">
        <v>552</v>
      </c>
      <c r="DR92" s="450">
        <v>5250</v>
      </c>
      <c r="DS92" s="399">
        <v>2270</v>
      </c>
      <c r="DT92" s="450">
        <v>171</v>
      </c>
      <c r="DU92" s="450">
        <v>910.57229999999993</v>
      </c>
      <c r="DV92" s="450">
        <v>366.5277000000001</v>
      </c>
    </row>
  </sheetData>
  <conditionalFormatting sqref="BK20 BO20:BP20 CF34:CG34 CK34:CL34 CC33:CG33 CC34 CJ33:CL33 AJ54 AL54 AJ62 AL62 CE36:CF36 BP36 AZ36 CC36 BR36:BY36 CL5:CM6 CL7 CG3:CI7 CK3:CK7 BK7 BL3:CB7 CD5:CD10 AJ11 AL11 DJ12:DJ13 CT12:CZ13 DD12:DH13 CG12:CN13 CP12:CP13 BA12:BW19 AW12:AY19 CM14:CM19 BY14:CE19 DE14:DJ19 CG14:CK19 CR12:CS19 CL14:CL20 BX12:BX20 CC12:CE13 CC20 CJ20:CJ23 CP21:CP23 CR21:DH23 DJ21:DQ23 CK21:CN23 AJ29 AL29 BX24:CL32 AW25:AY32 BA25:BF32 BS25:BU32 BW25:BW32 CM25:CM32 DJ25:DJ32 AZ24:AZ34 BV24:BV34 BX33:CB34 CH33:CI34 BG24:BR34 CN33:CN34 CP33:CP34 CR33:DA34 AJ55:AL61 AJ12:AL28 AJ30:AL53 AO32:AS36 BA82:BW89 DD64:DH75 BG64:CM75 BS76:CM76 BS77:BW81 BA77:BF81 BX77:CM89 DB77:DC90 BG76:BR81 DD76:DE90 DH76:DH92 CR64:DA90 DJ64:DQ92 AJ63:AL92 CP64:CP92 CN64:CN92 DR3:DT7 DS33:DT34 DS64:DT92 DS12:DT23 DS36:DT36 DB3:DC13 CT14:DC19 CR91:DE92 DK3:DQ19 CC3:CC10 DD3:DJ11 AJ3:AL10 CN3:DA11 AN64:AT90 AN21:CI23 AN12:AV20 AN24:AV31 BA8:BX11 AZ3:AZ20 AN8:AY11 CC11:CD11 BY8:CB13 CF3:CF20 CE5:CE11 CG8:CM11 AN37:CM63 AT32:AV34 AT35:CM35 AT36:AV36 AU77:AZ89 AN3:AV7 AU64:BF76 AU90:CM90 AN91:CM92">
    <cfRule type="expression" dxfId="174" priority="224">
      <formula>AJ3&gt;VALUE(MID(#REF!,FIND("-",#REF!)+1,LEN(#REF!)))</formula>
    </cfRule>
    <cfRule type="expression" dxfId="173" priority="225">
      <formula>AJ3&lt;VALUE(LEFT(#REF!, FIND("-",#REF!)-1))</formula>
    </cfRule>
  </conditionalFormatting>
  <conditionalFormatting sqref="CN20:CO20 DA20 CN35:DA35 CO36 CQ36 DI36 DR36 DC5:DC6 CJ5:CJ11 CE8:CE11 DA12:DA13 CN14:CQ19 DD14:DD19 CE14:CE19 CJ14:CJ19 CO21:CO23 CQ20:CQ23 DK24:DQ33 DR33:DR34 CO33:CO34 CQ33:CQ34 DD24:DI34 CN37:DA63 CN24:DA32 DF76:DG92 DR64:DR92 CO64:CO92 CQ64:CQ92 DI64:DI92 DD35:DT35 DR24:DT32 DD37:DT63 DB24:DC35 DB37:DC76 CO3:CO13 CQ3:CQ13 DR3:DR23 DI3:DI23 DU3:DV92">
    <cfRule type="expression" dxfId="172" priority="223">
      <formula>CE3&lt;VALUE(LEFT(#REF!, FIND("-",#REF!)-1))</formula>
    </cfRule>
  </conditionalFormatting>
  <conditionalFormatting sqref="CN20:CO20 DA20 CN35:DA35 CO36 CQ36 DI36 DR36 CE8:CJ11 DA12:DA13 CN14:CQ19 DD14:DD19 CE14:CE19 CJ14:CJ19 CO21:CO23 CQ20:CQ23 DK24:DQ33 DR33:DR34 CO33:CO34 CQ33:CQ34 DD24:DI34 CN37:DA63 CN24:DA32 DF76:DG92 DR64:DR92 CO64:CO92 CQ64:CQ92 DI64:DI92 DD35:DT35 DR24:DT32 DD37:DT63 CJ5:DC6 DB24:DC35 DB37:DC76 CO3:CO4 CO7:CO13 CQ3:CQ4 CQ7:CQ13 DR3:DR23 DI3:DI23 DU3:DV92">
    <cfRule type="expression" dxfId="171" priority="222">
      <formula>CE3&gt;VALUE(MID(#REF!,FIND("-",#REF!)+1,LEN(#REF!)))</formula>
    </cfRule>
  </conditionalFormatting>
  <conditionalFormatting sqref="CM8 DE14:DH19">
    <cfRule type="expression" priority="216" stopIfTrue="1">
      <formula>#REF!&lt;15</formula>
    </cfRule>
    <cfRule type="expression" dxfId="170" priority="217">
      <formula>CM8&gt;VALUE(MID(#REF!,FIND("-",#REF!)+1,LEN(#REF!)))</formula>
    </cfRule>
    <cfRule type="expression" dxfId="169" priority="218">
      <formula>CM8&lt;VALUE(LEFT(#REF!, FIND("-",#REF!)-1))</formula>
    </cfRule>
  </conditionalFormatting>
  <conditionalFormatting sqref="DD8:DH8">
    <cfRule type="expression" priority="219" stopIfTrue="1">
      <formula>#REF!&lt;15</formula>
    </cfRule>
    <cfRule type="expression" dxfId="168" priority="220">
      <formula>DD8&gt;VALUE(MID(#REF!,FIND("-",#REF!)+1,LEN(#REF!)))</formula>
    </cfRule>
    <cfRule type="expression" dxfId="167" priority="221">
      <formula>DD8&lt;VALUE(LEFT(#REF!, FIND("-",#REF!)-1))</formula>
    </cfRule>
  </conditionalFormatting>
  <conditionalFormatting sqref="AW20">
    <cfRule type="expression" dxfId="166" priority="214">
      <formula>AW20&gt;VALUE(MID(#REF!,FIND("-",#REF!)+1,LEN(#REF!)))</formula>
    </cfRule>
    <cfRule type="expression" dxfId="165" priority="215">
      <formula>AW20&lt;VALUE(LEFT(#REF!, FIND("-",#REF!)-1))</formula>
    </cfRule>
  </conditionalFormatting>
  <conditionalFormatting sqref="AZ4 AJ4:AL4 BL4:DT4 AN4:AV4">
    <cfRule type="expression" priority="213" stopIfTrue="1">
      <formula>$F90&lt;15</formula>
    </cfRule>
  </conditionalFormatting>
  <conditionalFormatting sqref="AX20:AY20">
    <cfRule type="expression" dxfId="164" priority="211">
      <formula>AX20&gt;VALUE(MID(#REF!,FIND("-",#REF!)+1,LEN(#REF!)))</formula>
    </cfRule>
    <cfRule type="expression" dxfId="163" priority="212">
      <formula>AX20&lt;VALUE(LEFT(#REF!, FIND("-",#REF!)-1))</formula>
    </cfRule>
  </conditionalFormatting>
  <conditionalFormatting sqref="BK18:BL19 DE18:DJ19 CL18:CM19 BO18:BX19 CC18:CF19 CJ18:CJ19 AJ18:AL19 CT18:DC19 AN18:BF19">
    <cfRule type="expression" priority="210" stopIfTrue="1">
      <formula>$F107&lt;15</formula>
    </cfRule>
  </conditionalFormatting>
  <conditionalFormatting sqref="BA20:BF20">
    <cfRule type="expression" dxfId="162" priority="208">
      <formula>BA20&gt;VALUE(MID(#REF!,FIND("-",#REF!)+1,LEN(#REF!)))</formula>
    </cfRule>
    <cfRule type="expression" dxfId="161" priority="209">
      <formula>BA20&lt;VALUE(LEFT(#REF!, FIND("-",#REF!)-1))</formula>
    </cfRule>
  </conditionalFormatting>
  <conditionalFormatting sqref="CL20 BK20 CJ20 BO20:BP20 BX20 CC20 CF20 AJ20:AL20 AN20:BF20">
    <cfRule type="expression" priority="207" stopIfTrue="1">
      <formula>$F118&lt;15</formula>
    </cfRule>
  </conditionalFormatting>
  <conditionalFormatting sqref="BS20:BU20">
    <cfRule type="expression" dxfId="160" priority="205">
      <formula>BS20&gt;VALUE(MID(#REF!,FIND("-",#REF!)+1,LEN(#REF!)))</formula>
    </cfRule>
    <cfRule type="expression" dxfId="159" priority="206">
      <formula>BS20&lt;VALUE(LEFT(#REF!, FIND("-",#REF!)-1))</formula>
    </cfRule>
  </conditionalFormatting>
  <conditionalFormatting sqref="BS20:BU20">
    <cfRule type="expression" priority="204" stopIfTrue="1">
      <formula>$F118&lt;15</formula>
    </cfRule>
  </conditionalFormatting>
  <conditionalFormatting sqref="BW20">
    <cfRule type="expression" dxfId="158" priority="202">
      <formula>BW20&gt;VALUE(MID(#REF!,FIND("-",#REF!)+1,LEN(#REF!)))</formula>
    </cfRule>
    <cfRule type="expression" dxfId="157" priority="203">
      <formula>BW20&lt;VALUE(LEFT(#REF!, FIND("-",#REF!)-1))</formula>
    </cfRule>
  </conditionalFormatting>
  <conditionalFormatting sqref="BW20">
    <cfRule type="expression" priority="201" stopIfTrue="1">
      <formula>$F118&lt;15</formula>
    </cfRule>
  </conditionalFormatting>
  <conditionalFormatting sqref="CM20">
    <cfRule type="expression" dxfId="156" priority="199">
      <formula>CM20&gt;VALUE(MID(#REF!,FIND("-",#REF!)+1,LEN(#REF!)))</formula>
    </cfRule>
    <cfRule type="expression" dxfId="155" priority="200">
      <formula>CM20&lt;VALUE(LEFT(#REF!, FIND("-",#REF!)-1))</formula>
    </cfRule>
  </conditionalFormatting>
  <conditionalFormatting sqref="CM20">
    <cfRule type="expression" priority="198" stopIfTrue="1">
      <formula>$F118&lt;15</formula>
    </cfRule>
  </conditionalFormatting>
  <conditionalFormatting sqref="DJ20">
    <cfRule type="expression" dxfId="154" priority="196">
      <formula>DJ20&gt;VALUE(MID(#REF!,FIND("-",#REF!)+1,LEN(#REF!)))</formula>
    </cfRule>
    <cfRule type="expression" dxfId="153" priority="197">
      <formula>DJ20&lt;VALUE(LEFT(#REF!, FIND("-",#REF!)-1))</formula>
    </cfRule>
  </conditionalFormatting>
  <conditionalFormatting sqref="DJ20">
    <cfRule type="expression" priority="195" stopIfTrue="1">
      <formula>$F118&lt;15</formula>
    </cfRule>
  </conditionalFormatting>
  <conditionalFormatting sqref="BG20:BJ20">
    <cfRule type="expression" dxfId="152" priority="193">
      <formula>BG20&gt;VALUE(MID(#REF!,FIND("-",#REF!)+1,LEN(#REF!)))</formula>
    </cfRule>
    <cfRule type="expression" dxfId="151" priority="194">
      <formula>BG20&lt;VALUE(LEFT(#REF!, FIND("-",#REF!)-1))</formula>
    </cfRule>
  </conditionalFormatting>
  <conditionalFormatting sqref="BG20:BJ20">
    <cfRule type="expression" priority="192" stopIfTrue="1">
      <formula>$F118&lt;15</formula>
    </cfRule>
  </conditionalFormatting>
  <conditionalFormatting sqref="BM20:BN20">
    <cfRule type="expression" dxfId="150" priority="190">
      <formula>BM20&gt;VALUE(MID(#REF!,FIND("-",#REF!)+1,LEN(#REF!)))</formula>
    </cfRule>
    <cfRule type="expression" dxfId="149" priority="191">
      <formula>BM20&lt;VALUE(LEFT(#REF!, FIND("-",#REF!)-1))</formula>
    </cfRule>
  </conditionalFormatting>
  <conditionalFormatting sqref="BM20:BN20">
    <cfRule type="expression" priority="189" stopIfTrue="1">
      <formula>$F118&lt;15</formula>
    </cfRule>
  </conditionalFormatting>
  <conditionalFormatting sqref="CR20:CS20">
    <cfRule type="expression" dxfId="148" priority="187">
      <formula>CR20&gt;VALUE(MID(#REF!,FIND("-",#REF!)+1,LEN(#REF!)))</formula>
    </cfRule>
    <cfRule type="expression" dxfId="147" priority="188">
      <formula>CR20&lt;VALUE(LEFT(#REF!, FIND("-",#REF!)-1))</formula>
    </cfRule>
  </conditionalFormatting>
  <conditionalFormatting sqref="CR20:CS20">
    <cfRule type="expression" priority="186" stopIfTrue="1">
      <formula>$F118&lt;15</formula>
    </cfRule>
  </conditionalFormatting>
  <conditionalFormatting sqref="CP20">
    <cfRule type="expression" dxfId="146" priority="184">
      <formula>CP20&gt;VALUE(MID(#REF!,FIND("-",#REF!)+1,LEN(#REF!)))</formula>
    </cfRule>
    <cfRule type="expression" dxfId="145" priority="185">
      <formula>CP20&lt;VALUE(LEFT(#REF!, FIND("-",#REF!)-1))</formula>
    </cfRule>
  </conditionalFormatting>
  <conditionalFormatting sqref="CP20">
    <cfRule type="expression" priority="183" stopIfTrue="1">
      <formula>$F118&lt;15</formula>
    </cfRule>
  </conditionalFormatting>
  <conditionalFormatting sqref="BM14:BM16 CR14:CS16 BG14:BJ16">
    <cfRule type="expression" priority="182" stopIfTrue="1">
      <formula>$D96&lt;15</formula>
    </cfRule>
  </conditionalFormatting>
  <conditionalFormatting sqref="DK18:DQ19 CD18:CE19 CJ18:CJ19 CT18:DC19">
    <cfRule type="expression" priority="181" stopIfTrue="1">
      <formula>$F108&lt;15</formula>
    </cfRule>
  </conditionalFormatting>
  <conditionalFormatting sqref="BY14:CB16 CG14:CI16 CK14:CK16 DS14:DT16">
    <cfRule type="expression" priority="180" stopIfTrue="1">
      <formula>$G96&lt;15</formula>
    </cfRule>
  </conditionalFormatting>
  <conditionalFormatting sqref="BY20:CB20">
    <cfRule type="expression" dxfId="144" priority="178">
      <formula>BY20&gt;VALUE(MID(#REF!,FIND("-",#REF!)+1,LEN(#REF!)))</formula>
    </cfRule>
    <cfRule type="expression" dxfId="143" priority="179">
      <formula>BY20&lt;VALUE(LEFT(#REF!, FIND("-",#REF!)-1))</formula>
    </cfRule>
  </conditionalFormatting>
  <conditionalFormatting sqref="BY17:CB17 CG17:CI17 CK17 DS17:DT17">
    <cfRule type="expression" priority="177" stopIfTrue="1">
      <formula>$G100&lt;15</formula>
    </cfRule>
  </conditionalFormatting>
  <conditionalFormatting sqref="CG20:CI20">
    <cfRule type="expression" dxfId="142" priority="175">
      <formula>CG20&gt;VALUE(MID(#REF!,FIND("-",#REF!)+1,LEN(#REF!)))</formula>
    </cfRule>
    <cfRule type="expression" dxfId="141" priority="176">
      <formula>CG20&lt;VALUE(LEFT(#REF!, FIND("-",#REF!)-1))</formula>
    </cfRule>
  </conditionalFormatting>
  <conditionalFormatting sqref="CK18:CK19 BY18:CB19 CG18:CI19 DS18:DT19">
    <cfRule type="expression" priority="174" stopIfTrue="1">
      <formula>$G107&lt;15</formula>
    </cfRule>
  </conditionalFormatting>
  <conditionalFormatting sqref="CK20">
    <cfRule type="expression" dxfId="140" priority="172">
      <formula>CK20&gt;VALUE(MID(#REF!,FIND("-",#REF!)+1,LEN(#REF!)))</formula>
    </cfRule>
    <cfRule type="expression" dxfId="139" priority="173">
      <formula>CK20&lt;VALUE(LEFT(#REF!, FIND("-",#REF!)-1))</formula>
    </cfRule>
  </conditionalFormatting>
  <conditionalFormatting sqref="CK20 BY20:CB20 CG20:CI20 DS20:DT20">
    <cfRule type="expression" priority="171" stopIfTrue="1">
      <formula>$G118&lt;15</formula>
    </cfRule>
  </conditionalFormatting>
  <conditionalFormatting sqref="BV20">
    <cfRule type="expression" dxfId="138" priority="169">
      <formula>BV20&gt;VALUE(MID(#REF!,FIND("-",#REF!)+1,LEN(#REF!)))</formula>
    </cfRule>
    <cfRule type="expression" dxfId="137" priority="170">
      <formula>BV20&lt;VALUE(LEFT(#REF!, FIND("-",#REF!)-1))</formula>
    </cfRule>
  </conditionalFormatting>
  <conditionalFormatting sqref="BV20">
    <cfRule type="expression" priority="168" stopIfTrue="1">
      <formula>$F118&lt;15</formula>
    </cfRule>
  </conditionalFormatting>
  <conditionalFormatting sqref="CD20:CE20">
    <cfRule type="expression" dxfId="136" priority="166">
      <formula>CD20&gt;VALUE(MID(#REF!,FIND("-",#REF!)+1,LEN(#REF!)))</formula>
    </cfRule>
    <cfRule type="expression" dxfId="135" priority="167">
      <formula>CD20&lt;VALUE(LEFT(#REF!, FIND("-",#REF!)-1))</formula>
    </cfRule>
  </conditionalFormatting>
  <conditionalFormatting sqref="CD20:CE20">
    <cfRule type="expression" priority="165" stopIfTrue="1">
      <formula>$F118&lt;15</formula>
    </cfRule>
  </conditionalFormatting>
  <conditionalFormatting sqref="DB20:DC20">
    <cfRule type="expression" dxfId="134" priority="163">
      <formula>DB20&gt;VALUE(MID(#REF!,FIND("-",#REF!)+1,LEN(#REF!)))</formula>
    </cfRule>
    <cfRule type="expression" dxfId="133" priority="164">
      <formula>DB20&lt;VALUE(LEFT(#REF!, FIND("-",#REF!)-1))</formula>
    </cfRule>
  </conditionalFormatting>
  <conditionalFormatting sqref="DB20:DC20">
    <cfRule type="expression" priority="162" stopIfTrue="1">
      <formula>$F118&lt;15</formula>
    </cfRule>
  </conditionalFormatting>
  <conditionalFormatting sqref="BL20">
    <cfRule type="expression" dxfId="132" priority="160">
      <formula>BL20&gt;VALUE(MID(#REF!,FIND("-",#REF!)+1,LEN(#REF!)))</formula>
    </cfRule>
    <cfRule type="expression" dxfId="131" priority="161">
      <formula>BL20&lt;VALUE(LEFT(#REF!, FIND("-",#REF!)-1))</formula>
    </cfRule>
  </conditionalFormatting>
  <conditionalFormatting sqref="BL20">
    <cfRule type="expression" priority="159" stopIfTrue="1">
      <formula>$F118&lt;15</formula>
    </cfRule>
  </conditionalFormatting>
  <conditionalFormatting sqref="BQ20:BR20">
    <cfRule type="expression" dxfId="130" priority="157">
      <formula>BQ20&gt;VALUE(MID(#REF!,FIND("-",#REF!)+1,LEN(#REF!)))</formula>
    </cfRule>
    <cfRule type="expression" dxfId="129" priority="158">
      <formula>BQ20&lt;VALUE(LEFT(#REF!, FIND("-",#REF!)-1))</formula>
    </cfRule>
  </conditionalFormatting>
  <conditionalFormatting sqref="BQ20:BR20">
    <cfRule type="expression" priority="156" stopIfTrue="1">
      <formula>$F118&lt;15</formula>
    </cfRule>
  </conditionalFormatting>
  <conditionalFormatting sqref="CT20:CZ20">
    <cfRule type="expression" dxfId="128" priority="154">
      <formula>CT20&gt;VALUE(MID(#REF!,FIND("-",#REF!)+1,LEN(#REF!)))</formula>
    </cfRule>
    <cfRule type="expression" dxfId="127" priority="155">
      <formula>CT20&lt;VALUE(LEFT(#REF!, FIND("-",#REF!)-1))</formula>
    </cfRule>
  </conditionalFormatting>
  <conditionalFormatting sqref="CT20:CZ20">
    <cfRule type="expression" priority="153" stopIfTrue="1">
      <formula>$F118&lt;15</formula>
    </cfRule>
  </conditionalFormatting>
  <conditionalFormatting sqref="DD20:DH20">
    <cfRule type="expression" dxfId="126" priority="151">
      <formula>DD20&gt;VALUE(MID(#REF!,FIND("-",#REF!)+1,LEN(#REF!)))</formula>
    </cfRule>
    <cfRule type="expression" dxfId="125" priority="152">
      <formula>DD20&lt;VALUE(LEFT(#REF!, FIND("-",#REF!)-1))</formula>
    </cfRule>
  </conditionalFormatting>
  <conditionalFormatting sqref="DD20:DH20">
    <cfRule type="expression" priority="150" stopIfTrue="1">
      <formula>$F118&lt;15</formula>
    </cfRule>
  </conditionalFormatting>
  <conditionalFormatting sqref="DK20:DQ20">
    <cfRule type="expression" dxfId="124" priority="148">
      <formula>DK20&gt;VALUE(MID(#REF!,FIND("-",#REF!)+1,LEN(#REF!)))</formula>
    </cfRule>
    <cfRule type="expression" dxfId="123" priority="149">
      <formula>DK20&lt;VALUE(LEFT(#REF!, FIND("-",#REF!)-1))</formula>
    </cfRule>
  </conditionalFormatting>
  <conditionalFormatting sqref="DK20:DQ20">
    <cfRule type="expression" priority="147" stopIfTrue="1">
      <formula>$F118&lt;15</formula>
    </cfRule>
  </conditionalFormatting>
  <conditionalFormatting sqref="AZ24 BG24:BR24 BV24 BX24:CL24 AJ24:AL24 AN24:AV24">
    <cfRule type="expression" priority="146" stopIfTrue="1">
      <formula>$F139&lt;15</formula>
    </cfRule>
  </conditionalFormatting>
  <conditionalFormatting sqref="DJ32 AJ32:AL32 AO32:AR32 AT32:CM32">
    <cfRule type="expression" priority="145" stopIfTrue="1">
      <formula>$F179&lt;15</formula>
    </cfRule>
  </conditionalFormatting>
  <conditionalFormatting sqref="CK34:CL34 CC33:CG33 CC34 CJ33:CL33 CE36:CF36 BP36 AZ36 AZ33:AZ34 BV33:BV34 CC36 BR36:BY36 CF34:CG34 BX33:CB34 CH33:CI34 BG33:BR34 CN33:CN34 CP33:CP34 CR33:DA34 AJ33:AL36 AO33:AR36 DS33:DT34 AT35:CM35 AT36:AV36 AT33:AV34">
    <cfRule type="expression" priority="142" stopIfTrue="1">
      <formula>$F186&lt;15</formula>
    </cfRule>
  </conditionalFormatting>
  <conditionalFormatting sqref="AT33">
    <cfRule type="expression" dxfId="122" priority="143">
      <formula>AT33&gt;VALUE(MID(#REF!,FIND("-",#REF!)+1,LEN(#REF!)))</formula>
    </cfRule>
    <cfRule type="expression" dxfId="121" priority="144">
      <formula>AT33&lt;VALUE(LEFT(#REF!, FIND("-",#REF!)-1))</formula>
    </cfRule>
  </conditionalFormatting>
  <conditionalFormatting sqref="DK34:DQ34">
    <cfRule type="expression" dxfId="120" priority="140">
      <formula>DK34&gt;VALUE(MID(#REF!,FIND("-",#REF!)+1,LEN(#REF!)))</formula>
    </cfRule>
    <cfRule type="expression" dxfId="119" priority="141">
      <formula>DK34&lt;VALUE(LEFT(#REF!, FIND("-",#REF!)-1))</formula>
    </cfRule>
  </conditionalFormatting>
  <conditionalFormatting sqref="DK34:DQ34">
    <cfRule type="expression" priority="139" stopIfTrue="1">
      <formula>$F187&lt;15</formula>
    </cfRule>
  </conditionalFormatting>
  <conditionalFormatting sqref="CD34:CE34">
    <cfRule type="expression" dxfId="118" priority="137">
      <formula>CD34&gt;VALUE(MID(#REF!,FIND("-",#REF!)+1,LEN(#REF!)))</formula>
    </cfRule>
    <cfRule type="expression" dxfId="117" priority="138">
      <formula>CD34&lt;VALUE(LEFT(#REF!, FIND("-",#REF!)-1))</formula>
    </cfRule>
  </conditionalFormatting>
  <conditionalFormatting sqref="CD34:CE34">
    <cfRule type="expression" priority="136" stopIfTrue="1">
      <formula>$F187&lt;15</formula>
    </cfRule>
  </conditionalFormatting>
  <conditionalFormatting sqref="CJ34">
    <cfRule type="expression" dxfId="116" priority="134">
      <formula>CJ34&gt;VALUE(MID(#REF!,FIND("-",#REF!)+1,LEN(#REF!)))</formula>
    </cfRule>
    <cfRule type="expression" dxfId="115" priority="135">
      <formula>CJ34&lt;VALUE(LEFT(#REF!, FIND("-",#REF!)-1))</formula>
    </cfRule>
  </conditionalFormatting>
  <conditionalFormatting sqref="CJ34">
    <cfRule type="expression" priority="133" stopIfTrue="1">
      <formula>$F187&lt;15</formula>
    </cfRule>
  </conditionalFormatting>
  <conditionalFormatting sqref="AW33:AY33">
    <cfRule type="expression" dxfId="114" priority="131">
      <formula>AW33&gt;VALUE(MID(#REF!,FIND("-",#REF!)+1,LEN(#REF!)))</formula>
    </cfRule>
    <cfRule type="expression" dxfId="113" priority="132">
      <formula>AW33&lt;VALUE(LEFT(#REF!, FIND("-",#REF!)-1))</formula>
    </cfRule>
  </conditionalFormatting>
  <conditionalFormatting sqref="AW33:AY33">
    <cfRule type="expression" priority="130" stopIfTrue="1">
      <formula>$F186&lt;15</formula>
    </cfRule>
  </conditionalFormatting>
  <conditionalFormatting sqref="BA33:BF33">
    <cfRule type="expression" dxfId="112" priority="128">
      <formula>BA33&gt;VALUE(MID(#REF!,FIND("-",#REF!)+1,LEN(#REF!)))</formula>
    </cfRule>
    <cfRule type="expression" dxfId="111" priority="129">
      <formula>BA33&lt;VALUE(LEFT(#REF!, FIND("-",#REF!)-1))</formula>
    </cfRule>
  </conditionalFormatting>
  <conditionalFormatting sqref="BA33:BF33">
    <cfRule type="expression" priority="127" stopIfTrue="1">
      <formula>$F186&lt;15</formula>
    </cfRule>
  </conditionalFormatting>
  <conditionalFormatting sqref="BS33:BU33">
    <cfRule type="expression" dxfId="110" priority="125">
      <formula>BS33&gt;VALUE(MID(#REF!,FIND("-",#REF!)+1,LEN(#REF!)))</formula>
    </cfRule>
    <cfRule type="expression" dxfId="109" priority="126">
      <formula>BS33&lt;VALUE(LEFT(#REF!, FIND("-",#REF!)-1))</formula>
    </cfRule>
  </conditionalFormatting>
  <conditionalFormatting sqref="BS33:BU33">
    <cfRule type="expression" priority="124" stopIfTrue="1">
      <formula>$F186&lt;15</formula>
    </cfRule>
  </conditionalFormatting>
  <conditionalFormatting sqref="BW33">
    <cfRule type="expression" dxfId="108" priority="122">
      <formula>BW33&gt;VALUE(MID(#REF!,FIND("-",#REF!)+1,LEN(#REF!)))</formula>
    </cfRule>
    <cfRule type="expression" dxfId="107" priority="123">
      <formula>BW33&lt;VALUE(LEFT(#REF!, FIND("-",#REF!)-1))</formula>
    </cfRule>
  </conditionalFormatting>
  <conditionalFormatting sqref="BW33">
    <cfRule type="expression" priority="121" stopIfTrue="1">
      <formula>$F186&lt;15</formula>
    </cfRule>
  </conditionalFormatting>
  <conditionalFormatting sqref="DJ33:DJ34">
    <cfRule type="expression" dxfId="106" priority="119">
      <formula>DJ33&gt;VALUE(MID(#REF!,FIND("-",#REF!)+1,LEN(#REF!)))</formula>
    </cfRule>
    <cfRule type="expression" dxfId="105" priority="120">
      <formula>DJ33&lt;VALUE(LEFT(#REF!, FIND("-",#REF!)-1))</formula>
    </cfRule>
  </conditionalFormatting>
  <conditionalFormatting sqref="DJ33:DJ34">
    <cfRule type="expression" priority="118" stopIfTrue="1">
      <formula>$F186&lt;15</formula>
    </cfRule>
  </conditionalFormatting>
  <conditionalFormatting sqref="CM33:CM34">
    <cfRule type="expression" dxfId="104" priority="116">
      <formula>CM33&gt;VALUE(MID(#REF!,FIND("-",#REF!)+1,LEN(#REF!)))</formula>
    </cfRule>
    <cfRule type="expression" dxfId="103" priority="117">
      <formula>CM33&lt;VALUE(LEFT(#REF!, FIND("-",#REF!)-1))</formula>
    </cfRule>
  </conditionalFormatting>
  <conditionalFormatting sqref="CM33:CM34">
    <cfRule type="expression" priority="115" stopIfTrue="1">
      <formula>$F186&lt;15</formula>
    </cfRule>
  </conditionalFormatting>
  <conditionalFormatting sqref="AK54 AK62">
    <cfRule type="expression" dxfId="102" priority="226">
      <formula>AK54&gt;VALUE(MID(#REF!,FIND("-",#REF!)+1,LEN(#REF!)))</formula>
    </cfRule>
    <cfRule type="expression" dxfId="101" priority="227">
      <formula>AK54&lt;VALUE(LEFT(#REF!, FIND("-",#REF!)-1))</formula>
    </cfRule>
  </conditionalFormatting>
  <conditionalFormatting sqref="DD71:DH75 CP71:CP75 DJ71:DQ75 AJ71:AL75 AN71:AR75 CR71:DA75 DS71:DT75 AU71:CN75">
    <cfRule type="expression" priority="114" stopIfTrue="1">
      <formula>$F240&lt;15</formula>
    </cfRule>
  </conditionalFormatting>
  <conditionalFormatting sqref="DB36:DC36">
    <cfRule type="expression" dxfId="100" priority="112">
      <formula>DB36&gt;VALUE(MID(#REF!,FIND("-",#REF!)+1,LEN(#REF!)))</formula>
    </cfRule>
    <cfRule type="expression" dxfId="99" priority="113">
      <formula>DB36&lt;VALUE(LEFT(#REF!, FIND("-",#REF!)-1))</formula>
    </cfRule>
  </conditionalFormatting>
  <conditionalFormatting sqref="DB36:DC36">
    <cfRule type="expression" priority="111" stopIfTrue="1">
      <formula>$F189&lt;15</formula>
    </cfRule>
  </conditionalFormatting>
  <conditionalFormatting sqref="CD36">
    <cfRule type="expression" dxfId="98" priority="109">
      <formula>CD36&gt;VALUE(MID(#REF!,FIND("-",#REF!)+1,LEN(#REF!)))</formula>
    </cfRule>
    <cfRule type="expression" dxfId="97" priority="110">
      <formula>CD36&lt;VALUE(LEFT(#REF!, FIND("-",#REF!)-1))</formula>
    </cfRule>
  </conditionalFormatting>
  <conditionalFormatting sqref="CD36">
    <cfRule type="expression" priority="108" stopIfTrue="1">
      <formula>$F189&lt;15</formula>
    </cfRule>
  </conditionalFormatting>
  <conditionalFormatting sqref="CJ36">
    <cfRule type="expression" dxfId="96" priority="106">
      <formula>CJ36&gt;VALUE(MID(#REF!,FIND("-",#REF!)+1,LEN(#REF!)))</formula>
    </cfRule>
    <cfRule type="expression" dxfId="95" priority="107">
      <formula>CJ36&lt;VALUE(LEFT(#REF!, FIND("-",#REF!)-1))</formula>
    </cfRule>
  </conditionalFormatting>
  <conditionalFormatting sqref="CJ36">
    <cfRule type="expression" priority="105" stopIfTrue="1">
      <formula>$F189&lt;15</formula>
    </cfRule>
  </conditionalFormatting>
  <conditionalFormatting sqref="BG36:BJ36">
    <cfRule type="expression" dxfId="94" priority="103">
      <formula>BG36&gt;VALUE(MID(#REF!,FIND("-",#REF!)+1,LEN(#REF!)))</formula>
    </cfRule>
    <cfRule type="expression" dxfId="93" priority="104">
      <formula>BG36&lt;VALUE(LEFT(#REF!, FIND("-",#REF!)-1))</formula>
    </cfRule>
  </conditionalFormatting>
  <conditionalFormatting sqref="BG36:BJ36">
    <cfRule type="expression" priority="102" stopIfTrue="1">
      <formula>$F189&lt;15</formula>
    </cfRule>
  </conditionalFormatting>
  <conditionalFormatting sqref="BM36:BN36">
    <cfRule type="expression" dxfId="92" priority="100">
      <formula>BM36&gt;VALUE(MID(#REF!,FIND("-",#REF!)+1,LEN(#REF!)))</formula>
    </cfRule>
    <cfRule type="expression" dxfId="91" priority="101">
      <formula>BM36&lt;VALUE(LEFT(#REF!, FIND("-",#REF!)-1))</formula>
    </cfRule>
  </conditionalFormatting>
  <conditionalFormatting sqref="BM36:BN36">
    <cfRule type="expression" priority="99" stopIfTrue="1">
      <formula>$F189&lt;15</formula>
    </cfRule>
  </conditionalFormatting>
  <conditionalFormatting sqref="CN36">
    <cfRule type="expression" dxfId="90" priority="97">
      <formula>CN36&gt;VALUE(MID(#REF!,FIND("-",#REF!)+1,LEN(#REF!)))</formula>
    </cfRule>
    <cfRule type="expression" dxfId="89" priority="98">
      <formula>CN36&lt;VALUE(LEFT(#REF!, FIND("-",#REF!)-1))</formula>
    </cfRule>
  </conditionalFormatting>
  <conditionalFormatting sqref="CN36">
    <cfRule type="expression" priority="96" stopIfTrue="1">
      <formula>$F189&lt;15</formula>
    </cfRule>
  </conditionalFormatting>
  <conditionalFormatting sqref="CP36">
    <cfRule type="expression" dxfId="88" priority="94">
      <formula>CP36&gt;VALUE(MID(#REF!,FIND("-",#REF!)+1,LEN(#REF!)))</formula>
    </cfRule>
    <cfRule type="expression" dxfId="87" priority="95">
      <formula>CP36&lt;VALUE(LEFT(#REF!, FIND("-",#REF!)-1))</formula>
    </cfRule>
  </conditionalFormatting>
  <conditionalFormatting sqref="CP36">
    <cfRule type="expression" priority="93" stopIfTrue="1">
      <formula>$F189&lt;15</formula>
    </cfRule>
  </conditionalFormatting>
  <conditionalFormatting sqref="CR36:CS36">
    <cfRule type="expression" dxfId="86" priority="91">
      <formula>CR36&gt;VALUE(MID(#REF!,FIND("-",#REF!)+1,LEN(#REF!)))</formula>
    </cfRule>
    <cfRule type="expression" dxfId="85" priority="92">
      <formula>CR36&lt;VALUE(LEFT(#REF!, FIND("-",#REF!)-1))</formula>
    </cfRule>
  </conditionalFormatting>
  <conditionalFormatting sqref="CR36:CS36">
    <cfRule type="expression" priority="90" stopIfTrue="1">
      <formula>$F189&lt;15</formula>
    </cfRule>
  </conditionalFormatting>
  <conditionalFormatting sqref="AW36:AY36">
    <cfRule type="expression" dxfId="84" priority="88">
      <formula>AW36&gt;VALUE(MID(#REF!,FIND("-",#REF!)+1,LEN(#REF!)))</formula>
    </cfRule>
    <cfRule type="expression" dxfId="83" priority="89">
      <formula>AW36&lt;VALUE(LEFT(#REF!, FIND("-",#REF!)-1))</formula>
    </cfRule>
  </conditionalFormatting>
  <conditionalFormatting sqref="AW36:AY36">
    <cfRule type="expression" priority="87" stopIfTrue="1">
      <formula>$F189&lt;15</formula>
    </cfRule>
  </conditionalFormatting>
  <conditionalFormatting sqref="BA36:BF36">
    <cfRule type="expression" dxfId="82" priority="85">
      <formula>BA36&gt;VALUE(MID(#REF!,FIND("-",#REF!)+1,LEN(#REF!)))</formula>
    </cfRule>
    <cfRule type="expression" dxfId="81" priority="86">
      <formula>BA36&lt;VALUE(LEFT(#REF!, FIND("-",#REF!)-1))</formula>
    </cfRule>
  </conditionalFormatting>
  <conditionalFormatting sqref="BA36:BF36">
    <cfRule type="expression" priority="84" stopIfTrue="1">
      <formula>$F189&lt;15</formula>
    </cfRule>
  </conditionalFormatting>
  <conditionalFormatting sqref="DJ36">
    <cfRule type="expression" dxfId="80" priority="82">
      <formula>DJ36&gt;VALUE(MID(#REF!,FIND("-",#REF!)+1,LEN(#REF!)))</formula>
    </cfRule>
    <cfRule type="expression" dxfId="79" priority="83">
      <formula>DJ36&lt;VALUE(LEFT(#REF!, FIND("-",#REF!)-1))</formula>
    </cfRule>
  </conditionalFormatting>
  <conditionalFormatting sqref="DJ36">
    <cfRule type="expression" priority="81" stopIfTrue="1">
      <formula>$F189&lt;15</formula>
    </cfRule>
  </conditionalFormatting>
  <conditionalFormatting sqref="CP21:CP23 CR21:DH23 DJ21:DQ23 AJ21:AL23 DS21:DT23 AN21:CN23">
    <cfRule type="expression" priority="80" stopIfTrue="1">
      <formula>$F137&lt;15</formula>
    </cfRule>
  </conditionalFormatting>
  <conditionalFormatting sqref="AW34:AY34">
    <cfRule type="expression" dxfId="78" priority="78">
      <formula>AW34&gt;VALUE(MID(#REF!,FIND("-",#REF!)+1,LEN(#REF!)))</formula>
    </cfRule>
    <cfRule type="expression" dxfId="77" priority="79">
      <formula>AW34&lt;VALUE(LEFT(#REF!, FIND("-",#REF!)-1))</formula>
    </cfRule>
  </conditionalFormatting>
  <conditionalFormatting sqref="DJ26:DJ29 AJ29 AL29 AJ26:AL28 AN26:CM29">
    <cfRule type="expression" priority="77" stopIfTrue="1">
      <formula>$F162&lt;15</formula>
    </cfRule>
  </conditionalFormatting>
  <conditionalFormatting sqref="BA34:BF34">
    <cfRule type="expression" dxfId="76" priority="75">
      <formula>BA34&gt;VALUE(MID(#REF!,FIND("-",#REF!)+1,LEN(#REF!)))</formula>
    </cfRule>
    <cfRule type="expression" dxfId="75" priority="76">
      <formula>BA34&lt;VALUE(LEFT(#REF!, FIND("-",#REF!)-1))</formula>
    </cfRule>
  </conditionalFormatting>
  <conditionalFormatting sqref="BS34:BU34 AW34:AY34 BA34:BF34">
    <cfRule type="expression" priority="74" stopIfTrue="1">
      <formula>$F188&lt;15</formula>
    </cfRule>
  </conditionalFormatting>
  <conditionalFormatting sqref="BS34:BU34">
    <cfRule type="expression" dxfId="74" priority="72">
      <formula>BS34&gt;VALUE(MID(#REF!,FIND("-",#REF!)+1,LEN(#REF!)))</formula>
    </cfRule>
    <cfRule type="expression" dxfId="73" priority="73">
      <formula>BS34&lt;VALUE(LEFT(#REF!, FIND("-",#REF!)-1))</formula>
    </cfRule>
  </conditionalFormatting>
  <conditionalFormatting sqref="BW34">
    <cfRule type="expression" priority="71" stopIfTrue="1">
      <formula>$F188&lt;15</formula>
    </cfRule>
  </conditionalFormatting>
  <conditionalFormatting sqref="BW34">
    <cfRule type="expression" dxfId="72" priority="69">
      <formula>BW34&gt;VALUE(MID(#REF!,FIND("-",#REF!)+1,LEN(#REF!)))</formula>
    </cfRule>
    <cfRule type="expression" dxfId="71" priority="70">
      <formula>BW34&lt;VALUE(LEFT(#REF!, FIND("-",#REF!)-1))</formula>
    </cfRule>
  </conditionalFormatting>
  <conditionalFormatting sqref="BZ36:CB36">
    <cfRule type="expression" dxfId="70" priority="67">
      <formula>BZ36&gt;VALUE(MID(#REF!,FIND("-",#REF!)+1,LEN(#REF!)))</formula>
    </cfRule>
    <cfRule type="expression" dxfId="69" priority="68">
      <formula>BZ36&lt;VALUE(LEFT(#REF!, FIND("-",#REF!)-1))</formula>
    </cfRule>
  </conditionalFormatting>
  <conditionalFormatting sqref="BZ36:CB36 DS36:DT36">
    <cfRule type="expression" priority="66" stopIfTrue="1">
      <formula>$G189&lt;15</formula>
    </cfRule>
  </conditionalFormatting>
  <conditionalFormatting sqref="CG36:CI36">
    <cfRule type="expression" dxfId="68" priority="64">
      <formula>CG36&gt;VALUE(MID(#REF!,FIND("-",#REF!)+1,LEN(#REF!)))</formula>
    </cfRule>
    <cfRule type="expression" dxfId="67" priority="65">
      <formula>CG36&lt;VALUE(LEFT(#REF!, FIND("-",#REF!)-1))</formula>
    </cfRule>
  </conditionalFormatting>
  <conditionalFormatting sqref="CG36:CI36">
    <cfRule type="expression" priority="63" stopIfTrue="1">
      <formula>$G189&lt;15</formula>
    </cfRule>
  </conditionalFormatting>
  <conditionalFormatting sqref="CK36">
    <cfRule type="expression" dxfId="66" priority="61">
      <formula>CK36&gt;VALUE(MID(#REF!,FIND("-",#REF!)+1,LEN(#REF!)))</formula>
    </cfRule>
    <cfRule type="expression" dxfId="65" priority="62">
      <formula>CK36&lt;VALUE(LEFT(#REF!, FIND("-",#REF!)-1))</formula>
    </cfRule>
  </conditionalFormatting>
  <conditionalFormatting sqref="CK36">
    <cfRule type="expression" priority="60" stopIfTrue="1">
      <formula>$G189&lt;15</formula>
    </cfRule>
  </conditionalFormatting>
  <conditionalFormatting sqref="BK36">
    <cfRule type="expression" dxfId="64" priority="58">
      <formula>BK36&gt;VALUE(MID(#REF!,FIND("-",#REF!)+1,LEN(#REF!)))</formula>
    </cfRule>
    <cfRule type="expression" dxfId="63" priority="59">
      <formula>BK36&lt;VALUE(LEFT(#REF!, FIND("-",#REF!)-1))</formula>
    </cfRule>
  </conditionalFormatting>
  <conditionalFormatting sqref="BK36">
    <cfRule type="expression" priority="57" stopIfTrue="1">
      <formula>$F189&lt;15</formula>
    </cfRule>
  </conditionalFormatting>
  <conditionalFormatting sqref="BO36">
    <cfRule type="expression" dxfId="62" priority="55">
      <formula>BO36&gt;VALUE(MID(#REF!,FIND("-",#REF!)+1,LEN(#REF!)))</formula>
    </cfRule>
    <cfRule type="expression" dxfId="61" priority="56">
      <formula>BO36&lt;VALUE(LEFT(#REF!, FIND("-",#REF!)-1))</formula>
    </cfRule>
  </conditionalFormatting>
  <conditionalFormatting sqref="BO36">
    <cfRule type="expression" priority="54" stopIfTrue="1">
      <formula>$F189&lt;15</formula>
    </cfRule>
  </conditionalFormatting>
  <conditionalFormatting sqref="CL36">
    <cfRule type="expression" dxfId="60" priority="52">
      <formula>CL36&gt;VALUE(MID(#REF!,FIND("-",#REF!)+1,LEN(#REF!)))</formula>
    </cfRule>
    <cfRule type="expression" dxfId="59" priority="53">
      <formula>CL36&lt;VALUE(LEFT(#REF!, FIND("-",#REF!)-1))</formula>
    </cfRule>
  </conditionalFormatting>
  <conditionalFormatting sqref="CL36">
    <cfRule type="expression" priority="51" stopIfTrue="1">
      <formula>$F189&lt;15</formula>
    </cfRule>
  </conditionalFormatting>
  <conditionalFormatting sqref="DK36:DQ36">
    <cfRule type="expression" dxfId="58" priority="49">
      <formula>DK36&gt;VALUE(MID(#REF!,FIND("-",#REF!)+1,LEN(#REF!)))</formula>
    </cfRule>
    <cfRule type="expression" dxfId="57" priority="50">
      <formula>DK36&lt;VALUE(LEFT(#REF!, FIND("-",#REF!)-1))</formula>
    </cfRule>
  </conditionalFormatting>
  <conditionalFormatting sqref="DK36:DQ36">
    <cfRule type="expression" priority="48" stopIfTrue="1">
      <formula>$F189&lt;15</formula>
    </cfRule>
  </conditionalFormatting>
  <conditionalFormatting sqref="DD36:DH36">
    <cfRule type="expression" dxfId="56" priority="46">
      <formula>DD36&gt;VALUE(MID(#REF!,FIND("-",#REF!)+1,LEN(#REF!)))</formula>
    </cfRule>
    <cfRule type="expression" dxfId="55" priority="47">
      <formula>DD36&lt;VALUE(LEFT(#REF!, FIND("-",#REF!)-1))</formula>
    </cfRule>
  </conditionalFormatting>
  <conditionalFormatting sqref="DD36:DH36">
    <cfRule type="expression" priority="45" stopIfTrue="1">
      <formula>$F189&lt;15</formula>
    </cfRule>
  </conditionalFormatting>
  <conditionalFormatting sqref="BL36">
    <cfRule type="expression" dxfId="54" priority="43">
      <formula>BL36&gt;VALUE(MID(#REF!,FIND("-",#REF!)+1,LEN(#REF!)))</formula>
    </cfRule>
    <cfRule type="expression" dxfId="53" priority="44">
      <formula>BL36&lt;VALUE(LEFT(#REF!, FIND("-",#REF!)-1))</formula>
    </cfRule>
  </conditionalFormatting>
  <conditionalFormatting sqref="BL36">
    <cfRule type="expression" priority="42" stopIfTrue="1">
      <formula>$F189&lt;15</formula>
    </cfRule>
  </conditionalFormatting>
  <conditionalFormatting sqref="BQ36">
    <cfRule type="expression" dxfId="52" priority="40">
      <formula>BQ36&gt;VALUE(MID(#REF!,FIND("-",#REF!)+1,LEN(#REF!)))</formula>
    </cfRule>
    <cfRule type="expression" dxfId="51" priority="41">
      <formula>BQ36&lt;VALUE(LEFT(#REF!, FIND("-",#REF!)-1))</formula>
    </cfRule>
  </conditionalFormatting>
  <conditionalFormatting sqref="BQ36">
    <cfRule type="expression" priority="39" stopIfTrue="1">
      <formula>$F189&lt;15</formula>
    </cfRule>
  </conditionalFormatting>
  <conditionalFormatting sqref="CT36:DA36">
    <cfRule type="expression" dxfId="50" priority="37">
      <formula>CT36&gt;VALUE(MID(#REF!,FIND("-",#REF!)+1,LEN(#REF!)))</formula>
    </cfRule>
    <cfRule type="expression" dxfId="49" priority="38">
      <formula>CT36&lt;VALUE(LEFT(#REF!, FIND("-",#REF!)-1))</formula>
    </cfRule>
  </conditionalFormatting>
  <conditionalFormatting sqref="CT36:DA36">
    <cfRule type="expression" priority="36" stopIfTrue="1">
      <formula>$F189&lt;15</formula>
    </cfRule>
  </conditionalFormatting>
  <conditionalFormatting sqref="CM36">
    <cfRule type="expression" dxfId="48" priority="34">
      <formula>CM36&gt;VALUE(MID(#REF!,FIND("-",#REF!)+1,LEN(#REF!)))</formula>
    </cfRule>
    <cfRule type="expression" dxfId="47" priority="35">
      <formula>CM36&lt;VALUE(LEFT(#REF!, FIND("-",#REF!)-1))</formula>
    </cfRule>
  </conditionalFormatting>
  <conditionalFormatting sqref="CM36">
    <cfRule type="expression" priority="33" stopIfTrue="1">
      <formula>$F189&lt;15</formula>
    </cfRule>
  </conditionalFormatting>
  <conditionalFormatting sqref="CP76 DJ76:DQ76 AJ76:AL76 AN76:AR76 CR76:DA76 DD76:DE76 DH76 DS76:DT76 AU76:CN76">
    <cfRule type="expression" priority="32" stopIfTrue="1">
      <formula>$F247&lt;15</formula>
    </cfRule>
  </conditionalFormatting>
  <conditionalFormatting sqref="AK92:AL92 AN92:AQ92">
    <cfRule type="expression" priority="31" stopIfTrue="1">
      <formula>$F385&lt;15</formula>
    </cfRule>
  </conditionalFormatting>
  <conditionalFormatting sqref="AS92">
    <cfRule type="expression" priority="228" stopIfTrue="1">
      <formula>#REF!&lt;15</formula>
    </cfRule>
  </conditionalFormatting>
  <conditionalFormatting sqref="AZ92 BX92 CF92 BP92 AR92 CC92 AT92:AV92">
    <cfRule type="expression" priority="30" stopIfTrue="1">
      <formula>$F386&lt;15</formula>
    </cfRule>
  </conditionalFormatting>
  <conditionalFormatting sqref="BN14:BN16">
    <cfRule type="expression" priority="229" stopIfTrue="1">
      <formula>$F95&lt;15</formula>
    </cfRule>
  </conditionalFormatting>
  <conditionalFormatting sqref="CD4:CJ4 AW4:AY4 BO4:BW4 BA4:BK4 CL4:DQ4">
    <cfRule type="expression" priority="230" stopIfTrue="1">
      <formula>$F90&lt;15</formula>
    </cfRule>
    <cfRule type="expression" dxfId="46" priority="231">
      <formula>AW4&gt;VALUE(MID(#REF!,FIND("-",#REF!)+1,LEN(#REF!)))</formula>
    </cfRule>
    <cfRule type="expression" dxfId="45" priority="232">
      <formula>AW4&lt;VALUE(LEFT(#REF!, FIND("-",#REF!)-1))</formula>
    </cfRule>
  </conditionalFormatting>
  <conditionalFormatting sqref="CD17:CE17 CJ17 CT17:DC17">
    <cfRule type="expression" priority="233" stopIfTrue="1">
      <formula>$F101&lt;15</formula>
    </cfRule>
  </conditionalFormatting>
  <conditionalFormatting sqref="BV17">
    <cfRule type="expression" priority="234" stopIfTrue="1">
      <formula>$F101&lt;15</formula>
    </cfRule>
    <cfRule type="expression" dxfId="44" priority="235">
      <formula>BV17&gt;VALUE(MID(#REF!,FIND("-",#REF!)+1,LEN(#REF!)))</formula>
    </cfRule>
    <cfRule type="expression" dxfId="43" priority="236">
      <formula>BV17&lt;VALUE(LEFT(#REF!, FIND("-",#REF!)-1))</formula>
    </cfRule>
  </conditionalFormatting>
  <conditionalFormatting sqref="BP14:BR16">
    <cfRule type="expression" priority="237" stopIfTrue="1">
      <formula>$F96&lt;15</formula>
    </cfRule>
    <cfRule type="expression" dxfId="42" priority="238">
      <formula>BP14&gt;VALUE(MID(#REF!,FIND("-",#REF!)+1,LEN(#REF!)))</formula>
    </cfRule>
    <cfRule type="expression" dxfId="41" priority="239">
      <formula>BP14&lt;VALUE(LEFT(#REF!, FIND("-",#REF!)-1))</formula>
    </cfRule>
  </conditionalFormatting>
  <conditionalFormatting sqref="BK14:BK16 BP17:BR17 BV14:BV16">
    <cfRule type="expression" priority="240" stopIfTrue="1">
      <formula>$F97&lt;15</formula>
    </cfRule>
    <cfRule type="expression" dxfId="40" priority="241">
      <formula>BK14&gt;VALUE(MID(#REF!,FIND("-",#REF!)+1,LEN(#REF!)))</formula>
    </cfRule>
    <cfRule type="expression" dxfId="39" priority="242">
      <formula>BK14&lt;VALUE(LEFT(#REF!, FIND("-",#REF!)-1))</formula>
    </cfRule>
  </conditionalFormatting>
  <conditionalFormatting sqref="CJ14:CJ16 BK14:BL16 CL14:CM16 CC14:CF16 DE14:DJ16 BO14:BX16 BN17 AJ14:AL16 CT14:DC16 AN14:BF16">
    <cfRule type="expression" priority="243" stopIfTrue="1">
      <formula>$F96&lt;15</formula>
    </cfRule>
  </conditionalFormatting>
  <conditionalFormatting sqref="BM17 CR17:CS17 BG17:BJ17">
    <cfRule type="expression" priority="244" stopIfTrue="1">
      <formula>$D100&lt;15</formula>
    </cfRule>
  </conditionalFormatting>
  <conditionalFormatting sqref="BK17">
    <cfRule type="expression" priority="245" stopIfTrue="1">
      <formula>$F101&lt;15</formula>
    </cfRule>
    <cfRule type="expression" dxfId="38" priority="246">
      <formula>BK17&gt;VALUE(MID(#REF!,FIND("-",#REF!)+1,LEN(#REF!)))</formula>
    </cfRule>
    <cfRule type="expression" dxfId="37" priority="247">
      <formula>BK17&lt;VALUE(LEFT(#REF!, FIND("-",#REF!)-1))</formula>
    </cfRule>
  </conditionalFormatting>
  <conditionalFormatting sqref="DK17:DQ17">
    <cfRule type="expression" priority="248" stopIfTrue="1">
      <formula>$F101&lt;15</formula>
    </cfRule>
  </conditionalFormatting>
  <conditionalFormatting sqref="BP18:BR19">
    <cfRule type="expression" priority="249" stopIfTrue="1">
      <formula>$F107&lt;15</formula>
    </cfRule>
    <cfRule type="expression" dxfId="36" priority="250">
      <formula>BP18&gt;VALUE(MID(#REF!,FIND("-",#REF!)+1,LEN(#REF!)))</formula>
    </cfRule>
    <cfRule type="expression" dxfId="35" priority="251">
      <formula>BP18&lt;VALUE(LEFT(#REF!, FIND("-",#REF!)-1))</formula>
    </cfRule>
  </conditionalFormatting>
  <conditionalFormatting sqref="BN18:BN19">
    <cfRule type="expression" priority="252" stopIfTrue="1">
      <formula>$F106&lt;15</formula>
    </cfRule>
  </conditionalFormatting>
  <conditionalFormatting sqref="BM18:BM19 CR18:CS19 BG18:BJ19">
    <cfRule type="expression" priority="253" stopIfTrue="1">
      <formula>$D107&lt;15</formula>
    </cfRule>
  </conditionalFormatting>
  <conditionalFormatting sqref="BK18:BK19 BV18:BV19">
    <cfRule type="expression" priority="254" stopIfTrue="1">
      <formula>$F108&lt;15</formula>
    </cfRule>
    <cfRule type="expression" dxfId="34" priority="255">
      <formula>BK18&gt;VALUE(MID(#REF!,FIND("-",#REF!)+1,LEN(#REF!)))</formula>
    </cfRule>
    <cfRule type="expression" dxfId="33" priority="256">
      <formula>BK18&lt;VALUE(LEFT(#REF!, FIND("-",#REF!)-1))</formula>
    </cfRule>
  </conditionalFormatting>
  <conditionalFormatting sqref="AT24">
    <cfRule type="expression" priority="29" stopIfTrue="1">
      <formula>$F139&lt;15</formula>
    </cfRule>
  </conditionalFormatting>
  <conditionalFormatting sqref="AT24">
    <cfRule type="expression" priority="26" stopIfTrue="1">
      <formula>$F139&lt;15</formula>
    </cfRule>
  </conditionalFormatting>
  <conditionalFormatting sqref="AT24">
    <cfRule type="expression" dxfId="32" priority="27">
      <formula>AT24&gt;VALUE(MID(#REF!,FIND("-",#REF!)+1,LEN(#REF!)))</formula>
    </cfRule>
    <cfRule type="expression" dxfId="31" priority="28">
      <formula>AT24&lt;VALUE(LEFT(#REF!, FIND("-",#REF!)-1))</formula>
    </cfRule>
  </conditionalFormatting>
  <conditionalFormatting sqref="AW24:AY24">
    <cfRule type="expression" dxfId="30" priority="24">
      <formula>AW24&gt;VALUE(MID(#REF!,FIND("-",#REF!)+1,LEN(#REF!)))</formula>
    </cfRule>
    <cfRule type="expression" dxfId="29" priority="25">
      <formula>AW24&lt;VALUE(LEFT(#REF!, FIND("-",#REF!)-1))</formula>
    </cfRule>
  </conditionalFormatting>
  <conditionalFormatting sqref="AW24:AY24">
    <cfRule type="expression" priority="23" stopIfTrue="1">
      <formula>$F139&lt;15</formula>
    </cfRule>
  </conditionalFormatting>
  <conditionalFormatting sqref="BA24:BF24">
    <cfRule type="expression" dxfId="28" priority="21">
      <formula>BA24&gt;VALUE(MID(#REF!,FIND("-",#REF!)+1,LEN(#REF!)))</formula>
    </cfRule>
    <cfRule type="expression" dxfId="27" priority="22">
      <formula>BA24&lt;VALUE(LEFT(#REF!, FIND("-",#REF!)-1))</formula>
    </cfRule>
  </conditionalFormatting>
  <conditionalFormatting sqref="BA24:BF24">
    <cfRule type="expression" priority="20" stopIfTrue="1">
      <formula>$F139&lt;15</formula>
    </cfRule>
  </conditionalFormatting>
  <conditionalFormatting sqref="BS24:BU24">
    <cfRule type="expression" dxfId="26" priority="18">
      <formula>BS24&gt;VALUE(MID(#REF!,FIND("-",#REF!)+1,LEN(#REF!)))</formula>
    </cfRule>
    <cfRule type="expression" dxfId="25" priority="19">
      <formula>BS24&lt;VALUE(LEFT(#REF!, FIND("-",#REF!)-1))</formula>
    </cfRule>
  </conditionalFormatting>
  <conditionalFormatting sqref="BS24:BU24">
    <cfRule type="expression" priority="17" stopIfTrue="1">
      <formula>$F139&lt;15</formula>
    </cfRule>
  </conditionalFormatting>
  <conditionalFormatting sqref="BW24">
    <cfRule type="expression" dxfId="24" priority="15">
      <formula>BW24&gt;VALUE(MID(#REF!,FIND("-",#REF!)+1,LEN(#REF!)))</formula>
    </cfRule>
    <cfRule type="expression" dxfId="23" priority="16">
      <formula>BW24&lt;VALUE(LEFT(#REF!, FIND("-",#REF!)-1))</formula>
    </cfRule>
  </conditionalFormatting>
  <conditionalFormatting sqref="BW24">
    <cfRule type="expression" priority="14" stopIfTrue="1">
      <formula>$F139&lt;15</formula>
    </cfRule>
  </conditionalFormatting>
  <conditionalFormatting sqref="CM24">
    <cfRule type="expression" dxfId="22" priority="12">
      <formula>CM24&gt;VALUE(MID(#REF!,FIND("-",#REF!)+1,LEN(#REF!)))</formula>
    </cfRule>
    <cfRule type="expression" dxfId="21" priority="13">
      <formula>CM24&lt;VALUE(LEFT(#REF!, FIND("-",#REF!)-1))</formula>
    </cfRule>
  </conditionalFormatting>
  <conditionalFormatting sqref="CM24">
    <cfRule type="expression" priority="11" stopIfTrue="1">
      <formula>$F139&lt;15</formula>
    </cfRule>
  </conditionalFormatting>
  <conditionalFormatting sqref="DJ24">
    <cfRule type="expression" dxfId="20" priority="9">
      <formula>DJ24&gt;VALUE(MID(#REF!,FIND("-",#REF!)+1,LEN(#REF!)))</formula>
    </cfRule>
    <cfRule type="expression" dxfId="19" priority="10">
      <formula>DJ24&lt;VALUE(LEFT(#REF!, FIND("-",#REF!)-1))</formula>
    </cfRule>
  </conditionalFormatting>
  <conditionalFormatting sqref="DJ24">
    <cfRule type="expression" priority="8" stopIfTrue="1">
      <formula>$F139&lt;15</formula>
    </cfRule>
  </conditionalFormatting>
  <conditionalFormatting sqref="DJ25 AJ25:AL25 AN25:CM25">
    <cfRule type="expression" priority="257" stopIfTrue="1">
      <formula>$F159&lt;15</formula>
    </cfRule>
  </conditionalFormatting>
  <conditionalFormatting sqref="AS91">
    <cfRule type="expression" priority="258" stopIfTrue="1">
      <formula>$F384&lt;15</formula>
    </cfRule>
  </conditionalFormatting>
  <conditionalFormatting sqref="DJ30:DJ31 AJ30:AL31 AS32:AS36 AN30:CM31">
    <cfRule type="expression" priority="259" stopIfTrue="1">
      <formula>$F175&lt;15</formula>
    </cfRule>
  </conditionalFormatting>
  <conditionalFormatting sqref="CD6:CE6 CJ6:CM6 DB6:DC6">
    <cfRule type="expression" priority="260" stopIfTrue="1">
      <formula>#REF!&lt;15</formula>
    </cfRule>
  </conditionalFormatting>
  <conditionalFormatting sqref="DD7:DJ7 AZ7 BL7:CM7 AJ7:AL7 CD8:CJ11 CL8:CM11 DK7:DQ11 DR7:DT7 CN7:DC11 AN7:AV7">
    <cfRule type="expression" priority="261" stopIfTrue="1">
      <formula>#REF!&lt;15</formula>
    </cfRule>
  </conditionalFormatting>
  <conditionalFormatting sqref="AS78">
    <cfRule type="expression" priority="262" stopIfTrue="1">
      <formula>$F264&lt;15</formula>
    </cfRule>
  </conditionalFormatting>
  <conditionalFormatting sqref="BK6 BO6 BV6 DD6:DH6 DK6:DQ6">
    <cfRule type="expression" priority="263" stopIfTrue="1">
      <formula>#REF!&lt;15</formula>
    </cfRule>
    <cfRule type="expression" dxfId="18" priority="264">
      <formula>BK6&gt;VALUE(MID(#REF!,FIND("-",#REF!)+1,LEN(#REF!)))</formula>
    </cfRule>
    <cfRule type="expression" dxfId="17" priority="265">
      <formula>BK6&lt;VALUE(LEFT(#REF!, FIND("-",#REF!)-1))</formula>
    </cfRule>
  </conditionalFormatting>
  <conditionalFormatting sqref="AZ6 AJ6:AL6 BL6:DT6 AN6:AV6">
    <cfRule type="expression" priority="266" stopIfTrue="1">
      <formula>#REF!&lt;15</formula>
    </cfRule>
  </conditionalFormatting>
  <conditionalFormatting sqref="AW6:AY6 BP6:BU6 BW6 DJ6 BA6:BJ6 CM6">
    <cfRule type="expression" priority="267" stopIfTrue="1">
      <formula>#REF!&lt;15</formula>
    </cfRule>
    <cfRule type="expression" dxfId="16" priority="268">
      <formula>AW6&gt;VALUE(MID(#REF!,FIND("-",#REF!)+1,LEN(#REF!)))</formula>
    </cfRule>
    <cfRule type="expression" dxfId="15" priority="269">
      <formula>AW6&lt;VALUE(LEFT(#REF!, FIND("-",#REF!)-1))</formula>
    </cfRule>
  </conditionalFormatting>
  <conditionalFormatting sqref="AW7:AY7 BP7:BU7 BW7 DJ7 BA7:BJ7 CM7 BO8:BO11 BV8:BV11 BK8:BK11">
    <cfRule type="expression" priority="270" stopIfTrue="1">
      <formula>#REF!&lt;15</formula>
    </cfRule>
    <cfRule type="expression" dxfId="14" priority="271">
      <formula>AW7&gt;VALUE(MID(#REF!,FIND("-",#REF!)+1,LEN(#REF!)))</formula>
    </cfRule>
    <cfRule type="expression" dxfId="13" priority="272">
      <formula>AW7&lt;VALUE(LEFT(#REF!, FIND("-",#REF!)-1))</formula>
    </cfRule>
  </conditionalFormatting>
  <conditionalFormatting sqref="AS90:AS92">
    <cfRule type="expression" priority="273" stopIfTrue="1">
      <formula>$F305&lt;15</formula>
    </cfRule>
  </conditionalFormatting>
  <conditionalFormatting sqref="N1:Q4 N6:Q18 N20:Q20 N22:Q25 N27:Q32 N34:Q38 N40:Q50 N52:Q57 N59:Q9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:V4 V6:V18 V20 V22:V25 V27:V32 V34:V38 V40:V50 V52:V57 V59:V9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:AG4 AA6:AG18 AA20:AG20 AA22:AG25 AA27:AG32 AA34:AG38 AA40:AG50 AA52:AG57 AA59:AG92 AC1:AG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B7:DC7 CD7:CE7 CL7 BK7:BV7 CD5:CE5 CJ5:CM5 DB5:DC5">
    <cfRule type="expression" priority="274" stopIfTrue="1">
      <formula>#REF!&lt;15</formula>
    </cfRule>
  </conditionalFormatting>
  <conditionalFormatting sqref="AJ11 AL11 AJ8:AL10 AN8:DJ11">
    <cfRule type="expression" priority="275" stopIfTrue="1">
      <formula>#REF!&lt;15</formula>
    </cfRule>
  </conditionalFormatting>
  <conditionalFormatting sqref="DB13:DH13 DJ13:DQ13 CP13 CR13:CZ13 CJ13 CC13:CF13 AJ13:AL13 CL13:CN13 AN13:BX13">
    <cfRule type="expression" priority="276" stopIfTrue="1">
      <formula>#REF!&lt;15</formula>
    </cfRule>
  </conditionalFormatting>
  <conditionalFormatting sqref="CJ12 CC12:CF12 DB12:DH12 DJ12:DQ12 CP12 CR12:CZ12 AJ12:AL12 CL12:CN12 AN12:BX12">
    <cfRule type="expression" priority="277" stopIfTrue="1">
      <formula>#REF!&lt;15</formula>
    </cfRule>
  </conditionalFormatting>
  <conditionalFormatting sqref="BY12:CB12 CG12:CI12 CK12 DS12:DT12">
    <cfRule type="expression" priority="278" stopIfTrue="1">
      <formula>#REF!&lt;15</formula>
    </cfRule>
  </conditionalFormatting>
  <conditionalFormatting sqref="CK13 BY13:CB13 CG13:CI13 DS13:DT13">
    <cfRule type="expression" priority="279" stopIfTrue="1">
      <formula>#REF!&lt;15</formula>
    </cfRule>
  </conditionalFormatting>
  <conditionalFormatting sqref="CJ7 CM7 DD7:DH7 DK7:DQ7 BK5 BO5 BV5 DD5:DH5 DK5:DQ5">
    <cfRule type="expression" priority="280" stopIfTrue="1">
      <formula>#REF!&lt;15</formula>
    </cfRule>
    <cfRule type="expression" dxfId="12" priority="281">
      <formula>BK5&gt;VALUE(MID(#REF!,FIND("-",#REF!)+1,LEN(#REF!)))</formula>
    </cfRule>
    <cfRule type="expression" dxfId="11" priority="282">
      <formula>BK5&lt;VALUE(LEFT(#REF!, FIND("-",#REF!)-1))</formula>
    </cfRule>
  </conditionalFormatting>
  <conditionalFormatting sqref="CM9:CM11 DD9:DH11">
    <cfRule type="expression" priority="283" stopIfTrue="1">
      <formula>#REF!&lt;15</formula>
    </cfRule>
    <cfRule type="expression" dxfId="10" priority="284">
      <formula>CM9&gt;VALUE(MID(#REF!,FIND("-",#REF!)+1,LEN(#REF!)))</formula>
    </cfRule>
    <cfRule type="expression" dxfId="9" priority="285">
      <formula>CM9&lt;VALUE(LEFT(#REF!, FIND("-",#REF!)-1))</formula>
    </cfRule>
  </conditionalFormatting>
  <conditionalFormatting sqref="AZ5 AJ5:AL5 BL5:DT5 AN5:AV5">
    <cfRule type="expression" priority="286" stopIfTrue="1">
      <formula>#REF!&lt;15</formula>
    </cfRule>
  </conditionalFormatting>
  <conditionalFormatting sqref="AW5:AY5 BP5:BU5 BW5 DJ5 BA5:BJ5 CM5">
    <cfRule type="expression" priority="287" stopIfTrue="1">
      <formula>#REF!&lt;15</formula>
    </cfRule>
    <cfRule type="expression" dxfId="8" priority="288">
      <formula>AW5&gt;VALUE(MID(#REF!,FIND("-",#REF!)+1,LEN(#REF!)))</formula>
    </cfRule>
    <cfRule type="expression" dxfId="7" priority="289">
      <formula>AW5&lt;VALUE(LEFT(#REF!, FIND("-",#REF!)-1))</formula>
    </cfRule>
  </conditionalFormatting>
  <conditionalFormatting sqref="BA8:BJ11 AW8:AY11 BP8:BU11 BW8:BW11 DJ8:DJ11 CM8:CM11 CZ8:DA11">
    <cfRule type="expression" priority="290" stopIfTrue="1">
      <formula>#REF!&lt;15</formula>
    </cfRule>
    <cfRule type="expression" dxfId="6" priority="291">
      <formula>AW8&gt;VALUE(MID(#REF!,FIND("-",#REF!)+1,LEN(#REF!)))</formula>
    </cfRule>
    <cfRule type="expression" dxfId="5" priority="292">
      <formula>AW8&lt;VALUE(LEFT(#REF!, FIND("-",#REF!)-1))</formula>
    </cfRule>
  </conditionalFormatting>
  <conditionalFormatting sqref="BY8:CB11 CG8:CI11 CK8:CK11 DS8:DT11">
    <cfRule type="expression" priority="293" stopIfTrue="1">
      <formula>#REF!&lt;15</formula>
    </cfRule>
    <cfRule type="expression" dxfId="4" priority="294">
      <formula>BY8&gt;VALUE(MID(#REF!,FIND("-",#REF!)+1,LEN(#REF!)))</formula>
    </cfRule>
    <cfRule type="expression" dxfId="3" priority="295">
      <formula>BY8&lt;VALUE(LEFT(#REF!, FIND("-",#REF!)-1))</formula>
    </cfRule>
  </conditionalFormatting>
  <conditionalFormatting sqref="AK90:AL90 AN90:AQ90">
    <cfRule type="expression" priority="296" stopIfTrue="1">
      <formula>$F303&lt;15</formula>
    </cfRule>
  </conditionalFormatting>
  <conditionalFormatting sqref="CD3:CJ3 AW3:AY3 BO3:BW3 BA3:BK3 CL3:DQ3">
    <cfRule type="expression" priority="297" stopIfTrue="1">
      <formula>#REF!&lt;15</formula>
    </cfRule>
    <cfRule type="expression" dxfId="2" priority="298">
      <formula>AW3&gt;VALUE(MID(#REF!,FIND("-",#REF!)+1,LEN(#REF!)))</formula>
    </cfRule>
    <cfRule type="expression" dxfId="1" priority="299">
      <formula>AW3&lt;VALUE(LEFT(#REF!, FIND("-",#REF!)-1))</formula>
    </cfRule>
  </conditionalFormatting>
  <conditionalFormatting sqref="AZ3 AJ3:AL3 BL3:DT3 AN3:AV3">
    <cfRule type="expression" priority="300" stopIfTrue="1">
      <formula>#REF!&lt;15</formula>
    </cfRule>
  </conditionalFormatting>
  <conditionalFormatting sqref="CF90 BX90 AR90 AZ90 BP90 CC90 AU90:AV90">
    <cfRule type="expression" priority="301" stopIfTrue="1">
      <formula>$F304&lt;15</formula>
    </cfRule>
  </conditionalFormatting>
  <conditionalFormatting sqref="AS89">
    <cfRule type="expression" priority="302" stopIfTrue="1">
      <formula>$F298&lt;15</formula>
    </cfRule>
  </conditionalFormatting>
  <conditionalFormatting sqref="AS87:AS88">
    <cfRule type="expression" priority="303" stopIfTrue="1">
      <formula>$F293&lt;15</formula>
    </cfRule>
  </conditionalFormatting>
  <conditionalFormatting sqref="AK89:AL89 AN89:AQ89">
    <cfRule type="expression" priority="304" stopIfTrue="1">
      <formula>$F296&lt;15</formula>
    </cfRule>
  </conditionalFormatting>
  <conditionalFormatting sqref="CF89 BX89 AR89 AZ89 BP89 CC89 AU89:AV89">
    <cfRule type="expression" priority="305" stopIfTrue="1">
      <formula>$F297&lt;15</formula>
    </cfRule>
  </conditionalFormatting>
  <conditionalFormatting sqref="AS82">
    <cfRule type="expression" priority="306" stopIfTrue="1">
      <formula>$F274&lt;15</formula>
    </cfRule>
  </conditionalFormatting>
  <conditionalFormatting sqref="CF84 BX84 AR84 AZ84 BP84 CC84 AS83 AU84:AV84">
    <cfRule type="expression" priority="307" stopIfTrue="1">
      <formula>$F278&lt;15</formula>
    </cfRule>
  </conditionalFormatting>
  <conditionalFormatting sqref="AK84:AL84 AN84:AQ84 CF83 BX83 AR83 AZ83 BP83 CC83 AU83:AV83">
    <cfRule type="expression" priority="308" stopIfTrue="1">
      <formula>$F277&lt;15</formula>
    </cfRule>
  </conditionalFormatting>
  <conditionalFormatting sqref="AK85:AL85 AN85:AQ85">
    <cfRule type="expression" priority="309" stopIfTrue="1">
      <formula>$F286&lt;15</formula>
    </cfRule>
  </conditionalFormatting>
  <conditionalFormatting sqref="AK86:AL86 AN86:AQ86 AS85">
    <cfRule type="expression" priority="310" stopIfTrue="1">
      <formula>$F288&lt;15</formula>
    </cfRule>
  </conditionalFormatting>
  <conditionalFormatting sqref="AS84">
    <cfRule type="expression" priority="311" stopIfTrue="1">
      <formula>$F280&lt;15</formula>
    </cfRule>
  </conditionalFormatting>
  <conditionalFormatting sqref="AK83:AL83 AN83:AQ83">
    <cfRule type="expression" priority="312" stopIfTrue="1">
      <formula>$F276&lt;15</formula>
    </cfRule>
  </conditionalFormatting>
  <conditionalFormatting sqref="AK87:AL88 AN87:AQ88 CF86 BX86 AR86 AZ86 BP86 CC86 AU86:AV86">
    <cfRule type="expression" priority="313" stopIfTrue="1">
      <formula>$F290&lt;15</formula>
    </cfRule>
  </conditionalFormatting>
  <conditionalFormatting sqref="AS86 CF87:CF88 BX87:BX88 AR87:AR88 AZ87:AZ88 BP87:BP88 CC87:CC88 AU87:AV88">
    <cfRule type="expression" priority="314" stopIfTrue="1">
      <formula>$F291&lt;15</formula>
    </cfRule>
  </conditionalFormatting>
  <conditionalFormatting sqref="CF79:CF81 BX79:BX81 AR79:AR81 AZ79:AZ81 BP79:BP81 CC79:CC81 AU79:AV81">
    <cfRule type="expression" priority="315" stopIfTrue="1">
      <formula>$F268&lt;15</formula>
    </cfRule>
  </conditionalFormatting>
  <conditionalFormatting sqref="AK82:AL82 AN82:AQ82 AS79:AS81">
    <cfRule type="expression" priority="316" stopIfTrue="1">
      <formula>$F269&lt;15</formula>
    </cfRule>
  </conditionalFormatting>
  <conditionalFormatting sqref="CF82 BX82 AZ82 BP82 CC82 AR81:AR82 AU82:AV82">
    <cfRule type="expression" priority="317" stopIfTrue="1">
      <formula>$F272&lt;15</formula>
    </cfRule>
  </conditionalFormatting>
  <conditionalFormatting sqref="CF77 BX77 AR77 AZ77 BP77 CC77 AU77:AV77">
    <cfRule type="expression" priority="318" stopIfTrue="1">
      <formula>$F258&lt;15</formula>
    </cfRule>
  </conditionalFormatting>
  <conditionalFormatting sqref="AK77:AL77 AN77:AQ77">
    <cfRule type="expression" priority="319" stopIfTrue="1">
      <formula>$F257&lt;15</formula>
    </cfRule>
  </conditionalFormatting>
  <conditionalFormatting sqref="AS76">
    <cfRule type="expression" priority="320" stopIfTrue="1">
      <formula>$F248&lt;15</formula>
    </cfRule>
  </conditionalFormatting>
  <conditionalFormatting sqref="CP68:CP69 DJ68:DQ69 DD68:DH69 CR68:DA69 AJ68:AL69 AN68:AS69 DS68:DT69 AU68:CN69">
    <cfRule type="expression" priority="321" stopIfTrue="1">
      <formula>$F230&lt;15</formula>
    </cfRule>
  </conditionalFormatting>
  <conditionalFormatting sqref="AS70">
    <cfRule type="expression" priority="322" stopIfTrue="1">
      <formula>$F238&lt;15</formula>
    </cfRule>
  </conditionalFormatting>
  <conditionalFormatting sqref="CP70 DJ70:DQ70 DD70:DH70 CR70:DA70 AJ70:AL70 AN70:AR70 DS70:DT70 AU70:CN70">
    <cfRule type="expression" priority="323" stopIfTrue="1">
      <formula>$F237&lt;15</formula>
    </cfRule>
  </conditionalFormatting>
  <conditionalFormatting sqref="BX85 AR85 AZ85 BP85 CC85 CF85 AU85:AV85">
    <cfRule type="expression" priority="324" stopIfTrue="1">
      <formula>$F287&lt;15</formula>
    </cfRule>
  </conditionalFormatting>
  <conditionalFormatting sqref="CD14:CE16 BK17:BL17 CL17:CM17 CC17:CF17 DE17:DJ17 BO17:BX17 CJ14:CJ17 AJ17:AL17 DK14:DQ16 CT14:DC17 AN17:BF17">
    <cfRule type="expression" priority="325" stopIfTrue="1">
      <formula>$F97&lt;15</formula>
    </cfRule>
  </conditionalFormatting>
  <conditionalFormatting sqref="AK91:AL91 AN91:AQ91">
    <cfRule type="expression" priority="326" stopIfTrue="1">
      <formula>$F382&lt;15</formula>
    </cfRule>
  </conditionalFormatting>
  <conditionalFormatting sqref="AZ91 BX91 CF91 BP91 AR91 CC91 AT91:AV91">
    <cfRule type="expression" priority="327" stopIfTrue="1">
      <formula>$F383&lt;15</formula>
    </cfRule>
  </conditionalFormatting>
  <conditionalFormatting sqref="CP67 DJ67:DQ67 DD67:DH67 CR67:DA67 AJ67:AL67 AN67:AS67 DS67:DT67 AU67:CN67">
    <cfRule type="expression" priority="328" stopIfTrue="1">
      <formula>$F227&lt;15</formula>
    </cfRule>
  </conditionalFormatting>
  <conditionalFormatting sqref="CP64:CP66 DJ64:DQ66 DD64:DH66 CR64:DA66 AJ37:AL66 DS64:DT66 AN64:AS66 AS67:AS92 AT64:AT92 AN37:CM63 AU64:CN66">
    <cfRule type="expression" priority="329" stopIfTrue="1">
      <formula>$F196&lt;15</formula>
    </cfRule>
  </conditionalFormatting>
  <conditionalFormatting sqref="AK78:AL78 AN78:AQ78">
    <cfRule type="expression" priority="330" stopIfTrue="1">
      <formula>$F262&lt;15</formula>
    </cfRule>
  </conditionalFormatting>
  <conditionalFormatting sqref="BX78 AR78 AZ78 BP78 CC78 CF78 AU78:AV78">
    <cfRule type="expression" priority="331" stopIfTrue="1">
      <formula>$F263&lt;15</formula>
    </cfRule>
  </conditionalFormatting>
  <conditionalFormatting sqref="AS71:AS75">
    <cfRule type="expression" priority="332" stopIfTrue="1">
      <formula>$F241&lt;15</formula>
    </cfRule>
  </conditionalFormatting>
  <conditionalFormatting sqref="AS77">
    <cfRule type="expression" priority="333" stopIfTrue="1">
      <formula>$F259&lt;15</formula>
    </cfRule>
  </conditionalFormatting>
  <conditionalFormatting sqref="AK79:AL81 AN79:AQ81">
    <cfRule type="expression" priority="334" stopIfTrue="1">
      <formula>$F267&lt;15</formula>
    </cfRule>
  </conditionalFormatting>
  <conditionalFormatting sqref="N1:Q9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:V9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:AG92 AC1:AG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92">
    <cfRule type="expression" priority="1" stopIfTrue="1">
      <formula>$F286&lt;15</formula>
    </cfRule>
  </conditionalFormatting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9"/>
  <sheetViews>
    <sheetView topLeftCell="A28" workbookViewId="0">
      <selection activeCell="A17" sqref="A17:XFD17"/>
    </sheetView>
  </sheetViews>
  <sheetFormatPr defaultColWidth="8.85546875" defaultRowHeight="15" x14ac:dyDescent="0.25"/>
  <cols>
    <col min="1" max="1" width="26.85546875" customWidth="1"/>
    <col min="2" max="2" width="6.140625" customWidth="1"/>
    <col min="3" max="3" width="9.42578125" customWidth="1"/>
    <col min="4" max="5" width="11" customWidth="1"/>
    <col min="6" max="6" width="21" customWidth="1"/>
    <col min="7" max="7" width="6.7109375" bestFit="1" customWidth="1"/>
    <col min="8" max="9" width="23.28515625" customWidth="1"/>
    <col min="10" max="10" width="24.42578125" customWidth="1"/>
    <col min="11" max="11" width="14.42578125" customWidth="1"/>
    <col min="12" max="12" width="19.85546875" customWidth="1"/>
    <col min="13" max="14" width="13.28515625" customWidth="1"/>
    <col min="15" max="15" width="12.7109375" bestFit="1" customWidth="1"/>
    <col min="17" max="17" width="22.85546875" bestFit="1" customWidth="1"/>
    <col min="18" max="18" width="16.42578125" bestFit="1" customWidth="1"/>
    <col min="20" max="20" width="19.140625" bestFit="1" customWidth="1"/>
    <col min="22" max="22" width="10.140625" bestFit="1" customWidth="1"/>
    <col min="24" max="24" width="29" customWidth="1"/>
    <col min="29" max="29" width="10.140625" bestFit="1" customWidth="1"/>
    <col min="30" max="30" width="34" bestFit="1" customWidth="1"/>
  </cols>
  <sheetData>
    <row r="1" spans="1:30" ht="30" x14ac:dyDescent="0.25">
      <c r="A1" s="48" t="s">
        <v>1</v>
      </c>
      <c r="B1" s="48" t="s">
        <v>292</v>
      </c>
      <c r="C1" s="48" t="s">
        <v>293</v>
      </c>
      <c r="D1" s="49" t="s">
        <v>294</v>
      </c>
      <c r="E1" s="49" t="s">
        <v>295</v>
      </c>
      <c r="F1" s="49" t="s">
        <v>296</v>
      </c>
      <c r="G1" s="48" t="s">
        <v>297</v>
      </c>
      <c r="H1" s="49" t="s">
        <v>298</v>
      </c>
      <c r="I1" s="49" t="s">
        <v>298</v>
      </c>
      <c r="J1" s="48" t="s">
        <v>299</v>
      </c>
      <c r="K1" s="48" t="s">
        <v>300</v>
      </c>
      <c r="L1" s="48" t="s">
        <v>301</v>
      </c>
      <c r="M1" s="49" t="s">
        <v>302</v>
      </c>
      <c r="N1" s="49" t="s">
        <v>303</v>
      </c>
      <c r="O1" s="48" t="s">
        <v>304</v>
      </c>
      <c r="P1" s="48" t="s">
        <v>305</v>
      </c>
      <c r="Q1" s="48" t="s">
        <v>306</v>
      </c>
      <c r="R1" s="48" t="s">
        <v>307</v>
      </c>
      <c r="S1" s="48" t="s">
        <v>308</v>
      </c>
      <c r="T1" s="48" t="s">
        <v>309</v>
      </c>
      <c r="U1" s="48" t="s">
        <v>310</v>
      </c>
      <c r="V1" s="48"/>
      <c r="W1" s="48" t="s">
        <v>311</v>
      </c>
      <c r="X1" s="48" t="s">
        <v>312</v>
      </c>
      <c r="Y1" s="48" t="s">
        <v>313</v>
      </c>
      <c r="Z1" s="48" t="s">
        <v>299</v>
      </c>
      <c r="AA1" s="48" t="s">
        <v>314</v>
      </c>
      <c r="AB1" s="48" t="s">
        <v>315</v>
      </c>
      <c r="AC1" s="48" t="s">
        <v>315</v>
      </c>
      <c r="AD1" s="48" t="s">
        <v>316</v>
      </c>
    </row>
    <row r="2" spans="1:30" x14ac:dyDescent="0.25">
      <c r="A2" s="13" t="s">
        <v>205</v>
      </c>
      <c r="B2" s="13" t="s">
        <v>289</v>
      </c>
      <c r="C2" s="12" t="s">
        <v>291</v>
      </c>
      <c r="D2" s="12">
        <v>1973</v>
      </c>
      <c r="E2" s="50">
        <v>42150</v>
      </c>
      <c r="F2" s="12">
        <v>2015</v>
      </c>
      <c r="G2" s="12">
        <f t="shared" ref="G2:G33" si="0">SUM(F2,-D2)</f>
        <v>42</v>
      </c>
      <c r="H2" s="12">
        <v>2013</v>
      </c>
      <c r="I2" s="51">
        <v>41275</v>
      </c>
      <c r="J2" s="51">
        <v>42675</v>
      </c>
      <c r="K2" s="52">
        <f t="shared" ref="K2:K26" si="1">DATEDIF(E2,J2,"m")</f>
        <v>17</v>
      </c>
      <c r="L2" s="52">
        <f t="shared" ref="L2:L33" si="2">DATEDIF(I2,J2,"m")</f>
        <v>46</v>
      </c>
      <c r="M2" s="12">
        <f t="shared" ref="M2:M33" si="3">SUM(H2,-D2)</f>
        <v>40</v>
      </c>
      <c r="N2" s="12">
        <f>SUM(F2,-H2)</f>
        <v>2</v>
      </c>
      <c r="O2" s="12" t="s">
        <v>158</v>
      </c>
      <c r="P2" s="12" t="s">
        <v>158</v>
      </c>
      <c r="Q2" s="12" t="s">
        <v>158</v>
      </c>
      <c r="R2" s="12" t="s">
        <v>156</v>
      </c>
      <c r="S2" s="12" t="s">
        <v>158</v>
      </c>
      <c r="T2" s="53" t="s">
        <v>158</v>
      </c>
      <c r="U2" s="54">
        <v>1</v>
      </c>
      <c r="V2" s="13" t="s">
        <v>334</v>
      </c>
      <c r="W2" s="12"/>
      <c r="X2" s="12" t="s">
        <v>158</v>
      </c>
      <c r="Y2" s="12"/>
      <c r="Z2" s="56">
        <v>42675</v>
      </c>
      <c r="AA2" s="12" t="s">
        <v>156</v>
      </c>
      <c r="AB2" s="12" t="s">
        <v>158</v>
      </c>
      <c r="AC2" s="13" t="s">
        <v>334</v>
      </c>
      <c r="AD2" s="12" t="s">
        <v>330</v>
      </c>
    </row>
    <row r="3" spans="1:30" x14ac:dyDescent="0.25">
      <c r="A3" s="62" t="s">
        <v>184</v>
      </c>
      <c r="B3" s="62" t="s">
        <v>289</v>
      </c>
      <c r="C3" s="63" t="s">
        <v>290</v>
      </c>
      <c r="D3" s="63">
        <v>1941</v>
      </c>
      <c r="E3" s="64">
        <v>42109</v>
      </c>
      <c r="F3" s="63">
        <v>2015</v>
      </c>
      <c r="G3" s="63">
        <f t="shared" si="0"/>
        <v>74</v>
      </c>
      <c r="H3" s="63">
        <v>2010</v>
      </c>
      <c r="I3" s="65">
        <v>40179</v>
      </c>
      <c r="J3" s="65">
        <v>42705</v>
      </c>
      <c r="K3" s="66">
        <f t="shared" si="1"/>
        <v>19</v>
      </c>
      <c r="L3" s="66">
        <f t="shared" si="2"/>
        <v>83</v>
      </c>
      <c r="M3" s="63">
        <f t="shared" si="3"/>
        <v>69</v>
      </c>
      <c r="N3" s="63">
        <f>SUM(F3,-H3)</f>
        <v>5</v>
      </c>
      <c r="O3" s="63" t="s">
        <v>158</v>
      </c>
      <c r="P3" s="63" t="s">
        <v>158</v>
      </c>
      <c r="Q3" s="63" t="s">
        <v>158</v>
      </c>
      <c r="R3" s="63" t="s">
        <v>158</v>
      </c>
      <c r="S3" s="63" t="s">
        <v>156</v>
      </c>
      <c r="T3" s="63" t="s">
        <v>158</v>
      </c>
      <c r="U3" s="67">
        <v>0</v>
      </c>
      <c r="V3" s="63"/>
      <c r="W3" s="63"/>
      <c r="X3" s="63" t="s">
        <v>156</v>
      </c>
      <c r="Y3" s="63" t="s">
        <v>327</v>
      </c>
      <c r="Z3" s="63"/>
      <c r="AA3" s="63" t="s">
        <v>156</v>
      </c>
      <c r="AB3" s="63" t="s">
        <v>156</v>
      </c>
      <c r="AC3" s="62" t="s">
        <v>322</v>
      </c>
      <c r="AD3" s="63"/>
    </row>
    <row r="4" spans="1:30" x14ac:dyDescent="0.25">
      <c r="A4" s="1" t="s">
        <v>226</v>
      </c>
      <c r="B4" s="1" t="s">
        <v>289</v>
      </c>
      <c r="C4" t="s">
        <v>290</v>
      </c>
      <c r="D4">
        <v>1960</v>
      </c>
      <c r="E4" s="57">
        <v>42289</v>
      </c>
      <c r="F4">
        <v>2015</v>
      </c>
      <c r="G4">
        <f t="shared" si="0"/>
        <v>55</v>
      </c>
      <c r="H4">
        <v>2004</v>
      </c>
      <c r="I4" s="58">
        <v>37987</v>
      </c>
      <c r="J4" s="58">
        <v>44896</v>
      </c>
      <c r="K4" s="59">
        <f t="shared" si="1"/>
        <v>85</v>
      </c>
      <c r="L4" s="59">
        <f t="shared" si="2"/>
        <v>227</v>
      </c>
      <c r="M4">
        <f t="shared" si="3"/>
        <v>44</v>
      </c>
      <c r="N4">
        <v>13</v>
      </c>
      <c r="O4" t="s">
        <v>158</v>
      </c>
      <c r="P4" t="s">
        <v>156</v>
      </c>
      <c r="Q4" t="s">
        <v>158</v>
      </c>
      <c r="R4" t="s">
        <v>158</v>
      </c>
      <c r="S4" t="s">
        <v>156</v>
      </c>
      <c r="T4" t="s">
        <v>156</v>
      </c>
      <c r="U4" s="60">
        <v>0</v>
      </c>
      <c r="X4" t="s">
        <v>156</v>
      </c>
      <c r="Y4" t="s">
        <v>319</v>
      </c>
      <c r="Z4" s="61">
        <v>44896</v>
      </c>
      <c r="AA4" t="s">
        <v>156</v>
      </c>
      <c r="AB4" t="s">
        <v>156</v>
      </c>
      <c r="AC4" s="1" t="s">
        <v>322</v>
      </c>
    </row>
    <row r="5" spans="1:30" x14ac:dyDescent="0.25">
      <c r="A5" s="1" t="s">
        <v>217</v>
      </c>
      <c r="B5" s="1" t="s">
        <v>289</v>
      </c>
      <c r="C5" t="s">
        <v>290</v>
      </c>
      <c r="D5">
        <v>1956</v>
      </c>
      <c r="E5" s="57">
        <v>42234</v>
      </c>
      <c r="F5">
        <v>2015</v>
      </c>
      <c r="G5">
        <f t="shared" si="0"/>
        <v>59</v>
      </c>
      <c r="H5">
        <v>1995</v>
      </c>
      <c r="I5" s="58">
        <v>34700</v>
      </c>
      <c r="J5" s="58">
        <v>44774</v>
      </c>
      <c r="K5" s="59">
        <f t="shared" si="1"/>
        <v>83</v>
      </c>
      <c r="L5" s="59">
        <f t="shared" si="2"/>
        <v>331</v>
      </c>
      <c r="M5">
        <f t="shared" si="3"/>
        <v>39</v>
      </c>
      <c r="N5">
        <f>SUM(F5,-H5)</f>
        <v>20</v>
      </c>
      <c r="O5" t="s">
        <v>158</v>
      </c>
      <c r="P5" t="s">
        <v>156</v>
      </c>
      <c r="Q5" t="s">
        <v>158</v>
      </c>
      <c r="R5" t="s">
        <v>158</v>
      </c>
      <c r="S5" t="s">
        <v>156</v>
      </c>
      <c r="T5" t="s">
        <v>156</v>
      </c>
      <c r="U5" s="60">
        <v>0</v>
      </c>
      <c r="X5" t="s">
        <v>156</v>
      </c>
      <c r="Y5" t="s">
        <v>319</v>
      </c>
      <c r="Z5" s="61">
        <v>44774</v>
      </c>
      <c r="AA5" t="s">
        <v>156</v>
      </c>
      <c r="AB5" t="s">
        <v>156</v>
      </c>
      <c r="AC5" s="1" t="s">
        <v>322</v>
      </c>
    </row>
    <row r="6" spans="1:30" x14ac:dyDescent="0.25">
      <c r="A6" s="1" t="s">
        <v>190</v>
      </c>
      <c r="B6" s="1" t="s">
        <v>289</v>
      </c>
      <c r="C6" t="s">
        <v>290</v>
      </c>
      <c r="D6">
        <v>1949</v>
      </c>
      <c r="E6" s="57">
        <v>42124</v>
      </c>
      <c r="F6">
        <v>2015</v>
      </c>
      <c r="G6">
        <f t="shared" si="0"/>
        <v>66</v>
      </c>
      <c r="H6">
        <v>1986</v>
      </c>
      <c r="I6" s="58">
        <v>31413</v>
      </c>
      <c r="J6" s="58">
        <v>44774</v>
      </c>
      <c r="K6" s="59">
        <f t="shared" si="1"/>
        <v>87</v>
      </c>
      <c r="L6" s="59">
        <f t="shared" si="2"/>
        <v>439</v>
      </c>
      <c r="M6">
        <f t="shared" si="3"/>
        <v>37</v>
      </c>
      <c r="N6">
        <f>SUM(F6,-H6)</f>
        <v>29</v>
      </c>
      <c r="O6" t="s">
        <v>156</v>
      </c>
      <c r="P6" t="s">
        <v>156</v>
      </c>
      <c r="Q6" t="s">
        <v>156</v>
      </c>
      <c r="R6" t="s">
        <v>156</v>
      </c>
      <c r="S6" t="s">
        <v>156</v>
      </c>
      <c r="T6" t="s">
        <v>156</v>
      </c>
      <c r="U6" s="60">
        <v>0</v>
      </c>
      <c r="X6" t="s">
        <v>156</v>
      </c>
      <c r="Y6" t="s">
        <v>319</v>
      </c>
      <c r="Z6" s="61">
        <v>44774</v>
      </c>
      <c r="AA6" t="s">
        <v>156</v>
      </c>
      <c r="AB6" t="s">
        <v>156</v>
      </c>
      <c r="AC6" s="1" t="s">
        <v>322</v>
      </c>
    </row>
    <row r="7" spans="1:30" x14ac:dyDescent="0.25">
      <c r="A7" s="1" t="s">
        <v>231</v>
      </c>
      <c r="B7" s="1" t="s">
        <v>289</v>
      </c>
      <c r="C7" t="s">
        <v>290</v>
      </c>
      <c r="D7">
        <v>1962</v>
      </c>
      <c r="E7" s="57">
        <v>42389</v>
      </c>
      <c r="F7">
        <v>2016</v>
      </c>
      <c r="G7">
        <f t="shared" si="0"/>
        <v>54</v>
      </c>
      <c r="H7">
        <v>2005</v>
      </c>
      <c r="I7" s="58">
        <v>38353</v>
      </c>
      <c r="J7" s="58">
        <v>44348</v>
      </c>
      <c r="K7" s="59">
        <f t="shared" si="1"/>
        <v>64</v>
      </c>
      <c r="L7" s="59">
        <f t="shared" si="2"/>
        <v>197</v>
      </c>
      <c r="M7">
        <f t="shared" si="3"/>
        <v>43</v>
      </c>
      <c r="N7">
        <f>SUM(F7,-H7)</f>
        <v>11</v>
      </c>
      <c r="O7" t="s">
        <v>158</v>
      </c>
      <c r="P7" t="s">
        <v>156</v>
      </c>
      <c r="Q7" t="s">
        <v>158</v>
      </c>
      <c r="R7" t="s">
        <v>158</v>
      </c>
      <c r="S7" t="s">
        <v>156</v>
      </c>
      <c r="T7" t="s">
        <v>156</v>
      </c>
      <c r="U7" s="60">
        <v>0</v>
      </c>
      <c r="X7" t="s">
        <v>156</v>
      </c>
      <c r="Y7" t="s">
        <v>340</v>
      </c>
      <c r="Z7" s="61">
        <v>44348</v>
      </c>
      <c r="AA7" t="s">
        <v>156</v>
      </c>
      <c r="AB7" t="s">
        <v>156</v>
      </c>
      <c r="AC7" s="1" t="s">
        <v>324</v>
      </c>
    </row>
    <row r="8" spans="1:30" x14ac:dyDescent="0.25">
      <c r="A8" s="13" t="s">
        <v>188</v>
      </c>
      <c r="B8" s="13" t="s">
        <v>289</v>
      </c>
      <c r="C8" s="12" t="s">
        <v>290</v>
      </c>
      <c r="D8" s="12">
        <v>1938</v>
      </c>
      <c r="E8" s="50">
        <v>42115</v>
      </c>
      <c r="F8" s="12">
        <v>2015</v>
      </c>
      <c r="G8" s="12">
        <f t="shared" si="0"/>
        <v>77</v>
      </c>
      <c r="H8" s="12">
        <v>2013</v>
      </c>
      <c r="I8" s="51">
        <v>41275</v>
      </c>
      <c r="J8" s="51">
        <v>43040</v>
      </c>
      <c r="K8" s="52">
        <f t="shared" si="1"/>
        <v>30</v>
      </c>
      <c r="L8" s="52">
        <f t="shared" si="2"/>
        <v>58</v>
      </c>
      <c r="M8" s="12">
        <f t="shared" si="3"/>
        <v>75</v>
      </c>
      <c r="N8" s="12">
        <f>SUM(F8,-H8)</f>
        <v>2</v>
      </c>
      <c r="O8" s="12" t="s">
        <v>158</v>
      </c>
      <c r="P8" s="12" t="s">
        <v>158</v>
      </c>
      <c r="Q8" s="12" t="s">
        <v>158</v>
      </c>
      <c r="R8" s="12" t="s">
        <v>158</v>
      </c>
      <c r="S8" s="12" t="s">
        <v>156</v>
      </c>
      <c r="T8" s="12" t="s">
        <v>156</v>
      </c>
      <c r="U8" s="54">
        <v>1</v>
      </c>
      <c r="V8" s="13" t="s">
        <v>329</v>
      </c>
      <c r="W8" s="12"/>
      <c r="X8" s="12" t="s">
        <v>156</v>
      </c>
      <c r="Y8" s="12" t="s">
        <v>126</v>
      </c>
      <c r="Z8" s="56">
        <v>43040</v>
      </c>
      <c r="AA8" s="12" t="s">
        <v>156</v>
      </c>
      <c r="AB8" s="12" t="s">
        <v>158</v>
      </c>
      <c r="AC8" s="13" t="s">
        <v>329</v>
      </c>
      <c r="AD8" s="12" t="s">
        <v>330</v>
      </c>
    </row>
    <row r="9" spans="1:30" x14ac:dyDescent="0.25">
      <c r="A9" s="1" t="s">
        <v>233</v>
      </c>
      <c r="B9" s="1" t="s">
        <v>289</v>
      </c>
      <c r="C9" t="s">
        <v>290</v>
      </c>
      <c r="D9">
        <v>1941</v>
      </c>
      <c r="E9" s="57">
        <v>42479</v>
      </c>
      <c r="F9">
        <v>2016</v>
      </c>
      <c r="G9">
        <f t="shared" si="0"/>
        <v>75</v>
      </c>
      <c r="H9">
        <v>2016</v>
      </c>
      <c r="I9" s="58">
        <v>42370</v>
      </c>
      <c r="J9" s="58">
        <v>42491</v>
      </c>
      <c r="K9" s="59">
        <f t="shared" si="1"/>
        <v>0</v>
      </c>
      <c r="L9" s="59">
        <f t="shared" si="2"/>
        <v>4</v>
      </c>
      <c r="M9">
        <f t="shared" si="3"/>
        <v>75</v>
      </c>
      <c r="N9">
        <v>1</v>
      </c>
      <c r="O9" t="s">
        <v>158</v>
      </c>
      <c r="P9" t="s">
        <v>156</v>
      </c>
      <c r="Q9" t="s">
        <v>158</v>
      </c>
      <c r="R9" t="s">
        <v>156</v>
      </c>
      <c r="S9" t="s">
        <v>156</v>
      </c>
      <c r="T9" t="s">
        <v>158</v>
      </c>
      <c r="U9" s="60">
        <v>0</v>
      </c>
      <c r="X9" t="s">
        <v>156</v>
      </c>
      <c r="Y9" t="s">
        <v>126</v>
      </c>
      <c r="Z9" s="61">
        <v>42491</v>
      </c>
      <c r="AA9" t="s">
        <v>156</v>
      </c>
      <c r="AB9" t="s">
        <v>156</v>
      </c>
      <c r="AC9" s="1" t="s">
        <v>322</v>
      </c>
    </row>
    <row r="10" spans="1:30" s="63" customFormat="1" x14ac:dyDescent="0.25">
      <c r="A10" s="1" t="s">
        <v>179</v>
      </c>
      <c r="B10" s="1" t="s">
        <v>289</v>
      </c>
      <c r="C10" t="s">
        <v>291</v>
      </c>
      <c r="D10">
        <v>1971</v>
      </c>
      <c r="E10" s="57">
        <v>42093</v>
      </c>
      <c r="F10">
        <v>2015</v>
      </c>
      <c r="G10">
        <f t="shared" si="0"/>
        <v>44</v>
      </c>
      <c r="H10">
        <v>2010</v>
      </c>
      <c r="I10" s="58">
        <v>40179</v>
      </c>
      <c r="J10" s="58">
        <v>44835</v>
      </c>
      <c r="K10" s="59">
        <f t="shared" si="1"/>
        <v>90</v>
      </c>
      <c r="L10" s="59">
        <f t="shared" si="2"/>
        <v>153</v>
      </c>
      <c r="M10">
        <f t="shared" si="3"/>
        <v>39</v>
      </c>
      <c r="N10">
        <f t="shared" ref="N10:N40" si="4">SUM(F10,-H10)</f>
        <v>5</v>
      </c>
      <c r="O10" t="s">
        <v>156</v>
      </c>
      <c r="P10" t="s">
        <v>156</v>
      </c>
      <c r="Q10" t="s">
        <v>156</v>
      </c>
      <c r="R10" t="s">
        <v>156</v>
      </c>
      <c r="S10" t="s">
        <v>156</v>
      </c>
      <c r="T10" t="s">
        <v>156</v>
      </c>
      <c r="U10" s="60">
        <v>0</v>
      </c>
      <c r="V10"/>
      <c r="W10"/>
      <c r="X10" t="s">
        <v>156</v>
      </c>
      <c r="Y10" t="s">
        <v>319</v>
      </c>
      <c r="Z10" s="61">
        <v>44835</v>
      </c>
      <c r="AA10" t="s">
        <v>156</v>
      </c>
      <c r="AB10" t="s">
        <v>156</v>
      </c>
      <c r="AC10" s="1" t="s">
        <v>322</v>
      </c>
      <c r="AD10"/>
    </row>
    <row r="11" spans="1:30" x14ac:dyDescent="0.25">
      <c r="A11" s="62" t="s">
        <v>178</v>
      </c>
      <c r="B11" s="62" t="s">
        <v>289</v>
      </c>
      <c r="C11" s="63" t="s">
        <v>290</v>
      </c>
      <c r="D11" s="63">
        <v>1955</v>
      </c>
      <c r="E11" s="64">
        <v>41820</v>
      </c>
      <c r="F11" s="63">
        <v>2014</v>
      </c>
      <c r="G11" s="63">
        <f t="shared" si="0"/>
        <v>59</v>
      </c>
      <c r="H11" s="63">
        <v>2014</v>
      </c>
      <c r="I11" s="65">
        <v>41640</v>
      </c>
      <c r="J11" s="65">
        <v>43252</v>
      </c>
      <c r="K11" s="66">
        <f t="shared" si="1"/>
        <v>47</v>
      </c>
      <c r="L11" s="66">
        <f t="shared" si="2"/>
        <v>53</v>
      </c>
      <c r="M11" s="63">
        <f t="shared" si="3"/>
        <v>59</v>
      </c>
      <c r="N11" s="63">
        <f t="shared" si="4"/>
        <v>0</v>
      </c>
      <c r="O11" s="63" t="s">
        <v>158</v>
      </c>
      <c r="P11" s="63" t="s">
        <v>156</v>
      </c>
      <c r="Q11" s="63" t="s">
        <v>158</v>
      </c>
      <c r="R11" s="63" t="s">
        <v>158</v>
      </c>
      <c r="S11" s="63" t="s">
        <v>156</v>
      </c>
      <c r="T11" s="63" t="s">
        <v>156</v>
      </c>
      <c r="U11" s="67">
        <v>0</v>
      </c>
      <c r="V11" s="63"/>
      <c r="W11" s="63"/>
      <c r="X11" s="63" t="s">
        <v>156</v>
      </c>
      <c r="Y11" s="63" t="s">
        <v>321</v>
      </c>
      <c r="Z11" s="63"/>
      <c r="AA11" s="63" t="s">
        <v>156</v>
      </c>
      <c r="AB11" s="63" t="s">
        <v>156</v>
      </c>
      <c r="AC11" s="62" t="s">
        <v>322</v>
      </c>
      <c r="AD11" s="63"/>
    </row>
    <row r="12" spans="1:30" x14ac:dyDescent="0.25">
      <c r="A12" s="1" t="s">
        <v>191</v>
      </c>
      <c r="B12" s="1" t="s">
        <v>289</v>
      </c>
      <c r="C12" t="s">
        <v>290</v>
      </c>
      <c r="D12">
        <v>1958</v>
      </c>
      <c r="E12" s="57">
        <v>42124</v>
      </c>
      <c r="F12">
        <v>2015</v>
      </c>
      <c r="G12">
        <f t="shared" si="0"/>
        <v>57</v>
      </c>
      <c r="H12">
        <v>2014</v>
      </c>
      <c r="I12" s="58">
        <v>41640</v>
      </c>
      <c r="J12" s="58">
        <v>44866</v>
      </c>
      <c r="K12" s="59">
        <f t="shared" si="1"/>
        <v>90</v>
      </c>
      <c r="L12" s="59">
        <f t="shared" si="2"/>
        <v>106</v>
      </c>
      <c r="M12">
        <f t="shared" si="3"/>
        <v>56</v>
      </c>
      <c r="N12">
        <f t="shared" si="4"/>
        <v>1</v>
      </c>
      <c r="O12" t="s">
        <v>158</v>
      </c>
      <c r="P12" t="s">
        <v>156</v>
      </c>
      <c r="Q12" t="s">
        <v>158</v>
      </c>
      <c r="R12" t="s">
        <v>156</v>
      </c>
      <c r="S12" t="s">
        <v>156</v>
      </c>
      <c r="T12" t="s">
        <v>156</v>
      </c>
      <c r="U12" s="60">
        <v>0</v>
      </c>
      <c r="X12" t="s">
        <v>156</v>
      </c>
      <c r="Y12" t="s">
        <v>319</v>
      </c>
      <c r="Z12" s="61">
        <v>44866</v>
      </c>
      <c r="AA12" t="s">
        <v>156</v>
      </c>
      <c r="AB12" t="s">
        <v>156</v>
      </c>
      <c r="AC12" s="1" t="s">
        <v>322</v>
      </c>
    </row>
    <row r="13" spans="1:30" s="63" customFormat="1" x14ac:dyDescent="0.25">
      <c r="A13" s="1" t="s">
        <v>194</v>
      </c>
      <c r="B13" s="1" t="s">
        <v>289</v>
      </c>
      <c r="C13" t="s">
        <v>290</v>
      </c>
      <c r="D13">
        <v>1969</v>
      </c>
      <c r="E13" s="57">
        <v>42131</v>
      </c>
      <c r="F13">
        <v>2015</v>
      </c>
      <c r="G13">
        <f t="shared" si="0"/>
        <v>46</v>
      </c>
      <c r="H13">
        <v>2003</v>
      </c>
      <c r="I13" s="58">
        <v>37622</v>
      </c>
      <c r="J13" s="58">
        <v>44652</v>
      </c>
      <c r="K13" s="59">
        <f t="shared" si="1"/>
        <v>82</v>
      </c>
      <c r="L13" s="59">
        <f t="shared" si="2"/>
        <v>231</v>
      </c>
      <c r="M13">
        <f t="shared" si="3"/>
        <v>34</v>
      </c>
      <c r="N13">
        <f t="shared" si="4"/>
        <v>12</v>
      </c>
      <c r="O13" t="s">
        <v>158</v>
      </c>
      <c r="P13" t="s">
        <v>156</v>
      </c>
      <c r="Q13" t="s">
        <v>158</v>
      </c>
      <c r="R13" t="s">
        <v>156</v>
      </c>
      <c r="S13" t="s">
        <v>156</v>
      </c>
      <c r="T13" t="s">
        <v>156</v>
      </c>
      <c r="U13" s="60">
        <v>0</v>
      </c>
      <c r="V13"/>
      <c r="W13"/>
      <c r="X13" t="s">
        <v>156</v>
      </c>
      <c r="Y13" t="s">
        <v>319</v>
      </c>
      <c r="Z13" s="61">
        <v>44652</v>
      </c>
      <c r="AA13" t="s">
        <v>156</v>
      </c>
      <c r="AB13" t="s">
        <v>156</v>
      </c>
      <c r="AC13" s="1" t="s">
        <v>324</v>
      </c>
      <c r="AD13"/>
    </row>
    <row r="14" spans="1:30" x14ac:dyDescent="0.25">
      <c r="A14" s="13" t="s">
        <v>216</v>
      </c>
      <c r="B14" s="13" t="s">
        <v>289</v>
      </c>
      <c r="C14" s="12" t="s">
        <v>290</v>
      </c>
      <c r="D14" s="12">
        <v>1946</v>
      </c>
      <c r="E14" s="50">
        <v>42221</v>
      </c>
      <c r="F14" s="12">
        <v>2015</v>
      </c>
      <c r="G14" s="12">
        <f t="shared" si="0"/>
        <v>69</v>
      </c>
      <c r="H14" s="12">
        <v>2001</v>
      </c>
      <c r="I14" s="51">
        <v>36892</v>
      </c>
      <c r="J14" s="51">
        <v>43374</v>
      </c>
      <c r="K14" s="52">
        <f t="shared" si="1"/>
        <v>37</v>
      </c>
      <c r="L14" s="52">
        <f t="shared" si="2"/>
        <v>213</v>
      </c>
      <c r="M14" s="12">
        <f t="shared" si="3"/>
        <v>55</v>
      </c>
      <c r="N14" s="12">
        <f t="shared" si="4"/>
        <v>14</v>
      </c>
      <c r="O14" s="12" t="s">
        <v>158</v>
      </c>
      <c r="P14" s="12" t="s">
        <v>156</v>
      </c>
      <c r="Q14" s="12" t="s">
        <v>158</v>
      </c>
      <c r="R14" s="12" t="s">
        <v>156</v>
      </c>
      <c r="S14" s="12" t="s">
        <v>156</v>
      </c>
      <c r="T14" s="12" t="s">
        <v>156</v>
      </c>
      <c r="U14" s="54">
        <v>1</v>
      </c>
      <c r="V14" s="14">
        <v>43523</v>
      </c>
      <c r="W14" s="12"/>
      <c r="X14" s="12" t="s">
        <v>156</v>
      </c>
      <c r="Y14" s="12"/>
      <c r="Z14" s="56">
        <v>43374</v>
      </c>
      <c r="AA14" s="12" t="s">
        <v>156</v>
      </c>
      <c r="AB14" s="12" t="s">
        <v>158</v>
      </c>
      <c r="AC14" s="14">
        <v>43523</v>
      </c>
      <c r="AD14" s="12" t="s">
        <v>337</v>
      </c>
    </row>
    <row r="15" spans="1:30" x14ac:dyDescent="0.25">
      <c r="A15" s="1" t="s">
        <v>218</v>
      </c>
      <c r="B15" s="1" t="s">
        <v>289</v>
      </c>
      <c r="C15" t="s">
        <v>290</v>
      </c>
      <c r="D15">
        <v>1965</v>
      </c>
      <c r="E15" s="57">
        <v>42237</v>
      </c>
      <c r="F15">
        <v>2015</v>
      </c>
      <c r="G15">
        <f t="shared" si="0"/>
        <v>50</v>
      </c>
      <c r="H15">
        <v>2004</v>
      </c>
      <c r="I15" s="58">
        <v>37987</v>
      </c>
      <c r="J15" s="58">
        <v>44896</v>
      </c>
      <c r="K15" s="59">
        <f t="shared" si="1"/>
        <v>87</v>
      </c>
      <c r="L15" s="59">
        <f t="shared" si="2"/>
        <v>227</v>
      </c>
      <c r="M15">
        <f t="shared" si="3"/>
        <v>39</v>
      </c>
      <c r="N15">
        <f t="shared" si="4"/>
        <v>11</v>
      </c>
      <c r="O15" t="s">
        <v>158</v>
      </c>
      <c r="P15" t="s">
        <v>158</v>
      </c>
      <c r="Q15" t="s">
        <v>158</v>
      </c>
      <c r="R15" t="s">
        <v>156</v>
      </c>
      <c r="S15" t="s">
        <v>156</v>
      </c>
      <c r="T15" t="s">
        <v>158</v>
      </c>
      <c r="U15" s="60">
        <v>0</v>
      </c>
      <c r="X15" t="s">
        <v>156</v>
      </c>
      <c r="Y15" t="s">
        <v>319</v>
      </c>
      <c r="Z15" s="61">
        <v>44896</v>
      </c>
      <c r="AA15" t="s">
        <v>156</v>
      </c>
      <c r="AB15" t="s">
        <v>156</v>
      </c>
      <c r="AC15" s="1" t="s">
        <v>322</v>
      </c>
    </row>
    <row r="16" spans="1:30" x14ac:dyDescent="0.25">
      <c r="A16" s="1" t="s">
        <v>197</v>
      </c>
      <c r="B16" s="1" t="s">
        <v>289</v>
      </c>
      <c r="C16" t="s">
        <v>290</v>
      </c>
      <c r="D16">
        <v>1953</v>
      </c>
      <c r="E16" s="57">
        <v>42138</v>
      </c>
      <c r="F16">
        <v>2015</v>
      </c>
      <c r="G16">
        <f t="shared" si="0"/>
        <v>62</v>
      </c>
      <c r="H16">
        <v>2013</v>
      </c>
      <c r="I16" s="58">
        <v>41275</v>
      </c>
      <c r="J16" s="58">
        <v>44896</v>
      </c>
      <c r="K16" s="59">
        <f t="shared" si="1"/>
        <v>90</v>
      </c>
      <c r="L16" s="59">
        <f t="shared" si="2"/>
        <v>119</v>
      </c>
      <c r="M16">
        <f t="shared" si="3"/>
        <v>60</v>
      </c>
      <c r="N16">
        <f t="shared" si="4"/>
        <v>2</v>
      </c>
      <c r="O16" t="s">
        <v>156</v>
      </c>
      <c r="P16" t="s">
        <v>156</v>
      </c>
      <c r="Q16" t="s">
        <v>156</v>
      </c>
      <c r="R16" t="s">
        <v>158</v>
      </c>
      <c r="S16" t="s">
        <v>156</v>
      </c>
      <c r="T16" t="s">
        <v>158</v>
      </c>
      <c r="U16" s="60">
        <v>0</v>
      </c>
      <c r="X16" t="s">
        <v>156</v>
      </c>
      <c r="Y16" t="s">
        <v>319</v>
      </c>
      <c r="Z16" s="61">
        <v>44896</v>
      </c>
      <c r="AA16" t="s">
        <v>156</v>
      </c>
      <c r="AB16" t="s">
        <v>156</v>
      </c>
      <c r="AC16" s="1" t="s">
        <v>322</v>
      </c>
    </row>
    <row r="17" spans="1:30" x14ac:dyDescent="0.25">
      <c r="A17" s="1" t="s">
        <v>186</v>
      </c>
      <c r="B17" s="1" t="s">
        <v>289</v>
      </c>
      <c r="C17" t="s">
        <v>290</v>
      </c>
      <c r="D17">
        <v>1941</v>
      </c>
      <c r="E17" s="57">
        <v>42111</v>
      </c>
      <c r="F17">
        <v>2015</v>
      </c>
      <c r="G17">
        <f t="shared" si="0"/>
        <v>74</v>
      </c>
      <c r="H17">
        <v>1976</v>
      </c>
      <c r="I17" s="58">
        <v>27760</v>
      </c>
      <c r="J17" s="58">
        <v>44866</v>
      </c>
      <c r="K17" s="59">
        <f t="shared" si="1"/>
        <v>90</v>
      </c>
      <c r="L17" s="59">
        <f t="shared" si="2"/>
        <v>562</v>
      </c>
      <c r="M17">
        <f t="shared" si="3"/>
        <v>35</v>
      </c>
      <c r="N17">
        <f t="shared" si="4"/>
        <v>39</v>
      </c>
      <c r="O17" t="s">
        <v>158</v>
      </c>
      <c r="P17" t="s">
        <v>158</v>
      </c>
      <c r="Q17" t="s">
        <v>158</v>
      </c>
      <c r="R17" t="s">
        <v>158</v>
      </c>
      <c r="S17" t="s">
        <v>156</v>
      </c>
      <c r="T17" t="s">
        <v>156</v>
      </c>
      <c r="U17" s="60">
        <v>0</v>
      </c>
      <c r="X17" t="s">
        <v>156</v>
      </c>
      <c r="Y17" t="s">
        <v>319</v>
      </c>
      <c r="Z17" s="61">
        <v>44866</v>
      </c>
      <c r="AA17" t="s">
        <v>156</v>
      </c>
      <c r="AB17" t="s">
        <v>156</v>
      </c>
      <c r="AC17" s="1" t="s">
        <v>322</v>
      </c>
    </row>
    <row r="18" spans="1:30" x14ac:dyDescent="0.25">
      <c r="A18" s="62" t="s">
        <v>223</v>
      </c>
      <c r="B18" s="62" t="s">
        <v>289</v>
      </c>
      <c r="C18" s="63" t="s">
        <v>290</v>
      </c>
      <c r="D18" s="63">
        <v>1942</v>
      </c>
      <c r="E18" s="64">
        <v>42262</v>
      </c>
      <c r="F18" s="63">
        <v>2015</v>
      </c>
      <c r="G18" s="63">
        <f t="shared" si="0"/>
        <v>73</v>
      </c>
      <c r="H18" s="63">
        <v>2015</v>
      </c>
      <c r="I18" s="65">
        <v>42005</v>
      </c>
      <c r="J18" s="65">
        <v>42430</v>
      </c>
      <c r="K18" s="66">
        <f t="shared" si="1"/>
        <v>5</v>
      </c>
      <c r="L18" s="66">
        <f t="shared" si="2"/>
        <v>14</v>
      </c>
      <c r="M18" s="63">
        <f t="shared" si="3"/>
        <v>73</v>
      </c>
      <c r="N18" s="63">
        <f t="shared" si="4"/>
        <v>0</v>
      </c>
      <c r="O18" s="63" t="s">
        <v>158</v>
      </c>
      <c r="P18" s="63" t="s">
        <v>156</v>
      </c>
      <c r="Q18" s="63" t="s">
        <v>158</v>
      </c>
      <c r="R18" s="63" t="s">
        <v>158</v>
      </c>
      <c r="S18" s="63" t="s">
        <v>156</v>
      </c>
      <c r="T18" s="63" t="s">
        <v>156</v>
      </c>
      <c r="U18" s="67">
        <v>0</v>
      </c>
      <c r="V18" s="63"/>
      <c r="W18" s="63"/>
      <c r="X18" s="63" t="s">
        <v>156</v>
      </c>
      <c r="Y18" s="63" t="s">
        <v>126</v>
      </c>
      <c r="Z18" s="68">
        <v>42430</v>
      </c>
      <c r="AA18" s="63" t="s">
        <v>156</v>
      </c>
      <c r="AB18" s="63" t="s">
        <v>156</v>
      </c>
      <c r="AC18" s="62" t="s">
        <v>322</v>
      </c>
      <c r="AD18" s="63"/>
    </row>
    <row r="19" spans="1:30" x14ac:dyDescent="0.25">
      <c r="A19" s="13" t="s">
        <v>204</v>
      </c>
      <c r="B19" s="13" t="s">
        <v>289</v>
      </c>
      <c r="C19" s="12" t="s">
        <v>290</v>
      </c>
      <c r="D19" s="12">
        <v>1955</v>
      </c>
      <c r="E19" s="50">
        <v>42143</v>
      </c>
      <c r="F19" s="12">
        <v>2015</v>
      </c>
      <c r="G19" s="12">
        <f t="shared" si="0"/>
        <v>60</v>
      </c>
      <c r="H19" s="12">
        <v>1994</v>
      </c>
      <c r="I19" s="51">
        <v>34335</v>
      </c>
      <c r="J19" s="51">
        <v>42675</v>
      </c>
      <c r="K19" s="52">
        <f t="shared" si="1"/>
        <v>17</v>
      </c>
      <c r="L19" s="52">
        <f t="shared" si="2"/>
        <v>274</v>
      </c>
      <c r="M19" s="12">
        <f t="shared" si="3"/>
        <v>39</v>
      </c>
      <c r="N19" s="12">
        <f t="shared" si="4"/>
        <v>21</v>
      </c>
      <c r="O19" s="12" t="s">
        <v>158</v>
      </c>
      <c r="P19" s="12" t="s">
        <v>156</v>
      </c>
      <c r="Q19" s="12" t="s">
        <v>158</v>
      </c>
      <c r="R19" s="12" t="s">
        <v>158</v>
      </c>
      <c r="S19" s="12" t="s">
        <v>156</v>
      </c>
      <c r="T19" s="12" t="s">
        <v>156</v>
      </c>
      <c r="U19" s="54">
        <v>1</v>
      </c>
      <c r="V19" s="12"/>
      <c r="W19" s="12"/>
      <c r="X19" s="12" t="s">
        <v>156</v>
      </c>
      <c r="Y19" s="12"/>
      <c r="Z19" s="56">
        <v>42675</v>
      </c>
      <c r="AA19" s="12" t="s">
        <v>156</v>
      </c>
      <c r="AB19" s="12" t="s">
        <v>158</v>
      </c>
      <c r="AC19" s="14">
        <v>42706</v>
      </c>
      <c r="AD19" s="12" t="s">
        <v>333</v>
      </c>
    </row>
    <row r="20" spans="1:30" x14ac:dyDescent="0.25">
      <c r="A20" s="1" t="s">
        <v>215</v>
      </c>
      <c r="B20" s="1" t="s">
        <v>289</v>
      </c>
      <c r="C20" t="s">
        <v>290</v>
      </c>
      <c r="D20">
        <v>1943</v>
      </c>
      <c r="E20" s="57">
        <v>42201</v>
      </c>
      <c r="F20">
        <v>2015</v>
      </c>
      <c r="G20">
        <f t="shared" si="0"/>
        <v>72</v>
      </c>
      <c r="H20">
        <v>2002</v>
      </c>
      <c r="I20" s="58">
        <v>37257</v>
      </c>
      <c r="J20" s="58">
        <v>44866</v>
      </c>
      <c r="K20" s="59">
        <f t="shared" si="1"/>
        <v>87</v>
      </c>
      <c r="L20" s="59">
        <f t="shared" si="2"/>
        <v>250</v>
      </c>
      <c r="M20">
        <f t="shared" si="3"/>
        <v>59</v>
      </c>
      <c r="N20">
        <f t="shared" si="4"/>
        <v>13</v>
      </c>
      <c r="O20" t="s">
        <v>156</v>
      </c>
      <c r="P20" t="s">
        <v>156</v>
      </c>
      <c r="Q20" t="s">
        <v>156</v>
      </c>
      <c r="R20" t="s">
        <v>156</v>
      </c>
      <c r="S20" t="s">
        <v>156</v>
      </c>
      <c r="T20" t="s">
        <v>156</v>
      </c>
      <c r="U20" s="60">
        <v>0</v>
      </c>
      <c r="X20" t="s">
        <v>156</v>
      </c>
      <c r="Y20" t="s">
        <v>319</v>
      </c>
      <c r="Z20" s="61">
        <v>44866</v>
      </c>
      <c r="AA20" t="s">
        <v>156</v>
      </c>
      <c r="AB20" t="s">
        <v>156</v>
      </c>
      <c r="AC20" s="1" t="s">
        <v>322</v>
      </c>
    </row>
    <row r="21" spans="1:30" x14ac:dyDescent="0.25">
      <c r="A21" s="1" t="s">
        <v>203</v>
      </c>
      <c r="B21" s="1" t="s">
        <v>289</v>
      </c>
      <c r="C21" t="s">
        <v>290</v>
      </c>
      <c r="D21">
        <v>1945</v>
      </c>
      <c r="E21" s="57">
        <v>42143</v>
      </c>
      <c r="F21">
        <v>2015</v>
      </c>
      <c r="G21">
        <f t="shared" si="0"/>
        <v>70</v>
      </c>
      <c r="H21">
        <v>2001</v>
      </c>
      <c r="I21" s="58">
        <v>36892</v>
      </c>
      <c r="J21" s="58">
        <v>44621</v>
      </c>
      <c r="K21" s="59">
        <f t="shared" si="1"/>
        <v>81</v>
      </c>
      <c r="L21" s="59">
        <f t="shared" si="2"/>
        <v>254</v>
      </c>
      <c r="M21">
        <f t="shared" si="3"/>
        <v>56</v>
      </c>
      <c r="N21">
        <f t="shared" si="4"/>
        <v>14</v>
      </c>
      <c r="O21" t="s">
        <v>158</v>
      </c>
      <c r="P21" t="s">
        <v>158</v>
      </c>
      <c r="Q21" t="s">
        <v>158</v>
      </c>
      <c r="R21" t="s">
        <v>156</v>
      </c>
      <c r="S21" t="s">
        <v>156</v>
      </c>
      <c r="T21" t="s">
        <v>158</v>
      </c>
      <c r="U21" s="60">
        <v>0</v>
      </c>
      <c r="X21" t="s">
        <v>156</v>
      </c>
      <c r="Y21" t="s">
        <v>319</v>
      </c>
      <c r="Z21" s="61">
        <v>44621</v>
      </c>
      <c r="AA21" t="s">
        <v>156</v>
      </c>
      <c r="AB21" t="s">
        <v>156</v>
      </c>
      <c r="AC21" s="1" t="s">
        <v>322</v>
      </c>
    </row>
    <row r="22" spans="1:30" x14ac:dyDescent="0.25">
      <c r="A22" s="62" t="s">
        <v>229</v>
      </c>
      <c r="B22" s="62" t="s">
        <v>289</v>
      </c>
      <c r="C22" s="63" t="s">
        <v>290</v>
      </c>
      <c r="D22" s="63">
        <v>1973</v>
      </c>
      <c r="E22" s="64">
        <v>42375</v>
      </c>
      <c r="F22" s="63">
        <v>2016</v>
      </c>
      <c r="G22" s="63">
        <f t="shared" si="0"/>
        <v>43</v>
      </c>
      <c r="H22" s="63">
        <v>2015</v>
      </c>
      <c r="I22" s="65">
        <v>42005</v>
      </c>
      <c r="J22" s="65">
        <v>44440</v>
      </c>
      <c r="K22" s="66">
        <f t="shared" si="1"/>
        <v>67</v>
      </c>
      <c r="L22" s="66">
        <f t="shared" si="2"/>
        <v>80</v>
      </c>
      <c r="M22" s="63">
        <f t="shared" si="3"/>
        <v>42</v>
      </c>
      <c r="N22" s="63">
        <f t="shared" si="4"/>
        <v>1</v>
      </c>
      <c r="O22" s="63" t="s">
        <v>156</v>
      </c>
      <c r="P22" s="63" t="s">
        <v>158</v>
      </c>
      <c r="Q22" s="63" t="s">
        <v>158</v>
      </c>
      <c r="R22" s="63" t="s">
        <v>158</v>
      </c>
      <c r="S22" s="63" t="s">
        <v>156</v>
      </c>
      <c r="T22" s="63" t="s">
        <v>158</v>
      </c>
      <c r="U22" s="67">
        <v>0</v>
      </c>
      <c r="V22" s="63"/>
      <c r="W22" s="63"/>
      <c r="X22" s="63" t="s">
        <v>156</v>
      </c>
      <c r="Y22" s="63" t="s">
        <v>338</v>
      </c>
      <c r="Z22" s="68"/>
      <c r="AA22" s="63" t="s">
        <v>156</v>
      </c>
      <c r="AB22" s="63" t="s">
        <v>156</v>
      </c>
      <c r="AC22" s="62" t="s">
        <v>322</v>
      </c>
      <c r="AD22" s="63"/>
    </row>
    <row r="23" spans="1:30" x14ac:dyDescent="0.25">
      <c r="A23" s="62" t="s">
        <v>181</v>
      </c>
      <c r="B23" s="62" t="s">
        <v>289</v>
      </c>
      <c r="C23" s="63" t="s">
        <v>291</v>
      </c>
      <c r="D23" s="63">
        <v>1974</v>
      </c>
      <c r="E23" s="64">
        <v>42108</v>
      </c>
      <c r="F23" s="63">
        <v>2015</v>
      </c>
      <c r="G23" s="63">
        <f t="shared" si="0"/>
        <v>41</v>
      </c>
      <c r="H23" s="63">
        <v>2015</v>
      </c>
      <c r="I23" s="65">
        <v>42005</v>
      </c>
      <c r="J23" s="65">
        <v>42430</v>
      </c>
      <c r="K23" s="66">
        <f t="shared" si="1"/>
        <v>10</v>
      </c>
      <c r="L23" s="66">
        <f t="shared" si="2"/>
        <v>14</v>
      </c>
      <c r="M23" s="63">
        <f t="shared" si="3"/>
        <v>41</v>
      </c>
      <c r="N23" s="63">
        <f t="shared" si="4"/>
        <v>0</v>
      </c>
      <c r="O23" s="63" t="s">
        <v>158</v>
      </c>
      <c r="P23" s="63" t="s">
        <v>156</v>
      </c>
      <c r="Q23" s="63" t="s">
        <v>158</v>
      </c>
      <c r="R23" s="63" t="s">
        <v>158</v>
      </c>
      <c r="S23" s="63" t="s">
        <v>156</v>
      </c>
      <c r="T23" s="63" t="s">
        <v>156</v>
      </c>
      <c r="U23" s="67">
        <v>0</v>
      </c>
      <c r="V23" s="63"/>
      <c r="W23" s="63"/>
      <c r="X23" s="63" t="s">
        <v>156</v>
      </c>
      <c r="Y23" s="63" t="s">
        <v>323</v>
      </c>
      <c r="Z23" s="63"/>
      <c r="AA23" s="63" t="s">
        <v>156</v>
      </c>
      <c r="AB23" s="63" t="s">
        <v>156</v>
      </c>
      <c r="AC23" s="62" t="s">
        <v>324</v>
      </c>
      <c r="AD23" s="63"/>
    </row>
    <row r="24" spans="1:30" x14ac:dyDescent="0.25">
      <c r="A24" s="1" t="s">
        <v>212</v>
      </c>
      <c r="B24" s="1" t="s">
        <v>289</v>
      </c>
      <c r="C24" t="s">
        <v>290</v>
      </c>
      <c r="D24">
        <v>1960</v>
      </c>
      <c r="E24" s="57">
        <v>42177</v>
      </c>
      <c r="F24">
        <v>2015</v>
      </c>
      <c r="G24">
        <f t="shared" si="0"/>
        <v>55</v>
      </c>
      <c r="H24">
        <v>2009</v>
      </c>
      <c r="I24" s="58">
        <v>39814</v>
      </c>
      <c r="J24" s="58">
        <v>44774</v>
      </c>
      <c r="K24" s="59">
        <f t="shared" si="1"/>
        <v>85</v>
      </c>
      <c r="L24" s="59">
        <f t="shared" si="2"/>
        <v>163</v>
      </c>
      <c r="M24">
        <f t="shared" si="3"/>
        <v>49</v>
      </c>
      <c r="N24">
        <f t="shared" si="4"/>
        <v>6</v>
      </c>
      <c r="O24" t="s">
        <v>158</v>
      </c>
      <c r="P24" t="s">
        <v>156</v>
      </c>
      <c r="Q24" t="s">
        <v>158</v>
      </c>
      <c r="R24" t="s">
        <v>158</v>
      </c>
      <c r="S24" t="s">
        <v>156</v>
      </c>
      <c r="T24" t="s">
        <v>158</v>
      </c>
      <c r="U24" s="60">
        <v>0</v>
      </c>
      <c r="X24" t="s">
        <v>156</v>
      </c>
      <c r="Y24" t="s">
        <v>319</v>
      </c>
      <c r="Z24" s="61">
        <v>44774</v>
      </c>
      <c r="AA24" t="s">
        <v>156</v>
      </c>
      <c r="AB24" t="s">
        <v>156</v>
      </c>
      <c r="AC24" s="1" t="s">
        <v>322</v>
      </c>
    </row>
    <row r="25" spans="1:30" x14ac:dyDescent="0.25">
      <c r="A25" s="1" t="s">
        <v>185</v>
      </c>
      <c r="B25" s="1" t="s">
        <v>289</v>
      </c>
      <c r="C25" t="s">
        <v>291</v>
      </c>
      <c r="D25">
        <v>1952</v>
      </c>
      <c r="E25" s="57">
        <v>42110</v>
      </c>
      <c r="F25">
        <v>2015</v>
      </c>
      <c r="G25">
        <f t="shared" si="0"/>
        <v>63</v>
      </c>
      <c r="H25">
        <v>2013</v>
      </c>
      <c r="I25" s="58">
        <v>41275</v>
      </c>
      <c r="J25" s="58">
        <v>44896</v>
      </c>
      <c r="K25" s="59">
        <f t="shared" si="1"/>
        <v>91</v>
      </c>
      <c r="L25" s="59">
        <f t="shared" si="2"/>
        <v>119</v>
      </c>
      <c r="M25">
        <f t="shared" si="3"/>
        <v>61</v>
      </c>
      <c r="N25">
        <f t="shared" si="4"/>
        <v>2</v>
      </c>
      <c r="O25" t="s">
        <v>158</v>
      </c>
      <c r="P25" t="s">
        <v>158</v>
      </c>
      <c r="Q25" t="s">
        <v>158</v>
      </c>
      <c r="R25" t="s">
        <v>158</v>
      </c>
      <c r="S25" t="s">
        <v>156</v>
      </c>
      <c r="T25" t="s">
        <v>156</v>
      </c>
      <c r="U25" s="60">
        <v>0</v>
      </c>
      <c r="X25" t="s">
        <v>156</v>
      </c>
      <c r="Y25" t="s">
        <v>319</v>
      </c>
      <c r="Z25" s="61">
        <v>44896</v>
      </c>
      <c r="AA25" t="s">
        <v>156</v>
      </c>
      <c r="AB25" t="s">
        <v>156</v>
      </c>
      <c r="AC25" s="1" t="s">
        <v>324</v>
      </c>
    </row>
    <row r="26" spans="1:30" x14ac:dyDescent="0.25">
      <c r="A26" s="1" t="s">
        <v>206</v>
      </c>
      <c r="B26" s="1" t="s">
        <v>289</v>
      </c>
      <c r="C26" t="s">
        <v>290</v>
      </c>
      <c r="D26">
        <v>1948</v>
      </c>
      <c r="E26" s="57">
        <v>42150</v>
      </c>
      <c r="F26">
        <v>2015</v>
      </c>
      <c r="G26">
        <f t="shared" si="0"/>
        <v>67</v>
      </c>
      <c r="H26">
        <v>2015</v>
      </c>
      <c r="I26" s="58">
        <v>42005</v>
      </c>
      <c r="J26" s="58">
        <v>43466</v>
      </c>
      <c r="K26" s="59">
        <f t="shared" si="1"/>
        <v>43</v>
      </c>
      <c r="L26" s="59">
        <f t="shared" si="2"/>
        <v>48</v>
      </c>
      <c r="M26">
        <f t="shared" si="3"/>
        <v>67</v>
      </c>
      <c r="N26">
        <f t="shared" si="4"/>
        <v>0</v>
      </c>
      <c r="O26" t="s">
        <v>158</v>
      </c>
      <c r="P26" t="s">
        <v>156</v>
      </c>
      <c r="Q26" t="s">
        <v>158</v>
      </c>
      <c r="R26" t="s">
        <v>158</v>
      </c>
      <c r="S26" t="s">
        <v>156</v>
      </c>
      <c r="T26" t="s">
        <v>158</v>
      </c>
      <c r="U26" s="60">
        <v>0</v>
      </c>
      <c r="X26" t="s">
        <v>156</v>
      </c>
      <c r="Y26" t="s">
        <v>126</v>
      </c>
      <c r="Z26" s="61">
        <v>43466</v>
      </c>
      <c r="AA26" t="s">
        <v>156</v>
      </c>
      <c r="AB26" t="s">
        <v>156</v>
      </c>
      <c r="AC26" s="1" t="s">
        <v>322</v>
      </c>
    </row>
    <row r="27" spans="1:30" x14ac:dyDescent="0.25">
      <c r="A27" s="1" t="s">
        <v>221</v>
      </c>
      <c r="B27" s="1" t="s">
        <v>289</v>
      </c>
      <c r="C27" t="s">
        <v>290</v>
      </c>
      <c r="D27">
        <v>1944</v>
      </c>
      <c r="E27" s="57">
        <v>42249</v>
      </c>
      <c r="F27">
        <v>2015</v>
      </c>
      <c r="G27">
        <f t="shared" si="0"/>
        <v>71</v>
      </c>
      <c r="H27">
        <v>1996</v>
      </c>
      <c r="I27" s="58">
        <v>35065</v>
      </c>
      <c r="J27" s="58">
        <v>42248</v>
      </c>
      <c r="K27" s="59">
        <v>1</v>
      </c>
      <c r="L27" s="59">
        <f t="shared" si="2"/>
        <v>236</v>
      </c>
      <c r="M27">
        <f t="shared" si="3"/>
        <v>52</v>
      </c>
      <c r="N27">
        <f t="shared" si="4"/>
        <v>19</v>
      </c>
      <c r="O27" t="s">
        <v>156</v>
      </c>
      <c r="P27" t="s">
        <v>156</v>
      </c>
      <c r="Q27" t="s">
        <v>156</v>
      </c>
      <c r="R27" t="s">
        <v>156</v>
      </c>
      <c r="S27" t="s">
        <v>156</v>
      </c>
      <c r="T27" t="s">
        <v>156</v>
      </c>
      <c r="U27" s="60">
        <v>0</v>
      </c>
      <c r="X27" t="s">
        <v>156</v>
      </c>
      <c r="Y27" t="s">
        <v>319</v>
      </c>
      <c r="Z27" s="61">
        <v>42248</v>
      </c>
      <c r="AA27" t="s">
        <v>156</v>
      </c>
      <c r="AB27" t="s">
        <v>156</v>
      </c>
      <c r="AC27" s="1" t="s">
        <v>322</v>
      </c>
    </row>
    <row r="28" spans="1:30" x14ac:dyDescent="0.25">
      <c r="A28" s="1" t="s">
        <v>189</v>
      </c>
      <c r="B28" s="1" t="s">
        <v>289</v>
      </c>
      <c r="C28" t="s">
        <v>290</v>
      </c>
      <c r="D28">
        <v>1980</v>
      </c>
      <c r="E28" s="57">
        <v>42121</v>
      </c>
      <c r="F28">
        <v>2015</v>
      </c>
      <c r="G28">
        <f t="shared" si="0"/>
        <v>35</v>
      </c>
      <c r="H28">
        <v>2009</v>
      </c>
      <c r="I28" s="58">
        <v>39814</v>
      </c>
      <c r="J28" s="58">
        <v>44835</v>
      </c>
      <c r="K28" s="59">
        <f t="shared" ref="K28:K58" si="5">DATEDIF(E28,J28,"m")</f>
        <v>89</v>
      </c>
      <c r="L28" s="59">
        <f t="shared" si="2"/>
        <v>165</v>
      </c>
      <c r="M28">
        <f t="shared" si="3"/>
        <v>29</v>
      </c>
      <c r="N28">
        <f t="shared" si="4"/>
        <v>6</v>
      </c>
      <c r="O28" t="s">
        <v>156</v>
      </c>
      <c r="P28" t="s">
        <v>156</v>
      </c>
      <c r="Q28" t="s">
        <v>156</v>
      </c>
      <c r="R28" t="s">
        <v>158</v>
      </c>
      <c r="S28" t="s">
        <v>156</v>
      </c>
      <c r="T28" t="s">
        <v>158</v>
      </c>
      <c r="U28" s="60">
        <v>0</v>
      </c>
      <c r="X28" t="s">
        <v>156</v>
      </c>
      <c r="Y28" t="s">
        <v>319</v>
      </c>
      <c r="Z28" s="61">
        <v>44835</v>
      </c>
      <c r="AA28" t="s">
        <v>156</v>
      </c>
      <c r="AB28" t="s">
        <v>156</v>
      </c>
      <c r="AC28" s="1" t="s">
        <v>322</v>
      </c>
    </row>
    <row r="29" spans="1:30" x14ac:dyDescent="0.25">
      <c r="A29" s="1" t="s">
        <v>180</v>
      </c>
      <c r="B29" s="1" t="s">
        <v>289</v>
      </c>
      <c r="C29" t="s">
        <v>290</v>
      </c>
      <c r="D29">
        <v>1966</v>
      </c>
      <c r="E29" s="57">
        <v>42103</v>
      </c>
      <c r="F29">
        <v>2015</v>
      </c>
      <c r="G29">
        <f t="shared" si="0"/>
        <v>49</v>
      </c>
      <c r="H29">
        <v>2006</v>
      </c>
      <c r="I29" s="58">
        <v>38718</v>
      </c>
      <c r="J29" s="58">
        <v>44866</v>
      </c>
      <c r="K29" s="59">
        <f t="shared" si="5"/>
        <v>90</v>
      </c>
      <c r="L29" s="59">
        <f t="shared" si="2"/>
        <v>202</v>
      </c>
      <c r="M29">
        <f t="shared" si="3"/>
        <v>40</v>
      </c>
      <c r="N29">
        <f t="shared" si="4"/>
        <v>9</v>
      </c>
      <c r="O29" t="s">
        <v>158</v>
      </c>
      <c r="P29" t="s">
        <v>158</v>
      </c>
      <c r="Q29" t="s">
        <v>158</v>
      </c>
      <c r="R29" t="s">
        <v>158</v>
      </c>
      <c r="S29" t="s">
        <v>158</v>
      </c>
      <c r="T29" t="s">
        <v>158</v>
      </c>
      <c r="U29" s="60">
        <v>0</v>
      </c>
      <c r="X29" t="s">
        <v>156</v>
      </c>
      <c r="Y29" t="s">
        <v>319</v>
      </c>
      <c r="Z29" s="61">
        <v>44866</v>
      </c>
      <c r="AA29" t="s">
        <v>156</v>
      </c>
      <c r="AB29" t="s">
        <v>156</v>
      </c>
      <c r="AC29" s="1" t="s">
        <v>322</v>
      </c>
    </row>
    <row r="30" spans="1:30" x14ac:dyDescent="0.25">
      <c r="A30" s="1" t="s">
        <v>211</v>
      </c>
      <c r="B30" s="1" t="s">
        <v>289</v>
      </c>
      <c r="C30" t="s">
        <v>290</v>
      </c>
      <c r="D30">
        <v>1977</v>
      </c>
      <c r="E30" s="57">
        <v>42174</v>
      </c>
      <c r="F30">
        <v>2015</v>
      </c>
      <c r="G30">
        <f t="shared" si="0"/>
        <v>38</v>
      </c>
      <c r="H30">
        <v>2005</v>
      </c>
      <c r="I30" s="58">
        <v>38353</v>
      </c>
      <c r="J30" s="58">
        <v>44835</v>
      </c>
      <c r="K30" s="59">
        <f t="shared" si="5"/>
        <v>87</v>
      </c>
      <c r="L30" s="59">
        <f t="shared" si="2"/>
        <v>213</v>
      </c>
      <c r="M30">
        <f t="shared" si="3"/>
        <v>28</v>
      </c>
      <c r="N30">
        <f t="shared" si="4"/>
        <v>10</v>
      </c>
      <c r="O30" t="s">
        <v>158</v>
      </c>
      <c r="P30" t="s">
        <v>156</v>
      </c>
      <c r="Q30" t="s">
        <v>158</v>
      </c>
      <c r="R30" t="s">
        <v>158</v>
      </c>
      <c r="S30" t="s">
        <v>156</v>
      </c>
      <c r="T30" t="s">
        <v>156</v>
      </c>
      <c r="U30" s="60">
        <v>0</v>
      </c>
      <c r="X30" t="s">
        <v>156</v>
      </c>
      <c r="Y30" t="s">
        <v>319</v>
      </c>
      <c r="Z30" s="61">
        <v>44835</v>
      </c>
      <c r="AA30" t="s">
        <v>156</v>
      </c>
      <c r="AB30" t="s">
        <v>156</v>
      </c>
      <c r="AC30" s="1" t="s">
        <v>322</v>
      </c>
    </row>
    <row r="31" spans="1:30" x14ac:dyDescent="0.25">
      <c r="A31" s="1" t="s">
        <v>225</v>
      </c>
      <c r="B31" s="1" t="s">
        <v>289</v>
      </c>
      <c r="C31" t="s">
        <v>290</v>
      </c>
      <c r="D31">
        <v>1968</v>
      </c>
      <c r="E31" s="57">
        <v>42282</v>
      </c>
      <c r="F31">
        <v>2015</v>
      </c>
      <c r="G31">
        <f t="shared" si="0"/>
        <v>47</v>
      </c>
      <c r="H31">
        <v>1997</v>
      </c>
      <c r="I31" s="58">
        <v>35431</v>
      </c>
      <c r="J31" s="58">
        <v>44896</v>
      </c>
      <c r="K31" s="59">
        <f t="shared" si="5"/>
        <v>85</v>
      </c>
      <c r="L31" s="59">
        <f t="shared" si="2"/>
        <v>311</v>
      </c>
      <c r="M31">
        <f t="shared" si="3"/>
        <v>29</v>
      </c>
      <c r="N31">
        <f t="shared" si="4"/>
        <v>18</v>
      </c>
      <c r="O31" t="s">
        <v>158</v>
      </c>
      <c r="P31" t="s">
        <v>158</v>
      </c>
      <c r="Q31" t="s">
        <v>158</v>
      </c>
      <c r="R31" t="s">
        <v>158</v>
      </c>
      <c r="S31" t="s">
        <v>156</v>
      </c>
      <c r="T31" t="s">
        <v>158</v>
      </c>
      <c r="U31" s="60">
        <v>0</v>
      </c>
      <c r="X31" t="s">
        <v>156</v>
      </c>
      <c r="Y31" t="s">
        <v>319</v>
      </c>
      <c r="Z31" s="61">
        <v>44896</v>
      </c>
      <c r="AA31" t="s">
        <v>156</v>
      </c>
      <c r="AB31" t="s">
        <v>156</v>
      </c>
      <c r="AC31" s="1" t="s">
        <v>322</v>
      </c>
    </row>
    <row r="32" spans="1:30" x14ac:dyDescent="0.25">
      <c r="A32" s="1" t="s">
        <v>201</v>
      </c>
      <c r="B32" s="1" t="s">
        <v>289</v>
      </c>
      <c r="C32" t="s">
        <v>290</v>
      </c>
      <c r="D32">
        <v>1969</v>
      </c>
      <c r="E32" s="57">
        <v>42142</v>
      </c>
      <c r="F32">
        <v>2015</v>
      </c>
      <c r="G32">
        <f t="shared" si="0"/>
        <v>46</v>
      </c>
      <c r="H32">
        <v>2013</v>
      </c>
      <c r="I32" s="58">
        <v>41275</v>
      </c>
      <c r="J32" s="58">
        <v>44682</v>
      </c>
      <c r="K32" s="59">
        <f t="shared" si="5"/>
        <v>83</v>
      </c>
      <c r="L32" s="59">
        <f t="shared" si="2"/>
        <v>112</v>
      </c>
      <c r="M32">
        <f t="shared" si="3"/>
        <v>44</v>
      </c>
      <c r="N32">
        <f t="shared" si="4"/>
        <v>2</v>
      </c>
      <c r="O32" t="s">
        <v>158</v>
      </c>
      <c r="P32" t="s">
        <v>156</v>
      </c>
      <c r="Q32" t="s">
        <v>158</v>
      </c>
      <c r="R32" t="s">
        <v>156</v>
      </c>
      <c r="S32" t="s">
        <v>156</v>
      </c>
      <c r="T32" t="s">
        <v>156</v>
      </c>
      <c r="U32" s="60">
        <v>0</v>
      </c>
      <c r="X32" t="s">
        <v>156</v>
      </c>
      <c r="Y32" t="s">
        <v>319</v>
      </c>
      <c r="Z32" s="61">
        <v>44682</v>
      </c>
      <c r="AA32" t="s">
        <v>156</v>
      </c>
      <c r="AB32" t="s">
        <v>156</v>
      </c>
      <c r="AC32" s="1" t="s">
        <v>322</v>
      </c>
    </row>
    <row r="33" spans="1:30" x14ac:dyDescent="0.25">
      <c r="A33" s="1" t="s">
        <v>198</v>
      </c>
      <c r="B33" s="1" t="s">
        <v>289</v>
      </c>
      <c r="C33" t="s">
        <v>290</v>
      </c>
      <c r="D33">
        <v>1962</v>
      </c>
      <c r="E33" s="57">
        <v>42138</v>
      </c>
      <c r="F33">
        <v>2015</v>
      </c>
      <c r="G33">
        <f t="shared" si="0"/>
        <v>53</v>
      </c>
      <c r="H33">
        <v>2000</v>
      </c>
      <c r="I33" s="58">
        <v>36526</v>
      </c>
      <c r="J33" s="58">
        <v>44835</v>
      </c>
      <c r="K33" s="59">
        <f t="shared" si="5"/>
        <v>88</v>
      </c>
      <c r="L33" s="59">
        <f t="shared" si="2"/>
        <v>273</v>
      </c>
      <c r="M33">
        <f t="shared" si="3"/>
        <v>38</v>
      </c>
      <c r="N33">
        <f t="shared" si="4"/>
        <v>15</v>
      </c>
      <c r="O33" t="s">
        <v>158</v>
      </c>
      <c r="P33" t="s">
        <v>156</v>
      </c>
      <c r="Q33" t="s">
        <v>158</v>
      </c>
      <c r="R33" t="s">
        <v>158</v>
      </c>
      <c r="S33" t="s">
        <v>156</v>
      </c>
      <c r="T33" t="s">
        <v>158</v>
      </c>
      <c r="U33" s="60">
        <v>0</v>
      </c>
      <c r="X33" t="s">
        <v>156</v>
      </c>
      <c r="Y33" t="s">
        <v>319</v>
      </c>
      <c r="Z33" s="61">
        <v>44835</v>
      </c>
      <c r="AA33" t="s">
        <v>156</v>
      </c>
      <c r="AB33" t="s">
        <v>156</v>
      </c>
      <c r="AC33" s="1" t="s">
        <v>322</v>
      </c>
    </row>
    <row r="34" spans="1:30" x14ac:dyDescent="0.25">
      <c r="A34" s="62" t="s">
        <v>187</v>
      </c>
      <c r="B34" s="62" t="s">
        <v>289</v>
      </c>
      <c r="C34" s="63" t="s">
        <v>290</v>
      </c>
      <c r="D34" s="63">
        <v>1973</v>
      </c>
      <c r="E34" s="64">
        <v>42114</v>
      </c>
      <c r="F34" s="63">
        <v>2015</v>
      </c>
      <c r="G34" s="63">
        <f t="shared" ref="G34:G59" si="6">SUM(F34,-D34)</f>
        <v>42</v>
      </c>
      <c r="H34" s="63">
        <v>2013</v>
      </c>
      <c r="I34" s="65">
        <v>41275</v>
      </c>
      <c r="J34" s="65">
        <v>42186</v>
      </c>
      <c r="K34" s="66">
        <f t="shared" si="5"/>
        <v>2</v>
      </c>
      <c r="L34" s="66">
        <f t="shared" ref="L34:L59" si="7">DATEDIF(I34,J34,"m")</f>
        <v>30</v>
      </c>
      <c r="M34" s="63">
        <f t="shared" ref="M34:M59" si="8">SUM(H34,-D34)</f>
        <v>40</v>
      </c>
      <c r="N34" s="63">
        <f t="shared" si="4"/>
        <v>2</v>
      </c>
      <c r="O34" s="63" t="s">
        <v>158</v>
      </c>
      <c r="P34" s="63" t="s">
        <v>156</v>
      </c>
      <c r="Q34" s="63" t="s">
        <v>158</v>
      </c>
      <c r="R34" s="63" t="s">
        <v>158</v>
      </c>
      <c r="S34" s="63" t="s">
        <v>156</v>
      </c>
      <c r="T34" s="63" t="s">
        <v>158</v>
      </c>
      <c r="U34" s="67">
        <v>0</v>
      </c>
      <c r="V34" s="63"/>
      <c r="W34" s="63"/>
      <c r="X34" s="63" t="s">
        <v>156</v>
      </c>
      <c r="Y34" s="63" t="s">
        <v>328</v>
      </c>
      <c r="Z34" s="63"/>
      <c r="AA34" s="63" t="s">
        <v>156</v>
      </c>
      <c r="AB34" s="63" t="s">
        <v>156</v>
      </c>
      <c r="AC34" s="62" t="s">
        <v>322</v>
      </c>
      <c r="AD34" s="63"/>
    </row>
    <row r="35" spans="1:30" x14ac:dyDescent="0.25">
      <c r="A35" s="13" t="s">
        <v>176</v>
      </c>
      <c r="B35" s="13" t="s">
        <v>289</v>
      </c>
      <c r="C35" s="12" t="s">
        <v>290</v>
      </c>
      <c r="D35" s="12">
        <v>1945</v>
      </c>
      <c r="E35" s="50">
        <v>41793</v>
      </c>
      <c r="F35" s="12">
        <v>2014</v>
      </c>
      <c r="G35" s="12">
        <f t="shared" si="6"/>
        <v>69</v>
      </c>
      <c r="H35" s="12">
        <v>2014</v>
      </c>
      <c r="I35" s="51">
        <v>41640</v>
      </c>
      <c r="J35" s="51">
        <v>44743</v>
      </c>
      <c r="K35" s="52">
        <f t="shared" si="5"/>
        <v>96</v>
      </c>
      <c r="L35" s="52">
        <f t="shared" si="7"/>
        <v>102</v>
      </c>
      <c r="M35" s="12">
        <f t="shared" si="8"/>
        <v>69</v>
      </c>
      <c r="N35" s="12">
        <f t="shared" si="4"/>
        <v>0</v>
      </c>
      <c r="O35" s="12" t="s">
        <v>158</v>
      </c>
      <c r="P35" s="12" t="s">
        <v>156</v>
      </c>
      <c r="Q35" s="12" t="s">
        <v>158</v>
      </c>
      <c r="R35" s="12" t="s">
        <v>156</v>
      </c>
      <c r="S35" s="12" t="s">
        <v>156</v>
      </c>
      <c r="T35" s="53" t="s">
        <v>158</v>
      </c>
      <c r="U35" s="54">
        <v>1</v>
      </c>
      <c r="V35" s="55">
        <v>44166</v>
      </c>
      <c r="W35" s="12"/>
      <c r="X35" s="12" t="s">
        <v>156</v>
      </c>
      <c r="Y35" s="12" t="s">
        <v>317</v>
      </c>
      <c r="Z35" s="56">
        <v>44743</v>
      </c>
      <c r="AA35" s="12" t="s">
        <v>156</v>
      </c>
      <c r="AB35" s="12" t="s">
        <v>158</v>
      </c>
      <c r="AC35" s="55">
        <v>44166</v>
      </c>
      <c r="AD35" s="12" t="s">
        <v>318</v>
      </c>
    </row>
    <row r="36" spans="1:30" x14ac:dyDescent="0.25">
      <c r="A36" s="13" t="s">
        <v>208</v>
      </c>
      <c r="B36" s="13" t="s">
        <v>289</v>
      </c>
      <c r="C36" s="12" t="s">
        <v>291</v>
      </c>
      <c r="D36" s="12">
        <v>1963</v>
      </c>
      <c r="E36" s="50">
        <v>42151</v>
      </c>
      <c r="F36" s="12">
        <v>2015</v>
      </c>
      <c r="G36" s="12">
        <f t="shared" si="6"/>
        <v>52</v>
      </c>
      <c r="H36" s="12">
        <v>2014</v>
      </c>
      <c r="I36" s="51">
        <v>41640</v>
      </c>
      <c r="J36" s="51">
        <v>42461</v>
      </c>
      <c r="K36" s="52">
        <f t="shared" si="5"/>
        <v>10</v>
      </c>
      <c r="L36" s="52">
        <f t="shared" si="7"/>
        <v>27</v>
      </c>
      <c r="M36" s="12">
        <f t="shared" si="8"/>
        <v>51</v>
      </c>
      <c r="N36" s="12">
        <f t="shared" si="4"/>
        <v>1</v>
      </c>
      <c r="O36" s="12" t="s">
        <v>158</v>
      </c>
      <c r="P36" s="12" t="s">
        <v>158</v>
      </c>
      <c r="Q36" s="12" t="s">
        <v>158</v>
      </c>
      <c r="R36" s="12" t="s">
        <v>158</v>
      </c>
      <c r="S36" s="12" t="s">
        <v>158</v>
      </c>
      <c r="T36" s="12" t="s">
        <v>156</v>
      </c>
      <c r="U36" s="54">
        <v>1</v>
      </c>
      <c r="V36" s="55">
        <v>42461</v>
      </c>
      <c r="W36" s="12"/>
      <c r="X36" s="12" t="s">
        <v>158</v>
      </c>
      <c r="Y36" s="12"/>
      <c r="Z36" s="56">
        <v>42461</v>
      </c>
      <c r="AA36" s="12" t="s">
        <v>156</v>
      </c>
      <c r="AB36" s="12" t="s">
        <v>158</v>
      </c>
      <c r="AC36" s="55">
        <v>42461</v>
      </c>
      <c r="AD36" s="12" t="s">
        <v>335</v>
      </c>
    </row>
    <row r="37" spans="1:30" x14ac:dyDescent="0.25">
      <c r="A37" s="1" t="s">
        <v>195</v>
      </c>
      <c r="B37" s="1" t="s">
        <v>289</v>
      </c>
      <c r="C37" t="s">
        <v>290</v>
      </c>
      <c r="D37">
        <v>1966</v>
      </c>
      <c r="E37" s="57">
        <v>42136</v>
      </c>
      <c r="F37">
        <v>2016</v>
      </c>
      <c r="G37">
        <f t="shared" si="6"/>
        <v>50</v>
      </c>
      <c r="H37">
        <v>2002</v>
      </c>
      <c r="I37" s="58">
        <v>37257</v>
      </c>
      <c r="J37" s="58">
        <v>44682</v>
      </c>
      <c r="K37" s="59">
        <f t="shared" si="5"/>
        <v>83</v>
      </c>
      <c r="L37" s="59">
        <f t="shared" si="7"/>
        <v>244</v>
      </c>
      <c r="M37">
        <f t="shared" si="8"/>
        <v>36</v>
      </c>
      <c r="N37">
        <f t="shared" si="4"/>
        <v>14</v>
      </c>
      <c r="O37" t="s">
        <v>158</v>
      </c>
      <c r="P37" t="s">
        <v>158</v>
      </c>
      <c r="Q37" t="s">
        <v>158</v>
      </c>
      <c r="R37" t="s">
        <v>158</v>
      </c>
      <c r="S37" t="s">
        <v>156</v>
      </c>
      <c r="T37" t="s">
        <v>158</v>
      </c>
      <c r="U37" s="60">
        <v>0</v>
      </c>
      <c r="V37" t="s">
        <v>331</v>
      </c>
      <c r="X37" t="s">
        <v>156</v>
      </c>
      <c r="Y37" t="s">
        <v>319</v>
      </c>
      <c r="Z37" s="61">
        <v>44682</v>
      </c>
      <c r="AA37" t="s">
        <v>156</v>
      </c>
      <c r="AB37" t="s">
        <v>156</v>
      </c>
      <c r="AC37" s="1" t="s">
        <v>322</v>
      </c>
    </row>
    <row r="38" spans="1:30" x14ac:dyDescent="0.25">
      <c r="A38" s="62" t="s">
        <v>222</v>
      </c>
      <c r="B38" s="62" t="s">
        <v>289</v>
      </c>
      <c r="C38" s="63" t="s">
        <v>290</v>
      </c>
      <c r="D38" s="63">
        <v>1957</v>
      </c>
      <c r="E38" s="64">
        <v>42261</v>
      </c>
      <c r="F38" s="63">
        <v>2015</v>
      </c>
      <c r="G38" s="63">
        <f t="shared" si="6"/>
        <v>58</v>
      </c>
      <c r="H38" s="63">
        <v>2015</v>
      </c>
      <c r="I38" s="65">
        <v>42005</v>
      </c>
      <c r="J38" s="65">
        <v>42795</v>
      </c>
      <c r="K38" s="66">
        <f t="shared" si="5"/>
        <v>17</v>
      </c>
      <c r="L38" s="66">
        <f t="shared" si="7"/>
        <v>26</v>
      </c>
      <c r="M38" s="63">
        <f t="shared" si="8"/>
        <v>58</v>
      </c>
      <c r="N38" s="63">
        <f t="shared" si="4"/>
        <v>0</v>
      </c>
      <c r="O38" s="63" t="s">
        <v>158</v>
      </c>
      <c r="P38" s="63" t="s">
        <v>156</v>
      </c>
      <c r="Q38" s="63" t="s">
        <v>158</v>
      </c>
      <c r="R38" s="63" t="s">
        <v>156</v>
      </c>
      <c r="S38" s="63" t="s">
        <v>158</v>
      </c>
      <c r="T38" s="63" t="s">
        <v>158</v>
      </c>
      <c r="U38" s="67">
        <v>0</v>
      </c>
      <c r="V38" s="63"/>
      <c r="W38" s="63"/>
      <c r="X38" s="63" t="s">
        <v>156</v>
      </c>
      <c r="Y38" s="63" t="s">
        <v>126</v>
      </c>
      <c r="Z38" s="68">
        <v>42795</v>
      </c>
      <c r="AA38" s="63" t="s">
        <v>156</v>
      </c>
      <c r="AB38" s="63" t="s">
        <v>156</v>
      </c>
      <c r="AC38" s="62" t="s">
        <v>324</v>
      </c>
      <c r="AD38" s="63"/>
    </row>
    <row r="39" spans="1:30" x14ac:dyDescent="0.25">
      <c r="A39" s="1" t="s">
        <v>214</v>
      </c>
      <c r="B39" s="1" t="s">
        <v>289</v>
      </c>
      <c r="C39" t="s">
        <v>290</v>
      </c>
      <c r="D39">
        <v>1962</v>
      </c>
      <c r="E39" s="57">
        <v>42187</v>
      </c>
      <c r="F39">
        <v>2015</v>
      </c>
      <c r="G39">
        <f t="shared" si="6"/>
        <v>53</v>
      </c>
      <c r="H39">
        <v>2003</v>
      </c>
      <c r="I39" s="58">
        <v>37622</v>
      </c>
      <c r="J39" s="58">
        <v>44896</v>
      </c>
      <c r="K39" s="59">
        <f t="shared" si="5"/>
        <v>88</v>
      </c>
      <c r="L39" s="59">
        <f t="shared" si="7"/>
        <v>239</v>
      </c>
      <c r="M39">
        <f t="shared" si="8"/>
        <v>41</v>
      </c>
      <c r="N39">
        <f t="shared" si="4"/>
        <v>12</v>
      </c>
      <c r="O39" t="s">
        <v>156</v>
      </c>
      <c r="P39" t="s">
        <v>156</v>
      </c>
      <c r="Q39" t="s">
        <v>156</v>
      </c>
      <c r="R39" t="s">
        <v>156</v>
      </c>
      <c r="S39" t="s">
        <v>156</v>
      </c>
      <c r="T39" t="s">
        <v>156</v>
      </c>
      <c r="U39" s="60">
        <v>0</v>
      </c>
      <c r="X39" t="s">
        <v>156</v>
      </c>
      <c r="Y39" t="s">
        <v>319</v>
      </c>
      <c r="Z39" s="61">
        <v>44896</v>
      </c>
      <c r="AA39" t="s">
        <v>156</v>
      </c>
      <c r="AB39" t="s">
        <v>156</v>
      </c>
      <c r="AC39" s="1" t="s">
        <v>322</v>
      </c>
    </row>
    <row r="40" spans="1:30" x14ac:dyDescent="0.25">
      <c r="A40" s="1" t="s">
        <v>210</v>
      </c>
      <c r="B40" s="1" t="s">
        <v>289</v>
      </c>
      <c r="C40" t="s">
        <v>291</v>
      </c>
      <c r="D40">
        <v>1959</v>
      </c>
      <c r="E40" s="57">
        <v>42172</v>
      </c>
      <c r="F40">
        <v>2015</v>
      </c>
      <c r="G40">
        <f t="shared" si="6"/>
        <v>56</v>
      </c>
      <c r="H40">
        <v>2014</v>
      </c>
      <c r="I40" s="58">
        <v>41640</v>
      </c>
      <c r="J40" s="58">
        <v>44866</v>
      </c>
      <c r="K40" s="59">
        <f t="shared" si="5"/>
        <v>88</v>
      </c>
      <c r="L40" s="59">
        <f t="shared" si="7"/>
        <v>106</v>
      </c>
      <c r="M40">
        <f t="shared" si="8"/>
        <v>55</v>
      </c>
      <c r="N40">
        <f t="shared" si="4"/>
        <v>1</v>
      </c>
      <c r="O40" t="s">
        <v>158</v>
      </c>
      <c r="P40" t="s">
        <v>156</v>
      </c>
      <c r="Q40" t="s">
        <v>158</v>
      </c>
      <c r="R40" t="s">
        <v>158</v>
      </c>
      <c r="S40" t="s">
        <v>156</v>
      </c>
      <c r="T40" t="s">
        <v>156</v>
      </c>
      <c r="U40" s="60">
        <v>0</v>
      </c>
      <c r="X40" t="s">
        <v>156</v>
      </c>
      <c r="Y40" t="s">
        <v>319</v>
      </c>
      <c r="Z40" s="61">
        <v>44866</v>
      </c>
      <c r="AA40" t="s">
        <v>156</v>
      </c>
      <c r="AB40" t="s">
        <v>156</v>
      </c>
      <c r="AC40" s="1" t="s">
        <v>322</v>
      </c>
    </row>
    <row r="41" spans="1:30" x14ac:dyDescent="0.25">
      <c r="A41" s="1" t="s">
        <v>232</v>
      </c>
      <c r="B41" s="1" t="s">
        <v>289</v>
      </c>
      <c r="C41" t="s">
        <v>290</v>
      </c>
      <c r="D41">
        <v>1942</v>
      </c>
      <c r="E41" s="57">
        <v>42479</v>
      </c>
      <c r="F41">
        <v>2016</v>
      </c>
      <c r="G41">
        <f t="shared" si="6"/>
        <v>74</v>
      </c>
      <c r="H41">
        <v>2016</v>
      </c>
      <c r="I41" s="58">
        <v>42370</v>
      </c>
      <c r="J41" s="58">
        <v>44896</v>
      </c>
      <c r="K41" s="59">
        <f t="shared" si="5"/>
        <v>79</v>
      </c>
      <c r="L41" s="59">
        <f t="shared" si="7"/>
        <v>83</v>
      </c>
      <c r="M41">
        <f t="shared" si="8"/>
        <v>74</v>
      </c>
      <c r="N41">
        <v>1</v>
      </c>
      <c r="O41" t="s">
        <v>158</v>
      </c>
      <c r="P41" t="s">
        <v>158</v>
      </c>
      <c r="Q41" t="s">
        <v>158</v>
      </c>
      <c r="R41" t="s">
        <v>156</v>
      </c>
      <c r="S41" t="s">
        <v>156</v>
      </c>
      <c r="T41" t="s">
        <v>156</v>
      </c>
      <c r="U41" s="60">
        <v>0</v>
      </c>
      <c r="X41" t="s">
        <v>156</v>
      </c>
      <c r="Y41" t="s">
        <v>319</v>
      </c>
      <c r="Z41" s="61">
        <v>44896</v>
      </c>
      <c r="AA41" t="s">
        <v>156</v>
      </c>
      <c r="AB41" t="s">
        <v>156</v>
      </c>
      <c r="AC41" s="1" t="s">
        <v>322</v>
      </c>
    </row>
    <row r="42" spans="1:30" x14ac:dyDescent="0.25">
      <c r="A42" s="13" t="s">
        <v>209</v>
      </c>
      <c r="B42" s="13" t="s">
        <v>289</v>
      </c>
      <c r="C42" s="12" t="s">
        <v>290</v>
      </c>
      <c r="D42" s="12">
        <v>1942</v>
      </c>
      <c r="E42" s="50">
        <v>42152</v>
      </c>
      <c r="F42" s="12">
        <v>2015</v>
      </c>
      <c r="G42" s="12">
        <f t="shared" si="6"/>
        <v>73</v>
      </c>
      <c r="H42" s="12">
        <v>1999</v>
      </c>
      <c r="I42" s="51">
        <v>36161</v>
      </c>
      <c r="J42" s="51">
        <v>42887</v>
      </c>
      <c r="K42" s="52">
        <f t="shared" si="5"/>
        <v>24</v>
      </c>
      <c r="L42" s="52">
        <f t="shared" si="7"/>
        <v>221</v>
      </c>
      <c r="M42" s="12">
        <f t="shared" si="8"/>
        <v>57</v>
      </c>
      <c r="N42" s="12">
        <f t="shared" ref="N42:N47" si="9">SUM(F42,-H42)</f>
        <v>16</v>
      </c>
      <c r="O42" s="12" t="s">
        <v>158</v>
      </c>
      <c r="P42" s="12" t="s">
        <v>158</v>
      </c>
      <c r="Q42" s="12" t="s">
        <v>158</v>
      </c>
      <c r="R42" s="12" t="s">
        <v>158</v>
      </c>
      <c r="S42" s="12" t="s">
        <v>156</v>
      </c>
      <c r="T42" s="12" t="s">
        <v>158</v>
      </c>
      <c r="U42" s="54">
        <v>1</v>
      </c>
      <c r="V42" s="13">
        <v>2017</v>
      </c>
      <c r="W42" s="12"/>
      <c r="X42" s="12" t="s">
        <v>156</v>
      </c>
      <c r="Y42" s="12"/>
      <c r="Z42" s="56">
        <v>42887</v>
      </c>
      <c r="AA42" s="12" t="s">
        <v>156</v>
      </c>
      <c r="AB42" s="12" t="s">
        <v>158</v>
      </c>
      <c r="AC42" s="13">
        <v>2017</v>
      </c>
      <c r="AD42" s="12" t="s">
        <v>336</v>
      </c>
    </row>
    <row r="43" spans="1:30" x14ac:dyDescent="0.25">
      <c r="A43" s="1" t="s">
        <v>193</v>
      </c>
      <c r="B43" s="1" t="s">
        <v>289</v>
      </c>
      <c r="C43" t="s">
        <v>290</v>
      </c>
      <c r="D43">
        <v>1958</v>
      </c>
      <c r="E43" s="57">
        <v>42128</v>
      </c>
      <c r="F43">
        <v>2015</v>
      </c>
      <c r="G43">
        <f t="shared" si="6"/>
        <v>57</v>
      </c>
      <c r="H43">
        <v>1997</v>
      </c>
      <c r="I43" s="58">
        <v>35431</v>
      </c>
      <c r="J43" s="58">
        <v>44835</v>
      </c>
      <c r="K43" s="59">
        <f t="shared" si="5"/>
        <v>88</v>
      </c>
      <c r="L43" s="59">
        <f t="shared" si="7"/>
        <v>309</v>
      </c>
      <c r="M43">
        <f t="shared" si="8"/>
        <v>39</v>
      </c>
      <c r="N43">
        <f t="shared" si="9"/>
        <v>18</v>
      </c>
      <c r="O43" t="s">
        <v>158</v>
      </c>
      <c r="P43" t="s">
        <v>156</v>
      </c>
      <c r="Q43" t="s">
        <v>158</v>
      </c>
      <c r="R43" t="s">
        <v>158</v>
      </c>
      <c r="S43" t="s">
        <v>156</v>
      </c>
      <c r="T43" t="s">
        <v>158</v>
      </c>
      <c r="U43" s="60">
        <v>0</v>
      </c>
      <c r="X43" t="s">
        <v>156</v>
      </c>
      <c r="Y43" t="s">
        <v>319</v>
      </c>
      <c r="Z43" s="61">
        <v>44835</v>
      </c>
      <c r="AA43" t="s">
        <v>156</v>
      </c>
      <c r="AB43" t="s">
        <v>156</v>
      </c>
      <c r="AC43" s="1" t="s">
        <v>322</v>
      </c>
    </row>
    <row r="44" spans="1:30" x14ac:dyDescent="0.25">
      <c r="A44" s="1" t="s">
        <v>227</v>
      </c>
      <c r="B44" s="1" t="s">
        <v>289</v>
      </c>
      <c r="C44" t="s">
        <v>290</v>
      </c>
      <c r="D44">
        <v>1947</v>
      </c>
      <c r="E44" s="57">
        <v>42304</v>
      </c>
      <c r="F44">
        <v>2015</v>
      </c>
      <c r="G44">
        <f t="shared" si="6"/>
        <v>68</v>
      </c>
      <c r="H44">
        <v>2013</v>
      </c>
      <c r="I44" s="58">
        <v>41275</v>
      </c>
      <c r="J44" s="58">
        <v>44805</v>
      </c>
      <c r="K44" s="59">
        <f t="shared" si="5"/>
        <v>82</v>
      </c>
      <c r="L44" s="59">
        <f t="shared" si="7"/>
        <v>116</v>
      </c>
      <c r="M44">
        <f t="shared" si="8"/>
        <v>66</v>
      </c>
      <c r="N44">
        <f t="shared" si="9"/>
        <v>2</v>
      </c>
      <c r="O44" t="s">
        <v>156</v>
      </c>
      <c r="P44" t="s">
        <v>156</v>
      </c>
      <c r="Q44" t="s">
        <v>156</v>
      </c>
      <c r="R44" t="s">
        <v>156</v>
      </c>
      <c r="S44" t="s">
        <v>156</v>
      </c>
      <c r="T44" t="s">
        <v>158</v>
      </c>
      <c r="U44" s="60">
        <v>0</v>
      </c>
      <c r="X44" t="s">
        <v>156</v>
      </c>
      <c r="Y44" t="s">
        <v>319</v>
      </c>
      <c r="Z44" s="61">
        <v>44805</v>
      </c>
      <c r="AA44" t="s">
        <v>156</v>
      </c>
      <c r="AB44" t="s">
        <v>156</v>
      </c>
      <c r="AC44" s="1" t="s">
        <v>322</v>
      </c>
    </row>
    <row r="45" spans="1:30" x14ac:dyDescent="0.25">
      <c r="A45" s="1" t="s">
        <v>207</v>
      </c>
      <c r="B45" s="1" t="s">
        <v>289</v>
      </c>
      <c r="C45" t="s">
        <v>291</v>
      </c>
      <c r="D45">
        <v>1955</v>
      </c>
      <c r="E45" s="57">
        <v>42151</v>
      </c>
      <c r="F45">
        <v>2015</v>
      </c>
      <c r="G45">
        <f t="shared" si="6"/>
        <v>60</v>
      </c>
      <c r="H45">
        <v>2008</v>
      </c>
      <c r="I45" s="58">
        <v>39448</v>
      </c>
      <c r="J45" s="58">
        <v>44866</v>
      </c>
      <c r="K45" s="59">
        <f t="shared" si="5"/>
        <v>89</v>
      </c>
      <c r="L45" s="59">
        <f t="shared" si="7"/>
        <v>178</v>
      </c>
      <c r="M45">
        <f t="shared" si="8"/>
        <v>53</v>
      </c>
      <c r="N45">
        <f t="shared" si="9"/>
        <v>7</v>
      </c>
      <c r="O45" t="s">
        <v>158</v>
      </c>
      <c r="P45" t="s">
        <v>158</v>
      </c>
      <c r="Q45" t="s">
        <v>158</v>
      </c>
      <c r="R45" t="s">
        <v>158</v>
      </c>
      <c r="S45" t="s">
        <v>156</v>
      </c>
      <c r="T45" t="s">
        <v>158</v>
      </c>
      <c r="U45" s="60">
        <v>0</v>
      </c>
      <c r="X45" t="s">
        <v>156</v>
      </c>
      <c r="Y45" t="s">
        <v>319</v>
      </c>
      <c r="Z45" s="61">
        <v>44866</v>
      </c>
      <c r="AA45" t="s">
        <v>156</v>
      </c>
      <c r="AB45" t="s">
        <v>156</v>
      </c>
      <c r="AC45" s="1" t="s">
        <v>322</v>
      </c>
    </row>
    <row r="46" spans="1:30" x14ac:dyDescent="0.25">
      <c r="A46" s="13" t="s">
        <v>199</v>
      </c>
      <c r="B46" s="13" t="s">
        <v>289</v>
      </c>
      <c r="C46" s="12" t="s">
        <v>290</v>
      </c>
      <c r="D46" s="12">
        <v>1956</v>
      </c>
      <c r="E46" s="50">
        <v>42139</v>
      </c>
      <c r="F46" s="12">
        <v>2015</v>
      </c>
      <c r="G46" s="12">
        <f t="shared" si="6"/>
        <v>59</v>
      </c>
      <c r="H46" s="12">
        <v>2000</v>
      </c>
      <c r="I46" s="51">
        <v>36526</v>
      </c>
      <c r="J46" s="51">
        <v>42248</v>
      </c>
      <c r="K46" s="52">
        <f t="shared" si="5"/>
        <v>3</v>
      </c>
      <c r="L46" s="52">
        <f t="shared" si="7"/>
        <v>188</v>
      </c>
      <c r="M46" s="12">
        <f t="shared" si="8"/>
        <v>44</v>
      </c>
      <c r="N46" s="12">
        <f t="shared" si="9"/>
        <v>15</v>
      </c>
      <c r="O46" s="12" t="s">
        <v>158</v>
      </c>
      <c r="P46" s="12" t="s">
        <v>156</v>
      </c>
      <c r="Q46" s="12" t="s">
        <v>158</v>
      </c>
      <c r="R46" s="12" t="s">
        <v>156</v>
      </c>
      <c r="S46" s="12" t="s">
        <v>156</v>
      </c>
      <c r="T46" s="53" t="s">
        <v>158</v>
      </c>
      <c r="U46" s="54">
        <v>1</v>
      </c>
      <c r="V46" s="13">
        <v>2015</v>
      </c>
      <c r="W46" s="12"/>
      <c r="X46" s="12" t="s">
        <v>158</v>
      </c>
      <c r="Y46" s="12"/>
      <c r="Z46" s="56">
        <v>42248</v>
      </c>
      <c r="AA46" s="12" t="s">
        <v>156</v>
      </c>
      <c r="AB46" s="12" t="s">
        <v>158</v>
      </c>
      <c r="AC46" s="13">
        <v>2015</v>
      </c>
      <c r="AD46" s="12" t="s">
        <v>330</v>
      </c>
    </row>
    <row r="47" spans="1:30" x14ac:dyDescent="0.25">
      <c r="A47" s="13" t="s">
        <v>200</v>
      </c>
      <c r="B47" s="13" t="s">
        <v>289</v>
      </c>
      <c r="C47" s="12" t="s">
        <v>290</v>
      </c>
      <c r="D47" s="12">
        <v>1960</v>
      </c>
      <c r="E47" s="50">
        <v>42139</v>
      </c>
      <c r="F47" s="12">
        <v>2015</v>
      </c>
      <c r="G47" s="12">
        <f t="shared" si="6"/>
        <v>55</v>
      </c>
      <c r="H47" s="12">
        <v>2003</v>
      </c>
      <c r="I47" s="51">
        <v>37622</v>
      </c>
      <c r="J47" s="51">
        <v>44105</v>
      </c>
      <c r="K47" s="52">
        <f t="shared" si="5"/>
        <v>64</v>
      </c>
      <c r="L47" s="52">
        <f t="shared" si="7"/>
        <v>213</v>
      </c>
      <c r="M47" s="12">
        <f t="shared" si="8"/>
        <v>43</v>
      </c>
      <c r="N47" s="12">
        <f t="shared" si="9"/>
        <v>12</v>
      </c>
      <c r="O47" s="12" t="s">
        <v>158</v>
      </c>
      <c r="P47" s="12" t="s">
        <v>156</v>
      </c>
      <c r="Q47" s="12" t="s">
        <v>158</v>
      </c>
      <c r="R47" s="12" t="s">
        <v>158</v>
      </c>
      <c r="S47" s="12" t="s">
        <v>156</v>
      </c>
      <c r="T47" s="53" t="s">
        <v>158</v>
      </c>
      <c r="U47" s="54">
        <v>1</v>
      </c>
      <c r="V47" s="55">
        <v>44228</v>
      </c>
      <c r="W47" s="12"/>
      <c r="X47" s="12" t="s">
        <v>156</v>
      </c>
      <c r="Y47" s="12"/>
      <c r="Z47" s="56">
        <v>44105</v>
      </c>
      <c r="AA47" s="12" t="s">
        <v>156</v>
      </c>
      <c r="AB47" s="12" t="s">
        <v>158</v>
      </c>
      <c r="AC47" s="55">
        <v>44228</v>
      </c>
      <c r="AD47" s="12" t="s">
        <v>332</v>
      </c>
    </row>
    <row r="48" spans="1:30" x14ac:dyDescent="0.25">
      <c r="A48" s="1" t="s">
        <v>224</v>
      </c>
      <c r="B48" s="1" t="s">
        <v>289</v>
      </c>
      <c r="C48" t="s">
        <v>290</v>
      </c>
      <c r="D48">
        <v>1961</v>
      </c>
      <c r="E48" s="57">
        <v>42268</v>
      </c>
      <c r="F48">
        <v>2015</v>
      </c>
      <c r="G48">
        <f t="shared" si="6"/>
        <v>54</v>
      </c>
      <c r="H48">
        <v>2012</v>
      </c>
      <c r="I48" s="58">
        <v>40909</v>
      </c>
      <c r="J48" s="58">
        <v>44774</v>
      </c>
      <c r="K48" s="59">
        <f t="shared" si="5"/>
        <v>82</v>
      </c>
      <c r="L48" s="59">
        <f t="shared" si="7"/>
        <v>127</v>
      </c>
      <c r="M48">
        <f t="shared" si="8"/>
        <v>51</v>
      </c>
      <c r="N48">
        <v>5</v>
      </c>
      <c r="O48" t="s">
        <v>158</v>
      </c>
      <c r="P48" t="s">
        <v>156</v>
      </c>
      <c r="Q48" t="s">
        <v>158</v>
      </c>
      <c r="R48" t="s">
        <v>156</v>
      </c>
      <c r="S48" t="s">
        <v>156</v>
      </c>
      <c r="T48" t="s">
        <v>158</v>
      </c>
      <c r="U48" s="60">
        <v>0</v>
      </c>
      <c r="X48" t="s">
        <v>156</v>
      </c>
      <c r="Y48" t="s">
        <v>319</v>
      </c>
      <c r="Z48" s="61">
        <v>44774</v>
      </c>
      <c r="AA48" t="s">
        <v>156</v>
      </c>
      <c r="AB48" t="s">
        <v>156</v>
      </c>
      <c r="AC48" s="1" t="s">
        <v>322</v>
      </c>
    </row>
    <row r="49" spans="1:30" x14ac:dyDescent="0.25">
      <c r="A49" s="1" t="s">
        <v>192</v>
      </c>
      <c r="B49" s="1" t="s">
        <v>289</v>
      </c>
      <c r="C49" t="s">
        <v>290</v>
      </c>
      <c r="D49">
        <v>1952</v>
      </c>
      <c r="E49" s="57">
        <v>42128</v>
      </c>
      <c r="F49">
        <v>2015</v>
      </c>
      <c r="G49">
        <f t="shared" si="6"/>
        <v>63</v>
      </c>
      <c r="H49">
        <v>2011</v>
      </c>
      <c r="I49" s="58">
        <v>40544</v>
      </c>
      <c r="J49" s="58">
        <v>44835</v>
      </c>
      <c r="K49" s="59">
        <f t="shared" si="5"/>
        <v>88</v>
      </c>
      <c r="L49" s="59">
        <f t="shared" si="7"/>
        <v>141</v>
      </c>
      <c r="M49">
        <f t="shared" si="8"/>
        <v>59</v>
      </c>
      <c r="N49">
        <f t="shared" ref="N49:N59" si="10">SUM(F49,-H49)</f>
        <v>4</v>
      </c>
      <c r="O49" t="s">
        <v>156</v>
      </c>
      <c r="P49" t="s">
        <v>156</v>
      </c>
      <c r="Q49" t="s">
        <v>156</v>
      </c>
      <c r="R49" t="s">
        <v>156</v>
      </c>
      <c r="S49" t="s">
        <v>156</v>
      </c>
      <c r="T49" t="s">
        <v>156</v>
      </c>
      <c r="U49" s="60">
        <v>0</v>
      </c>
      <c r="X49" t="s">
        <v>156</v>
      </c>
      <c r="Y49" t="s">
        <v>319</v>
      </c>
      <c r="Z49" s="61">
        <v>44835</v>
      </c>
      <c r="AA49" t="s">
        <v>156</v>
      </c>
      <c r="AB49" t="s">
        <v>156</v>
      </c>
      <c r="AC49" s="1" t="s">
        <v>322</v>
      </c>
    </row>
    <row r="50" spans="1:30" x14ac:dyDescent="0.25">
      <c r="A50" s="13" t="s">
        <v>220</v>
      </c>
      <c r="B50" s="13" t="s">
        <v>289</v>
      </c>
      <c r="C50" s="12" t="s">
        <v>291</v>
      </c>
      <c r="D50" s="12">
        <v>1966</v>
      </c>
      <c r="E50" s="50">
        <v>42247</v>
      </c>
      <c r="F50" s="12">
        <v>2015</v>
      </c>
      <c r="G50" s="12">
        <f t="shared" si="6"/>
        <v>49</v>
      </c>
      <c r="H50" s="12">
        <v>2010</v>
      </c>
      <c r="I50" s="51">
        <v>40179</v>
      </c>
      <c r="J50" s="51">
        <v>43040</v>
      </c>
      <c r="K50" s="52">
        <f t="shared" si="5"/>
        <v>26</v>
      </c>
      <c r="L50" s="52">
        <f t="shared" si="7"/>
        <v>94</v>
      </c>
      <c r="M50" s="12">
        <f t="shared" si="8"/>
        <v>44</v>
      </c>
      <c r="N50" s="12">
        <f t="shared" si="10"/>
        <v>5</v>
      </c>
      <c r="O50" s="12" t="s">
        <v>158</v>
      </c>
      <c r="P50" s="12" t="s">
        <v>156</v>
      </c>
      <c r="Q50" s="12" t="s">
        <v>158</v>
      </c>
      <c r="R50" s="12" t="s">
        <v>156</v>
      </c>
      <c r="S50" s="12" t="s">
        <v>156</v>
      </c>
      <c r="T50" s="53" t="s">
        <v>158</v>
      </c>
      <c r="U50" s="54">
        <v>1</v>
      </c>
      <c r="V50" s="55">
        <v>44256</v>
      </c>
      <c r="W50" s="12"/>
      <c r="X50" s="12" t="s">
        <v>156</v>
      </c>
      <c r="Y50" s="12" t="s">
        <v>319</v>
      </c>
      <c r="Z50" s="56">
        <v>43040</v>
      </c>
      <c r="AA50" s="12" t="s">
        <v>156</v>
      </c>
      <c r="AB50" s="12" t="s">
        <v>158</v>
      </c>
      <c r="AC50" s="55">
        <v>44256</v>
      </c>
      <c r="AD50" s="12" t="s">
        <v>156</v>
      </c>
    </row>
    <row r="51" spans="1:30" x14ac:dyDescent="0.25">
      <c r="A51" s="13" t="s">
        <v>213</v>
      </c>
      <c r="B51" s="13" t="s">
        <v>289</v>
      </c>
      <c r="C51" s="12" t="s">
        <v>290</v>
      </c>
      <c r="D51" s="12">
        <v>1954</v>
      </c>
      <c r="E51" s="50">
        <v>42179</v>
      </c>
      <c r="F51" s="12">
        <v>2015</v>
      </c>
      <c r="G51" s="12">
        <f t="shared" si="6"/>
        <v>61</v>
      </c>
      <c r="H51" s="12">
        <v>2012</v>
      </c>
      <c r="I51" s="51">
        <v>40909</v>
      </c>
      <c r="J51" s="51">
        <v>44562</v>
      </c>
      <c r="K51" s="52">
        <f t="shared" si="5"/>
        <v>78</v>
      </c>
      <c r="L51" s="52">
        <f t="shared" si="7"/>
        <v>120</v>
      </c>
      <c r="M51" s="12">
        <f t="shared" si="8"/>
        <v>58</v>
      </c>
      <c r="N51" s="12">
        <f t="shared" si="10"/>
        <v>3</v>
      </c>
      <c r="O51" s="12" t="s">
        <v>158</v>
      </c>
      <c r="P51" s="12" t="s">
        <v>158</v>
      </c>
      <c r="Q51" s="12" t="s">
        <v>158</v>
      </c>
      <c r="R51" s="12" t="s">
        <v>156</v>
      </c>
      <c r="S51" s="12" t="s">
        <v>156</v>
      </c>
      <c r="T51" s="12" t="s">
        <v>156</v>
      </c>
      <c r="U51" s="54">
        <v>0</v>
      </c>
      <c r="V51" s="55">
        <v>44562</v>
      </c>
      <c r="W51" s="12"/>
      <c r="X51" s="12" t="s">
        <v>156</v>
      </c>
      <c r="Y51" s="12" t="s">
        <v>319</v>
      </c>
      <c r="Z51" s="56">
        <v>44562</v>
      </c>
      <c r="AA51" s="12" t="s">
        <v>156</v>
      </c>
      <c r="AB51" s="12" t="s">
        <v>156</v>
      </c>
      <c r="AC51" s="55">
        <v>44562</v>
      </c>
      <c r="AD51" s="12"/>
    </row>
    <row r="52" spans="1:30" x14ac:dyDescent="0.25">
      <c r="A52" s="1" t="s">
        <v>202</v>
      </c>
      <c r="B52" s="1" t="s">
        <v>289</v>
      </c>
      <c r="C52" t="s">
        <v>290</v>
      </c>
      <c r="D52">
        <v>1960</v>
      </c>
      <c r="E52" s="57">
        <v>42142</v>
      </c>
      <c r="F52">
        <v>2015</v>
      </c>
      <c r="G52">
        <f t="shared" si="6"/>
        <v>55</v>
      </c>
      <c r="H52">
        <v>2015</v>
      </c>
      <c r="I52" s="58">
        <v>42005</v>
      </c>
      <c r="J52" s="58">
        <v>43647</v>
      </c>
      <c r="K52" s="59">
        <f t="shared" si="5"/>
        <v>49</v>
      </c>
      <c r="L52" s="59">
        <f t="shared" si="7"/>
        <v>54</v>
      </c>
      <c r="M52">
        <f t="shared" si="8"/>
        <v>55</v>
      </c>
      <c r="N52">
        <f t="shared" si="10"/>
        <v>0</v>
      </c>
      <c r="O52" t="s">
        <v>156</v>
      </c>
      <c r="P52" t="s">
        <v>156</v>
      </c>
      <c r="Q52" t="s">
        <v>156</v>
      </c>
      <c r="R52" t="s">
        <v>158</v>
      </c>
      <c r="S52" t="s">
        <v>156</v>
      </c>
      <c r="T52" t="s">
        <v>156</v>
      </c>
      <c r="U52" s="60">
        <v>0</v>
      </c>
      <c r="X52" t="s">
        <v>156</v>
      </c>
      <c r="Y52" t="s">
        <v>126</v>
      </c>
      <c r="Z52" s="61">
        <v>43647</v>
      </c>
      <c r="AA52" t="s">
        <v>156</v>
      </c>
      <c r="AB52" t="s">
        <v>156</v>
      </c>
      <c r="AC52" s="1" t="s">
        <v>322</v>
      </c>
    </row>
    <row r="53" spans="1:30" x14ac:dyDescent="0.25">
      <c r="A53" s="1" t="s">
        <v>196</v>
      </c>
      <c r="B53" s="1" t="s">
        <v>289</v>
      </c>
      <c r="C53" t="s">
        <v>290</v>
      </c>
      <c r="D53">
        <v>1955</v>
      </c>
      <c r="E53" s="57">
        <v>42138</v>
      </c>
      <c r="F53">
        <v>2015</v>
      </c>
      <c r="G53">
        <f t="shared" si="6"/>
        <v>60</v>
      </c>
      <c r="H53">
        <v>2012</v>
      </c>
      <c r="I53" s="58">
        <v>40909</v>
      </c>
      <c r="J53" s="58">
        <v>44866</v>
      </c>
      <c r="K53" s="59">
        <f t="shared" si="5"/>
        <v>89</v>
      </c>
      <c r="L53" s="59">
        <f t="shared" si="7"/>
        <v>130</v>
      </c>
      <c r="M53">
        <f t="shared" si="8"/>
        <v>57</v>
      </c>
      <c r="N53">
        <f t="shared" si="10"/>
        <v>3</v>
      </c>
      <c r="O53" t="s">
        <v>158</v>
      </c>
      <c r="P53" t="s">
        <v>158</v>
      </c>
      <c r="Q53" t="s">
        <v>158</v>
      </c>
      <c r="R53" t="s">
        <v>158</v>
      </c>
      <c r="S53" t="s">
        <v>156</v>
      </c>
      <c r="T53" t="s">
        <v>156</v>
      </c>
      <c r="U53" s="60">
        <v>0</v>
      </c>
      <c r="X53" t="s">
        <v>156</v>
      </c>
      <c r="Y53" t="s">
        <v>319</v>
      </c>
      <c r="Z53" s="61">
        <v>44866</v>
      </c>
      <c r="AA53" t="s">
        <v>156</v>
      </c>
      <c r="AB53" t="s">
        <v>156</v>
      </c>
      <c r="AC53" s="1" t="s">
        <v>322</v>
      </c>
    </row>
    <row r="54" spans="1:30" x14ac:dyDescent="0.25">
      <c r="A54" s="1" t="s">
        <v>228</v>
      </c>
      <c r="B54" s="1" t="s">
        <v>289</v>
      </c>
      <c r="C54" t="s">
        <v>290</v>
      </c>
      <c r="D54">
        <v>1943</v>
      </c>
      <c r="E54" s="57">
        <v>42307</v>
      </c>
      <c r="F54">
        <v>2015</v>
      </c>
      <c r="G54">
        <f t="shared" si="6"/>
        <v>72</v>
      </c>
      <c r="H54">
        <v>2011</v>
      </c>
      <c r="I54" s="58">
        <v>40544</v>
      </c>
      <c r="J54" s="58">
        <v>44197</v>
      </c>
      <c r="K54" s="59">
        <f t="shared" si="5"/>
        <v>62</v>
      </c>
      <c r="L54" s="59">
        <f t="shared" si="7"/>
        <v>120</v>
      </c>
      <c r="M54">
        <f t="shared" si="8"/>
        <v>68</v>
      </c>
      <c r="N54">
        <f t="shared" si="10"/>
        <v>4</v>
      </c>
      <c r="O54" t="s">
        <v>156</v>
      </c>
      <c r="P54" t="s">
        <v>156</v>
      </c>
      <c r="Q54" t="s">
        <v>156</v>
      </c>
      <c r="R54" t="s">
        <v>156</v>
      </c>
      <c r="S54" t="s">
        <v>156</v>
      </c>
      <c r="T54" t="s">
        <v>158</v>
      </c>
      <c r="U54" s="60">
        <v>0</v>
      </c>
      <c r="V54" t="s">
        <v>126</v>
      </c>
      <c r="X54" t="s">
        <v>156</v>
      </c>
      <c r="Y54" t="s">
        <v>319</v>
      </c>
      <c r="Z54" s="61">
        <v>44197</v>
      </c>
      <c r="AA54" t="s">
        <v>156</v>
      </c>
      <c r="AB54" t="s">
        <v>156</v>
      </c>
      <c r="AC54" s="1" t="s">
        <v>322</v>
      </c>
    </row>
    <row r="55" spans="1:30" x14ac:dyDescent="0.25">
      <c r="A55" s="13" t="s">
        <v>183</v>
      </c>
      <c r="B55" s="13" t="s">
        <v>289</v>
      </c>
      <c r="C55" s="12" t="s">
        <v>291</v>
      </c>
      <c r="D55" s="12">
        <v>1958</v>
      </c>
      <c r="E55" s="50">
        <v>42109</v>
      </c>
      <c r="F55" s="12">
        <v>2015</v>
      </c>
      <c r="G55" s="12">
        <f t="shared" si="6"/>
        <v>57</v>
      </c>
      <c r="H55" s="12">
        <v>2011</v>
      </c>
      <c r="I55" s="51">
        <v>40544</v>
      </c>
      <c r="J55" s="51">
        <v>44409</v>
      </c>
      <c r="K55" s="52">
        <f t="shared" si="5"/>
        <v>75</v>
      </c>
      <c r="L55" s="52">
        <f t="shared" si="7"/>
        <v>127</v>
      </c>
      <c r="M55" s="12">
        <f t="shared" si="8"/>
        <v>53</v>
      </c>
      <c r="N55" s="12">
        <f t="shared" si="10"/>
        <v>4</v>
      </c>
      <c r="O55" s="12" t="s">
        <v>158</v>
      </c>
      <c r="P55" s="12" t="s">
        <v>158</v>
      </c>
      <c r="Q55" s="12" t="s">
        <v>158</v>
      </c>
      <c r="R55" s="12" t="s">
        <v>158</v>
      </c>
      <c r="S55" s="12" t="s">
        <v>156</v>
      </c>
      <c r="T55" s="12" t="s">
        <v>158</v>
      </c>
      <c r="U55" s="54">
        <v>1</v>
      </c>
      <c r="V55" s="12" t="s">
        <v>325</v>
      </c>
      <c r="W55" s="12"/>
      <c r="X55" s="12" t="s">
        <v>156</v>
      </c>
      <c r="Y55" s="12" t="s">
        <v>319</v>
      </c>
      <c r="Z55" s="56">
        <v>44409</v>
      </c>
      <c r="AA55" s="12" t="s">
        <v>156</v>
      </c>
      <c r="AB55" s="12" t="s">
        <v>156</v>
      </c>
      <c r="AC55" s="13" t="s">
        <v>326</v>
      </c>
      <c r="AD55" s="12"/>
    </row>
    <row r="56" spans="1:30" x14ac:dyDescent="0.25">
      <c r="A56" s="1" t="s">
        <v>219</v>
      </c>
      <c r="B56" s="1" t="s">
        <v>289</v>
      </c>
      <c r="C56" t="s">
        <v>290</v>
      </c>
      <c r="D56">
        <v>1962</v>
      </c>
      <c r="E56" s="57">
        <v>42243</v>
      </c>
      <c r="F56">
        <v>2015</v>
      </c>
      <c r="G56">
        <f t="shared" si="6"/>
        <v>53</v>
      </c>
      <c r="H56">
        <v>2014</v>
      </c>
      <c r="I56" s="58">
        <v>41640</v>
      </c>
      <c r="J56" s="58">
        <v>44866</v>
      </c>
      <c r="K56" s="59">
        <f t="shared" si="5"/>
        <v>86</v>
      </c>
      <c r="L56" s="59">
        <f t="shared" si="7"/>
        <v>106</v>
      </c>
      <c r="M56">
        <f t="shared" si="8"/>
        <v>52</v>
      </c>
      <c r="N56">
        <f t="shared" si="10"/>
        <v>1</v>
      </c>
      <c r="O56" t="s">
        <v>156</v>
      </c>
      <c r="P56" t="s">
        <v>156</v>
      </c>
      <c r="Q56" t="s">
        <v>156</v>
      </c>
      <c r="R56" t="s">
        <v>158</v>
      </c>
      <c r="S56" t="s">
        <v>156</v>
      </c>
      <c r="T56" t="s">
        <v>158</v>
      </c>
      <c r="U56" s="60">
        <v>0</v>
      </c>
      <c r="X56" t="s">
        <v>156</v>
      </c>
      <c r="Y56" t="s">
        <v>319</v>
      </c>
      <c r="Z56" s="61">
        <v>44866</v>
      </c>
      <c r="AA56" t="s">
        <v>156</v>
      </c>
      <c r="AB56" t="s">
        <v>156</v>
      </c>
      <c r="AC56" s="1" t="s">
        <v>322</v>
      </c>
    </row>
    <row r="57" spans="1:30" x14ac:dyDescent="0.25">
      <c r="A57" s="13" t="s">
        <v>177</v>
      </c>
      <c r="B57" s="13" t="s">
        <v>289</v>
      </c>
      <c r="C57" s="12" t="s">
        <v>290</v>
      </c>
      <c r="D57" s="12">
        <v>1952</v>
      </c>
      <c r="E57" s="50">
        <v>41820</v>
      </c>
      <c r="F57" s="12">
        <v>2014</v>
      </c>
      <c r="G57" s="12">
        <f t="shared" si="6"/>
        <v>62</v>
      </c>
      <c r="H57" s="12">
        <v>2014</v>
      </c>
      <c r="I57" s="51">
        <v>41640</v>
      </c>
      <c r="J57" s="51">
        <v>41974</v>
      </c>
      <c r="K57" s="52">
        <f t="shared" si="5"/>
        <v>5</v>
      </c>
      <c r="L57" s="52">
        <f t="shared" si="7"/>
        <v>11</v>
      </c>
      <c r="M57" s="12">
        <f t="shared" si="8"/>
        <v>62</v>
      </c>
      <c r="N57" s="12">
        <f t="shared" si="10"/>
        <v>0</v>
      </c>
      <c r="O57" s="12" t="s">
        <v>158</v>
      </c>
      <c r="P57" s="12" t="s">
        <v>158</v>
      </c>
      <c r="Q57" s="12" t="s">
        <v>158</v>
      </c>
      <c r="R57" s="12" t="s">
        <v>158</v>
      </c>
      <c r="S57" s="12" t="s">
        <v>156</v>
      </c>
      <c r="T57" s="12" t="s">
        <v>156</v>
      </c>
      <c r="U57" s="54">
        <v>1</v>
      </c>
      <c r="V57" s="55">
        <v>41974</v>
      </c>
      <c r="W57" s="12"/>
      <c r="X57" s="12" t="s">
        <v>156</v>
      </c>
      <c r="Y57" s="12" t="s">
        <v>319</v>
      </c>
      <c r="Z57" s="56">
        <v>41974</v>
      </c>
      <c r="AA57" s="12" t="s">
        <v>158</v>
      </c>
      <c r="AB57" s="12" t="s">
        <v>158</v>
      </c>
      <c r="AC57" s="55">
        <v>41974</v>
      </c>
      <c r="AD57" s="12" t="s">
        <v>320</v>
      </c>
    </row>
    <row r="58" spans="1:30" x14ac:dyDescent="0.25">
      <c r="A58" s="1" t="s">
        <v>182</v>
      </c>
      <c r="B58" s="1" t="s">
        <v>289</v>
      </c>
      <c r="C58" t="s">
        <v>291</v>
      </c>
      <c r="D58">
        <v>1956</v>
      </c>
      <c r="E58" s="57">
        <v>42109</v>
      </c>
      <c r="F58">
        <v>2015</v>
      </c>
      <c r="G58">
        <f t="shared" si="6"/>
        <v>59</v>
      </c>
      <c r="H58">
        <v>1987</v>
      </c>
      <c r="I58" s="58">
        <v>31778</v>
      </c>
      <c r="J58" s="58">
        <v>44866</v>
      </c>
      <c r="K58" s="59">
        <f t="shared" si="5"/>
        <v>90</v>
      </c>
      <c r="L58" s="59">
        <f t="shared" si="7"/>
        <v>430</v>
      </c>
      <c r="M58">
        <f t="shared" si="8"/>
        <v>31</v>
      </c>
      <c r="N58">
        <f t="shared" si="10"/>
        <v>28</v>
      </c>
      <c r="O58" t="s">
        <v>158</v>
      </c>
      <c r="P58" t="s">
        <v>156</v>
      </c>
      <c r="Q58" t="s">
        <v>158</v>
      </c>
      <c r="R58" t="s">
        <v>156</v>
      </c>
      <c r="S58" t="s">
        <v>156</v>
      </c>
      <c r="T58" t="s">
        <v>158</v>
      </c>
      <c r="U58" s="60">
        <v>0</v>
      </c>
      <c r="X58" t="s">
        <v>158</v>
      </c>
      <c r="Y58" t="s">
        <v>319</v>
      </c>
      <c r="Z58" s="61">
        <v>44866</v>
      </c>
      <c r="AA58" t="s">
        <v>156</v>
      </c>
      <c r="AB58" t="s">
        <v>156</v>
      </c>
      <c r="AC58" s="1" t="s">
        <v>322</v>
      </c>
    </row>
    <row r="59" spans="1:30" x14ac:dyDescent="0.25">
      <c r="A59" s="13" t="s">
        <v>230</v>
      </c>
      <c r="B59" s="13" t="s">
        <v>289</v>
      </c>
      <c r="C59" s="12" t="s">
        <v>290</v>
      </c>
      <c r="D59" s="12">
        <v>1952</v>
      </c>
      <c r="E59" s="50">
        <v>42376</v>
      </c>
      <c r="F59" s="12">
        <v>2016</v>
      </c>
      <c r="G59" s="12">
        <f t="shared" si="6"/>
        <v>64</v>
      </c>
      <c r="H59" s="12">
        <v>2010</v>
      </c>
      <c r="I59" s="51">
        <v>40179</v>
      </c>
      <c r="J59" s="51">
        <v>42370</v>
      </c>
      <c r="K59" s="52">
        <v>1</v>
      </c>
      <c r="L59" s="52">
        <f t="shared" si="7"/>
        <v>72</v>
      </c>
      <c r="M59" s="12">
        <f t="shared" si="8"/>
        <v>58</v>
      </c>
      <c r="N59" s="12">
        <f t="shared" si="10"/>
        <v>6</v>
      </c>
      <c r="O59" s="12" t="s">
        <v>158</v>
      </c>
      <c r="P59" s="12" t="s">
        <v>158</v>
      </c>
      <c r="Q59" s="12" t="s">
        <v>158</v>
      </c>
      <c r="R59" s="12" t="s">
        <v>158</v>
      </c>
      <c r="S59" s="12" t="s">
        <v>156</v>
      </c>
      <c r="T59" s="12" t="s">
        <v>156</v>
      </c>
      <c r="U59" s="54">
        <v>1</v>
      </c>
      <c r="V59" s="12"/>
      <c r="W59" s="12"/>
      <c r="X59" s="12" t="s">
        <v>156</v>
      </c>
      <c r="Y59" s="12"/>
      <c r="Z59" s="56">
        <v>42370</v>
      </c>
      <c r="AA59" s="12" t="s">
        <v>156</v>
      </c>
      <c r="AB59" s="12" t="s">
        <v>158</v>
      </c>
      <c r="AC59" s="13">
        <v>2016</v>
      </c>
      <c r="AD59" s="12" t="s">
        <v>339</v>
      </c>
    </row>
  </sheetData>
  <sortState ref="A2:AD59">
    <sortCondition ref="A2"/>
  </sortState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3"/>
  <sheetViews>
    <sheetView workbookViewId="0">
      <selection activeCell="A77" sqref="A77"/>
    </sheetView>
  </sheetViews>
  <sheetFormatPr defaultColWidth="8.85546875" defaultRowHeight="15" x14ac:dyDescent="0.25"/>
  <cols>
    <col min="1" max="1" width="23.42578125" bestFit="1" customWidth="1"/>
    <col min="2" max="2" width="24.85546875" bestFit="1" customWidth="1"/>
  </cols>
  <sheetData>
    <row r="1" spans="1:2" x14ac:dyDescent="0.25">
      <c r="A1" s="4" t="s">
        <v>174</v>
      </c>
      <c r="B1" s="36" t="s">
        <v>175</v>
      </c>
    </row>
    <row r="2" spans="1:2" ht="15.75" x14ac:dyDescent="0.25">
      <c r="A2" s="33" t="s">
        <v>234</v>
      </c>
      <c r="B2" s="34" t="s">
        <v>205</v>
      </c>
    </row>
    <row r="3" spans="1:2" x14ac:dyDescent="0.25">
      <c r="A3" t="s">
        <v>235</v>
      </c>
      <c r="B3" s="34" t="s">
        <v>184</v>
      </c>
    </row>
    <row r="4" spans="1:2" x14ac:dyDescent="0.25">
      <c r="A4" s="35" t="s">
        <v>236</v>
      </c>
      <c r="B4" s="34" t="s">
        <v>226</v>
      </c>
    </row>
    <row r="5" spans="1:2" x14ac:dyDescent="0.25">
      <c r="A5" s="35" t="s">
        <v>237</v>
      </c>
      <c r="B5" s="34" t="s">
        <v>217</v>
      </c>
    </row>
    <row r="6" spans="1:2" x14ac:dyDescent="0.25">
      <c r="A6" s="35" t="s">
        <v>226</v>
      </c>
      <c r="B6" s="34" t="s">
        <v>190</v>
      </c>
    </row>
    <row r="7" spans="1:2" x14ac:dyDescent="0.25">
      <c r="A7" s="35" t="s">
        <v>217</v>
      </c>
      <c r="B7" s="34" t="s">
        <v>231</v>
      </c>
    </row>
    <row r="8" spans="1:2" x14ac:dyDescent="0.25">
      <c r="A8" s="35" t="s">
        <v>190</v>
      </c>
      <c r="B8" s="34" t="s">
        <v>188</v>
      </c>
    </row>
    <row r="9" spans="1:2" x14ac:dyDescent="0.25">
      <c r="A9" t="s">
        <v>238</v>
      </c>
      <c r="B9" s="34" t="s">
        <v>233</v>
      </c>
    </row>
    <row r="10" spans="1:2" x14ac:dyDescent="0.25">
      <c r="A10" s="35" t="s">
        <v>239</v>
      </c>
      <c r="B10" s="34" t="s">
        <v>179</v>
      </c>
    </row>
    <row r="11" spans="1:2" x14ac:dyDescent="0.25">
      <c r="A11" s="35" t="s">
        <v>240</v>
      </c>
      <c r="B11" s="34" t="s">
        <v>178</v>
      </c>
    </row>
    <row r="12" spans="1:2" x14ac:dyDescent="0.25">
      <c r="A12" s="35" t="s">
        <v>241</v>
      </c>
      <c r="B12" s="34" t="s">
        <v>191</v>
      </c>
    </row>
    <row r="13" spans="1:2" x14ac:dyDescent="0.25">
      <c r="A13" s="35" t="s">
        <v>242</v>
      </c>
      <c r="B13" s="34" t="s">
        <v>194</v>
      </c>
    </row>
    <row r="14" spans="1:2" x14ac:dyDescent="0.25">
      <c r="A14" t="s">
        <v>243</v>
      </c>
      <c r="B14" s="34" t="s">
        <v>216</v>
      </c>
    </row>
    <row r="15" spans="1:2" x14ac:dyDescent="0.25">
      <c r="A15" s="35" t="s">
        <v>244</v>
      </c>
      <c r="B15" s="34" t="s">
        <v>218</v>
      </c>
    </row>
    <row r="16" spans="1:2" x14ac:dyDescent="0.25">
      <c r="A16" s="35" t="s">
        <v>245</v>
      </c>
      <c r="B16" s="34" t="s">
        <v>197</v>
      </c>
    </row>
    <row r="17" spans="1:2" x14ac:dyDescent="0.25">
      <c r="A17" t="s">
        <v>179</v>
      </c>
      <c r="B17" s="34" t="s">
        <v>186</v>
      </c>
    </row>
    <row r="18" spans="1:2" x14ac:dyDescent="0.25">
      <c r="A18" t="s">
        <v>246</v>
      </c>
      <c r="B18" s="34" t="s">
        <v>223</v>
      </c>
    </row>
    <row r="19" spans="1:2" x14ac:dyDescent="0.25">
      <c r="A19" t="s">
        <v>191</v>
      </c>
      <c r="B19" s="34" t="s">
        <v>204</v>
      </c>
    </row>
    <row r="20" spans="1:2" x14ac:dyDescent="0.25">
      <c r="A20" t="s">
        <v>194</v>
      </c>
      <c r="B20" s="34" t="s">
        <v>215</v>
      </c>
    </row>
    <row r="21" spans="1:2" x14ac:dyDescent="0.25">
      <c r="A21" t="s">
        <v>247</v>
      </c>
      <c r="B21" s="34" t="s">
        <v>203</v>
      </c>
    </row>
    <row r="22" spans="1:2" x14ac:dyDescent="0.25">
      <c r="A22" t="s">
        <v>218</v>
      </c>
      <c r="B22" s="34" t="s">
        <v>229</v>
      </c>
    </row>
    <row r="23" spans="1:2" x14ac:dyDescent="0.25">
      <c r="A23" t="s">
        <v>248</v>
      </c>
      <c r="B23" s="34" t="s">
        <v>181</v>
      </c>
    </row>
    <row r="24" spans="1:2" x14ac:dyDescent="0.25">
      <c r="A24" t="s">
        <v>197</v>
      </c>
      <c r="B24" s="34" t="s">
        <v>212</v>
      </c>
    </row>
    <row r="25" spans="1:2" x14ac:dyDescent="0.25">
      <c r="A25" t="s">
        <v>249</v>
      </c>
      <c r="B25" s="34" t="s">
        <v>185</v>
      </c>
    </row>
    <row r="26" spans="1:2" x14ac:dyDescent="0.25">
      <c r="A26" s="35" t="s">
        <v>186</v>
      </c>
      <c r="B26" s="34" t="s">
        <v>206</v>
      </c>
    </row>
    <row r="27" spans="1:2" x14ac:dyDescent="0.25">
      <c r="A27" s="35" t="s">
        <v>250</v>
      </c>
      <c r="B27" s="34" t="s">
        <v>221</v>
      </c>
    </row>
    <row r="28" spans="1:2" x14ac:dyDescent="0.25">
      <c r="A28" s="35" t="s">
        <v>215</v>
      </c>
      <c r="B28" s="34" t="s">
        <v>189</v>
      </c>
    </row>
    <row r="29" spans="1:2" x14ac:dyDescent="0.25">
      <c r="A29" t="s">
        <v>251</v>
      </c>
      <c r="B29" s="34" t="s">
        <v>180</v>
      </c>
    </row>
    <row r="30" spans="1:2" x14ac:dyDescent="0.25">
      <c r="A30" t="s">
        <v>203</v>
      </c>
      <c r="B30" s="34" t="s">
        <v>211</v>
      </c>
    </row>
    <row r="31" spans="1:2" x14ac:dyDescent="0.25">
      <c r="A31" t="s">
        <v>252</v>
      </c>
      <c r="B31" s="34" t="s">
        <v>225</v>
      </c>
    </row>
    <row r="32" spans="1:2" x14ac:dyDescent="0.25">
      <c r="A32" t="s">
        <v>253</v>
      </c>
      <c r="B32" s="34" t="s">
        <v>201</v>
      </c>
    </row>
    <row r="33" spans="1:2" x14ac:dyDescent="0.25">
      <c r="A33" s="35" t="s">
        <v>254</v>
      </c>
      <c r="B33" s="34" t="s">
        <v>198</v>
      </c>
    </row>
    <row r="34" spans="1:2" x14ac:dyDescent="0.25">
      <c r="A34" t="s">
        <v>255</v>
      </c>
      <c r="B34" s="34" t="s">
        <v>187</v>
      </c>
    </row>
    <row r="35" spans="1:2" x14ac:dyDescent="0.25">
      <c r="A35" t="s">
        <v>256</v>
      </c>
      <c r="B35" s="34" t="s">
        <v>176</v>
      </c>
    </row>
    <row r="36" spans="1:2" x14ac:dyDescent="0.25">
      <c r="A36" t="s">
        <v>212</v>
      </c>
      <c r="B36" s="34" t="s">
        <v>208</v>
      </c>
    </row>
    <row r="37" spans="1:2" x14ac:dyDescent="0.25">
      <c r="A37" t="s">
        <v>185</v>
      </c>
      <c r="B37" s="34" t="s">
        <v>195</v>
      </c>
    </row>
    <row r="38" spans="1:2" x14ac:dyDescent="0.25">
      <c r="A38" t="s">
        <v>257</v>
      </c>
      <c r="B38" s="34" t="s">
        <v>222</v>
      </c>
    </row>
    <row r="39" spans="1:2" x14ac:dyDescent="0.25">
      <c r="A39" t="s">
        <v>189</v>
      </c>
      <c r="B39" s="34" t="s">
        <v>214</v>
      </c>
    </row>
    <row r="40" spans="1:2" x14ac:dyDescent="0.25">
      <c r="A40" t="s">
        <v>258</v>
      </c>
      <c r="B40" s="34" t="s">
        <v>210</v>
      </c>
    </row>
    <row r="41" spans="1:2" x14ac:dyDescent="0.25">
      <c r="A41" t="s">
        <v>259</v>
      </c>
      <c r="B41" s="34" t="s">
        <v>232</v>
      </c>
    </row>
    <row r="42" spans="1:2" x14ac:dyDescent="0.25">
      <c r="A42" t="s">
        <v>260</v>
      </c>
      <c r="B42" s="34" t="s">
        <v>209</v>
      </c>
    </row>
    <row r="43" spans="1:2" x14ac:dyDescent="0.25">
      <c r="A43" t="s">
        <v>261</v>
      </c>
      <c r="B43" s="34" t="s">
        <v>193</v>
      </c>
    </row>
    <row r="44" spans="1:2" x14ac:dyDescent="0.25">
      <c r="A44" t="s">
        <v>225</v>
      </c>
      <c r="B44" s="34" t="s">
        <v>227</v>
      </c>
    </row>
    <row r="45" spans="1:2" x14ac:dyDescent="0.25">
      <c r="A45" t="s">
        <v>262</v>
      </c>
      <c r="B45" s="34" t="s">
        <v>207</v>
      </c>
    </row>
    <row r="46" spans="1:2" x14ac:dyDescent="0.25">
      <c r="A46" t="s">
        <v>263</v>
      </c>
      <c r="B46" s="34" t="s">
        <v>199</v>
      </c>
    </row>
    <row r="47" spans="1:2" x14ac:dyDescent="0.25">
      <c r="A47" t="s">
        <v>198</v>
      </c>
      <c r="B47" s="34" t="s">
        <v>200</v>
      </c>
    </row>
    <row r="48" spans="1:2" x14ac:dyDescent="0.25">
      <c r="A48" t="s">
        <v>264</v>
      </c>
      <c r="B48" s="34" t="s">
        <v>224</v>
      </c>
    </row>
    <row r="49" spans="1:2" x14ac:dyDescent="0.25">
      <c r="A49" t="s">
        <v>195</v>
      </c>
      <c r="B49" s="34" t="s">
        <v>192</v>
      </c>
    </row>
    <row r="50" spans="1:2" x14ac:dyDescent="0.25">
      <c r="A50" t="s">
        <v>265</v>
      </c>
      <c r="B50" s="34" t="s">
        <v>220</v>
      </c>
    </row>
    <row r="51" spans="1:2" x14ac:dyDescent="0.25">
      <c r="A51" t="s">
        <v>232</v>
      </c>
      <c r="B51" s="34" t="s">
        <v>213</v>
      </c>
    </row>
    <row r="52" spans="1:2" x14ac:dyDescent="0.25">
      <c r="A52" t="s">
        <v>266</v>
      </c>
      <c r="B52" s="34" t="s">
        <v>202</v>
      </c>
    </row>
    <row r="53" spans="1:2" x14ac:dyDescent="0.25">
      <c r="A53" t="s">
        <v>193</v>
      </c>
      <c r="B53" s="34" t="s">
        <v>196</v>
      </c>
    </row>
    <row r="54" spans="1:2" x14ac:dyDescent="0.25">
      <c r="A54" t="s">
        <v>207</v>
      </c>
      <c r="B54" s="34" t="s">
        <v>228</v>
      </c>
    </row>
    <row r="55" spans="1:2" x14ac:dyDescent="0.25">
      <c r="A55" t="s">
        <v>267</v>
      </c>
      <c r="B55" s="34" t="s">
        <v>183</v>
      </c>
    </row>
    <row r="56" spans="1:2" x14ac:dyDescent="0.25">
      <c r="A56" t="s">
        <v>268</v>
      </c>
      <c r="B56" s="34" t="s">
        <v>219</v>
      </c>
    </row>
    <row r="57" spans="1:2" x14ac:dyDescent="0.25">
      <c r="A57" t="s">
        <v>269</v>
      </c>
      <c r="B57" s="34" t="s">
        <v>177</v>
      </c>
    </row>
    <row r="58" spans="1:2" x14ac:dyDescent="0.25">
      <c r="A58" t="s">
        <v>270</v>
      </c>
      <c r="B58" s="34" t="s">
        <v>182</v>
      </c>
    </row>
    <row r="59" spans="1:2" x14ac:dyDescent="0.25">
      <c r="A59" t="s">
        <v>224</v>
      </c>
      <c r="B59" s="34" t="s">
        <v>230</v>
      </c>
    </row>
    <row r="60" spans="1:2" x14ac:dyDescent="0.25">
      <c r="A60" t="s">
        <v>192</v>
      </c>
      <c r="B60" s="30"/>
    </row>
    <row r="61" spans="1:2" x14ac:dyDescent="0.25">
      <c r="A61" t="s">
        <v>271</v>
      </c>
      <c r="B61" s="30"/>
    </row>
    <row r="62" spans="1:2" x14ac:dyDescent="0.25">
      <c r="A62" t="s">
        <v>213</v>
      </c>
      <c r="B62" s="30"/>
    </row>
    <row r="63" spans="1:2" x14ac:dyDescent="0.25">
      <c r="A63" t="s">
        <v>272</v>
      </c>
      <c r="B63" s="30"/>
    </row>
    <row r="64" spans="1:2" x14ac:dyDescent="0.25">
      <c r="A64" t="s">
        <v>273</v>
      </c>
      <c r="B64" s="30"/>
    </row>
    <row r="65" spans="1:2" x14ac:dyDescent="0.25">
      <c r="A65" t="s">
        <v>274</v>
      </c>
      <c r="B65" s="30"/>
    </row>
    <row r="66" spans="1:2" x14ac:dyDescent="0.25">
      <c r="A66" t="s">
        <v>275</v>
      </c>
      <c r="B66" s="30"/>
    </row>
    <row r="67" spans="1:2" x14ac:dyDescent="0.25">
      <c r="A67" t="s">
        <v>276</v>
      </c>
      <c r="B67" s="30"/>
    </row>
    <row r="68" spans="1:2" x14ac:dyDescent="0.25">
      <c r="A68" t="s">
        <v>277</v>
      </c>
      <c r="B68" s="30"/>
    </row>
    <row r="69" spans="1:2" x14ac:dyDescent="0.25">
      <c r="A69" s="35" t="s">
        <v>278</v>
      </c>
      <c r="B69" s="30"/>
    </row>
    <row r="70" spans="1:2" x14ac:dyDescent="0.25">
      <c r="A70" s="35" t="s">
        <v>279</v>
      </c>
      <c r="B70" s="30"/>
    </row>
    <row r="71" spans="1:2" x14ac:dyDescent="0.25">
      <c r="A71" t="s">
        <v>280</v>
      </c>
      <c r="B71" s="30"/>
    </row>
    <row r="72" spans="1:2" x14ac:dyDescent="0.25">
      <c r="A72" t="s">
        <v>281</v>
      </c>
      <c r="B72" s="30"/>
    </row>
    <row r="73" spans="1:2" x14ac:dyDescent="0.25">
      <c r="A73" t="s">
        <v>282</v>
      </c>
      <c r="B73" s="30"/>
    </row>
    <row r="74" spans="1:2" x14ac:dyDescent="0.25">
      <c r="A74" t="s">
        <v>219</v>
      </c>
      <c r="B74" s="30"/>
    </row>
    <row r="75" spans="1:2" x14ac:dyDescent="0.25">
      <c r="A75" s="35" t="s">
        <v>283</v>
      </c>
      <c r="B75" s="30"/>
    </row>
    <row r="76" spans="1:2" x14ac:dyDescent="0.25">
      <c r="A76" s="35" t="s">
        <v>182</v>
      </c>
      <c r="B76" s="30"/>
    </row>
    <row r="77" spans="1:2" x14ac:dyDescent="0.25">
      <c r="A77" t="s">
        <v>284</v>
      </c>
      <c r="B77" s="30"/>
    </row>
    <row r="78" spans="1:2" x14ac:dyDescent="0.25">
      <c r="A78" s="35" t="s">
        <v>285</v>
      </c>
      <c r="B78" s="30"/>
    </row>
    <row r="79" spans="1:2" x14ac:dyDescent="0.25">
      <c r="A79" t="s">
        <v>286</v>
      </c>
      <c r="B79" s="30"/>
    </row>
    <row r="80" spans="1:2" x14ac:dyDescent="0.25">
      <c r="A80" t="s">
        <v>287</v>
      </c>
      <c r="B80" s="30"/>
    </row>
    <row r="83" spans="1:2" x14ac:dyDescent="0.25">
      <c r="A83" s="26" t="s">
        <v>288</v>
      </c>
      <c r="B83" s="26"/>
    </row>
  </sheetData>
  <sortState ref="B2:B59">
    <sortCondition ref="B2"/>
  </sortState>
  <conditionalFormatting sqref="A2:B80">
    <cfRule type="duplicateValues" dxfId="0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J25" sqref="J25"/>
    </sheetView>
  </sheetViews>
  <sheetFormatPr defaultColWidth="8.85546875" defaultRowHeight="15" x14ac:dyDescent="0.25"/>
  <cols>
    <col min="1" max="1" width="18.28515625" bestFit="1" customWidth="1"/>
    <col min="3" max="3" width="10.42578125" bestFit="1" customWidth="1"/>
    <col min="4" max="4" width="12.28515625" bestFit="1" customWidth="1"/>
    <col min="6" max="6" width="11" bestFit="1" customWidth="1"/>
    <col min="7" max="7" width="16.7109375" bestFit="1" customWidth="1"/>
    <col min="8" max="8" width="11" bestFit="1" customWidth="1"/>
    <col min="10" max="10" width="15.42578125" bestFit="1" customWidth="1"/>
    <col min="12" max="12" width="15.7109375" bestFit="1" customWidth="1"/>
    <col min="13" max="13" width="22.7109375" bestFit="1" customWidth="1"/>
  </cols>
  <sheetData>
    <row r="1" spans="1:14" x14ac:dyDescent="0.25">
      <c r="A1" s="26" t="s">
        <v>145</v>
      </c>
      <c r="B1" s="26"/>
    </row>
    <row r="2" spans="1:14" ht="15.75" x14ac:dyDescent="0.25">
      <c r="A2" s="2" t="s">
        <v>0</v>
      </c>
      <c r="B2" s="2" t="s">
        <v>1</v>
      </c>
      <c r="C2" s="2" t="s">
        <v>73</v>
      </c>
      <c r="D2" s="2" t="s">
        <v>62</v>
      </c>
      <c r="E2" s="2"/>
      <c r="F2" s="3" t="s">
        <v>12</v>
      </c>
      <c r="G2" s="3" t="s">
        <v>2</v>
      </c>
      <c r="H2" s="2" t="s">
        <v>56</v>
      </c>
      <c r="I2" s="2" t="s">
        <v>4</v>
      </c>
      <c r="J2" s="3" t="s">
        <v>11</v>
      </c>
      <c r="K2" s="2" t="s">
        <v>6</v>
      </c>
      <c r="L2" s="2" t="s">
        <v>57</v>
      </c>
      <c r="M2" s="2" t="s">
        <v>58</v>
      </c>
      <c r="N2" s="4" t="s">
        <v>59</v>
      </c>
    </row>
    <row r="3" spans="1:14" s="5" customFormat="1" ht="15.75" x14ac:dyDescent="0.25">
      <c r="A3" s="5" t="s">
        <v>13</v>
      </c>
      <c r="B3" s="5" t="s">
        <v>9</v>
      </c>
      <c r="C3" s="6" t="s">
        <v>64</v>
      </c>
      <c r="F3" s="7">
        <v>7260035442</v>
      </c>
      <c r="G3" s="7"/>
      <c r="J3" s="7"/>
    </row>
    <row r="4" spans="1:14" s="5" customFormat="1" x14ac:dyDescent="0.25">
      <c r="A4" s="5" t="s">
        <v>20</v>
      </c>
      <c r="B4" s="5" t="s">
        <v>3</v>
      </c>
      <c r="C4" s="5" t="s">
        <v>83</v>
      </c>
      <c r="F4" s="7">
        <v>7201034852</v>
      </c>
      <c r="G4" s="7"/>
      <c r="J4" s="7"/>
    </row>
    <row r="5" spans="1:14" s="9" customFormat="1" x14ac:dyDescent="0.25">
      <c r="A5" s="11" t="s">
        <v>33</v>
      </c>
      <c r="B5" s="9" t="s">
        <v>31</v>
      </c>
      <c r="C5" s="9" t="s">
        <v>106</v>
      </c>
      <c r="F5" s="10">
        <v>6061080817</v>
      </c>
      <c r="G5" s="10"/>
      <c r="J5" s="10"/>
    </row>
    <row r="6" spans="1:14" s="9" customFormat="1" x14ac:dyDescent="0.25">
      <c r="A6" s="9" t="s">
        <v>34</v>
      </c>
      <c r="B6" s="9" t="s">
        <v>35</v>
      </c>
      <c r="C6" s="9" t="s">
        <v>108</v>
      </c>
      <c r="F6" s="10">
        <v>6705160847</v>
      </c>
      <c r="G6" s="10"/>
      <c r="J6" s="10"/>
    </row>
    <row r="7" spans="1:14" s="9" customFormat="1" x14ac:dyDescent="0.25">
      <c r="A7" s="9" t="s">
        <v>21</v>
      </c>
      <c r="B7" s="9" t="s">
        <v>22</v>
      </c>
      <c r="C7" s="9" t="s">
        <v>110</v>
      </c>
      <c r="F7" s="10">
        <v>6952275550</v>
      </c>
      <c r="G7" s="10"/>
      <c r="J7" s="10"/>
    </row>
    <row r="8" spans="1:14" s="9" customFormat="1" x14ac:dyDescent="0.25">
      <c r="A8" s="9" t="s">
        <v>51</v>
      </c>
      <c r="B8" s="9" t="s">
        <v>29</v>
      </c>
      <c r="E8" s="10">
        <v>0</v>
      </c>
      <c r="F8" s="10">
        <v>510402038</v>
      </c>
      <c r="G8" s="10"/>
      <c r="J8" s="10"/>
    </row>
    <row r="9" spans="1:14" s="12" customFormat="1" x14ac:dyDescent="0.25">
      <c r="A9" s="12" t="s">
        <v>36</v>
      </c>
      <c r="B9" s="12" t="s">
        <v>30</v>
      </c>
      <c r="C9" s="12" t="s">
        <v>115</v>
      </c>
      <c r="E9" s="12" t="s">
        <v>76</v>
      </c>
      <c r="F9" s="13">
        <v>8361063381</v>
      </c>
      <c r="G9" s="14"/>
      <c r="H9" s="15"/>
      <c r="J9" s="13"/>
    </row>
    <row r="10" spans="1:14" s="12" customFormat="1" x14ac:dyDescent="0.25">
      <c r="A10" s="12" t="s">
        <v>36</v>
      </c>
      <c r="B10" s="12" t="s">
        <v>9</v>
      </c>
      <c r="C10" s="12" t="s">
        <v>116</v>
      </c>
      <c r="D10" s="12" t="s">
        <v>70</v>
      </c>
      <c r="F10" s="13">
        <v>416025103</v>
      </c>
      <c r="G10" s="14"/>
      <c r="H10" s="15"/>
      <c r="J10" s="13"/>
    </row>
    <row r="11" spans="1:14" s="9" customFormat="1" x14ac:dyDescent="0.25">
      <c r="A11" s="9" t="s">
        <v>16</v>
      </c>
      <c r="B11" s="9" t="s">
        <v>17</v>
      </c>
      <c r="C11" s="9" t="s">
        <v>119</v>
      </c>
      <c r="F11" s="10">
        <v>6061130053</v>
      </c>
      <c r="G11" s="10"/>
      <c r="J11" s="10"/>
    </row>
    <row r="12" spans="1:14" s="9" customFormat="1" x14ac:dyDescent="0.25">
      <c r="A12" s="9" t="s">
        <v>39</v>
      </c>
      <c r="B12" s="9" t="s">
        <v>40</v>
      </c>
      <c r="C12" s="9" t="s">
        <v>125</v>
      </c>
      <c r="F12" s="10">
        <v>7355253510</v>
      </c>
      <c r="G12" s="10"/>
      <c r="J12" s="10"/>
    </row>
    <row r="13" spans="1:14" s="9" customFormat="1" x14ac:dyDescent="0.25">
      <c r="A13" s="9" t="s">
        <v>54</v>
      </c>
      <c r="B13" s="9" t="s">
        <v>49</v>
      </c>
      <c r="C13" s="9" t="s">
        <v>64</v>
      </c>
      <c r="F13" s="10">
        <v>7755163493</v>
      </c>
      <c r="G13" s="10"/>
      <c r="J13" s="10"/>
    </row>
    <row r="14" spans="1:14" s="9" customFormat="1" x14ac:dyDescent="0.25">
      <c r="A14" s="9" t="s">
        <v>45</v>
      </c>
      <c r="B14" s="9" t="s">
        <v>15</v>
      </c>
      <c r="C14" s="9" t="s">
        <v>125</v>
      </c>
      <c r="F14" s="10">
        <v>506022258</v>
      </c>
      <c r="G14" s="10"/>
      <c r="J14" s="10"/>
    </row>
    <row r="15" spans="1:14" s="9" customFormat="1" x14ac:dyDescent="0.25">
      <c r="A15" s="9" t="s">
        <v>23</v>
      </c>
      <c r="B15" s="9" t="s">
        <v>24</v>
      </c>
      <c r="C15" s="9" t="s">
        <v>130</v>
      </c>
      <c r="F15" s="10">
        <v>470905786</v>
      </c>
      <c r="G15" s="10"/>
      <c r="J15" s="10"/>
    </row>
    <row r="16" spans="1:14" s="9" customFormat="1" x14ac:dyDescent="0.25">
      <c r="A16" s="9" t="s">
        <v>18</v>
      </c>
      <c r="B16" s="9" t="s">
        <v>19</v>
      </c>
      <c r="F16" s="10">
        <v>8311275302</v>
      </c>
      <c r="G16" s="10"/>
      <c r="J16" s="10"/>
    </row>
    <row r="17" spans="1:10" s="9" customFormat="1" x14ac:dyDescent="0.25">
      <c r="A17" s="11" t="s">
        <v>48</v>
      </c>
      <c r="B17" s="9" t="s">
        <v>49</v>
      </c>
      <c r="C17" s="9" t="s">
        <v>140</v>
      </c>
      <c r="F17" s="10">
        <v>7259214985</v>
      </c>
      <c r="G17" s="10"/>
      <c r="J17" s="10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"/>
  <sheetViews>
    <sheetView workbookViewId="0">
      <selection activeCell="J32" sqref="J32"/>
    </sheetView>
  </sheetViews>
  <sheetFormatPr defaultColWidth="8.85546875" defaultRowHeight="15" x14ac:dyDescent="0.25"/>
  <cols>
    <col min="1" max="1" width="15.140625" bestFit="1" customWidth="1"/>
    <col min="3" max="3" width="10.42578125" bestFit="1" customWidth="1"/>
    <col min="7" max="7" width="11" bestFit="1" customWidth="1"/>
  </cols>
  <sheetData>
    <row r="1" spans="1:15" x14ac:dyDescent="0.25">
      <c r="A1" s="26" t="s">
        <v>146</v>
      </c>
      <c r="B1" s="26"/>
      <c r="C1" s="26"/>
      <c r="D1" s="26"/>
    </row>
    <row r="2" spans="1:15" ht="15.75" x14ac:dyDescent="0.25">
      <c r="A2" s="2" t="s">
        <v>0</v>
      </c>
      <c r="B2" s="2" t="s">
        <v>1</v>
      </c>
      <c r="C2" s="2" t="s">
        <v>73</v>
      </c>
      <c r="D2" s="2" t="s">
        <v>61</v>
      </c>
      <c r="E2" s="2" t="s">
        <v>62</v>
      </c>
      <c r="F2" s="2"/>
      <c r="G2" s="3" t="s">
        <v>12</v>
      </c>
      <c r="H2" s="3" t="s">
        <v>2</v>
      </c>
      <c r="I2" s="2" t="s">
        <v>56</v>
      </c>
      <c r="J2" s="2" t="s">
        <v>4</v>
      </c>
      <c r="K2" s="3" t="s">
        <v>11</v>
      </c>
      <c r="L2" s="2" t="s">
        <v>6</v>
      </c>
      <c r="M2" s="2" t="s">
        <v>57</v>
      </c>
      <c r="N2" s="2" t="s">
        <v>58</v>
      </c>
      <c r="O2" s="4" t="s">
        <v>59</v>
      </c>
    </row>
    <row r="3" spans="1:15" s="20" customFormat="1" x14ac:dyDescent="0.25">
      <c r="A3" s="23" t="s">
        <v>27</v>
      </c>
      <c r="B3" s="23" t="s">
        <v>28</v>
      </c>
      <c r="C3" s="23" t="s">
        <v>74</v>
      </c>
      <c r="D3" s="23"/>
      <c r="E3" s="23"/>
      <c r="F3" s="23" t="s">
        <v>102</v>
      </c>
      <c r="G3" s="24">
        <v>7057245360</v>
      </c>
      <c r="H3" s="27"/>
      <c r="K3" s="27"/>
    </row>
    <row r="4" spans="1:15" s="16" customFormat="1" x14ac:dyDescent="0.25">
      <c r="A4" s="23" t="s">
        <v>37</v>
      </c>
      <c r="B4" s="23" t="s">
        <v>38</v>
      </c>
      <c r="C4" s="23"/>
      <c r="D4" s="23"/>
      <c r="E4" s="23"/>
      <c r="F4" s="23"/>
      <c r="G4" s="24">
        <v>415504489</v>
      </c>
      <c r="H4" s="24"/>
      <c r="K4" s="17"/>
    </row>
    <row r="5" spans="1:15" s="16" customFormat="1" x14ac:dyDescent="0.25">
      <c r="A5" s="23" t="s">
        <v>41</v>
      </c>
      <c r="B5" s="23" t="s">
        <v>14</v>
      </c>
      <c r="C5" s="23" t="s">
        <v>74</v>
      </c>
      <c r="D5" s="23"/>
      <c r="E5" s="23"/>
      <c r="F5" s="23"/>
      <c r="G5" s="24">
        <v>475416466</v>
      </c>
      <c r="H5" s="24"/>
      <c r="K5" s="17"/>
    </row>
    <row r="6" spans="1:15" s="16" customFormat="1" x14ac:dyDescent="0.25">
      <c r="A6" s="23" t="s">
        <v>52</v>
      </c>
      <c r="B6" s="23" t="s">
        <v>53</v>
      </c>
      <c r="C6" s="23"/>
      <c r="D6" s="23"/>
      <c r="E6" s="23"/>
      <c r="F6" s="23"/>
      <c r="G6" s="24">
        <v>8854285781</v>
      </c>
      <c r="H6" s="24"/>
      <c r="K6" s="17"/>
    </row>
    <row r="7" spans="1:15" s="16" customFormat="1" x14ac:dyDescent="0.25">
      <c r="A7" s="23" t="s">
        <v>42</v>
      </c>
      <c r="B7" s="23" t="s">
        <v>8</v>
      </c>
      <c r="C7" s="23"/>
      <c r="D7" s="23"/>
      <c r="E7" s="23"/>
      <c r="F7" s="23"/>
      <c r="G7" s="24">
        <v>5657101142</v>
      </c>
      <c r="H7" s="24"/>
      <c r="K7" s="17"/>
    </row>
    <row r="8" spans="1:15" s="16" customFormat="1" x14ac:dyDescent="0.25">
      <c r="A8" s="23" t="s">
        <v>43</v>
      </c>
      <c r="B8" s="23" t="s">
        <v>44</v>
      </c>
      <c r="C8" s="23"/>
      <c r="D8" s="23"/>
      <c r="E8" s="23"/>
      <c r="F8" s="23"/>
      <c r="G8" s="24">
        <v>6960245336</v>
      </c>
      <c r="H8" s="28"/>
      <c r="I8" s="18"/>
      <c r="K8" s="19"/>
    </row>
    <row r="9" spans="1:15" s="20" customFormat="1" x14ac:dyDescent="0.25">
      <c r="A9" s="22" t="s">
        <v>25</v>
      </c>
      <c r="B9" s="23" t="s">
        <v>26</v>
      </c>
      <c r="C9" s="23" t="s">
        <v>74</v>
      </c>
      <c r="D9" s="23"/>
      <c r="E9" s="23"/>
      <c r="F9" s="23" t="s">
        <v>129</v>
      </c>
      <c r="G9" s="24"/>
      <c r="H9" s="24"/>
      <c r="K9" s="21"/>
    </row>
    <row r="10" spans="1:15" s="20" customFormat="1" x14ac:dyDescent="0.25">
      <c r="A10" s="23" t="s">
        <v>55</v>
      </c>
      <c r="B10" s="23" t="s">
        <v>49</v>
      </c>
      <c r="C10" s="23"/>
      <c r="D10" s="23"/>
      <c r="E10" s="23"/>
      <c r="F10" s="23" t="s">
        <v>131</v>
      </c>
      <c r="G10" s="24">
        <v>496223321</v>
      </c>
      <c r="H10" s="24"/>
      <c r="K10" s="21"/>
    </row>
    <row r="11" spans="1:15" s="20" customFormat="1" x14ac:dyDescent="0.25">
      <c r="A11" s="23" t="s">
        <v>46</v>
      </c>
      <c r="B11" s="23" t="s">
        <v>47</v>
      </c>
      <c r="C11" s="23" t="s">
        <v>74</v>
      </c>
      <c r="D11" s="23"/>
      <c r="E11" s="23"/>
      <c r="F11" s="23" t="s">
        <v>131</v>
      </c>
      <c r="G11" s="24">
        <v>6504131469</v>
      </c>
      <c r="H11" s="24"/>
      <c r="K11" s="21"/>
    </row>
    <row r="12" spans="1:15" s="20" customFormat="1" x14ac:dyDescent="0.25">
      <c r="A12" s="22" t="s">
        <v>50</v>
      </c>
      <c r="B12" s="23" t="s">
        <v>32</v>
      </c>
      <c r="C12" s="23"/>
      <c r="D12" s="23"/>
      <c r="E12" s="23"/>
      <c r="F12" s="23"/>
      <c r="G12" s="24">
        <v>6757020501</v>
      </c>
      <c r="H12" s="28"/>
      <c r="I12" s="25"/>
      <c r="K12" s="2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workbookViewId="0">
      <selection activeCell="L62" sqref="L62"/>
    </sheetView>
  </sheetViews>
  <sheetFormatPr defaultColWidth="11.42578125" defaultRowHeight="15" x14ac:dyDescent="0.25"/>
  <cols>
    <col min="1" max="1" width="22.28515625" bestFit="1" customWidth="1"/>
    <col min="12" max="12" width="17.5703125" bestFit="1" customWidth="1"/>
    <col min="14" max="14" width="31.28515625" bestFit="1" customWidth="1"/>
    <col min="15" max="16" width="11.42578125" style="1"/>
    <col min="28" max="28" width="11.42578125" style="88"/>
  </cols>
  <sheetData>
    <row r="1" spans="1:28" ht="15.75" x14ac:dyDescent="0.25">
      <c r="A1" s="4" t="s">
        <v>1</v>
      </c>
      <c r="B1" s="3" t="s">
        <v>12</v>
      </c>
      <c r="C1" s="3" t="s">
        <v>343</v>
      </c>
      <c r="D1" s="2" t="s">
        <v>73</v>
      </c>
      <c r="E1" s="82" t="s">
        <v>148</v>
      </c>
      <c r="F1" s="2" t="s">
        <v>4</v>
      </c>
      <c r="G1" s="78" t="s">
        <v>11</v>
      </c>
      <c r="H1" s="3" t="s">
        <v>149</v>
      </c>
      <c r="I1" s="31" t="s">
        <v>159</v>
      </c>
      <c r="J1" s="31" t="s">
        <v>150</v>
      </c>
      <c r="K1" s="29" t="s">
        <v>62</v>
      </c>
      <c r="L1" s="2" t="s">
        <v>147</v>
      </c>
      <c r="M1" s="2" t="s">
        <v>56</v>
      </c>
      <c r="N1" s="2" t="s">
        <v>152</v>
      </c>
      <c r="O1" s="3" t="s">
        <v>155</v>
      </c>
      <c r="P1" s="3" t="s">
        <v>342</v>
      </c>
      <c r="Q1" s="2" t="s">
        <v>341</v>
      </c>
      <c r="R1" s="3" t="s">
        <v>57</v>
      </c>
      <c r="S1" s="3" t="s">
        <v>58</v>
      </c>
      <c r="T1" s="2" t="s">
        <v>153</v>
      </c>
      <c r="U1" s="4" t="s">
        <v>154</v>
      </c>
      <c r="V1" s="87" t="s">
        <v>305</v>
      </c>
      <c r="W1" s="86" t="s">
        <v>59</v>
      </c>
      <c r="X1" s="86" t="s">
        <v>161</v>
      </c>
      <c r="Y1" s="86" t="s">
        <v>160</v>
      </c>
      <c r="Z1" s="86" t="s">
        <v>162</v>
      </c>
      <c r="AA1" s="86" t="s">
        <v>151</v>
      </c>
      <c r="AB1" s="87" t="s">
        <v>6</v>
      </c>
    </row>
    <row r="2" spans="1:28" ht="15.75" x14ac:dyDescent="0.25">
      <c r="A2" s="75" t="s">
        <v>234</v>
      </c>
      <c r="B2" s="41">
        <v>6152191551</v>
      </c>
      <c r="C2" s="42"/>
      <c r="D2" s="33" t="s">
        <v>74</v>
      </c>
      <c r="E2" s="83" t="s">
        <v>345</v>
      </c>
      <c r="F2" s="43" t="s">
        <v>5</v>
      </c>
      <c r="G2" s="92">
        <v>44947</v>
      </c>
      <c r="H2" s="92" t="s">
        <v>387</v>
      </c>
      <c r="I2" s="93" t="s">
        <v>164</v>
      </c>
      <c r="J2" s="44" t="s">
        <v>425</v>
      </c>
      <c r="K2" s="45" t="s">
        <v>63</v>
      </c>
      <c r="L2" s="33" t="s">
        <v>60</v>
      </c>
      <c r="M2" s="33"/>
      <c r="N2" s="33" t="s">
        <v>157</v>
      </c>
      <c r="O2" s="41" t="s">
        <v>156</v>
      </c>
      <c r="P2" s="41" t="s">
        <v>158</v>
      </c>
      <c r="Q2" s="33"/>
      <c r="R2" s="1" t="s">
        <v>156</v>
      </c>
      <c r="S2" s="1"/>
      <c r="U2" t="s">
        <v>163</v>
      </c>
      <c r="V2" s="88" t="s">
        <v>156</v>
      </c>
      <c r="W2" s="88"/>
      <c r="X2" s="88" t="s">
        <v>158</v>
      </c>
      <c r="Y2" s="88"/>
      <c r="Z2" s="88" t="s">
        <v>158</v>
      </c>
      <c r="AA2" s="88"/>
      <c r="AB2" s="89"/>
    </row>
    <row r="3" spans="1:28" ht="15.75" x14ac:dyDescent="0.25">
      <c r="A3" s="77" t="s">
        <v>236</v>
      </c>
      <c r="B3" s="1">
        <v>6204120219</v>
      </c>
      <c r="C3" s="1"/>
      <c r="D3" s="33" t="s">
        <v>74</v>
      </c>
      <c r="E3" s="84">
        <v>45075</v>
      </c>
      <c r="F3" s="26" t="s">
        <v>5</v>
      </c>
      <c r="G3" s="8">
        <v>45075</v>
      </c>
      <c r="H3" s="8" t="s">
        <v>388</v>
      </c>
      <c r="I3" s="32" t="s">
        <v>172</v>
      </c>
      <c r="J3" s="32" t="s">
        <v>446</v>
      </c>
      <c r="K3" s="30" t="s">
        <v>65</v>
      </c>
      <c r="L3" t="s">
        <v>72</v>
      </c>
      <c r="N3" t="s">
        <v>170</v>
      </c>
      <c r="P3" s="1" t="s">
        <v>158</v>
      </c>
      <c r="R3" s="1" t="s">
        <v>5</v>
      </c>
      <c r="S3" s="1" t="s">
        <v>66</v>
      </c>
      <c r="U3" t="s">
        <v>171</v>
      </c>
      <c r="V3" s="88" t="s">
        <v>398</v>
      </c>
      <c r="W3" s="88">
        <v>0</v>
      </c>
      <c r="X3" s="88">
        <v>0</v>
      </c>
      <c r="Y3" s="88">
        <v>0</v>
      </c>
      <c r="Z3" s="88">
        <v>0</v>
      </c>
      <c r="AA3" s="88">
        <v>0</v>
      </c>
      <c r="AB3" s="88">
        <v>0</v>
      </c>
    </row>
    <row r="4" spans="1:28" ht="15.75" x14ac:dyDescent="0.25">
      <c r="A4" s="77" t="s">
        <v>237</v>
      </c>
      <c r="B4" s="1">
        <v>535830190</v>
      </c>
      <c r="C4" s="1"/>
      <c r="D4" s="33" t="s">
        <v>74</v>
      </c>
      <c r="E4" s="84" t="s">
        <v>68</v>
      </c>
      <c r="F4" s="26" t="s">
        <v>5</v>
      </c>
      <c r="G4" s="8">
        <v>44980</v>
      </c>
      <c r="H4" s="8" t="s">
        <v>387</v>
      </c>
      <c r="I4" s="32" t="s">
        <v>346</v>
      </c>
      <c r="J4" s="32" t="s">
        <v>447</v>
      </c>
      <c r="K4" s="30" t="s">
        <v>65</v>
      </c>
      <c r="L4" t="s">
        <v>87</v>
      </c>
      <c r="N4" t="s">
        <v>347</v>
      </c>
      <c r="O4" s="1" t="s">
        <v>158</v>
      </c>
      <c r="P4" s="1" t="s">
        <v>158</v>
      </c>
      <c r="R4" s="1" t="s">
        <v>156</v>
      </c>
      <c r="S4" s="1"/>
      <c r="U4" t="s">
        <v>173</v>
      </c>
      <c r="V4" s="88" t="s">
        <v>398</v>
      </c>
      <c r="W4" s="88">
        <v>0</v>
      </c>
      <c r="X4" s="88">
        <v>0</v>
      </c>
      <c r="Y4" s="88">
        <v>0</v>
      </c>
      <c r="Z4" s="88">
        <v>0</v>
      </c>
      <c r="AA4" s="88">
        <v>0</v>
      </c>
      <c r="AB4" s="88">
        <v>0</v>
      </c>
    </row>
    <row r="5" spans="1:28" s="23" customFormat="1" ht="15.75" x14ac:dyDescent="0.25">
      <c r="A5" s="98" t="s">
        <v>226</v>
      </c>
      <c r="B5" s="24">
        <v>6060311411</v>
      </c>
      <c r="C5" s="24"/>
      <c r="D5" s="94" t="s">
        <v>74</v>
      </c>
      <c r="E5" s="95" t="s">
        <v>69</v>
      </c>
      <c r="F5" s="81" t="s">
        <v>5</v>
      </c>
      <c r="G5" s="28">
        <v>45099</v>
      </c>
      <c r="H5" s="28" t="s">
        <v>387</v>
      </c>
      <c r="I5" s="24">
        <v>2004</v>
      </c>
      <c r="J5" s="24">
        <v>44</v>
      </c>
      <c r="K5" s="96" t="s">
        <v>63</v>
      </c>
      <c r="L5" s="23" t="s">
        <v>72</v>
      </c>
      <c r="N5" s="23" t="s">
        <v>396</v>
      </c>
      <c r="O5" s="24" t="s">
        <v>158</v>
      </c>
      <c r="P5" s="24">
        <v>0</v>
      </c>
      <c r="Q5" s="23" t="s">
        <v>158</v>
      </c>
      <c r="R5" s="24" t="s">
        <v>5</v>
      </c>
      <c r="S5" s="24" t="s">
        <v>64</v>
      </c>
      <c r="V5" s="97" t="s">
        <v>398</v>
      </c>
      <c r="W5" s="97" t="s">
        <v>398</v>
      </c>
      <c r="X5" s="97" t="s">
        <v>398</v>
      </c>
      <c r="Y5" s="97" t="s">
        <v>398</v>
      </c>
      <c r="Z5" s="97" t="s">
        <v>398</v>
      </c>
      <c r="AA5" s="97" t="s">
        <v>398</v>
      </c>
      <c r="AB5" s="97" t="s">
        <v>398</v>
      </c>
    </row>
    <row r="6" spans="1:28" x14ac:dyDescent="0.25">
      <c r="A6" s="76" t="s">
        <v>238</v>
      </c>
      <c r="B6" s="1">
        <v>781024847</v>
      </c>
      <c r="C6" s="1"/>
      <c r="D6" t="s">
        <v>75</v>
      </c>
      <c r="E6" s="84" t="s">
        <v>366</v>
      </c>
      <c r="F6" s="26" t="s">
        <v>7</v>
      </c>
      <c r="G6" s="8">
        <v>44999</v>
      </c>
      <c r="H6" s="8" t="s">
        <v>388</v>
      </c>
      <c r="I6" s="32" t="s">
        <v>369</v>
      </c>
      <c r="J6" s="32" t="s">
        <v>448</v>
      </c>
      <c r="K6" s="30" t="s">
        <v>70</v>
      </c>
      <c r="L6" t="s">
        <v>99</v>
      </c>
      <c r="N6" t="s">
        <v>348</v>
      </c>
      <c r="O6" s="1" t="s">
        <v>158</v>
      </c>
      <c r="P6" s="1" t="s">
        <v>156</v>
      </c>
      <c r="Q6" t="s">
        <v>158</v>
      </c>
      <c r="R6" s="1" t="s">
        <v>158</v>
      </c>
      <c r="S6" s="1" t="s">
        <v>349</v>
      </c>
      <c r="V6" s="88" t="s">
        <v>398</v>
      </c>
      <c r="W6" s="88">
        <v>0</v>
      </c>
      <c r="X6" s="88">
        <v>0</v>
      </c>
      <c r="Y6" s="88">
        <v>0</v>
      </c>
      <c r="Z6" s="88">
        <v>0</v>
      </c>
      <c r="AA6" s="88">
        <v>0</v>
      </c>
      <c r="AB6" s="88">
        <v>0</v>
      </c>
    </row>
    <row r="7" spans="1:28" x14ac:dyDescent="0.25">
      <c r="A7" s="77" t="s">
        <v>240</v>
      </c>
      <c r="B7" s="99" t="s">
        <v>351</v>
      </c>
      <c r="C7" s="1"/>
      <c r="D7" t="s">
        <v>74</v>
      </c>
      <c r="E7" s="84" t="s">
        <v>77</v>
      </c>
      <c r="F7" s="26" t="s">
        <v>5</v>
      </c>
      <c r="G7" s="8">
        <v>45068</v>
      </c>
      <c r="H7" s="1" t="s">
        <v>387</v>
      </c>
      <c r="I7" s="32" t="s">
        <v>464</v>
      </c>
      <c r="J7" s="32" t="s">
        <v>465</v>
      </c>
      <c r="K7" s="30" t="s">
        <v>78</v>
      </c>
      <c r="L7" t="s">
        <v>79</v>
      </c>
      <c r="N7" t="s">
        <v>350</v>
      </c>
      <c r="O7" s="1" t="s">
        <v>158</v>
      </c>
      <c r="P7" s="1" t="s">
        <v>158</v>
      </c>
      <c r="Q7" t="s">
        <v>156</v>
      </c>
      <c r="R7" s="1" t="s">
        <v>156</v>
      </c>
      <c r="S7" s="1"/>
      <c r="V7" s="88" t="s">
        <v>398</v>
      </c>
      <c r="W7" s="88">
        <v>0</v>
      </c>
      <c r="X7" s="88">
        <v>0</v>
      </c>
      <c r="Y7" s="88">
        <v>0</v>
      </c>
      <c r="Z7" s="88">
        <v>0</v>
      </c>
      <c r="AA7" s="88">
        <v>0</v>
      </c>
      <c r="AB7" s="88">
        <v>0</v>
      </c>
    </row>
    <row r="8" spans="1:28" x14ac:dyDescent="0.25">
      <c r="A8" s="77" t="s">
        <v>241</v>
      </c>
      <c r="B8" s="1">
        <v>56235729</v>
      </c>
      <c r="C8" s="1"/>
      <c r="D8" t="s">
        <v>74</v>
      </c>
      <c r="E8" s="84" t="s">
        <v>80</v>
      </c>
      <c r="F8" t="s">
        <v>344</v>
      </c>
      <c r="G8" s="8">
        <v>45180</v>
      </c>
      <c r="H8" s="8" t="s">
        <v>387</v>
      </c>
      <c r="I8" s="32" t="s">
        <v>353</v>
      </c>
      <c r="J8" s="32" t="s">
        <v>449</v>
      </c>
      <c r="K8" s="30" t="s">
        <v>71</v>
      </c>
      <c r="L8" t="s">
        <v>72</v>
      </c>
      <c r="N8" t="s">
        <v>354</v>
      </c>
      <c r="O8" s="1" t="s">
        <v>158</v>
      </c>
      <c r="P8" s="1" t="s">
        <v>158</v>
      </c>
      <c r="Q8" t="s">
        <v>156</v>
      </c>
      <c r="R8" s="1" t="s">
        <v>156</v>
      </c>
      <c r="S8" s="1"/>
      <c r="V8" s="88" t="s">
        <v>398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</row>
    <row r="9" spans="1:28" x14ac:dyDescent="0.25">
      <c r="A9" s="77" t="s">
        <v>242</v>
      </c>
      <c r="B9" s="1">
        <v>6001281704</v>
      </c>
      <c r="C9" s="1"/>
      <c r="D9" t="s">
        <v>74</v>
      </c>
      <c r="E9" s="84" t="s">
        <v>81</v>
      </c>
      <c r="F9" s="26" t="s">
        <v>5</v>
      </c>
      <c r="G9" s="8">
        <v>45009</v>
      </c>
      <c r="H9" s="46" t="s">
        <v>388</v>
      </c>
      <c r="I9" s="32" t="s">
        <v>356</v>
      </c>
      <c r="J9" s="32" t="s">
        <v>450</v>
      </c>
      <c r="K9" s="30" t="s">
        <v>82</v>
      </c>
      <c r="L9" t="s">
        <v>72</v>
      </c>
      <c r="N9" t="s">
        <v>166</v>
      </c>
      <c r="O9" s="1" t="s">
        <v>158</v>
      </c>
      <c r="P9" s="1" t="s">
        <v>158</v>
      </c>
      <c r="Q9" t="s">
        <v>156</v>
      </c>
      <c r="R9" s="1" t="s">
        <v>158</v>
      </c>
      <c r="S9" s="1" t="s">
        <v>66</v>
      </c>
      <c r="V9" s="88" t="s">
        <v>398</v>
      </c>
      <c r="W9" s="88">
        <v>0</v>
      </c>
      <c r="X9" s="88" t="s">
        <v>158</v>
      </c>
      <c r="Y9" s="88">
        <v>0</v>
      </c>
      <c r="Z9" s="88">
        <v>0</v>
      </c>
      <c r="AA9" s="88">
        <v>0</v>
      </c>
      <c r="AB9" s="88">
        <v>0</v>
      </c>
    </row>
    <row r="10" spans="1:28" x14ac:dyDescent="0.25">
      <c r="A10" s="76" t="s">
        <v>243</v>
      </c>
      <c r="B10" s="1">
        <v>495202058</v>
      </c>
      <c r="C10" s="1"/>
      <c r="D10" t="s">
        <v>74</v>
      </c>
      <c r="E10" s="84" t="s">
        <v>84</v>
      </c>
      <c r="F10" s="26" t="s">
        <v>5</v>
      </c>
      <c r="G10" s="8">
        <v>45082</v>
      </c>
      <c r="H10" s="1" t="s">
        <v>387</v>
      </c>
      <c r="I10" s="32" t="s">
        <v>357</v>
      </c>
      <c r="J10" s="32" t="s">
        <v>446</v>
      </c>
      <c r="K10" s="30" t="s">
        <v>71</v>
      </c>
      <c r="L10" t="s">
        <v>72</v>
      </c>
      <c r="N10" t="s">
        <v>355</v>
      </c>
      <c r="O10" s="1" t="s">
        <v>158</v>
      </c>
      <c r="P10" s="1" t="s">
        <v>156</v>
      </c>
      <c r="Q10" t="s">
        <v>156</v>
      </c>
      <c r="R10" s="1" t="s">
        <v>156</v>
      </c>
      <c r="S10" s="1"/>
      <c r="V10" s="88" t="s">
        <v>398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</row>
    <row r="11" spans="1:28" x14ac:dyDescent="0.25">
      <c r="A11" s="77" t="s">
        <v>244</v>
      </c>
      <c r="B11" s="1">
        <v>5951230835</v>
      </c>
      <c r="C11" s="1"/>
      <c r="D11" t="s">
        <v>74</v>
      </c>
      <c r="E11" s="84" t="s">
        <v>86</v>
      </c>
      <c r="F11" s="26" t="s">
        <v>5</v>
      </c>
      <c r="G11" s="8">
        <v>45042</v>
      </c>
      <c r="H11" s="1" t="s">
        <v>387</v>
      </c>
      <c r="I11" s="32" t="s">
        <v>358</v>
      </c>
      <c r="J11" s="32" t="s">
        <v>451</v>
      </c>
      <c r="K11" s="30" t="s">
        <v>71</v>
      </c>
      <c r="N11" t="s">
        <v>359</v>
      </c>
      <c r="O11" s="1" t="s">
        <v>158</v>
      </c>
      <c r="P11" s="1" t="s">
        <v>156</v>
      </c>
      <c r="Q11" t="s">
        <v>156</v>
      </c>
      <c r="R11" s="1" t="s">
        <v>5</v>
      </c>
      <c r="S11" s="1"/>
      <c r="T11" t="s">
        <v>158</v>
      </c>
      <c r="V11" s="88" t="s">
        <v>398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</row>
    <row r="12" spans="1:28" s="23" customFormat="1" x14ac:dyDescent="0.25">
      <c r="A12" s="101" t="s">
        <v>179</v>
      </c>
      <c r="B12" s="24">
        <v>7104205097</v>
      </c>
      <c r="C12" s="24"/>
      <c r="D12" s="23" t="s">
        <v>74</v>
      </c>
      <c r="E12" s="95" t="s">
        <v>5</v>
      </c>
      <c r="F12" s="81" t="s">
        <v>5</v>
      </c>
      <c r="G12" s="28">
        <v>44978</v>
      </c>
      <c r="H12" s="28" t="s">
        <v>388</v>
      </c>
      <c r="I12" s="100" t="s">
        <v>426</v>
      </c>
      <c r="J12" s="100" t="s">
        <v>423</v>
      </c>
      <c r="K12" s="96" t="s">
        <v>5</v>
      </c>
      <c r="L12" s="23" t="s">
        <v>72</v>
      </c>
      <c r="N12" s="23">
        <v>0</v>
      </c>
      <c r="O12" s="24" t="s">
        <v>156</v>
      </c>
      <c r="P12" s="24" t="s">
        <v>156</v>
      </c>
      <c r="Q12" s="23" t="s">
        <v>156</v>
      </c>
      <c r="R12" s="24" t="s">
        <v>156</v>
      </c>
      <c r="S12" s="24">
        <v>0</v>
      </c>
      <c r="V12" s="97" t="s">
        <v>398</v>
      </c>
      <c r="W12" s="97" t="s">
        <v>398</v>
      </c>
      <c r="X12" s="97" t="s">
        <v>398</v>
      </c>
      <c r="Y12" s="97" t="s">
        <v>398</v>
      </c>
      <c r="Z12" s="97" t="s">
        <v>398</v>
      </c>
      <c r="AA12" s="97" t="s">
        <v>398</v>
      </c>
      <c r="AB12" s="97" t="s">
        <v>398</v>
      </c>
    </row>
    <row r="13" spans="1:28" x14ac:dyDescent="0.25">
      <c r="A13" s="76" t="s">
        <v>246</v>
      </c>
      <c r="B13" s="1">
        <v>505901100</v>
      </c>
      <c r="C13" s="1"/>
      <c r="D13" t="s">
        <v>74</v>
      </c>
      <c r="E13" s="84" t="s">
        <v>5</v>
      </c>
      <c r="F13" s="26" t="s">
        <v>5</v>
      </c>
      <c r="G13" s="8">
        <v>44978</v>
      </c>
      <c r="H13" s="8" t="s">
        <v>387</v>
      </c>
      <c r="I13" s="32" t="s">
        <v>361</v>
      </c>
      <c r="J13" s="32" t="s">
        <v>453</v>
      </c>
      <c r="K13" s="30" t="s">
        <v>5</v>
      </c>
      <c r="L13" t="s">
        <v>72</v>
      </c>
      <c r="M13" s="23" t="s">
        <v>88</v>
      </c>
      <c r="N13" t="s">
        <v>166</v>
      </c>
      <c r="O13" s="1" t="s">
        <v>158</v>
      </c>
      <c r="P13" s="1" t="s">
        <v>158</v>
      </c>
      <c r="Q13" t="s">
        <v>158</v>
      </c>
      <c r="R13" s="1" t="s">
        <v>156</v>
      </c>
      <c r="S13" s="1"/>
      <c r="V13" s="88" t="s">
        <v>156</v>
      </c>
      <c r="W13" s="88">
        <v>0</v>
      </c>
      <c r="X13" s="88" t="s">
        <v>158</v>
      </c>
      <c r="Y13" s="88">
        <v>0</v>
      </c>
      <c r="Z13" s="88">
        <v>0</v>
      </c>
      <c r="AA13" s="88">
        <v>0</v>
      </c>
      <c r="AB13" s="88">
        <v>0</v>
      </c>
    </row>
    <row r="14" spans="1:28" s="23" customFormat="1" x14ac:dyDescent="0.25">
      <c r="A14" s="101" t="s">
        <v>191</v>
      </c>
      <c r="B14" s="24">
        <v>5855301232</v>
      </c>
      <c r="C14" s="24"/>
      <c r="D14" s="23" t="s">
        <v>74</v>
      </c>
      <c r="E14" s="95" t="s">
        <v>85</v>
      </c>
      <c r="F14" s="81" t="s">
        <v>5</v>
      </c>
      <c r="G14" s="28">
        <v>45040</v>
      </c>
      <c r="H14" s="28" t="s">
        <v>387</v>
      </c>
      <c r="I14" s="100" t="s">
        <v>427</v>
      </c>
      <c r="J14" s="100" t="s">
        <v>428</v>
      </c>
      <c r="K14" s="96" t="s">
        <v>63</v>
      </c>
      <c r="L14" s="23" t="s">
        <v>87</v>
      </c>
      <c r="N14" s="23" t="s">
        <v>5</v>
      </c>
      <c r="O14" s="24" t="s">
        <v>156</v>
      </c>
      <c r="P14" s="24" t="s">
        <v>156</v>
      </c>
      <c r="Q14" s="24">
        <v>0</v>
      </c>
      <c r="R14" s="24" t="s">
        <v>5</v>
      </c>
      <c r="S14" s="24" t="s">
        <v>401</v>
      </c>
      <c r="V14" s="97" t="s">
        <v>398</v>
      </c>
      <c r="W14" s="97" t="s">
        <v>398</v>
      </c>
      <c r="X14" s="97" t="s">
        <v>398</v>
      </c>
      <c r="Y14" s="97" t="s">
        <v>398</v>
      </c>
      <c r="Z14" s="97" t="s">
        <v>398</v>
      </c>
      <c r="AA14" s="97" t="s">
        <v>398</v>
      </c>
      <c r="AB14" s="97" t="s">
        <v>398</v>
      </c>
    </row>
    <row r="15" spans="1:28" x14ac:dyDescent="0.25">
      <c r="A15" s="71" t="s">
        <v>194</v>
      </c>
      <c r="B15" s="70">
        <v>6957205332</v>
      </c>
      <c r="C15" s="70"/>
      <c r="D15" s="71" t="s">
        <v>74</v>
      </c>
      <c r="E15" s="80" t="s">
        <v>64</v>
      </c>
      <c r="F15" s="71"/>
      <c r="G15" s="74"/>
      <c r="H15" s="74" t="s">
        <v>387</v>
      </c>
      <c r="I15" s="72"/>
      <c r="J15" s="72"/>
      <c r="K15" s="73" t="s">
        <v>89</v>
      </c>
      <c r="L15" s="71" t="s">
        <v>88</v>
      </c>
      <c r="M15" s="71"/>
      <c r="N15" s="71"/>
      <c r="O15" s="70"/>
      <c r="P15" s="70"/>
      <c r="Q15" s="71"/>
      <c r="R15" s="70"/>
      <c r="S15" s="70"/>
      <c r="T15" s="71"/>
      <c r="U15" s="71"/>
      <c r="V15" s="90"/>
      <c r="W15" s="90"/>
      <c r="X15" s="90"/>
      <c r="Y15" s="90"/>
      <c r="Z15" s="90"/>
      <c r="AA15" s="90"/>
      <c r="AB15" s="90"/>
    </row>
    <row r="16" spans="1:28" x14ac:dyDescent="0.25">
      <c r="A16" s="76" t="s">
        <v>247</v>
      </c>
      <c r="B16" s="1">
        <v>6652160031</v>
      </c>
      <c r="C16" s="1"/>
      <c r="D16" t="s">
        <v>74</v>
      </c>
      <c r="E16" s="84" t="s">
        <v>90</v>
      </c>
      <c r="F16" s="26" t="s">
        <v>5</v>
      </c>
      <c r="G16" s="8">
        <v>45041</v>
      </c>
      <c r="H16" s="8" t="s">
        <v>387</v>
      </c>
      <c r="I16" s="32" t="s">
        <v>362</v>
      </c>
      <c r="J16" s="32" t="s">
        <v>448</v>
      </c>
      <c r="K16" s="30" t="s">
        <v>89</v>
      </c>
      <c r="L16" t="s">
        <v>87</v>
      </c>
      <c r="N16" t="s">
        <v>363</v>
      </c>
      <c r="O16" s="1" t="s">
        <v>156</v>
      </c>
      <c r="P16" s="1" t="s">
        <v>156</v>
      </c>
      <c r="Q16" t="s">
        <v>156</v>
      </c>
      <c r="R16" s="1" t="s">
        <v>156</v>
      </c>
      <c r="S16" s="1" t="str">
        <f>+V14</f>
        <v>0</v>
      </c>
      <c r="V16" s="88" t="s">
        <v>398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</row>
    <row r="17" spans="1:28" s="23" customFormat="1" x14ac:dyDescent="0.25">
      <c r="A17" s="101" t="s">
        <v>218</v>
      </c>
      <c r="B17" s="24">
        <v>6554121090</v>
      </c>
      <c r="C17" s="24"/>
      <c r="D17" s="23" t="s">
        <v>74</v>
      </c>
      <c r="E17" s="95" t="s">
        <v>91</v>
      </c>
      <c r="F17" s="102" t="s">
        <v>344</v>
      </c>
      <c r="G17" s="28">
        <v>44994</v>
      </c>
      <c r="H17" s="28" t="s">
        <v>387</v>
      </c>
      <c r="I17" s="100" t="s">
        <v>429</v>
      </c>
      <c r="J17" s="100" t="s">
        <v>423</v>
      </c>
      <c r="K17" s="96" t="s">
        <v>70</v>
      </c>
      <c r="L17" s="23" t="s">
        <v>72</v>
      </c>
      <c r="N17" s="23" t="s">
        <v>466</v>
      </c>
      <c r="O17" s="24" t="s">
        <v>158</v>
      </c>
      <c r="P17" s="24">
        <v>0</v>
      </c>
      <c r="Q17" s="23">
        <v>0</v>
      </c>
      <c r="R17" s="24" t="s">
        <v>5</v>
      </c>
      <c r="S17" s="24" t="s">
        <v>467</v>
      </c>
      <c r="V17" s="97" t="s">
        <v>468</v>
      </c>
      <c r="W17" s="97" t="s">
        <v>398</v>
      </c>
      <c r="X17" s="97" t="s">
        <v>398</v>
      </c>
      <c r="Y17" s="97" t="s">
        <v>398</v>
      </c>
      <c r="Z17" s="97" t="s">
        <v>398</v>
      </c>
      <c r="AA17" s="97" t="s">
        <v>398</v>
      </c>
      <c r="AB17" s="97" t="s">
        <v>398</v>
      </c>
    </row>
    <row r="18" spans="1:28" x14ac:dyDescent="0.25">
      <c r="A18" s="38" t="s">
        <v>248</v>
      </c>
      <c r="B18" s="37">
        <v>515711074</v>
      </c>
      <c r="C18" s="37"/>
      <c r="D18" s="38" t="s">
        <v>74</v>
      </c>
      <c r="E18" s="85" t="s">
        <v>64</v>
      </c>
      <c r="F18" s="38"/>
      <c r="G18" s="79"/>
      <c r="H18" s="37" t="s">
        <v>387</v>
      </c>
      <c r="I18" s="39"/>
      <c r="J18" s="39"/>
      <c r="K18" s="40"/>
      <c r="L18" s="38" t="s">
        <v>72</v>
      </c>
      <c r="M18" s="38"/>
      <c r="N18" s="38"/>
      <c r="O18" s="37" t="s">
        <v>158</v>
      </c>
      <c r="P18" s="37" t="s">
        <v>156</v>
      </c>
      <c r="Q18" s="38" t="s">
        <v>158</v>
      </c>
      <c r="R18" s="37" t="s">
        <v>158</v>
      </c>
      <c r="S18" s="37" t="s">
        <v>364</v>
      </c>
      <c r="T18" s="38"/>
      <c r="U18" s="38"/>
      <c r="V18" s="91" t="s">
        <v>158</v>
      </c>
      <c r="W18" s="91" t="s">
        <v>5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</row>
    <row r="19" spans="1:28" s="23" customFormat="1" x14ac:dyDescent="0.25">
      <c r="A19" s="101" t="s">
        <v>197</v>
      </c>
      <c r="B19" s="24">
        <v>535424031</v>
      </c>
      <c r="C19" s="24"/>
      <c r="D19" s="23" t="s">
        <v>74</v>
      </c>
      <c r="E19" s="95" t="s">
        <v>92</v>
      </c>
      <c r="F19" s="81" t="s">
        <v>5</v>
      </c>
      <c r="G19" s="28">
        <v>45033</v>
      </c>
      <c r="H19" s="28" t="s">
        <v>387</v>
      </c>
      <c r="I19" s="100" t="s">
        <v>416</v>
      </c>
      <c r="J19" s="100" t="s">
        <v>449</v>
      </c>
      <c r="K19" s="96" t="s">
        <v>63</v>
      </c>
      <c r="L19" s="23" t="s">
        <v>93</v>
      </c>
      <c r="N19" s="23" t="s">
        <v>355</v>
      </c>
      <c r="O19" s="24" t="s">
        <v>158</v>
      </c>
      <c r="P19" s="24" t="s">
        <v>158</v>
      </c>
      <c r="Q19" s="23" t="s">
        <v>158</v>
      </c>
      <c r="R19" s="24" t="s">
        <v>156</v>
      </c>
      <c r="S19" s="24">
        <v>0</v>
      </c>
      <c r="V19" s="97" t="s">
        <v>398</v>
      </c>
      <c r="W19" s="97" t="s">
        <v>398</v>
      </c>
      <c r="X19" s="97" t="s">
        <v>398</v>
      </c>
      <c r="Y19" s="97" t="s">
        <v>398</v>
      </c>
      <c r="Z19" s="97" t="s">
        <v>398</v>
      </c>
      <c r="AA19" s="97" t="s">
        <v>398</v>
      </c>
      <c r="AB19" s="97" t="s">
        <v>398</v>
      </c>
    </row>
    <row r="20" spans="1:28" s="23" customFormat="1" x14ac:dyDescent="0.25">
      <c r="A20" s="98" t="s">
        <v>186</v>
      </c>
      <c r="B20" s="24">
        <v>415704004</v>
      </c>
      <c r="C20" s="24"/>
      <c r="D20" s="23" t="s">
        <v>74</v>
      </c>
      <c r="E20" s="95" t="s">
        <v>95</v>
      </c>
      <c r="F20" s="23" t="s">
        <v>5</v>
      </c>
      <c r="G20" s="28">
        <v>45007</v>
      </c>
      <c r="H20" s="28" t="s">
        <v>387</v>
      </c>
      <c r="I20" s="100" t="s">
        <v>454</v>
      </c>
      <c r="J20" s="100" t="s">
        <v>455</v>
      </c>
      <c r="K20" s="96" t="s">
        <v>96</v>
      </c>
      <c r="L20" s="23" t="s">
        <v>72</v>
      </c>
      <c r="N20" s="23" t="s">
        <v>420</v>
      </c>
      <c r="O20" s="24" t="s">
        <v>158</v>
      </c>
      <c r="P20" s="24"/>
      <c r="Q20" s="23" t="s">
        <v>158</v>
      </c>
      <c r="R20" s="24" t="s">
        <v>158</v>
      </c>
      <c r="S20" s="24" t="s">
        <v>469</v>
      </c>
      <c r="V20" s="97" t="s">
        <v>158</v>
      </c>
      <c r="W20" s="97" t="s">
        <v>158</v>
      </c>
      <c r="X20" s="97" t="s">
        <v>398</v>
      </c>
      <c r="Y20" s="97" t="s">
        <v>398</v>
      </c>
      <c r="Z20" s="97" t="s">
        <v>398</v>
      </c>
      <c r="AA20" s="97" t="s">
        <v>398</v>
      </c>
      <c r="AB20" s="97" t="s">
        <v>398</v>
      </c>
    </row>
    <row r="21" spans="1:28" x14ac:dyDescent="0.25">
      <c r="A21" s="77" t="s">
        <v>250</v>
      </c>
      <c r="B21" s="1">
        <v>466128206</v>
      </c>
      <c r="C21" s="1"/>
      <c r="D21" t="s">
        <v>74</v>
      </c>
      <c r="E21" s="84" t="s">
        <v>97</v>
      </c>
      <c r="F21" s="81" t="s">
        <v>5</v>
      </c>
      <c r="G21" s="8">
        <v>45110</v>
      </c>
      <c r="H21" s="8" t="s">
        <v>387</v>
      </c>
      <c r="I21" s="32" t="s">
        <v>370</v>
      </c>
      <c r="J21" s="32" t="s">
        <v>456</v>
      </c>
      <c r="K21" s="30" t="s">
        <v>70</v>
      </c>
      <c r="L21" t="s">
        <v>72</v>
      </c>
      <c r="N21" t="s">
        <v>368</v>
      </c>
      <c r="O21" s="1" t="s">
        <v>158</v>
      </c>
      <c r="P21" s="1" t="s">
        <v>158</v>
      </c>
      <c r="Q21" t="s">
        <v>156</v>
      </c>
      <c r="R21" s="1" t="s">
        <v>156</v>
      </c>
      <c r="S21" s="1"/>
      <c r="V21" s="88" t="s">
        <v>156</v>
      </c>
      <c r="W21" s="88">
        <v>0</v>
      </c>
      <c r="X21" s="88" t="s">
        <v>158</v>
      </c>
      <c r="Y21" s="88">
        <v>0</v>
      </c>
      <c r="Z21" s="88">
        <v>0</v>
      </c>
      <c r="AA21" s="88">
        <v>0</v>
      </c>
      <c r="AB21" s="88">
        <v>0</v>
      </c>
    </row>
    <row r="22" spans="1:28" s="23" customFormat="1" x14ac:dyDescent="0.25">
      <c r="A22" s="98" t="s">
        <v>215</v>
      </c>
      <c r="B22" s="24">
        <v>436110442</v>
      </c>
      <c r="C22" s="24"/>
      <c r="D22" s="23" t="s">
        <v>74</v>
      </c>
      <c r="E22" s="95" t="s">
        <v>98</v>
      </c>
      <c r="F22" s="102" t="s">
        <v>344</v>
      </c>
      <c r="G22" s="28">
        <v>45000</v>
      </c>
      <c r="H22" s="28" t="s">
        <v>387</v>
      </c>
      <c r="I22" s="100" t="s">
        <v>429</v>
      </c>
      <c r="J22" s="100" t="s">
        <v>423</v>
      </c>
      <c r="K22" s="96" t="s">
        <v>96</v>
      </c>
      <c r="L22" s="23" t="s">
        <v>72</v>
      </c>
      <c r="N22" s="23" t="s">
        <v>470</v>
      </c>
      <c r="O22" s="24" t="s">
        <v>158</v>
      </c>
      <c r="P22" s="24" t="s">
        <v>156</v>
      </c>
      <c r="Q22" s="23" t="s">
        <v>156</v>
      </c>
      <c r="R22" s="24" t="s">
        <v>156</v>
      </c>
      <c r="S22" s="24">
        <v>0</v>
      </c>
      <c r="V22" s="97" t="s">
        <v>398</v>
      </c>
      <c r="W22" s="97" t="s">
        <v>398</v>
      </c>
      <c r="X22" s="97" t="s">
        <v>158</v>
      </c>
      <c r="Y22" s="97" t="s">
        <v>398</v>
      </c>
      <c r="Z22" s="97" t="s">
        <v>398</v>
      </c>
      <c r="AA22" s="97" t="s">
        <v>398</v>
      </c>
      <c r="AB22" s="97" t="s">
        <v>398</v>
      </c>
    </row>
    <row r="23" spans="1:28" x14ac:dyDescent="0.25">
      <c r="A23" s="76" t="s">
        <v>251</v>
      </c>
      <c r="B23" s="1"/>
      <c r="C23" s="8">
        <v>26127</v>
      </c>
      <c r="D23" t="s">
        <v>74</v>
      </c>
      <c r="E23" s="84"/>
      <c r="F23" s="26" t="s">
        <v>5</v>
      </c>
      <c r="G23" s="8">
        <v>44965</v>
      </c>
      <c r="H23" s="8" t="s">
        <v>388</v>
      </c>
      <c r="I23" s="32" t="s">
        <v>371</v>
      </c>
      <c r="J23" s="32" t="s">
        <v>457</v>
      </c>
      <c r="K23" s="30" t="s">
        <v>70</v>
      </c>
      <c r="L23" t="s">
        <v>99</v>
      </c>
      <c r="N23" t="s">
        <v>372</v>
      </c>
      <c r="O23" s="1" t="s">
        <v>158</v>
      </c>
      <c r="P23" s="1" t="s">
        <v>158</v>
      </c>
      <c r="Q23" t="s">
        <v>158</v>
      </c>
      <c r="R23" s="1" t="s">
        <v>158</v>
      </c>
      <c r="S23" s="1" t="s">
        <v>349</v>
      </c>
      <c r="V23" s="88" t="s">
        <v>398</v>
      </c>
      <c r="W23" s="88">
        <v>0</v>
      </c>
      <c r="X23" s="88" t="s">
        <v>158</v>
      </c>
      <c r="Y23" s="88">
        <v>0</v>
      </c>
      <c r="Z23" s="88">
        <v>0</v>
      </c>
      <c r="AA23" s="88">
        <v>0</v>
      </c>
      <c r="AB23" s="88">
        <v>0</v>
      </c>
    </row>
    <row r="24" spans="1:28" x14ac:dyDescent="0.25">
      <c r="A24" s="71" t="s">
        <v>203</v>
      </c>
      <c r="B24" s="70">
        <v>455723409</v>
      </c>
      <c r="C24" s="74"/>
      <c r="D24" s="71" t="s">
        <v>74</v>
      </c>
      <c r="E24" s="80" t="s">
        <v>64</v>
      </c>
      <c r="F24" s="71"/>
      <c r="G24" s="74"/>
      <c r="H24" s="74" t="s">
        <v>387</v>
      </c>
      <c r="I24" s="72" t="s">
        <v>399</v>
      </c>
      <c r="J24" s="72" t="s">
        <v>428</v>
      </c>
      <c r="K24" s="73" t="s">
        <v>101</v>
      </c>
      <c r="L24" s="71" t="s">
        <v>100</v>
      </c>
      <c r="M24" s="71"/>
      <c r="N24" s="71"/>
      <c r="O24" s="70"/>
      <c r="P24" s="70"/>
      <c r="Q24" s="71"/>
      <c r="R24" s="70" t="s">
        <v>158</v>
      </c>
      <c r="S24" s="70"/>
      <c r="T24" s="71"/>
      <c r="U24" s="71"/>
      <c r="V24" s="90" t="s">
        <v>158</v>
      </c>
      <c r="W24" s="90"/>
      <c r="X24" s="90" t="s">
        <v>158</v>
      </c>
      <c r="Y24" s="90" t="s">
        <v>398</v>
      </c>
      <c r="Z24" s="90" t="s">
        <v>398</v>
      </c>
      <c r="AA24" s="90" t="s">
        <v>398</v>
      </c>
      <c r="AB24" s="90" t="s">
        <v>398</v>
      </c>
    </row>
    <row r="25" spans="1:28" x14ac:dyDescent="0.25">
      <c r="A25" s="76" t="s">
        <v>252</v>
      </c>
      <c r="B25" s="1">
        <v>7457235731</v>
      </c>
      <c r="C25" s="8"/>
      <c r="D25" t="s">
        <v>74</v>
      </c>
      <c r="E25" s="84" t="s">
        <v>103</v>
      </c>
      <c r="F25" s="81" t="s">
        <v>5</v>
      </c>
      <c r="G25" s="8">
        <v>45048</v>
      </c>
      <c r="H25" s="8" t="s">
        <v>387</v>
      </c>
      <c r="I25" s="32" t="s">
        <v>356</v>
      </c>
      <c r="J25" s="32" t="s">
        <v>457</v>
      </c>
      <c r="K25" s="30" t="s">
        <v>104</v>
      </c>
      <c r="L25" t="s">
        <v>87</v>
      </c>
      <c r="N25" t="s">
        <v>355</v>
      </c>
      <c r="O25" s="1" t="s">
        <v>158</v>
      </c>
      <c r="P25" s="1" t="s">
        <v>156</v>
      </c>
      <c r="Q25" t="s">
        <v>156</v>
      </c>
      <c r="R25" s="1" t="s">
        <v>156</v>
      </c>
      <c r="S25" s="1">
        <v>0</v>
      </c>
      <c r="V25" s="88" t="s">
        <v>156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</row>
    <row r="26" spans="1:28" x14ac:dyDescent="0.25">
      <c r="A26" s="76" t="s">
        <v>253</v>
      </c>
      <c r="B26" s="1">
        <v>6252161201</v>
      </c>
      <c r="C26" s="8"/>
      <c r="D26" t="s">
        <v>74</v>
      </c>
      <c r="E26" s="84" t="s">
        <v>86</v>
      </c>
      <c r="F26" s="81" t="s">
        <v>5</v>
      </c>
      <c r="G26" s="8">
        <v>45042</v>
      </c>
      <c r="H26" s="8" t="s">
        <v>387</v>
      </c>
      <c r="I26" s="32" t="s">
        <v>373</v>
      </c>
      <c r="J26" s="32" t="s">
        <v>442</v>
      </c>
      <c r="K26" s="30" t="s">
        <v>104</v>
      </c>
      <c r="L26" t="s">
        <v>72</v>
      </c>
      <c r="N26" t="s">
        <v>166</v>
      </c>
      <c r="O26" s="1" t="s">
        <v>158</v>
      </c>
      <c r="P26" s="1" t="s">
        <v>158</v>
      </c>
      <c r="Q26">
        <v>0</v>
      </c>
      <c r="R26" s="1">
        <v>0</v>
      </c>
      <c r="S26" s="1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</row>
    <row r="27" spans="1:28" x14ac:dyDescent="0.25">
      <c r="A27" s="77" t="s">
        <v>254</v>
      </c>
      <c r="B27" s="1">
        <v>5804152365</v>
      </c>
      <c r="C27" s="1"/>
      <c r="D27" t="s">
        <v>74</v>
      </c>
      <c r="E27" s="84" t="s">
        <v>105</v>
      </c>
      <c r="F27" s="81" t="s">
        <v>5</v>
      </c>
      <c r="G27" s="8">
        <v>45012</v>
      </c>
      <c r="H27" s="1" t="s">
        <v>388</v>
      </c>
      <c r="I27" s="32" t="s">
        <v>375</v>
      </c>
      <c r="J27" s="32" t="s">
        <v>450</v>
      </c>
      <c r="K27" s="30" t="s">
        <v>65</v>
      </c>
      <c r="L27" t="s">
        <v>72</v>
      </c>
      <c r="M27" t="s">
        <v>60</v>
      </c>
      <c r="N27" t="s">
        <v>374</v>
      </c>
      <c r="O27" s="1" t="s">
        <v>158</v>
      </c>
      <c r="P27" s="1" t="s">
        <v>158</v>
      </c>
      <c r="Q27">
        <v>0</v>
      </c>
      <c r="R27" s="1" t="s">
        <v>158</v>
      </c>
      <c r="S27" s="1" t="s">
        <v>66</v>
      </c>
      <c r="V27" s="88" t="s">
        <v>158</v>
      </c>
      <c r="W27" s="88">
        <v>0</v>
      </c>
      <c r="X27" s="88">
        <v>0</v>
      </c>
      <c r="Y27" s="88">
        <v>0</v>
      </c>
      <c r="Z27" s="88" t="s">
        <v>158</v>
      </c>
      <c r="AA27" s="88">
        <v>0</v>
      </c>
      <c r="AB27" s="88">
        <v>0</v>
      </c>
    </row>
    <row r="28" spans="1:28" x14ac:dyDescent="0.25">
      <c r="A28" s="76" t="s">
        <v>255</v>
      </c>
      <c r="B28" s="1">
        <v>505119011</v>
      </c>
      <c r="C28" s="1"/>
      <c r="D28" t="s">
        <v>74</v>
      </c>
      <c r="E28" s="84"/>
      <c r="F28" s="81" t="s">
        <v>5</v>
      </c>
      <c r="G28" s="8"/>
      <c r="H28" s="1" t="s">
        <v>387</v>
      </c>
      <c r="I28" s="32" t="s">
        <v>376</v>
      </c>
      <c r="J28" s="32" t="s">
        <v>450</v>
      </c>
      <c r="K28" s="30"/>
      <c r="L28" t="s">
        <v>377</v>
      </c>
      <c r="M28" t="s">
        <v>88</v>
      </c>
      <c r="N28" t="s">
        <v>378</v>
      </c>
      <c r="O28" s="1" t="s">
        <v>158</v>
      </c>
      <c r="P28" s="1" t="s">
        <v>158</v>
      </c>
      <c r="Q28" t="s">
        <v>158</v>
      </c>
      <c r="R28" s="1" t="s">
        <v>158</v>
      </c>
      <c r="S28" s="1" t="s">
        <v>66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</row>
    <row r="29" spans="1:28" x14ac:dyDescent="0.25">
      <c r="A29" s="76" t="s">
        <v>256</v>
      </c>
      <c r="B29" s="1">
        <v>5754302136</v>
      </c>
      <c r="C29" s="1"/>
      <c r="D29" t="s">
        <v>74</v>
      </c>
      <c r="E29" s="84" t="s">
        <v>141</v>
      </c>
      <c r="F29" s="81" t="s">
        <v>5</v>
      </c>
      <c r="G29" s="8">
        <v>45100</v>
      </c>
      <c r="H29" s="1" t="s">
        <v>387</v>
      </c>
      <c r="I29" s="32" t="s">
        <v>379</v>
      </c>
      <c r="J29" s="32" t="s">
        <v>458</v>
      </c>
      <c r="K29" s="30" t="s">
        <v>104</v>
      </c>
      <c r="L29" t="s">
        <v>76</v>
      </c>
      <c r="N29" t="s">
        <v>380</v>
      </c>
      <c r="O29" s="1" t="s">
        <v>158</v>
      </c>
      <c r="P29" s="1" t="s">
        <v>156</v>
      </c>
      <c r="Q29" t="s">
        <v>156</v>
      </c>
      <c r="R29" s="1" t="s">
        <v>158</v>
      </c>
      <c r="S29" s="1" t="s">
        <v>349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</row>
    <row r="30" spans="1:28" s="23" customFormat="1" x14ac:dyDescent="0.25">
      <c r="A30" s="101" t="s">
        <v>212</v>
      </c>
      <c r="B30" s="24">
        <v>6060080499</v>
      </c>
      <c r="C30" s="24"/>
      <c r="D30" s="23" t="s">
        <v>74</v>
      </c>
      <c r="E30" s="95" t="s">
        <v>107</v>
      </c>
      <c r="F30" s="81" t="s">
        <v>5</v>
      </c>
      <c r="G30" s="28">
        <v>45050</v>
      </c>
      <c r="H30" s="24" t="s">
        <v>387</v>
      </c>
      <c r="I30" s="100" t="s">
        <v>357</v>
      </c>
      <c r="J30" s="100" t="s">
        <v>430</v>
      </c>
      <c r="K30" s="96" t="s">
        <v>70</v>
      </c>
      <c r="L30" s="23" t="s">
        <v>99</v>
      </c>
      <c r="N30" s="23" t="s">
        <v>396</v>
      </c>
      <c r="O30" s="24" t="s">
        <v>158</v>
      </c>
      <c r="P30" s="24" t="s">
        <v>158</v>
      </c>
      <c r="Q30" s="23" t="s">
        <v>158</v>
      </c>
      <c r="R30" s="24" t="s">
        <v>158</v>
      </c>
      <c r="S30" s="24" t="s">
        <v>66</v>
      </c>
      <c r="V30" s="97" t="s">
        <v>398</v>
      </c>
      <c r="W30" s="97" t="s">
        <v>398</v>
      </c>
      <c r="X30" s="97" t="s">
        <v>158</v>
      </c>
      <c r="Y30" s="97" t="s">
        <v>398</v>
      </c>
      <c r="Z30" s="97" t="s">
        <v>398</v>
      </c>
      <c r="AA30" s="97" t="s">
        <v>398</v>
      </c>
      <c r="AB30" s="97" t="s">
        <v>398</v>
      </c>
    </row>
    <row r="31" spans="1:28" s="23" customFormat="1" x14ac:dyDescent="0.25">
      <c r="A31" s="101" t="s">
        <v>185</v>
      </c>
      <c r="B31" s="24">
        <v>521003189</v>
      </c>
      <c r="C31" s="28">
        <v>19270</v>
      </c>
      <c r="D31" s="23" t="s">
        <v>74</v>
      </c>
      <c r="E31" s="95" t="s">
        <v>109</v>
      </c>
      <c r="F31" s="81" t="s">
        <v>5</v>
      </c>
      <c r="G31" s="28">
        <v>45027</v>
      </c>
      <c r="H31" s="28" t="s">
        <v>388</v>
      </c>
      <c r="I31" s="100" t="s">
        <v>416</v>
      </c>
      <c r="J31" s="100" t="s">
        <v>431</v>
      </c>
      <c r="K31" s="96" t="s">
        <v>70</v>
      </c>
      <c r="L31" s="23" t="s">
        <v>99</v>
      </c>
      <c r="M31" s="103"/>
      <c r="N31" s="103" t="s">
        <v>471</v>
      </c>
      <c r="O31" s="28" t="s">
        <v>158</v>
      </c>
      <c r="P31" s="28" t="s">
        <v>158</v>
      </c>
      <c r="Q31" s="103" t="s">
        <v>158</v>
      </c>
      <c r="R31" s="24" t="s">
        <v>158</v>
      </c>
      <c r="S31" s="24" t="s">
        <v>401</v>
      </c>
      <c r="V31" s="97" t="s">
        <v>158</v>
      </c>
      <c r="W31" s="97" t="s">
        <v>398</v>
      </c>
      <c r="X31" s="97" t="s">
        <v>398</v>
      </c>
      <c r="Y31" s="97" t="s">
        <v>398</v>
      </c>
      <c r="Z31" s="97" t="s">
        <v>398</v>
      </c>
      <c r="AA31" s="97" t="s">
        <v>398</v>
      </c>
      <c r="AB31" s="97" t="s">
        <v>398</v>
      </c>
    </row>
    <row r="32" spans="1:28" x14ac:dyDescent="0.25">
      <c r="A32" s="76" t="s">
        <v>257</v>
      </c>
      <c r="B32" s="1">
        <v>7856145682</v>
      </c>
      <c r="C32" s="1"/>
      <c r="D32" t="s">
        <v>74</v>
      </c>
      <c r="E32" s="84" t="s">
        <v>111</v>
      </c>
      <c r="F32" s="26" t="s">
        <v>5</v>
      </c>
      <c r="G32" s="8">
        <v>45051</v>
      </c>
      <c r="H32" s="1" t="s">
        <v>387</v>
      </c>
      <c r="I32" s="32" t="s">
        <v>382</v>
      </c>
      <c r="J32" s="32" t="s">
        <v>459</v>
      </c>
      <c r="K32" s="30" t="s">
        <v>96</v>
      </c>
      <c r="N32" t="s">
        <v>381</v>
      </c>
      <c r="O32" s="1" t="s">
        <v>158</v>
      </c>
      <c r="Q32" t="s">
        <v>158</v>
      </c>
      <c r="R32" s="1" t="s">
        <v>156</v>
      </c>
      <c r="S32" s="1">
        <v>0</v>
      </c>
      <c r="V32" s="88" t="s">
        <v>156</v>
      </c>
      <c r="W32" s="88">
        <v>0</v>
      </c>
      <c r="X32" s="88" t="s">
        <v>158</v>
      </c>
      <c r="Y32" s="88">
        <v>0</v>
      </c>
      <c r="Z32" s="88">
        <v>0</v>
      </c>
      <c r="AA32" s="88">
        <v>0</v>
      </c>
      <c r="AB32" s="88">
        <v>0</v>
      </c>
    </row>
    <row r="33" spans="1:28" s="23" customFormat="1" x14ac:dyDescent="0.25">
      <c r="A33" s="101" t="s">
        <v>189</v>
      </c>
      <c r="B33" s="24">
        <v>8057044457</v>
      </c>
      <c r="C33" s="24"/>
      <c r="D33" s="23" t="s">
        <v>74</v>
      </c>
      <c r="E33" s="95" t="s">
        <v>112</v>
      </c>
      <c r="F33" s="81" t="s">
        <v>5</v>
      </c>
      <c r="G33" s="28">
        <v>45076</v>
      </c>
      <c r="H33" s="24" t="s">
        <v>387</v>
      </c>
      <c r="I33" s="100" t="s">
        <v>362</v>
      </c>
      <c r="J33" s="100" t="s">
        <v>432</v>
      </c>
      <c r="K33" s="96" t="s">
        <v>89</v>
      </c>
      <c r="L33" s="23" t="s">
        <v>72</v>
      </c>
      <c r="N33" s="23" t="s">
        <v>472</v>
      </c>
      <c r="O33" s="24" t="s">
        <v>158</v>
      </c>
      <c r="P33" s="24">
        <v>0</v>
      </c>
      <c r="Q33" s="23" t="s">
        <v>158</v>
      </c>
      <c r="R33" s="24">
        <v>0</v>
      </c>
      <c r="S33" s="24">
        <v>0</v>
      </c>
      <c r="V33" s="97" t="s">
        <v>398</v>
      </c>
      <c r="W33" s="97" t="s">
        <v>398</v>
      </c>
      <c r="X33" s="97" t="s">
        <v>158</v>
      </c>
      <c r="Y33" s="97" t="s">
        <v>398</v>
      </c>
      <c r="Z33" s="97" t="s">
        <v>398</v>
      </c>
      <c r="AA33" s="97" t="s">
        <v>398</v>
      </c>
      <c r="AB33" s="97" t="s">
        <v>398</v>
      </c>
    </row>
    <row r="34" spans="1:28" x14ac:dyDescent="0.25">
      <c r="A34" s="76" t="s">
        <v>259</v>
      </c>
      <c r="B34" s="1">
        <v>8657226237</v>
      </c>
      <c r="C34" s="8">
        <v>31615</v>
      </c>
      <c r="D34" t="s">
        <v>74</v>
      </c>
      <c r="E34" s="84" t="s">
        <v>114</v>
      </c>
      <c r="F34" s="81" t="s">
        <v>5</v>
      </c>
      <c r="G34" s="8">
        <v>45055</v>
      </c>
      <c r="H34" s="1" t="s">
        <v>387</v>
      </c>
      <c r="I34" s="32" t="s">
        <v>390</v>
      </c>
      <c r="J34" s="32" t="s">
        <v>459</v>
      </c>
      <c r="K34" s="30" t="s">
        <v>70</v>
      </c>
      <c r="L34" t="s">
        <v>72</v>
      </c>
      <c r="M34" s="47"/>
      <c r="N34" s="47" t="s">
        <v>391</v>
      </c>
      <c r="O34" s="8" t="s">
        <v>158</v>
      </c>
      <c r="P34" s="8" t="s">
        <v>158</v>
      </c>
      <c r="Q34" s="47" t="s">
        <v>158</v>
      </c>
      <c r="R34" s="1">
        <v>0</v>
      </c>
      <c r="S34" s="1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</row>
    <row r="35" spans="1:28" x14ac:dyDescent="0.25">
      <c r="A35" s="76" t="s">
        <v>260</v>
      </c>
      <c r="B35" s="1">
        <v>7759015781</v>
      </c>
      <c r="C35" s="8"/>
      <c r="D35" t="s">
        <v>74</v>
      </c>
      <c r="E35" s="84" t="s">
        <v>113</v>
      </c>
      <c r="F35" s="26" t="s">
        <v>5</v>
      </c>
      <c r="G35" s="8">
        <v>45085</v>
      </c>
      <c r="H35" s="1" t="s">
        <v>387</v>
      </c>
      <c r="I35" s="32" t="s">
        <v>394</v>
      </c>
      <c r="J35" s="32" t="s">
        <v>460</v>
      </c>
      <c r="K35" s="30" t="s">
        <v>70</v>
      </c>
      <c r="L35" t="s">
        <v>99</v>
      </c>
      <c r="M35" s="47"/>
      <c r="N35" s="47" t="s">
        <v>395</v>
      </c>
      <c r="O35" s="8" t="s">
        <v>158</v>
      </c>
      <c r="P35" s="8" t="s">
        <v>156</v>
      </c>
      <c r="Q35" s="47" t="s">
        <v>156</v>
      </c>
      <c r="R35" s="8" t="s">
        <v>156</v>
      </c>
      <c r="S35" s="1">
        <v>0</v>
      </c>
      <c r="V35" s="88">
        <v>0</v>
      </c>
      <c r="W35" s="88">
        <v>0</v>
      </c>
      <c r="X35" s="88">
        <v>0</v>
      </c>
      <c r="Y35" s="88">
        <v>0</v>
      </c>
      <c r="Z35" s="88" t="s">
        <v>158</v>
      </c>
      <c r="AA35" s="88">
        <v>0</v>
      </c>
      <c r="AB35" s="88">
        <v>0</v>
      </c>
    </row>
    <row r="36" spans="1:28" x14ac:dyDescent="0.25">
      <c r="A36" s="76" t="s">
        <v>261</v>
      </c>
      <c r="B36" s="1">
        <v>5860170360</v>
      </c>
      <c r="C36" s="8"/>
      <c r="D36" t="s">
        <v>74</v>
      </c>
      <c r="E36" s="84" t="s">
        <v>117</v>
      </c>
      <c r="F36" s="26" t="s">
        <v>5</v>
      </c>
      <c r="G36" s="8">
        <v>45049</v>
      </c>
      <c r="H36" s="1" t="s">
        <v>387</v>
      </c>
      <c r="I36" s="32"/>
      <c r="J36" s="32"/>
      <c r="K36" s="30" t="s">
        <v>65</v>
      </c>
      <c r="L36" t="s">
        <v>72</v>
      </c>
      <c r="M36" s="47"/>
      <c r="N36" s="47" t="s">
        <v>396</v>
      </c>
      <c r="O36" s="8" t="s">
        <v>158</v>
      </c>
      <c r="P36" s="8" t="s">
        <v>156</v>
      </c>
      <c r="Q36" s="47" t="s">
        <v>156</v>
      </c>
      <c r="R36" s="8" t="s">
        <v>158</v>
      </c>
      <c r="S36" s="8" t="s">
        <v>158</v>
      </c>
      <c r="V36" s="88" t="s">
        <v>158</v>
      </c>
      <c r="W36" s="88" t="s">
        <v>158</v>
      </c>
      <c r="X36" s="88">
        <v>0</v>
      </c>
      <c r="Y36" s="88">
        <v>0</v>
      </c>
      <c r="Z36" s="88">
        <v>0</v>
      </c>
      <c r="AA36" s="88">
        <v>0</v>
      </c>
      <c r="AB36" s="88">
        <v>0</v>
      </c>
    </row>
    <row r="37" spans="1:28" x14ac:dyDescent="0.25">
      <c r="A37" s="76" t="s">
        <v>262</v>
      </c>
      <c r="B37" s="1">
        <v>796111362</v>
      </c>
      <c r="C37" s="1"/>
      <c r="D37" t="s">
        <v>74</v>
      </c>
      <c r="E37" s="84" t="s">
        <v>111</v>
      </c>
      <c r="F37" s="26" t="s">
        <v>5</v>
      </c>
      <c r="G37" s="8">
        <v>45051</v>
      </c>
      <c r="H37" s="1" t="s">
        <v>387</v>
      </c>
      <c r="I37" s="32"/>
      <c r="J37" s="32"/>
      <c r="K37" s="30" t="s">
        <v>120</v>
      </c>
      <c r="L37" t="s">
        <v>79</v>
      </c>
      <c r="N37" s="47" t="s">
        <v>381</v>
      </c>
      <c r="O37" s="8" t="s">
        <v>158</v>
      </c>
      <c r="P37" s="8" t="s">
        <v>158</v>
      </c>
      <c r="Q37" s="47" t="s">
        <v>156</v>
      </c>
      <c r="R37" s="8" t="s">
        <v>156</v>
      </c>
      <c r="S37" s="8" t="s">
        <v>156</v>
      </c>
      <c r="V37" s="88" t="s">
        <v>156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</row>
    <row r="38" spans="1:28" x14ac:dyDescent="0.25">
      <c r="A38" s="76" t="s">
        <v>263</v>
      </c>
      <c r="B38" s="1">
        <v>6258081500</v>
      </c>
      <c r="C38" s="1"/>
      <c r="D38" t="s">
        <v>74</v>
      </c>
      <c r="E38" s="84" t="s">
        <v>67</v>
      </c>
      <c r="F38" s="26" t="s">
        <v>5</v>
      </c>
      <c r="G38" s="8">
        <v>45061</v>
      </c>
      <c r="H38" s="1" t="s">
        <v>387</v>
      </c>
      <c r="I38" s="32"/>
      <c r="J38" s="32"/>
      <c r="K38" s="30" t="s">
        <v>70</v>
      </c>
      <c r="L38" t="s">
        <v>121</v>
      </c>
      <c r="N38" s="47" t="s">
        <v>397</v>
      </c>
      <c r="O38" s="8" t="s">
        <v>158</v>
      </c>
      <c r="P38" s="8" t="s">
        <v>156</v>
      </c>
      <c r="Q38" s="47" t="s">
        <v>156</v>
      </c>
      <c r="R38" s="8" t="s">
        <v>158</v>
      </c>
      <c r="S38" s="8" t="s">
        <v>66</v>
      </c>
      <c r="V38" s="88">
        <v>0</v>
      </c>
      <c r="W38" s="88" t="s">
        <v>398</v>
      </c>
      <c r="X38" s="88">
        <v>0</v>
      </c>
      <c r="Y38" s="88" t="s">
        <v>398</v>
      </c>
      <c r="Z38" s="88" t="s">
        <v>398</v>
      </c>
      <c r="AA38" s="88" t="s">
        <v>398</v>
      </c>
    </row>
    <row r="39" spans="1:28" x14ac:dyDescent="0.25">
      <c r="A39" s="76" t="s">
        <v>264</v>
      </c>
      <c r="B39" s="1">
        <v>5760221753</v>
      </c>
      <c r="C39" s="1"/>
      <c r="D39" t="s">
        <v>74</v>
      </c>
      <c r="E39" s="84" t="s">
        <v>123</v>
      </c>
      <c r="F39" s="26" t="s">
        <v>5</v>
      </c>
      <c r="G39" s="8">
        <v>45022</v>
      </c>
      <c r="H39" s="1" t="s">
        <v>387</v>
      </c>
      <c r="I39" s="32" t="s">
        <v>399</v>
      </c>
      <c r="J39" s="32" t="s">
        <v>461</v>
      </c>
      <c r="K39" s="30" t="s">
        <v>124</v>
      </c>
      <c r="L39" t="s">
        <v>99</v>
      </c>
      <c r="N39" s="47" t="s">
        <v>396</v>
      </c>
      <c r="O39" s="8" t="s">
        <v>158</v>
      </c>
      <c r="P39" s="8" t="s">
        <v>156</v>
      </c>
      <c r="Q39" s="47" t="s">
        <v>158</v>
      </c>
      <c r="R39" s="8" t="s">
        <v>158</v>
      </c>
      <c r="S39" s="8" t="s">
        <v>66</v>
      </c>
      <c r="V39" s="88" t="s">
        <v>158</v>
      </c>
      <c r="W39" s="88" t="s">
        <v>398</v>
      </c>
      <c r="X39" s="88" t="s">
        <v>158</v>
      </c>
      <c r="Y39" s="88" t="s">
        <v>398</v>
      </c>
      <c r="Z39" s="88" t="s">
        <v>398</v>
      </c>
      <c r="AA39" s="88" t="s">
        <v>398</v>
      </c>
      <c r="AB39" s="88" t="s">
        <v>398</v>
      </c>
    </row>
    <row r="40" spans="1:28" s="23" customFormat="1" x14ac:dyDescent="0.25">
      <c r="A40" s="101" t="s">
        <v>195</v>
      </c>
      <c r="B40" s="24">
        <v>6656301531</v>
      </c>
      <c r="C40" s="24"/>
      <c r="D40" s="23" t="s">
        <v>74</v>
      </c>
      <c r="E40" s="95"/>
      <c r="F40" s="81" t="s">
        <v>5</v>
      </c>
      <c r="G40" s="28"/>
      <c r="H40" s="24" t="s">
        <v>387</v>
      </c>
      <c r="I40" s="100" t="s">
        <v>429</v>
      </c>
      <c r="J40" s="100" t="s">
        <v>434</v>
      </c>
      <c r="K40" s="96"/>
      <c r="L40" s="23" t="s">
        <v>72</v>
      </c>
      <c r="N40" s="23" t="s">
        <v>472</v>
      </c>
      <c r="O40" s="24" t="s">
        <v>158</v>
      </c>
      <c r="P40" s="24">
        <v>0</v>
      </c>
      <c r="Q40" s="23" t="s">
        <v>158</v>
      </c>
      <c r="R40" s="24" t="s">
        <v>158</v>
      </c>
      <c r="S40" s="24" t="s">
        <v>66</v>
      </c>
      <c r="V40" s="97" t="s">
        <v>158</v>
      </c>
      <c r="W40" s="97" t="s">
        <v>158</v>
      </c>
      <c r="X40" s="97" t="s">
        <v>158</v>
      </c>
      <c r="Y40" s="97" t="s">
        <v>158</v>
      </c>
      <c r="Z40" s="97" t="s">
        <v>398</v>
      </c>
      <c r="AA40" s="97" t="s">
        <v>158</v>
      </c>
      <c r="AB40" s="97" t="s">
        <v>158</v>
      </c>
    </row>
    <row r="41" spans="1:28" x14ac:dyDescent="0.25">
      <c r="A41" s="76" t="s">
        <v>265</v>
      </c>
      <c r="B41" s="1">
        <v>7406124946</v>
      </c>
      <c r="C41" s="1"/>
      <c r="D41" t="s">
        <v>74</v>
      </c>
      <c r="E41" s="84"/>
      <c r="F41" s="26" t="s">
        <v>5</v>
      </c>
      <c r="G41" s="8"/>
      <c r="H41" s="1" t="s">
        <v>388</v>
      </c>
      <c r="I41" s="32" t="s">
        <v>356</v>
      </c>
      <c r="J41" s="32" t="s">
        <v>457</v>
      </c>
      <c r="K41" s="30"/>
      <c r="L41" t="s">
        <v>99</v>
      </c>
      <c r="N41" s="47" t="s">
        <v>400</v>
      </c>
      <c r="O41" s="8" t="s">
        <v>158</v>
      </c>
      <c r="P41" s="8" t="s">
        <v>156</v>
      </c>
      <c r="Q41" s="47" t="s">
        <v>156</v>
      </c>
      <c r="R41" s="8" t="s">
        <v>158</v>
      </c>
      <c r="S41" s="8" t="s">
        <v>401</v>
      </c>
      <c r="V41" s="88" t="s">
        <v>156</v>
      </c>
      <c r="W41" s="88" t="s">
        <v>398</v>
      </c>
      <c r="X41" s="88" t="s">
        <v>158</v>
      </c>
      <c r="Y41" s="88" t="s">
        <v>398</v>
      </c>
      <c r="Z41" s="88" t="s">
        <v>398</v>
      </c>
      <c r="AA41" s="88" t="s">
        <v>398</v>
      </c>
      <c r="AB41" s="88" t="s">
        <v>398</v>
      </c>
    </row>
    <row r="42" spans="1:28" s="23" customFormat="1" x14ac:dyDescent="0.25">
      <c r="A42" s="104" t="s">
        <v>232</v>
      </c>
      <c r="B42" s="105">
        <v>425301442</v>
      </c>
      <c r="C42" s="105"/>
      <c r="D42" s="104" t="s">
        <v>74</v>
      </c>
      <c r="E42" s="106" t="s">
        <v>126</v>
      </c>
      <c r="F42" s="104"/>
      <c r="G42" s="107"/>
      <c r="H42" s="105" t="s">
        <v>387</v>
      </c>
      <c r="I42" s="108" t="s">
        <v>353</v>
      </c>
      <c r="J42" s="108" t="s">
        <v>435</v>
      </c>
      <c r="K42" s="109"/>
      <c r="L42" s="104" t="s">
        <v>99</v>
      </c>
      <c r="M42" s="104"/>
      <c r="N42" s="104" t="s">
        <v>381</v>
      </c>
      <c r="O42" s="105">
        <v>0</v>
      </c>
      <c r="P42" s="105">
        <v>0</v>
      </c>
      <c r="Q42" s="104" t="s">
        <v>156</v>
      </c>
      <c r="R42" s="105" t="s">
        <v>156</v>
      </c>
      <c r="S42" s="105">
        <v>0</v>
      </c>
      <c r="T42" s="104"/>
      <c r="U42" s="104"/>
      <c r="V42" s="110" t="s">
        <v>158</v>
      </c>
      <c r="W42" s="110" t="s">
        <v>398</v>
      </c>
      <c r="X42" s="110" t="s">
        <v>398</v>
      </c>
      <c r="Y42" s="110" t="s">
        <v>398</v>
      </c>
      <c r="Z42" s="110" t="s">
        <v>398</v>
      </c>
      <c r="AA42" s="110" t="s">
        <v>398</v>
      </c>
      <c r="AB42" s="110" t="s">
        <v>398</v>
      </c>
    </row>
    <row r="43" spans="1:28" x14ac:dyDescent="0.25">
      <c r="A43" s="76" t="s">
        <v>266</v>
      </c>
      <c r="B43" s="1">
        <v>6353061572</v>
      </c>
      <c r="C43" s="8">
        <v>23076</v>
      </c>
      <c r="D43" t="s">
        <v>74</v>
      </c>
      <c r="E43" s="84"/>
      <c r="F43" s="26" t="s">
        <v>5</v>
      </c>
      <c r="G43" s="8">
        <v>44977</v>
      </c>
      <c r="H43" s="8" t="s">
        <v>387</v>
      </c>
      <c r="I43" s="32" t="s">
        <v>402</v>
      </c>
      <c r="J43" s="32"/>
      <c r="K43" s="30"/>
      <c r="L43" t="s">
        <v>99</v>
      </c>
      <c r="M43" s="47"/>
      <c r="N43" s="47" t="s">
        <v>408</v>
      </c>
      <c r="O43" s="8" t="s">
        <v>158</v>
      </c>
      <c r="P43" s="8" t="s">
        <v>156</v>
      </c>
      <c r="Q43" s="47" t="s">
        <v>156</v>
      </c>
      <c r="R43" s="8" t="s">
        <v>158</v>
      </c>
      <c r="S43" s="8" t="s">
        <v>349</v>
      </c>
      <c r="V43" s="88" t="s">
        <v>156</v>
      </c>
      <c r="W43" s="88" t="s">
        <v>398</v>
      </c>
      <c r="X43" s="88" t="s">
        <v>398</v>
      </c>
      <c r="Y43" s="88" t="s">
        <v>398</v>
      </c>
      <c r="Z43" s="88" t="s">
        <v>398</v>
      </c>
      <c r="AA43" s="88" t="s">
        <v>398</v>
      </c>
      <c r="AB43" s="88" t="s">
        <v>398</v>
      </c>
    </row>
    <row r="44" spans="1:28" s="23" customFormat="1" x14ac:dyDescent="0.25">
      <c r="A44" s="101" t="s">
        <v>193</v>
      </c>
      <c r="B44" s="24">
        <v>5855072025</v>
      </c>
      <c r="C44" s="28">
        <v>21312</v>
      </c>
      <c r="D44" s="23" t="s">
        <v>74</v>
      </c>
      <c r="E44" s="95"/>
      <c r="F44" s="81" t="s">
        <v>5</v>
      </c>
      <c r="G44" s="28">
        <v>45030</v>
      </c>
      <c r="H44" s="28" t="s">
        <v>387</v>
      </c>
      <c r="I44" s="100" t="s">
        <v>379</v>
      </c>
      <c r="J44" s="100" t="s">
        <v>423</v>
      </c>
      <c r="K44" s="96"/>
      <c r="L44" s="23" t="s">
        <v>99</v>
      </c>
      <c r="M44" s="103"/>
      <c r="N44" s="103" t="s">
        <v>473</v>
      </c>
      <c r="O44" s="28" t="s">
        <v>158</v>
      </c>
      <c r="P44" s="28" t="s">
        <v>156</v>
      </c>
      <c r="Q44" s="103" t="s">
        <v>158</v>
      </c>
      <c r="R44" s="24" t="s">
        <v>158</v>
      </c>
      <c r="S44" s="24" t="s">
        <v>66</v>
      </c>
      <c r="V44" s="97" t="s">
        <v>156</v>
      </c>
      <c r="W44" s="97" t="s">
        <v>398</v>
      </c>
      <c r="X44" s="97" t="s">
        <v>158</v>
      </c>
      <c r="Y44" s="97" t="s">
        <v>398</v>
      </c>
      <c r="Z44" s="97" t="s">
        <v>398</v>
      </c>
      <c r="AA44" s="97" t="s">
        <v>398</v>
      </c>
      <c r="AB44" s="97" t="s">
        <v>398</v>
      </c>
    </row>
    <row r="45" spans="1:28" x14ac:dyDescent="0.25">
      <c r="A45" s="38" t="s">
        <v>267</v>
      </c>
      <c r="B45" s="37">
        <v>5910060937</v>
      </c>
      <c r="C45" s="37"/>
      <c r="D45" s="38"/>
      <c r="E45" s="85" t="s">
        <v>127</v>
      </c>
      <c r="F45" s="38"/>
      <c r="G45" s="79"/>
      <c r="H45" s="37" t="s">
        <v>388</v>
      </c>
      <c r="I45" s="39"/>
      <c r="J45" s="39"/>
      <c r="K45" s="40"/>
      <c r="L45" s="38"/>
      <c r="M45" s="38"/>
      <c r="N45" s="38"/>
      <c r="O45" s="37"/>
      <c r="P45" s="37"/>
      <c r="Q45" s="38"/>
      <c r="R45" s="37"/>
      <c r="S45" s="37"/>
      <c r="T45" s="38"/>
      <c r="U45" s="38"/>
      <c r="V45" s="91"/>
      <c r="W45" s="91"/>
      <c r="X45" s="91"/>
      <c r="Y45" s="91"/>
      <c r="Z45" s="91"/>
      <c r="AA45" s="91"/>
      <c r="AB45" s="91"/>
    </row>
    <row r="46" spans="1:28" x14ac:dyDescent="0.25">
      <c r="A46" s="76" t="s">
        <v>268</v>
      </c>
      <c r="B46" s="1">
        <v>7904115758</v>
      </c>
      <c r="C46" s="8">
        <v>28956</v>
      </c>
      <c r="D46" t="s">
        <v>74</v>
      </c>
      <c r="E46" s="84"/>
      <c r="F46" s="26" t="s">
        <v>5</v>
      </c>
      <c r="G46" s="8"/>
      <c r="H46" s="1" t="s">
        <v>388</v>
      </c>
      <c r="I46" s="32" t="s">
        <v>407</v>
      </c>
      <c r="J46" s="32" t="s">
        <v>462</v>
      </c>
      <c r="K46" s="30"/>
      <c r="L46" t="s">
        <v>72</v>
      </c>
      <c r="N46" t="s">
        <v>404</v>
      </c>
      <c r="O46" s="1" t="s">
        <v>158</v>
      </c>
      <c r="P46" s="1" t="s">
        <v>158</v>
      </c>
      <c r="Q46" t="s">
        <v>156</v>
      </c>
      <c r="R46" s="1" t="s">
        <v>158</v>
      </c>
      <c r="S46" s="1" t="s">
        <v>403</v>
      </c>
      <c r="V46" s="88" t="s">
        <v>156</v>
      </c>
      <c r="W46" s="88" t="s">
        <v>398</v>
      </c>
      <c r="X46" s="88" t="s">
        <v>158</v>
      </c>
      <c r="Y46" s="88" t="s">
        <v>398</v>
      </c>
      <c r="Z46" s="88" t="s">
        <v>398</v>
      </c>
      <c r="AA46" s="88" t="s">
        <v>398</v>
      </c>
      <c r="AB46" s="88" t="s">
        <v>398</v>
      </c>
    </row>
    <row r="47" spans="1:28" x14ac:dyDescent="0.25">
      <c r="A47" s="76" t="s">
        <v>269</v>
      </c>
      <c r="B47" s="1">
        <v>8359259931</v>
      </c>
      <c r="C47" s="8">
        <v>30584</v>
      </c>
      <c r="D47" t="s">
        <v>74</v>
      </c>
      <c r="E47" s="84"/>
      <c r="F47" s="26" t="s">
        <v>5</v>
      </c>
      <c r="G47" s="8"/>
      <c r="H47" s="1" t="s">
        <v>387</v>
      </c>
      <c r="I47" s="32" t="s">
        <v>405</v>
      </c>
      <c r="J47" s="32" t="s">
        <v>425</v>
      </c>
      <c r="K47" s="30"/>
      <c r="L47" t="s">
        <v>99</v>
      </c>
      <c r="N47" t="s">
        <v>409</v>
      </c>
      <c r="O47" s="1" t="s">
        <v>158</v>
      </c>
      <c r="P47" s="1" t="s">
        <v>156</v>
      </c>
      <c r="Q47" t="s">
        <v>158</v>
      </c>
      <c r="R47" s="1" t="s">
        <v>158</v>
      </c>
      <c r="S47" s="1" t="s">
        <v>406</v>
      </c>
      <c r="V47" s="88" t="s">
        <v>156</v>
      </c>
      <c r="W47" s="88" t="s">
        <v>398</v>
      </c>
      <c r="X47" s="88" t="s">
        <v>398</v>
      </c>
      <c r="Y47" s="88" t="s">
        <v>398</v>
      </c>
      <c r="Z47" s="88" t="s">
        <v>398</v>
      </c>
      <c r="AA47" s="88" t="s">
        <v>398</v>
      </c>
      <c r="AB47" s="88" t="s">
        <v>398</v>
      </c>
    </row>
    <row r="48" spans="1:28" s="23" customFormat="1" x14ac:dyDescent="0.25">
      <c r="A48" s="101" t="s">
        <v>224</v>
      </c>
      <c r="B48" s="24">
        <v>6158221806</v>
      </c>
      <c r="C48" s="24"/>
      <c r="D48" s="23" t="s">
        <v>74</v>
      </c>
      <c r="E48" s="95" t="s">
        <v>117</v>
      </c>
      <c r="F48" s="81" t="s">
        <v>5</v>
      </c>
      <c r="G48" s="28">
        <v>45049</v>
      </c>
      <c r="H48" s="24" t="s">
        <v>387</v>
      </c>
      <c r="I48" s="100" t="s">
        <v>438</v>
      </c>
      <c r="J48" s="100" t="s">
        <v>439</v>
      </c>
      <c r="K48" s="96" t="s">
        <v>70</v>
      </c>
      <c r="L48" s="23" t="s">
        <v>99</v>
      </c>
      <c r="N48" s="23" t="s">
        <v>472</v>
      </c>
      <c r="O48" s="24" t="s">
        <v>158</v>
      </c>
      <c r="P48" s="24">
        <v>0</v>
      </c>
      <c r="Q48" s="23" t="s">
        <v>156</v>
      </c>
      <c r="R48" s="24" t="s">
        <v>158</v>
      </c>
      <c r="S48" s="24" t="s">
        <v>64</v>
      </c>
      <c r="V48" s="97" t="s">
        <v>398</v>
      </c>
      <c r="W48" s="97" t="s">
        <v>398</v>
      </c>
      <c r="X48" s="97" t="s">
        <v>158</v>
      </c>
      <c r="Y48" s="97" t="s">
        <v>398</v>
      </c>
      <c r="Z48" s="97" t="s">
        <v>398</v>
      </c>
      <c r="AA48" s="97" t="s">
        <v>398</v>
      </c>
      <c r="AB48" s="97" t="s">
        <v>398</v>
      </c>
    </row>
    <row r="49" spans="1:28" x14ac:dyDescent="0.25">
      <c r="A49" s="76" t="s">
        <v>274</v>
      </c>
      <c r="B49" s="1">
        <v>5960300258</v>
      </c>
      <c r="C49" s="8">
        <v>21853</v>
      </c>
      <c r="D49" t="s">
        <v>74</v>
      </c>
      <c r="E49" s="84" t="s">
        <v>132</v>
      </c>
      <c r="F49" s="26" t="s">
        <v>5</v>
      </c>
      <c r="G49" s="8">
        <v>45097</v>
      </c>
      <c r="H49" s="1" t="s">
        <v>387</v>
      </c>
      <c r="I49" s="32" t="s">
        <v>414</v>
      </c>
      <c r="J49" s="32" t="s">
        <v>463</v>
      </c>
      <c r="K49" s="30" t="s">
        <v>65</v>
      </c>
      <c r="L49" t="s">
        <v>99</v>
      </c>
      <c r="N49" t="s">
        <v>413</v>
      </c>
      <c r="O49" s="1" t="s">
        <v>158</v>
      </c>
      <c r="P49" s="1" t="s">
        <v>158</v>
      </c>
      <c r="Q49" t="s">
        <v>156</v>
      </c>
      <c r="R49" s="1" t="s">
        <v>158</v>
      </c>
      <c r="S49" s="1" t="s">
        <v>66</v>
      </c>
      <c r="V49" s="88" t="s">
        <v>398</v>
      </c>
      <c r="W49" s="88" t="s">
        <v>398</v>
      </c>
      <c r="X49" s="88" t="s">
        <v>158</v>
      </c>
      <c r="Y49" s="88" t="s">
        <v>398</v>
      </c>
      <c r="Z49" s="88" t="s">
        <v>398</v>
      </c>
      <c r="AA49" s="88" t="s">
        <v>398</v>
      </c>
      <c r="AB49" s="88" t="s">
        <v>398</v>
      </c>
    </row>
    <row r="50" spans="1:28" x14ac:dyDescent="0.25">
      <c r="A50" s="76" t="s">
        <v>275</v>
      </c>
      <c r="B50" s="1">
        <v>7709055189</v>
      </c>
      <c r="C50" s="8">
        <v>28373</v>
      </c>
      <c r="D50" t="s">
        <v>74</v>
      </c>
      <c r="E50" s="84" t="s">
        <v>133</v>
      </c>
      <c r="F50" s="26" t="s">
        <v>5</v>
      </c>
      <c r="G50" s="8">
        <v>45091</v>
      </c>
      <c r="H50" s="1" t="s">
        <v>388</v>
      </c>
      <c r="I50" s="32" t="s">
        <v>416</v>
      </c>
      <c r="J50" s="32" t="s">
        <v>452</v>
      </c>
      <c r="K50" s="30" t="s">
        <v>70</v>
      </c>
      <c r="L50" t="s">
        <v>99</v>
      </c>
      <c r="N50" t="s">
        <v>415</v>
      </c>
      <c r="O50" s="1" t="s">
        <v>158</v>
      </c>
      <c r="P50" s="1" t="s">
        <v>156</v>
      </c>
      <c r="Q50" t="s">
        <v>158</v>
      </c>
      <c r="R50" s="1" t="s">
        <v>158</v>
      </c>
      <c r="S50" s="1" t="s">
        <v>66</v>
      </c>
      <c r="V50" s="88" t="s">
        <v>398</v>
      </c>
      <c r="W50" s="88" t="s">
        <v>398</v>
      </c>
      <c r="X50" s="88" t="s">
        <v>158</v>
      </c>
      <c r="Y50" s="88" t="s">
        <v>398</v>
      </c>
      <c r="Z50" s="88" t="s">
        <v>398</v>
      </c>
      <c r="AA50" s="88" t="s">
        <v>398</v>
      </c>
      <c r="AB50" s="88" t="s">
        <v>398</v>
      </c>
    </row>
    <row r="51" spans="1:28" x14ac:dyDescent="0.25">
      <c r="A51" s="76" t="s">
        <v>276</v>
      </c>
      <c r="B51" s="1">
        <v>475909488</v>
      </c>
      <c r="C51" s="8">
        <v>17419</v>
      </c>
      <c r="D51" t="s">
        <v>74</v>
      </c>
      <c r="E51" s="84" t="s">
        <v>134</v>
      </c>
      <c r="F51" s="26" t="s">
        <v>5</v>
      </c>
      <c r="G51" s="8">
        <v>45063</v>
      </c>
      <c r="H51" s="1" t="s">
        <v>387</v>
      </c>
      <c r="I51" s="32" t="s">
        <v>419</v>
      </c>
      <c r="J51" s="32" t="s">
        <v>431</v>
      </c>
      <c r="K51" s="30" t="s">
        <v>135</v>
      </c>
      <c r="L51" t="s">
        <v>418</v>
      </c>
      <c r="M51" t="s">
        <v>417</v>
      </c>
      <c r="N51" t="s">
        <v>420</v>
      </c>
      <c r="O51" s="1" t="s">
        <v>158</v>
      </c>
      <c r="P51" s="1" t="s">
        <v>156</v>
      </c>
      <c r="Q51" t="s">
        <v>156</v>
      </c>
      <c r="R51" s="1" t="s">
        <v>156</v>
      </c>
      <c r="S51" s="1">
        <v>0</v>
      </c>
      <c r="V51" s="88" t="s">
        <v>398</v>
      </c>
      <c r="W51" s="88" t="s">
        <v>398</v>
      </c>
      <c r="X51" s="88" t="s">
        <v>398</v>
      </c>
      <c r="Y51" s="88" t="s">
        <v>398</v>
      </c>
      <c r="Z51" s="88" t="s">
        <v>398</v>
      </c>
      <c r="AA51" s="88" t="s">
        <v>398</v>
      </c>
      <c r="AB51" s="88" t="s">
        <v>398</v>
      </c>
    </row>
    <row r="52" spans="1:28" x14ac:dyDescent="0.25">
      <c r="A52" s="76" t="s">
        <v>393</v>
      </c>
      <c r="B52" s="1">
        <v>7651301669</v>
      </c>
      <c r="C52" s="8">
        <v>27789</v>
      </c>
      <c r="D52" t="s">
        <v>74</v>
      </c>
      <c r="E52" s="84"/>
      <c r="F52" s="26" t="s">
        <v>5</v>
      </c>
      <c r="G52" s="8"/>
      <c r="H52" s="1" t="s">
        <v>387</v>
      </c>
      <c r="I52" s="32"/>
      <c r="J52" s="32"/>
      <c r="K52" s="30"/>
      <c r="L52" t="s">
        <v>99</v>
      </c>
      <c r="M52" t="s">
        <v>88</v>
      </c>
      <c r="N52" t="s">
        <v>421</v>
      </c>
      <c r="O52" s="1" t="s">
        <v>158</v>
      </c>
      <c r="P52" s="1" t="s">
        <v>158</v>
      </c>
      <c r="Q52" t="s">
        <v>156</v>
      </c>
      <c r="R52" s="1" t="s">
        <v>158</v>
      </c>
      <c r="S52" s="1" t="s">
        <v>66</v>
      </c>
      <c r="V52" s="88" t="s">
        <v>398</v>
      </c>
      <c r="W52" s="88" t="s">
        <v>398</v>
      </c>
      <c r="X52" s="88" t="s">
        <v>398</v>
      </c>
      <c r="Y52" s="88" t="s">
        <v>398</v>
      </c>
      <c r="Z52" s="88" t="s">
        <v>398</v>
      </c>
      <c r="AA52" s="88" t="s">
        <v>398</v>
      </c>
      <c r="AB52" s="88" t="s">
        <v>398</v>
      </c>
    </row>
    <row r="53" spans="1:28" x14ac:dyDescent="0.25">
      <c r="A53" s="77" t="s">
        <v>279</v>
      </c>
      <c r="B53" s="1">
        <v>5454192139</v>
      </c>
      <c r="C53" s="1"/>
      <c r="D53" t="s">
        <v>74</v>
      </c>
      <c r="E53" s="84"/>
      <c r="F53" s="26" t="s">
        <v>5</v>
      </c>
      <c r="G53" s="8">
        <v>45009</v>
      </c>
      <c r="H53" s="8" t="s">
        <v>387</v>
      </c>
      <c r="I53" s="32" t="s">
        <v>475</v>
      </c>
      <c r="J53" s="32"/>
      <c r="K53" s="30"/>
      <c r="L53" t="s">
        <v>72</v>
      </c>
      <c r="N53" t="s">
        <v>476</v>
      </c>
      <c r="O53" s="1" t="s">
        <v>158</v>
      </c>
      <c r="P53" s="1">
        <v>0</v>
      </c>
      <c r="Q53" s="1">
        <v>0</v>
      </c>
      <c r="R53" s="1">
        <v>0</v>
      </c>
      <c r="S53" s="1">
        <v>0</v>
      </c>
      <c r="V53" s="88" t="s">
        <v>158</v>
      </c>
      <c r="W53" s="88" t="s">
        <v>398</v>
      </c>
      <c r="X53" s="88" t="s">
        <v>398</v>
      </c>
      <c r="Y53" s="88" t="s">
        <v>398</v>
      </c>
      <c r="Z53" s="88" t="s">
        <v>398</v>
      </c>
      <c r="AA53" s="88" t="s">
        <v>398</v>
      </c>
      <c r="AB53" s="88" t="s">
        <v>398</v>
      </c>
    </row>
    <row r="54" spans="1:28" x14ac:dyDescent="0.25">
      <c r="A54" s="76" t="s">
        <v>383</v>
      </c>
      <c r="B54" s="1">
        <v>8311275302</v>
      </c>
      <c r="C54" s="1"/>
      <c r="D54" t="s">
        <v>384</v>
      </c>
      <c r="E54" s="84" t="s">
        <v>138</v>
      </c>
      <c r="F54" s="26" t="s">
        <v>5</v>
      </c>
      <c r="G54" s="8">
        <v>45166</v>
      </c>
      <c r="H54" s="8" t="s">
        <v>388</v>
      </c>
      <c r="I54" s="32" t="s">
        <v>386</v>
      </c>
      <c r="J54" s="32" t="s">
        <v>423</v>
      </c>
      <c r="K54" s="30"/>
      <c r="L54" t="s">
        <v>99</v>
      </c>
      <c r="N54" t="s">
        <v>385</v>
      </c>
      <c r="O54" s="1" t="s">
        <v>158</v>
      </c>
      <c r="P54" s="1" t="s">
        <v>158</v>
      </c>
      <c r="Q54" t="s">
        <v>158</v>
      </c>
      <c r="R54" s="1" t="s">
        <v>158</v>
      </c>
      <c r="S54" s="1" t="s">
        <v>66</v>
      </c>
      <c r="V54" s="88">
        <v>0</v>
      </c>
      <c r="W54" s="88">
        <v>0</v>
      </c>
      <c r="X54" s="88" t="s">
        <v>158</v>
      </c>
      <c r="Y54" s="88" t="s">
        <v>158</v>
      </c>
      <c r="Z54" s="88">
        <v>0</v>
      </c>
      <c r="AA54" s="88">
        <v>0</v>
      </c>
      <c r="AB54" s="88">
        <v>0</v>
      </c>
    </row>
    <row r="55" spans="1:28" x14ac:dyDescent="0.25">
      <c r="A55" s="76" t="s">
        <v>280</v>
      </c>
      <c r="B55" s="1">
        <v>375828026</v>
      </c>
      <c r="C55" s="1"/>
      <c r="D55" t="s">
        <v>74</v>
      </c>
      <c r="E55" s="84">
        <v>45079</v>
      </c>
      <c r="F55" s="26" t="s">
        <v>5</v>
      </c>
      <c r="G55" s="8">
        <v>45079</v>
      </c>
      <c r="H55" s="1" t="s">
        <v>387</v>
      </c>
      <c r="I55" s="32" t="s">
        <v>429</v>
      </c>
      <c r="J55" s="32" t="s">
        <v>478</v>
      </c>
      <c r="K55" s="30" t="s">
        <v>96</v>
      </c>
      <c r="L55" t="s">
        <v>72</v>
      </c>
      <c r="N55" t="s">
        <v>477</v>
      </c>
      <c r="O55" s="1" t="s">
        <v>158</v>
      </c>
      <c r="P55" s="1" t="s">
        <v>158</v>
      </c>
      <c r="Q55" t="s">
        <v>156</v>
      </c>
      <c r="R55" s="1" t="s">
        <v>156</v>
      </c>
      <c r="S55" s="1">
        <v>0</v>
      </c>
      <c r="V55" s="88" t="s">
        <v>398</v>
      </c>
      <c r="W55" s="88" t="s">
        <v>398</v>
      </c>
      <c r="X55" s="88" t="s">
        <v>398</v>
      </c>
      <c r="Y55" s="88" t="s">
        <v>398</v>
      </c>
      <c r="Z55" s="88" t="s">
        <v>398</v>
      </c>
      <c r="AA55" s="88" t="s">
        <v>398</v>
      </c>
      <c r="AB55" s="88" t="s">
        <v>398</v>
      </c>
    </row>
    <row r="56" spans="1:28" x14ac:dyDescent="0.25">
      <c r="A56" s="76" t="s">
        <v>281</v>
      </c>
      <c r="B56" s="1">
        <v>5962050853</v>
      </c>
      <c r="C56" s="8">
        <v>21889</v>
      </c>
      <c r="D56" t="s">
        <v>74</v>
      </c>
      <c r="E56" s="84"/>
      <c r="F56" s="26" t="s">
        <v>5</v>
      </c>
      <c r="G56" s="8">
        <v>44971</v>
      </c>
      <c r="H56" s="8" t="s">
        <v>387</v>
      </c>
      <c r="I56" s="32" t="s">
        <v>412</v>
      </c>
      <c r="J56" s="32" t="s">
        <v>450</v>
      </c>
      <c r="K56" s="30"/>
      <c r="L56" t="s">
        <v>87</v>
      </c>
      <c r="M56" s="47" t="s">
        <v>10</v>
      </c>
      <c r="N56" s="47" t="s">
        <v>479</v>
      </c>
      <c r="O56" s="8" t="s">
        <v>158</v>
      </c>
      <c r="P56" s="8" t="s">
        <v>158</v>
      </c>
      <c r="Q56" s="47" t="s">
        <v>156</v>
      </c>
      <c r="R56" s="1" t="s">
        <v>156</v>
      </c>
      <c r="S56" s="1">
        <v>0</v>
      </c>
      <c r="V56" s="88" t="s">
        <v>398</v>
      </c>
      <c r="W56" s="88" t="s">
        <v>398</v>
      </c>
      <c r="X56" s="88" t="s">
        <v>158</v>
      </c>
      <c r="Y56" s="88" t="s">
        <v>398</v>
      </c>
      <c r="Z56" s="88" t="s">
        <v>398</v>
      </c>
      <c r="AA56" s="88" t="s">
        <v>398</v>
      </c>
      <c r="AB56" s="88" t="s">
        <v>398</v>
      </c>
    </row>
    <row r="57" spans="1:28" x14ac:dyDescent="0.25">
      <c r="A57" s="76" t="s">
        <v>282</v>
      </c>
      <c r="B57" s="1">
        <v>7260015543</v>
      </c>
      <c r="C57" s="1"/>
      <c r="D57" t="s">
        <v>74</v>
      </c>
      <c r="E57" s="84"/>
      <c r="F57" s="26" t="s">
        <v>5</v>
      </c>
      <c r="G57" s="8">
        <v>44581</v>
      </c>
      <c r="H57" s="1" t="s">
        <v>387</v>
      </c>
      <c r="I57" s="32" t="s">
        <v>436</v>
      </c>
      <c r="J57" s="32" t="s">
        <v>452</v>
      </c>
      <c r="K57" s="30" t="s">
        <v>89</v>
      </c>
      <c r="L57" t="s">
        <v>72</v>
      </c>
      <c r="N57" t="s">
        <v>408</v>
      </c>
      <c r="O57" s="1" t="s">
        <v>158</v>
      </c>
      <c r="P57" s="1" t="s">
        <v>158</v>
      </c>
      <c r="Q57" t="s">
        <v>158</v>
      </c>
      <c r="R57" s="1" t="s">
        <v>158</v>
      </c>
      <c r="S57" s="1" t="s">
        <v>480</v>
      </c>
      <c r="V57" s="88" t="s">
        <v>398</v>
      </c>
      <c r="W57" s="88" t="s">
        <v>398</v>
      </c>
      <c r="X57" s="88" t="s">
        <v>158</v>
      </c>
      <c r="Y57" s="88" t="s">
        <v>158</v>
      </c>
      <c r="Z57" s="88" t="s">
        <v>398</v>
      </c>
      <c r="AA57" s="88" t="s">
        <v>398</v>
      </c>
      <c r="AB57" s="88" t="s">
        <v>398</v>
      </c>
    </row>
    <row r="58" spans="1:28" s="23" customFormat="1" x14ac:dyDescent="0.25">
      <c r="A58" s="101" t="s">
        <v>219</v>
      </c>
      <c r="B58" s="24">
        <v>6251180045</v>
      </c>
      <c r="C58" s="28">
        <v>22664</v>
      </c>
      <c r="D58" s="23" t="s">
        <v>74</v>
      </c>
      <c r="E58" s="95" t="s">
        <v>136</v>
      </c>
      <c r="F58" s="81" t="s">
        <v>5</v>
      </c>
      <c r="G58" s="28">
        <v>45044</v>
      </c>
      <c r="H58" s="24" t="s">
        <v>387</v>
      </c>
      <c r="I58" s="100" t="s">
        <v>427</v>
      </c>
      <c r="J58" s="100" t="s">
        <v>442</v>
      </c>
      <c r="K58" s="96" t="s">
        <v>137</v>
      </c>
      <c r="L58" s="23" t="s">
        <v>128</v>
      </c>
      <c r="N58" s="23" t="s">
        <v>474</v>
      </c>
      <c r="O58" s="24" t="s">
        <v>158</v>
      </c>
      <c r="P58" s="24" t="s">
        <v>158</v>
      </c>
      <c r="Q58" s="23" t="s">
        <v>156</v>
      </c>
      <c r="R58" s="24" t="s">
        <v>156</v>
      </c>
      <c r="S58" s="24">
        <v>0</v>
      </c>
      <c r="V58" s="97" t="s">
        <v>398</v>
      </c>
      <c r="W58" s="97" t="s">
        <v>398</v>
      </c>
      <c r="X58" s="97" t="s">
        <v>158</v>
      </c>
      <c r="Y58" s="97" t="s">
        <v>398</v>
      </c>
      <c r="Z58" s="97" t="s">
        <v>398</v>
      </c>
      <c r="AA58" s="97" t="s">
        <v>398</v>
      </c>
      <c r="AB58" s="97" t="s">
        <v>398</v>
      </c>
    </row>
    <row r="59" spans="1:28" x14ac:dyDescent="0.25">
      <c r="A59" s="77" t="s">
        <v>283</v>
      </c>
      <c r="B59" s="1">
        <v>496215274</v>
      </c>
      <c r="C59" s="1"/>
      <c r="D59" t="s">
        <v>74</v>
      </c>
      <c r="E59" s="84" t="s">
        <v>138</v>
      </c>
      <c r="F59" s="26" t="s">
        <v>5</v>
      </c>
      <c r="G59" s="8">
        <v>45166</v>
      </c>
      <c r="H59" s="1" t="s">
        <v>387</v>
      </c>
      <c r="I59" s="32" t="s">
        <v>481</v>
      </c>
      <c r="J59" s="32" t="s">
        <v>482</v>
      </c>
      <c r="K59" s="30" t="s">
        <v>139</v>
      </c>
      <c r="L59" t="s">
        <v>72</v>
      </c>
      <c r="N59" t="s">
        <v>472</v>
      </c>
      <c r="O59" s="1" t="s">
        <v>158</v>
      </c>
      <c r="P59" s="1">
        <v>0</v>
      </c>
      <c r="Q59" s="1">
        <v>0</v>
      </c>
      <c r="R59" s="1" t="s">
        <v>158</v>
      </c>
      <c r="S59" s="1" t="s">
        <v>483</v>
      </c>
      <c r="V59" s="88" t="s">
        <v>158</v>
      </c>
      <c r="W59" s="88" t="s">
        <v>398</v>
      </c>
      <c r="X59" s="88" t="s">
        <v>398</v>
      </c>
      <c r="Y59" s="88" t="s">
        <v>398</v>
      </c>
      <c r="Z59" s="88" t="s">
        <v>398</v>
      </c>
      <c r="AA59" s="88" t="s">
        <v>398</v>
      </c>
      <c r="AB59" s="88" t="s">
        <v>398</v>
      </c>
    </row>
    <row r="60" spans="1:28" x14ac:dyDescent="0.25">
      <c r="A60" s="76" t="s">
        <v>284</v>
      </c>
      <c r="B60" s="1">
        <v>5460171398</v>
      </c>
      <c r="C60" s="1"/>
      <c r="D60" t="s">
        <v>74</v>
      </c>
      <c r="E60" s="84"/>
      <c r="F60" s="26" t="s">
        <v>5</v>
      </c>
      <c r="G60" s="8"/>
      <c r="H60" s="1" t="s">
        <v>387</v>
      </c>
      <c r="I60" s="32" t="s">
        <v>412</v>
      </c>
      <c r="J60" s="32" t="s">
        <v>478</v>
      </c>
      <c r="K60" s="30" t="s">
        <v>142</v>
      </c>
      <c r="L60" t="s">
        <v>99</v>
      </c>
      <c r="N60" t="s">
        <v>472</v>
      </c>
      <c r="O60" s="1" t="s">
        <v>158</v>
      </c>
      <c r="P60" s="1">
        <v>0</v>
      </c>
      <c r="Q60" s="1">
        <v>0</v>
      </c>
      <c r="R60" s="1" t="s">
        <v>158</v>
      </c>
      <c r="S60" s="1" t="s">
        <v>64</v>
      </c>
      <c r="V60" s="88" t="s">
        <v>158</v>
      </c>
      <c r="W60" s="88" t="s">
        <v>158</v>
      </c>
      <c r="X60" s="88" t="s">
        <v>158</v>
      </c>
      <c r="Y60" s="88" t="s">
        <v>398</v>
      </c>
      <c r="Z60" s="88" t="s">
        <v>398</v>
      </c>
      <c r="AA60" s="88" t="s">
        <v>398</v>
      </c>
      <c r="AB60" s="88" t="s">
        <v>398</v>
      </c>
    </row>
    <row r="61" spans="1:28" x14ac:dyDescent="0.25">
      <c r="A61" s="76" t="s">
        <v>484</v>
      </c>
      <c r="B61" s="1">
        <v>8354245339</v>
      </c>
      <c r="C61" s="8">
        <v>30430</v>
      </c>
      <c r="D61" t="s">
        <v>74</v>
      </c>
      <c r="E61" s="84"/>
      <c r="F61" s="26" t="s">
        <v>5</v>
      </c>
      <c r="G61" s="8">
        <v>45000</v>
      </c>
      <c r="H61" s="8" t="s">
        <v>387</v>
      </c>
      <c r="I61" s="32" t="s">
        <v>367</v>
      </c>
      <c r="J61" s="32" t="s">
        <v>425</v>
      </c>
      <c r="K61" s="30"/>
      <c r="L61" t="s">
        <v>99</v>
      </c>
      <c r="M61" s="47"/>
      <c r="N61" s="47" t="s">
        <v>485</v>
      </c>
      <c r="O61" s="8" t="s">
        <v>158</v>
      </c>
      <c r="P61" s="8" t="s">
        <v>158</v>
      </c>
      <c r="Q61" s="47" t="s">
        <v>156</v>
      </c>
      <c r="R61" s="1" t="s">
        <v>158</v>
      </c>
      <c r="S61" s="1" t="s">
        <v>349</v>
      </c>
      <c r="V61" s="88" t="s">
        <v>398</v>
      </c>
      <c r="W61" s="88" t="s">
        <v>398</v>
      </c>
      <c r="X61" s="88" t="s">
        <v>398</v>
      </c>
      <c r="Y61" s="88" t="s">
        <v>398</v>
      </c>
      <c r="Z61" s="88" t="s">
        <v>398</v>
      </c>
      <c r="AA61" s="88" t="s">
        <v>398</v>
      </c>
      <c r="AB61" s="88" t="s">
        <v>398</v>
      </c>
    </row>
    <row r="62" spans="1:28" x14ac:dyDescent="0.25">
      <c r="A62" t="s">
        <v>287</v>
      </c>
      <c r="B62" s="1">
        <v>7158085847</v>
      </c>
      <c r="C62" s="1"/>
      <c r="D62" t="s">
        <v>74</v>
      </c>
      <c r="E62" s="84" t="s">
        <v>143</v>
      </c>
      <c r="F62" s="26" t="s">
        <v>344</v>
      </c>
      <c r="G62" s="8"/>
      <c r="H62" s="1" t="s">
        <v>387</v>
      </c>
      <c r="I62" s="32" t="s">
        <v>486</v>
      </c>
      <c r="J62" s="32" t="s">
        <v>487</v>
      </c>
      <c r="K62" s="30" t="s">
        <v>144</v>
      </c>
      <c r="L62" t="s">
        <v>99</v>
      </c>
      <c r="N62" t="s">
        <v>488</v>
      </c>
      <c r="O62" s="1" t="s">
        <v>158</v>
      </c>
      <c r="P62" s="1" t="s">
        <v>158</v>
      </c>
      <c r="Q62" t="s">
        <v>158</v>
      </c>
      <c r="R62" s="1" t="s">
        <v>158</v>
      </c>
      <c r="S62" s="1" t="s">
        <v>66</v>
      </c>
      <c r="V62" s="88" t="s">
        <v>398</v>
      </c>
      <c r="W62" s="88" t="s">
        <v>398</v>
      </c>
      <c r="X62" s="88" t="s">
        <v>158</v>
      </c>
      <c r="Y62" s="88" t="s">
        <v>158</v>
      </c>
      <c r="Z62" s="88" t="s">
        <v>398</v>
      </c>
      <c r="AA62" s="88" t="s">
        <v>398</v>
      </c>
      <c r="AB62" s="88" t="s">
        <v>398</v>
      </c>
    </row>
  </sheetData>
  <pageMargins left="0.7" right="0.7" top="0.75" bottom="0.75" header="0.3" footer="0.3"/>
  <pageSetup paperSize="9" orientation="portrait" horizontalDpi="72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sledování III.IK</vt:lpstr>
      <vt:lpstr>Imunologie</vt:lpstr>
      <vt:lpstr>původní soubor</vt:lpstr>
      <vt:lpstr>porovnání souborů</vt:lpstr>
      <vt:lpstr>sledování spád</vt:lpstr>
      <vt:lpstr>jiné dg. vedené jako SSc</vt:lpstr>
      <vt:lpstr>PRG24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D309079 user</cp:lastModifiedBy>
  <dcterms:created xsi:type="dcterms:W3CDTF">2023-02-06T13:55:06Z</dcterms:created>
  <dcterms:modified xsi:type="dcterms:W3CDTF">2024-04-24T08:55:20Z</dcterms:modified>
</cp:coreProperties>
</file>