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AP1" sheetId="1" r:id="rId1"/>
    <sheet name="List1" sheetId="7" r:id="rId2"/>
    <sheet name="List2" sheetId="8" r:id="rId3"/>
    <sheet name="List3" sheetId="9" r:id="rId4"/>
    <sheet name="List4" sheetId="10" r:id="rId5"/>
  </sheets>
  <definedNames>
    <definedName name="_xlnm._FilterDatabase" localSheetId="0" hidden="1">'AP1'!$A$3:$Y$3</definedName>
  </definedNames>
  <calcPr calcId="125725"/>
</workbook>
</file>

<file path=xl/calcChain.xml><?xml version="1.0" encoding="utf-8"?>
<calcChain xmlns="http://schemas.openxmlformats.org/spreadsheetml/2006/main">
  <c r="M50" i="1"/>
  <c r="N50"/>
  <c r="K50"/>
  <c r="O50"/>
  <c r="J50"/>
  <c r="H53" i="7" l="1"/>
  <c r="F52"/>
  <c r="E48"/>
  <c r="E52" s="1"/>
  <c r="F54" s="1"/>
  <c r="H54" s="1"/>
  <c r="D48"/>
  <c r="C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K53" i="1"/>
  <c r="K52"/>
  <c r="J52"/>
  <c r="J53"/>
  <c r="F48" i="7" l="1"/>
</calcChain>
</file>

<file path=xl/comments1.xml><?xml version="1.0" encoding="utf-8"?>
<comments xmlns="http://schemas.openxmlformats.org/spreadsheetml/2006/main">
  <authors>
    <author>ELENI</author>
  </authors>
  <commentList>
    <comment ref="K5" authorId="0">
      <text>
        <r>
          <rPr>
            <b/>
            <sz val="9"/>
            <color indexed="81"/>
            <rFont val="Tahoma"/>
            <family val="2"/>
            <charset val="238"/>
          </rPr>
          <t>ELENI: červeně znamená  možnost hradit  LF úvazky centralně??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238"/>
          </rPr>
          <t>ELENI:</t>
        </r>
        <r>
          <rPr>
            <sz val="9"/>
            <color indexed="81"/>
            <rFont val="Tahoma"/>
            <family val="2"/>
            <charset val="238"/>
          </rPr>
          <t xml:space="preserve">
hradit LF úvazky centralně ???</t>
        </r>
      </text>
    </comment>
  </commentList>
</comments>
</file>

<file path=xl/sharedStrings.xml><?xml version="1.0" encoding="utf-8"?>
<sst xmlns="http://schemas.openxmlformats.org/spreadsheetml/2006/main" count="469" uniqueCount="312">
  <si>
    <t>priorita 1</t>
  </si>
  <si>
    <t>priorita 2</t>
  </si>
  <si>
    <t>priorita 3</t>
  </si>
  <si>
    <t>radiologie</t>
  </si>
  <si>
    <t>pediatrie</t>
  </si>
  <si>
    <t>neurologie</t>
  </si>
  <si>
    <t>DK</t>
  </si>
  <si>
    <t>neonatologie</t>
  </si>
  <si>
    <t>kardiologie</t>
  </si>
  <si>
    <t xml:space="preserve">oční </t>
  </si>
  <si>
    <t>oční</t>
  </si>
  <si>
    <t>urologie</t>
  </si>
  <si>
    <t xml:space="preserve">chirurgie </t>
  </si>
  <si>
    <t>ortopedie</t>
  </si>
  <si>
    <t>1.chir</t>
  </si>
  <si>
    <t>ORL</t>
  </si>
  <si>
    <t>1.CHIR</t>
  </si>
  <si>
    <t>2.CHIR</t>
  </si>
  <si>
    <t>plicní</t>
  </si>
  <si>
    <t xml:space="preserve">kožní </t>
  </si>
  <si>
    <t xml:space="preserve">traumatologie </t>
  </si>
  <si>
    <t>Bárnetová</t>
  </si>
  <si>
    <t>Potyszová</t>
  </si>
  <si>
    <t>Borišincová</t>
  </si>
  <si>
    <t>Ferencová</t>
  </si>
  <si>
    <t>Bardoň</t>
  </si>
  <si>
    <t xml:space="preserve">Macek </t>
  </si>
  <si>
    <t>Švihra</t>
  </si>
  <si>
    <t>Riško</t>
  </si>
  <si>
    <t>Burdová</t>
  </si>
  <si>
    <t>Navrátilová</t>
  </si>
  <si>
    <t>Vráblová</t>
  </si>
  <si>
    <t>Vykydalová</t>
  </si>
  <si>
    <t>Žáková</t>
  </si>
  <si>
    <t xml:space="preserve">Skladaná </t>
  </si>
  <si>
    <t>Čerňan</t>
  </si>
  <si>
    <t>Machačová</t>
  </si>
  <si>
    <t>Gregořík</t>
  </si>
  <si>
    <t>Vallo</t>
  </si>
  <si>
    <t>Račanský</t>
  </si>
  <si>
    <t>Frolová</t>
  </si>
  <si>
    <t>Stodůlková</t>
  </si>
  <si>
    <t>Martincová</t>
  </si>
  <si>
    <t>Vašíček</t>
  </si>
  <si>
    <t xml:space="preserve">Kaňka </t>
  </si>
  <si>
    <t>Plachá</t>
  </si>
  <si>
    <t>Smičková</t>
  </si>
  <si>
    <t>Šulavíková</t>
  </si>
  <si>
    <t>Aiglová</t>
  </si>
  <si>
    <t>Genzor</t>
  </si>
  <si>
    <t>Hudec</t>
  </si>
  <si>
    <t>Veberová</t>
  </si>
  <si>
    <t>Lásková</t>
  </si>
  <si>
    <t xml:space="preserve">Doubek </t>
  </si>
  <si>
    <t xml:space="preserve">Staněk </t>
  </si>
  <si>
    <t>Dvořáková</t>
  </si>
  <si>
    <t>Bodnár</t>
  </si>
  <si>
    <t xml:space="preserve">Nikola </t>
  </si>
  <si>
    <t xml:space="preserve">Monika </t>
  </si>
  <si>
    <t xml:space="preserve">Tereza </t>
  </si>
  <si>
    <t xml:space="preserve">Kateřina </t>
  </si>
  <si>
    <t xml:space="preserve">Aneta </t>
  </si>
  <si>
    <t xml:space="preserve">Renáta </t>
  </si>
  <si>
    <t xml:space="preserve">Petra </t>
  </si>
  <si>
    <t xml:space="preserve">Martina </t>
  </si>
  <si>
    <t xml:space="preserve">Jan </t>
  </si>
  <si>
    <t xml:space="preserve">Martin </t>
  </si>
  <si>
    <t xml:space="preserve">Vojtěch </t>
  </si>
  <si>
    <t xml:space="preserve">Václav </t>
  </si>
  <si>
    <t xml:space="preserve">Ján </t>
  </si>
  <si>
    <t xml:space="preserve">Mojmír </t>
  </si>
  <si>
    <t xml:space="preserve">Iva </t>
  </si>
  <si>
    <t xml:space="preserve">David </t>
  </si>
  <si>
    <t xml:space="preserve">Ondřej </t>
  </si>
  <si>
    <t xml:space="preserve">Lucia </t>
  </si>
  <si>
    <t xml:space="preserve">Štěpán </t>
  </si>
  <si>
    <t xml:space="preserve">Karolína </t>
  </si>
  <si>
    <t xml:space="preserve">Terezie </t>
  </si>
  <si>
    <t xml:space="preserve">Veronika </t>
  </si>
  <si>
    <t xml:space="preserve">Lucie </t>
  </si>
  <si>
    <t xml:space="preserve">Samuel </t>
  </si>
  <si>
    <t xml:space="preserve">Michal </t>
  </si>
  <si>
    <t xml:space="preserve">Marcela </t>
  </si>
  <si>
    <t xml:space="preserve">Eva </t>
  </si>
  <si>
    <t xml:space="preserve">Daniela </t>
  </si>
  <si>
    <t xml:space="preserve">Olga </t>
  </si>
  <si>
    <t xml:space="preserve">Tomáš </t>
  </si>
  <si>
    <t xml:space="preserve">Dana </t>
  </si>
  <si>
    <t xml:space="preserve">Pavol </t>
  </si>
  <si>
    <t xml:space="preserve">Juraj </t>
  </si>
  <si>
    <t xml:space="preserve">Mária </t>
  </si>
  <si>
    <t>Pastorová</t>
  </si>
  <si>
    <t>Barbora</t>
  </si>
  <si>
    <t>A</t>
  </si>
  <si>
    <t>HOK</t>
  </si>
  <si>
    <t>N</t>
  </si>
  <si>
    <t>PORGYN</t>
  </si>
  <si>
    <t>příjmení</t>
  </si>
  <si>
    <t>jméno</t>
  </si>
  <si>
    <t>ARO</t>
  </si>
  <si>
    <t>interna</t>
  </si>
  <si>
    <t>porgyn</t>
  </si>
  <si>
    <t>interna(3.)</t>
  </si>
  <si>
    <t>interna(1)</t>
  </si>
  <si>
    <t>plastika</t>
  </si>
  <si>
    <t>onkologie</t>
  </si>
  <si>
    <t>interna(3)</t>
  </si>
  <si>
    <t>genetika</t>
  </si>
  <si>
    <t>farma</t>
  </si>
  <si>
    <t>gastro</t>
  </si>
  <si>
    <t>č</t>
  </si>
  <si>
    <t>obor</t>
  </si>
  <si>
    <t>č.p.</t>
  </si>
  <si>
    <t>01</t>
  </si>
  <si>
    <t>1IK</t>
  </si>
  <si>
    <t>02</t>
  </si>
  <si>
    <t>2IK</t>
  </si>
  <si>
    <t>03</t>
  </si>
  <si>
    <t>3IK</t>
  </si>
  <si>
    <t>04</t>
  </si>
  <si>
    <t>1CHIR</t>
  </si>
  <si>
    <t>05</t>
  </si>
  <si>
    <t>2CHIR</t>
  </si>
  <si>
    <t>06</t>
  </si>
  <si>
    <t>NCHIR</t>
  </si>
  <si>
    <t>07</t>
  </si>
  <si>
    <t>KARIM</t>
  </si>
  <si>
    <t>08</t>
  </si>
  <si>
    <t>09</t>
  </si>
  <si>
    <t>NOVO</t>
  </si>
  <si>
    <t>ORT</t>
  </si>
  <si>
    <t>UROL</t>
  </si>
  <si>
    <t>OCNI</t>
  </si>
  <si>
    <t>ALG</t>
  </si>
  <si>
    <t>PLIC</t>
  </si>
  <si>
    <t>NEUR</t>
  </si>
  <si>
    <t>PSY</t>
  </si>
  <si>
    <t>PRAC</t>
  </si>
  <si>
    <t>KOZNI</t>
  </si>
  <si>
    <t>ONK</t>
  </si>
  <si>
    <t>KNM</t>
  </si>
  <si>
    <t>RHC</t>
  </si>
  <si>
    <t>KTVL</t>
  </si>
  <si>
    <t>GEN</t>
  </si>
  <si>
    <t>PCHIR</t>
  </si>
  <si>
    <t>GER</t>
  </si>
  <si>
    <t>TRAU</t>
  </si>
  <si>
    <t>OKB</t>
  </si>
  <si>
    <t>RTG</t>
  </si>
  <si>
    <t>TO</t>
  </si>
  <si>
    <t>PATOL</t>
  </si>
  <si>
    <t>SOUD</t>
  </si>
  <si>
    <t>MIKRO</t>
  </si>
  <si>
    <t>IMUNO</t>
  </si>
  <si>
    <t>FARM</t>
  </si>
  <si>
    <t>TC</t>
  </si>
  <si>
    <t>KCHIR</t>
  </si>
  <si>
    <t>ONH</t>
  </si>
  <si>
    <t>IPCHO</t>
  </si>
  <si>
    <t>URGENT</t>
  </si>
  <si>
    <t xml:space="preserve"> pracoviště</t>
  </si>
  <si>
    <t xml:space="preserve">Počet SM - </t>
  </si>
  <si>
    <t xml:space="preserve">volná SM </t>
  </si>
  <si>
    <t>poznámka</t>
  </si>
  <si>
    <t>LF</t>
  </si>
  <si>
    <t>nad úvazky</t>
  </si>
  <si>
    <t>AP</t>
  </si>
  <si>
    <t>KUCOCH</t>
  </si>
  <si>
    <t>Aiglová, Hudec</t>
  </si>
  <si>
    <t>Staněk</t>
  </si>
  <si>
    <t>alergol.imuno</t>
  </si>
  <si>
    <t>alergo</t>
  </si>
  <si>
    <t>Chmela</t>
  </si>
  <si>
    <t>I CHK</t>
  </si>
  <si>
    <t>Kovačič</t>
  </si>
  <si>
    <t>Urologie</t>
  </si>
  <si>
    <t>nikoho dohodnuto pro 2015</t>
  </si>
  <si>
    <t>Seko</t>
  </si>
  <si>
    <t>Uhliarová</t>
  </si>
  <si>
    <t>svoč</t>
  </si>
  <si>
    <t>Plachá, Bardoň, Frolová</t>
  </si>
  <si>
    <t xml:space="preserve">Marecová </t>
  </si>
  <si>
    <t>Klára</t>
  </si>
  <si>
    <t>soudní</t>
  </si>
  <si>
    <t>Marecová K.</t>
  </si>
  <si>
    <t>t.č. VŘ na pozici lékař</t>
  </si>
  <si>
    <t>t.č. očekávané další pers. Změny, k 31.3 odchod dr. Pos,</t>
  </si>
  <si>
    <t>poslat CV prof Neoralovi</t>
  </si>
  <si>
    <t>novor</t>
  </si>
  <si>
    <t>I IK kardiologie</t>
  </si>
  <si>
    <t xml:space="preserve">onkologie </t>
  </si>
  <si>
    <t>radiol. intervenční</t>
  </si>
  <si>
    <t>P</t>
  </si>
  <si>
    <t>Pospíšilová</t>
  </si>
  <si>
    <t>Epidemiologie cévních mozkových příhod NEUR, Vedlejší nález na bazi plic při CT břicha RTG</t>
  </si>
  <si>
    <t>nedoloženo</t>
  </si>
  <si>
    <t>Prevence zastavení krevního oběhu a KPR v nemocnici - DP</t>
  </si>
  <si>
    <t>Klinická a molekulární patologie PATOL</t>
  </si>
  <si>
    <t>DM - rizikový faktor vzniku KrCa- 1IK,Přínos a TBB v diagnostice -PLIC</t>
  </si>
  <si>
    <t>Dif.dg.bolesti na hrudi -OUP, Zaměření ACS- KARIM a URGENT, Analýza sebevražd- SOUD</t>
  </si>
  <si>
    <t>Operační řešení striktur uretry- UROL - 1. cena v kategorii cena studentů 2014</t>
  </si>
  <si>
    <t>Spokojenost probandů a průběh klin. obrazu při kont. monitoringu glykemie -2IK, Vztah mezi onemocněním srdce a CMP - NEUR</t>
  </si>
  <si>
    <t>Systémový zánět u CHOPN - PLIC, Vztah aktivity choroby,stupně radiografického postižení a produktivity práce u nem. se zánět.revmatickými chorobami - 3IK</t>
  </si>
  <si>
    <t>Variabilita srdeční frekvence jako ukazatel kvality života dětí s nespecifickými střevními záněty - PSYCH</t>
  </si>
  <si>
    <t>Infekční komplikace indukční léčby akut.myeloidní leukémie - HOK,Význam molekulárních faktorů v dg., léčbě a stanovení prognozy AML -HOK,AML u starších nemocných - HOK</t>
  </si>
  <si>
    <t>Léčba pokročilé parkinsonovy choroby-NEUR, Transfuze granulocytů v léčbě závažných infekcí u neutropenických pacientů- HOK,Chronická myeloidní léukemie u starších pacientů - HOK</t>
  </si>
  <si>
    <t>Variabilta srdeční frekvence u nedonošených novorozenců - NOVO,</t>
  </si>
  <si>
    <t>Statistické zpracování dat výsledků intervenční radiologie se zaměřením na výsledky léčby aneuryzmat abdominální aorty - RTG</t>
  </si>
  <si>
    <t>Úmrtí udušením - SOUD</t>
  </si>
  <si>
    <t>Septin 9 v detekci neoplázií kolorekta - 2IK</t>
  </si>
  <si>
    <t>Náhlá smrt ve sportu - TVL, Výuka KPR pomocí pokročilých modelů - TVL</t>
  </si>
  <si>
    <t>Incidence metabolického syndromu ve skupině dětí s obezitou-TVL,Stanovení asociací mezi aktuální aktivitou nespecifických střevních zánětů u dětí (dle indexu PUCAI a PCDAI) a diagnostickými parametry - DK, Imunohistochemické prediktory nespecifických střevních zánětů a jejich využití v pediatrické praxi - DK</t>
  </si>
  <si>
    <t>Neuromodulační léčba neurologických a psychiatrických poruch - NEUR  - 2. místo v celostátní konferenci SVOČ 2014</t>
  </si>
  <si>
    <t>Sociální fobie - prediktory terapeutické odpovědi - PSY</t>
  </si>
  <si>
    <t>Echokardiografické sledování dlouhodobých výsledků mitrálních plastik - KCHIR, 1. místo v chirurgické sekci konference stud.věd. praxí</t>
  </si>
  <si>
    <t>Efektivita léčby chronické neuropatické bolesti - KARIM</t>
  </si>
  <si>
    <t>Lenka</t>
  </si>
  <si>
    <t>Karol</t>
  </si>
  <si>
    <t>Sledování vlivů subcelulárních distribuce proteinů ve vztahu k maligní transformaci - PATOL, Vliv nádorového stranatu v progresi CRC - PATOL</t>
  </si>
  <si>
    <t>Kvalita života pacientů se zhoubným nádorem hlavy a krku - ORL</t>
  </si>
  <si>
    <t xml:space="preserve">Imunogenicita indukovaných pluripotentních kmenových buněk - BÚ LF MU </t>
  </si>
  <si>
    <t>Rizika úmrtnosti na těžké pneumonie - PLIC, Poranění skeletu bérce - obrazový orůvodce - RTG snímky, CT a MR - RTG</t>
  </si>
  <si>
    <t>Možnosti predikce recidivy fibrilace síní po katetrizační ablaci - 1IK, Sledování efektivity a bezpečnostichirurgických technik při řešení odchlípení sliznice - OCNI</t>
  </si>
  <si>
    <t>Hodnocení výskytu rezistence na duální antiagregační terapii u pacientů po prodělaném infarktu myokardu - IK FNUSA Brno</t>
  </si>
  <si>
    <t>diplomová práce Problematika HPV infekcí</t>
  </si>
  <si>
    <t>Haluzová</t>
  </si>
  <si>
    <t>Sledování funkčních změn po operaci odchlípení sítnice - OCNI, Sledování bezpečnosti a efektivity chirurgických technik při řešení odchlípení sítnice - OCNI</t>
  </si>
  <si>
    <t>oftalmologie</t>
  </si>
  <si>
    <t>prům</t>
  </si>
  <si>
    <r>
      <t xml:space="preserve">nedoloženo                                              </t>
    </r>
    <r>
      <rPr>
        <sz val="10"/>
        <color rgb="FFFF0000"/>
        <rFont val="Calibri"/>
        <family val="2"/>
        <charset val="238"/>
        <scheme val="minor"/>
      </rPr>
      <t xml:space="preserve"> Poznámka - Cena děkana za vynikající studijní prostěch</t>
    </r>
  </si>
  <si>
    <r>
      <t> </t>
    </r>
    <r>
      <rPr>
        <sz val="10"/>
        <color rgb="FF1F497D"/>
        <rFont val="Calibri"/>
        <family val="2"/>
        <charset val="238"/>
        <scheme val="minor"/>
      </rPr>
      <t>1,69</t>
    </r>
  </si>
  <si>
    <t>poznámka II</t>
  </si>
  <si>
    <t>uchazeči</t>
  </si>
  <si>
    <t>poznámka I</t>
  </si>
  <si>
    <t xml:space="preserve">Urgent </t>
  </si>
  <si>
    <t xml:space="preserve">Adherence a percepce rizika u pacientů s chronickou myeloidní leukemií léčených inhibitory tyrosin-kinaz ,Nežádoucí účinky nových antikoagulancií </t>
  </si>
  <si>
    <t>farmakologie</t>
  </si>
  <si>
    <t>jen zvážit Dvořákovou ???</t>
  </si>
  <si>
    <t>probrat s přednostou nástup - 1.8 nebo 1.9.</t>
  </si>
  <si>
    <t>úv FN</t>
  </si>
  <si>
    <t>úv LF</t>
  </si>
  <si>
    <t>volné úvazky</t>
  </si>
  <si>
    <t>1.8.</t>
  </si>
  <si>
    <t>nástup do PP</t>
  </si>
  <si>
    <t>1.10.</t>
  </si>
  <si>
    <t>úv.FN</t>
  </si>
  <si>
    <t>úv.LF</t>
  </si>
  <si>
    <t>II.IK</t>
  </si>
  <si>
    <t>alternativa nástupu</t>
  </si>
  <si>
    <t>chce jen oční - dáme ji vědět do konce dubna</t>
  </si>
  <si>
    <t>volné úvazky klinik</t>
  </si>
  <si>
    <t>absolv. program</t>
  </si>
  <si>
    <t xml:space="preserve">Holubová </t>
  </si>
  <si>
    <t>úvazky</t>
  </si>
  <si>
    <t>celkem</t>
  </si>
  <si>
    <t>počet uchazečů</t>
  </si>
  <si>
    <t>Erasmus plus, Ph.D.</t>
  </si>
  <si>
    <t>Erasmus plus</t>
  </si>
  <si>
    <t> 1,93</t>
  </si>
  <si>
    <t xml:space="preserve"> FNOL a LF UP - Absolventský program - 2015</t>
  </si>
  <si>
    <t xml:space="preserve">Zuzana </t>
  </si>
  <si>
    <t xml:space="preserve">Štenclová </t>
  </si>
  <si>
    <t>Jana</t>
  </si>
  <si>
    <t>Uhliarová, Lásková, Pospíšilová</t>
  </si>
  <si>
    <r>
      <t xml:space="preserve">Navrátilová, Potyszová </t>
    </r>
    <r>
      <rPr>
        <sz val="9"/>
        <color rgb="FFFF0000"/>
        <rFont val="Calibri"/>
        <family val="2"/>
        <charset val="238"/>
        <scheme val="minor"/>
      </rPr>
      <t>(1,6 nad úvazek systemizace)</t>
    </r>
  </si>
  <si>
    <t>Bárnetová, Doubek,  Seko</t>
  </si>
  <si>
    <t>Smičková, Genzor, Ferencová, Pastorová, Vašíček</t>
  </si>
  <si>
    <t>odchod dr Koukalové na alergologii</t>
  </si>
  <si>
    <t xml:space="preserve">Bardoň - 0,8 FNOL !!! </t>
  </si>
  <si>
    <t>nutno domluvit s prof Neoralem, prim Zálešákem - RH</t>
  </si>
  <si>
    <t>Čerňan, Vráblová</t>
  </si>
  <si>
    <t>Macek, Skládaná, Štenclová, Kováčič, Chmela</t>
  </si>
  <si>
    <t>Holubová přihlásila se po 1. kole VŘ</t>
  </si>
  <si>
    <t>nadúvazek FNOL</t>
  </si>
  <si>
    <t>počet uchazečů celkem</t>
  </si>
  <si>
    <t>počet uchazečů  slíbených LF</t>
  </si>
  <si>
    <t>po 0,2</t>
  </si>
  <si>
    <t>počet uchazečů nutno doplnit LF</t>
  </si>
  <si>
    <t>Přehled volných SM lékařů na pracovištích FNOL - 20.4.2015</t>
  </si>
  <si>
    <t>nástup na I CHK, následně plastika</t>
  </si>
  <si>
    <t>Gregořík, Kaňka, Riško, Vykydalová</t>
  </si>
  <si>
    <t>čeká jak dopadne VŘ Vojenská nem. - kožní specializace</t>
  </si>
  <si>
    <t>1.7.</t>
  </si>
  <si>
    <t>domluvit s přednostou I.IK/2.kolo VŘ</t>
  </si>
  <si>
    <t>navíc z FNOL:</t>
  </si>
  <si>
    <t>nabídnout přednostovi,</t>
  </si>
  <si>
    <t>oznámit přednostovi</t>
  </si>
  <si>
    <t xml:space="preserve">rozhodne přednosta,preferujeme ji </t>
  </si>
  <si>
    <r>
      <t>LF může dotovat celkem úvazek 0,2 pro</t>
    </r>
    <r>
      <rPr>
        <u/>
        <sz val="10"/>
        <color theme="1"/>
        <rFont val="Calibri"/>
        <family val="2"/>
        <charset val="238"/>
        <scheme val="minor"/>
      </rPr>
      <t xml:space="preserve"> 20 absolventů</t>
    </r>
    <r>
      <rPr>
        <sz val="10"/>
        <color theme="1"/>
        <rFont val="Calibri"/>
        <family val="2"/>
        <charset val="238"/>
        <scheme val="minor"/>
      </rPr>
      <t>, tzn., že můžeme přesunout ještě 6x0,2 ze zeleného sloupce do  Musí to vybrat někdo z LF, červeně jsem navrhla pro ARO a RTG, ale není podmínkou.</t>
    </r>
  </si>
  <si>
    <r>
      <rPr>
        <b/>
        <u/>
        <sz val="10"/>
        <color theme="1"/>
        <rFont val="Calibri"/>
        <family val="2"/>
        <charset val="238"/>
        <scheme val="minor"/>
      </rPr>
      <t>nutno zkontrolovat</t>
    </r>
    <r>
      <rPr>
        <sz val="10"/>
        <color theme="1"/>
        <rFont val="Calibri"/>
        <family val="2"/>
        <charset val="238"/>
        <scheme val="minor"/>
      </rPr>
      <t xml:space="preserve"> - zaktualizovat žlutý sloupec- tj.volné úvazky klinik</t>
    </r>
  </si>
  <si>
    <t>0,40 volné do 31.12.15</t>
  </si>
  <si>
    <t>30.4.RPP Dr. Kukla úv. 1,00</t>
  </si>
  <si>
    <t>od 01.05.=1,8 úv</t>
  </si>
  <si>
    <t>MUDr. Doláková 0,40 do 30.6. potom</t>
  </si>
  <si>
    <t xml:space="preserve">1,00. MUDr. Hok od 1.5.2015 zvýšení </t>
  </si>
  <si>
    <t>úv. Volné 0,65</t>
  </si>
  <si>
    <t xml:space="preserve">RPP 31.05MUDr.Šincl úv.1,0,nástup </t>
  </si>
  <si>
    <t>1.6.Briatková</t>
  </si>
  <si>
    <t>15.7.Navrátil</t>
  </si>
  <si>
    <t>RPP  k 30.04. Dr.Mikulík úv. 1,0</t>
  </si>
  <si>
    <t>1.8.Doubek</t>
  </si>
  <si>
    <t>1.9.Dygrýnová</t>
  </si>
  <si>
    <t>změna úv.1.5.Lysák-0,50   Štěpánová</t>
  </si>
  <si>
    <t>1.6. + 0,40</t>
  </si>
  <si>
    <t>5,7 včetně dr. Částkové-MD</t>
  </si>
  <si>
    <t>od 9.6.převod na IPCHO</t>
  </si>
  <si>
    <t>30.6. RPP dr. Císařová 0,2</t>
  </si>
  <si>
    <t>1.4. dr. Tvrdá zvýš. o 0,20, Mracká  1.5. zvýš o 0,05, dr. Curtisová  1.5. zvýš.  o 0,2, plán nová Dr. Petřková 0.2, Dr. Srovnal 0,1</t>
  </si>
  <si>
    <t>Dr. Rusiňáková od 1.4.2015</t>
  </si>
  <si>
    <t>Dr. Petřková od 1.5.2015</t>
  </si>
  <si>
    <t>započítáno snížení úv. z 1,00 na 0,80</t>
  </si>
  <si>
    <t>započítáno navýšení úv. z 0,15 na 0,80</t>
  </si>
</sst>
</file>

<file path=xl/styles.xml><?xml version="1.0" encoding="utf-8"?>
<styleSheet xmlns="http://schemas.openxmlformats.org/spreadsheetml/2006/main">
  <numFmts count="2">
    <numFmt numFmtId="164" formatCode="0.00_ ;[Red]\-0.00\ "/>
    <numFmt numFmtId="165" formatCode="0.0"/>
  </numFmts>
  <fonts count="35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1F497D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sz val="10"/>
      <color rgb="FF009E47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0">
    <xf numFmtId="0" fontId="0" fillId="0" borderId="0" xfId="0"/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14" fontId="10" fillId="0" borderId="12" xfId="0" applyNumberFormat="1" applyFont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0" fillId="0" borderId="0" xfId="0" applyFont="1" applyFill="1"/>
    <xf numFmtId="14" fontId="11" fillId="0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4" fontId="19" fillId="0" borderId="15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2" fontId="11" fillId="0" borderId="0" xfId="0" applyNumberFormat="1" applyFont="1" applyAlignment="1">
      <alignment horizontal="center" vertical="center"/>
    </xf>
    <xf numFmtId="0" fontId="10" fillId="0" borderId="1" xfId="0" applyFont="1" applyBorder="1"/>
    <xf numFmtId="2" fontId="11" fillId="2" borderId="2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/>
    </xf>
    <xf numFmtId="2" fontId="13" fillId="2" borderId="1" xfId="0" applyNumberFormat="1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left" vertical="center"/>
    </xf>
    <xf numFmtId="2" fontId="11" fillId="0" borderId="0" xfId="0" applyNumberFormat="1" applyFont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top" textRotation="90"/>
    </xf>
    <xf numFmtId="0" fontId="26" fillId="0" borderId="0" xfId="0" applyFont="1" applyFill="1" applyBorder="1" applyAlignment="1">
      <alignment vertical="top" textRotation="90"/>
    </xf>
    <xf numFmtId="2" fontId="12" fillId="0" borderId="1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2" fontId="13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Fill="1"/>
    <xf numFmtId="0" fontId="6" fillId="0" borderId="1" xfId="0" applyFont="1" applyBorder="1" applyAlignment="1">
      <alignment horizontal="center"/>
    </xf>
    <xf numFmtId="0" fontId="28" fillId="0" borderId="1" xfId="0" applyFont="1" applyBorder="1"/>
    <xf numFmtId="0" fontId="0" fillId="8" borderId="0" xfId="0" applyFill="1"/>
    <xf numFmtId="0" fontId="0" fillId="8" borderId="0" xfId="0" applyFill="1" applyAlignment="1">
      <alignment horizontal="center"/>
    </xf>
    <xf numFmtId="165" fontId="0" fillId="8" borderId="0" xfId="0" applyNumberForma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2" fillId="4" borderId="28" xfId="0" applyFont="1" applyFill="1" applyBorder="1" applyAlignment="1">
      <alignment horizontal="center" vertical="center" wrapText="1"/>
    </xf>
    <xf numFmtId="2" fontId="29" fillId="0" borderId="0" xfId="0" applyNumberFormat="1" applyFont="1" applyAlignment="1">
      <alignment horizontal="left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14" fontId="15" fillId="0" borderId="15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2" fontId="11" fillId="9" borderId="2" xfId="0" applyNumberFormat="1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5" fillId="3" borderId="23" xfId="0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2" fontId="10" fillId="0" borderId="35" xfId="0" applyNumberFormat="1" applyFont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/>
    </xf>
    <xf numFmtId="2" fontId="11" fillId="2" borderId="35" xfId="0" applyNumberFormat="1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2" fontId="10" fillId="0" borderId="38" xfId="0" applyNumberFormat="1" applyFont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/>
    </xf>
    <xf numFmtId="2" fontId="13" fillId="2" borderId="38" xfId="0" applyNumberFormat="1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2" fontId="11" fillId="2" borderId="38" xfId="0" applyNumberFormat="1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2" fontId="11" fillId="2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2" fontId="10" fillId="9" borderId="7" xfId="0" applyNumberFormat="1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2" fontId="13" fillId="2" borderId="35" xfId="0" applyNumberFormat="1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2" fillId="0" borderId="38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horizontal="left" vertical="center"/>
    </xf>
    <xf numFmtId="2" fontId="10" fillId="2" borderId="35" xfId="0" applyNumberFormat="1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left" vertical="center"/>
    </xf>
    <xf numFmtId="0" fontId="15" fillId="3" borderId="23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2" fontId="10" fillId="2" borderId="6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2" fontId="14" fillId="2" borderId="2" xfId="0" applyNumberFormat="1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2" fontId="17" fillId="2" borderId="38" xfId="0" applyNumberFormat="1" applyFont="1" applyFill="1" applyBorder="1" applyAlignment="1">
      <alignment horizontal="left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2" fontId="10" fillId="9" borderId="31" xfId="0" applyNumberFormat="1" applyFont="1" applyFill="1" applyBorder="1" applyAlignment="1">
      <alignment horizontal="left" vertical="center"/>
    </xf>
    <xf numFmtId="0" fontId="11" fillId="3" borderId="43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2" fontId="11" fillId="2" borderId="42" xfId="0" applyNumberFormat="1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2" fontId="10" fillId="9" borderId="6" xfId="0" applyNumberFormat="1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2" fontId="13" fillId="2" borderId="6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 wrapText="1"/>
    </xf>
    <xf numFmtId="165" fontId="14" fillId="2" borderId="35" xfId="0" applyNumberFormat="1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15" fillId="3" borderId="43" xfId="0" applyFont="1" applyFill="1" applyBorder="1" applyAlignment="1">
      <alignment horizontal="left" vertical="center"/>
    </xf>
    <xf numFmtId="0" fontId="22" fillId="0" borderId="37" xfId="0" applyFont="1" applyFill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3" fillId="0" borderId="38" xfId="0" applyFont="1" applyFill="1" applyBorder="1" applyAlignment="1">
      <alignment horizontal="left" vertical="center" wrapText="1"/>
    </xf>
    <xf numFmtId="0" fontId="23" fillId="2" borderId="38" xfId="0" applyFont="1" applyFill="1" applyBorder="1" applyAlignment="1">
      <alignment horizontal="left" vertical="center"/>
    </xf>
    <xf numFmtId="0" fontId="22" fillId="2" borderId="38" xfId="0" applyFont="1" applyFill="1" applyBorder="1" applyAlignment="1">
      <alignment horizontal="left" vertical="center"/>
    </xf>
    <xf numFmtId="0" fontId="22" fillId="3" borderId="38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left" vertical="center"/>
    </xf>
    <xf numFmtId="0" fontId="13" fillId="3" borderId="46" xfId="0" applyFont="1" applyFill="1" applyBorder="1" applyAlignment="1">
      <alignment horizontal="left" vertical="center"/>
    </xf>
    <xf numFmtId="0" fontId="10" fillId="3" borderId="43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left" vertical="center"/>
    </xf>
    <xf numFmtId="0" fontId="15" fillId="3" borderId="1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/>
    </xf>
    <xf numFmtId="2" fontId="15" fillId="2" borderId="35" xfId="0" applyNumberFormat="1" applyFont="1" applyFill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left" vertical="center"/>
    </xf>
    <xf numFmtId="2" fontId="15" fillId="2" borderId="38" xfId="0" applyNumberFormat="1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left" vertical="center"/>
    </xf>
    <xf numFmtId="1" fontId="13" fillId="1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2" fontId="10" fillId="9" borderId="16" xfId="0" applyNumberFormat="1" applyFont="1" applyFill="1" applyBorder="1" applyAlignment="1">
      <alignment horizontal="left" vertical="center"/>
    </xf>
    <xf numFmtId="0" fontId="15" fillId="3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2" fontId="10" fillId="0" borderId="31" xfId="0" applyNumberFormat="1" applyFont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/>
    </xf>
    <xf numFmtId="2" fontId="11" fillId="2" borderId="31" xfId="0" applyNumberFormat="1" applyFont="1" applyFill="1" applyBorder="1" applyAlignment="1">
      <alignment horizontal="left" vertical="center"/>
    </xf>
    <xf numFmtId="0" fontId="11" fillId="2" borderId="53" xfId="0" applyFont="1" applyFill="1" applyBorder="1" applyAlignment="1">
      <alignment horizontal="left" vertical="center"/>
    </xf>
    <xf numFmtId="0" fontId="11" fillId="3" borderId="31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11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2" fontId="15" fillId="2" borderId="42" xfId="0" applyNumberFormat="1" applyFont="1" applyFill="1" applyBorder="1" applyAlignment="1">
      <alignment horizontal="left" vertical="center"/>
    </xf>
    <xf numFmtId="2" fontId="14" fillId="11" borderId="6" xfId="0" applyNumberFormat="1" applyFont="1" applyFill="1" applyBorder="1" applyAlignment="1">
      <alignment horizontal="left" vertical="center"/>
    </xf>
    <xf numFmtId="0" fontId="10" fillId="11" borderId="15" xfId="0" applyFont="1" applyFill="1" applyBorder="1" applyAlignment="1">
      <alignment horizontal="left" vertical="center" wrapText="1"/>
    </xf>
    <xf numFmtId="0" fontId="10" fillId="11" borderId="0" xfId="0" applyFont="1" applyFill="1" applyAlignment="1">
      <alignment horizontal="left" vertical="center"/>
    </xf>
    <xf numFmtId="0" fontId="10" fillId="11" borderId="12" xfId="0" applyFont="1" applyFill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12" xfId="0" applyFont="1" applyFill="1" applyBorder="1" applyAlignment="1">
      <alignment horizontal="left" vertical="center" wrapText="1"/>
    </xf>
    <xf numFmtId="2" fontId="34" fillId="9" borderId="6" xfId="0" applyNumberFormat="1" applyFont="1" applyFill="1" applyBorder="1" applyAlignment="1">
      <alignment horizontal="left" vertical="center" wrapText="1"/>
    </xf>
    <xf numFmtId="0" fontId="12" fillId="11" borderId="12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2" fontId="12" fillId="9" borderId="31" xfId="0" applyNumberFormat="1" applyFont="1" applyFill="1" applyBorder="1" applyAlignment="1">
      <alignment horizontal="left" vertical="center"/>
    </xf>
    <xf numFmtId="2" fontId="12" fillId="9" borderId="42" xfId="0" applyNumberFormat="1" applyFont="1" applyFill="1" applyBorder="1" applyAlignment="1">
      <alignment horizontal="left" vertical="center"/>
    </xf>
    <xf numFmtId="2" fontId="25" fillId="9" borderId="35" xfId="0" applyNumberFormat="1" applyFont="1" applyFill="1" applyBorder="1" applyAlignment="1">
      <alignment horizontal="left" vertical="center"/>
    </xf>
    <xf numFmtId="2" fontId="25" fillId="9" borderId="1" xfId="0" applyNumberFormat="1" applyFont="1" applyFill="1" applyBorder="1" applyAlignment="1">
      <alignment horizontal="left" vertical="center"/>
    </xf>
    <xf numFmtId="2" fontId="25" fillId="9" borderId="38" xfId="0" applyNumberFormat="1" applyFont="1" applyFill="1" applyBorder="1" applyAlignment="1">
      <alignment horizontal="left" vertical="center"/>
    </xf>
    <xf numFmtId="2" fontId="12" fillId="9" borderId="22" xfId="0" applyNumberFormat="1" applyFont="1" applyFill="1" applyBorder="1" applyAlignment="1">
      <alignment horizontal="left" vertical="center"/>
    </xf>
    <xf numFmtId="2" fontId="10" fillId="9" borderId="31" xfId="0" applyNumberFormat="1" applyFont="1" applyFill="1" applyBorder="1" applyAlignment="1">
      <alignment horizontal="left" vertical="center"/>
    </xf>
    <xf numFmtId="2" fontId="10" fillId="9" borderId="22" xfId="0" applyNumberFormat="1" applyFont="1" applyFill="1" applyBorder="1" applyAlignment="1">
      <alignment horizontal="left" vertical="center"/>
    </xf>
    <xf numFmtId="2" fontId="10" fillId="9" borderId="42" xfId="0" applyNumberFormat="1" applyFont="1" applyFill="1" applyBorder="1" applyAlignment="1">
      <alignment horizontal="left" vertical="center"/>
    </xf>
    <xf numFmtId="2" fontId="10" fillId="9" borderId="35" xfId="0" applyNumberFormat="1" applyFont="1" applyFill="1" applyBorder="1" applyAlignment="1">
      <alignment horizontal="left" vertical="center"/>
    </xf>
    <xf numFmtId="2" fontId="10" fillId="9" borderId="38" xfId="0" applyNumberFormat="1" applyFont="1" applyFill="1" applyBorder="1" applyAlignment="1">
      <alignment horizontal="left" vertical="center"/>
    </xf>
    <xf numFmtId="2" fontId="14" fillId="9" borderId="35" xfId="0" applyNumberFormat="1" applyFont="1" applyFill="1" applyBorder="1" applyAlignment="1">
      <alignment horizontal="left" vertical="center"/>
    </xf>
    <xf numFmtId="2" fontId="14" fillId="9" borderId="38" xfId="0" applyNumberFormat="1" applyFont="1" applyFill="1" applyBorder="1" applyAlignment="1">
      <alignment horizontal="left" vertical="center"/>
    </xf>
    <xf numFmtId="2" fontId="14" fillId="9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10" borderId="0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textRotation="90"/>
    </xf>
    <xf numFmtId="0" fontId="11" fillId="0" borderId="3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2" fontId="12" fillId="9" borderId="35" xfId="0" applyNumberFormat="1" applyFont="1" applyFill="1" applyBorder="1" applyAlignment="1">
      <alignment horizontal="left" vertical="center"/>
    </xf>
    <xf numFmtId="2" fontId="12" fillId="9" borderId="1" xfId="0" applyNumberFormat="1" applyFont="1" applyFill="1" applyBorder="1" applyAlignment="1">
      <alignment horizontal="left" vertical="center"/>
    </xf>
    <xf numFmtId="2" fontId="12" fillId="9" borderId="38" xfId="0" applyNumberFormat="1" applyFont="1" applyFill="1" applyBorder="1" applyAlignment="1">
      <alignment horizontal="left" vertical="center"/>
    </xf>
    <xf numFmtId="2" fontId="10" fillId="9" borderId="2" xfId="0" applyNumberFormat="1" applyFont="1" applyFill="1" applyBorder="1" applyAlignment="1">
      <alignment horizontal="left" vertical="center"/>
    </xf>
    <xf numFmtId="2" fontId="10" fillId="9" borderId="1" xfId="0" applyNumberFormat="1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3" fillId="6" borderId="9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9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7"/>
  <sheetViews>
    <sheetView showRowColHeaders="0" tabSelected="1" showRuler="0" showWhiteSpace="0" view="pageLayout" topLeftCell="B4" zoomScale="115" zoomScaleNormal="115" zoomScalePageLayoutView="115" workbookViewId="0">
      <selection activeCell="L18" sqref="L18"/>
    </sheetView>
  </sheetViews>
  <sheetFormatPr defaultRowHeight="12.75"/>
  <cols>
    <col min="1" max="1" width="3.42578125" style="39" hidden="1" customWidth="1"/>
    <col min="2" max="2" width="2.85546875" style="52" customWidth="1"/>
    <col min="3" max="3" width="10.42578125" style="53" customWidth="1"/>
    <col min="4" max="4" width="7.42578125" style="53" customWidth="1"/>
    <col min="5" max="5" width="4.7109375" style="36" hidden="1" customWidth="1"/>
    <col min="6" max="6" width="24.28515625" style="45" hidden="1" customWidth="1"/>
    <col min="7" max="7" width="5.5703125" style="35" hidden="1" customWidth="1"/>
    <col min="8" max="8" width="4.7109375" style="35" hidden="1" customWidth="1"/>
    <col min="9" max="9" width="9" style="35" hidden="1" customWidth="1"/>
    <col min="10" max="10" width="6.5703125" style="37" customWidth="1"/>
    <col min="11" max="11" width="5.85546875" style="37" customWidth="1"/>
    <col min="12" max="12" width="10.5703125" style="37" customWidth="1"/>
    <col min="13" max="13" width="6.140625" style="97" customWidth="1"/>
    <col min="14" max="15" width="5.5703125" style="66" customWidth="1"/>
    <col min="16" max="16" width="12.140625" style="37" customWidth="1"/>
    <col min="17" max="17" width="2.85546875" style="38" hidden="1" customWidth="1"/>
    <col min="18" max="18" width="8.85546875" style="38" customWidth="1"/>
    <col min="19" max="19" width="29" style="40" customWidth="1"/>
    <col min="20" max="20" width="9.5703125" style="37" customWidth="1"/>
    <col min="21" max="16384" width="9.140625" style="37"/>
  </cols>
  <sheetData>
    <row r="1" spans="1:25" ht="21.75" customHeight="1" thickBot="1">
      <c r="C1" s="351" t="s">
        <v>259</v>
      </c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</row>
    <row r="2" spans="1:25" ht="26.25" customHeight="1" thickBot="1">
      <c r="B2" s="375"/>
      <c r="C2" s="375"/>
      <c r="D2" s="375"/>
      <c r="E2" s="126"/>
      <c r="F2" s="126"/>
      <c r="G2" s="126"/>
      <c r="H2" s="126"/>
      <c r="I2" s="126"/>
      <c r="J2" s="376" t="s">
        <v>241</v>
      </c>
      <c r="K2" s="377"/>
      <c r="L2" s="99"/>
      <c r="M2" s="373" t="s">
        <v>250</v>
      </c>
      <c r="N2" s="371" t="s">
        <v>251</v>
      </c>
      <c r="O2" s="372"/>
    </row>
    <row r="3" spans="1:25" s="66" customFormat="1" ht="27.75" customHeight="1" thickBot="1">
      <c r="A3" s="41" t="s">
        <v>110</v>
      </c>
      <c r="B3" s="64"/>
      <c r="C3" s="163" t="s">
        <v>97</v>
      </c>
      <c r="D3" s="65" t="s">
        <v>98</v>
      </c>
      <c r="E3" s="43" t="s">
        <v>228</v>
      </c>
      <c r="F3" s="43" t="s">
        <v>179</v>
      </c>
      <c r="G3" s="42" t="s">
        <v>0</v>
      </c>
      <c r="H3" s="42" t="s">
        <v>1</v>
      </c>
      <c r="I3" s="95" t="s">
        <v>2</v>
      </c>
      <c r="J3" s="100" t="s">
        <v>239</v>
      </c>
      <c r="K3" s="101" t="s">
        <v>240</v>
      </c>
      <c r="L3" s="164" t="s">
        <v>111</v>
      </c>
      <c r="M3" s="374"/>
      <c r="N3" s="102" t="s">
        <v>245</v>
      </c>
      <c r="O3" s="103" t="s">
        <v>246</v>
      </c>
      <c r="P3" s="96" t="s">
        <v>111</v>
      </c>
      <c r="Q3" s="44"/>
      <c r="R3" s="114" t="s">
        <v>243</v>
      </c>
      <c r="S3" s="42" t="s">
        <v>163</v>
      </c>
      <c r="T3" s="161" t="s">
        <v>248</v>
      </c>
    </row>
    <row r="4" spans="1:25" s="71" customFormat="1" ht="15" customHeight="1" thickBot="1">
      <c r="A4" s="105"/>
      <c r="B4" s="196"/>
      <c r="C4" s="188" t="s">
        <v>39</v>
      </c>
      <c r="D4" s="189" t="s">
        <v>70</v>
      </c>
      <c r="E4" s="190">
        <v>1.69</v>
      </c>
      <c r="F4" s="191" t="s">
        <v>197</v>
      </c>
      <c r="G4" s="197" t="s">
        <v>170</v>
      </c>
      <c r="H4" s="192"/>
      <c r="I4" s="192"/>
      <c r="J4" s="193">
        <v>0.8</v>
      </c>
      <c r="K4" s="193">
        <v>0.2</v>
      </c>
      <c r="L4" s="194" t="s">
        <v>171</v>
      </c>
      <c r="M4" s="195">
        <v>0.7</v>
      </c>
      <c r="N4" s="96"/>
      <c r="O4" s="243"/>
      <c r="P4" s="244"/>
      <c r="Q4" s="232" t="s">
        <v>93</v>
      </c>
      <c r="R4" s="98">
        <v>42217</v>
      </c>
      <c r="S4" s="46"/>
      <c r="T4" s="56"/>
    </row>
    <row r="5" spans="1:25" s="71" customFormat="1" ht="15" customHeight="1">
      <c r="A5" s="73"/>
      <c r="B5" s="86"/>
      <c r="C5" s="198" t="s">
        <v>178</v>
      </c>
      <c r="D5" s="199" t="s">
        <v>216</v>
      </c>
      <c r="E5" s="171">
        <v>1.65</v>
      </c>
      <c r="F5" s="172" t="s">
        <v>196</v>
      </c>
      <c r="G5" s="199" t="s">
        <v>99</v>
      </c>
      <c r="H5" s="199"/>
      <c r="I5" s="199"/>
      <c r="J5" s="200">
        <v>0.8</v>
      </c>
      <c r="K5" s="285">
        <v>0.2</v>
      </c>
      <c r="L5" s="175" t="s">
        <v>99</v>
      </c>
      <c r="M5" s="378">
        <v>5.7</v>
      </c>
      <c r="N5" s="275"/>
      <c r="O5" s="228"/>
      <c r="P5" s="269"/>
      <c r="Q5" s="220" t="s">
        <v>93</v>
      </c>
      <c r="R5" s="98">
        <v>42186</v>
      </c>
      <c r="S5" s="349" t="s">
        <v>304</v>
      </c>
      <c r="T5" s="77"/>
      <c r="U5" s="78"/>
    </row>
    <row r="6" spans="1:25" s="71" customFormat="1" ht="15" customHeight="1">
      <c r="A6" s="72"/>
      <c r="B6" s="86"/>
      <c r="C6" s="74" t="s">
        <v>52</v>
      </c>
      <c r="D6" s="59" t="s">
        <v>77</v>
      </c>
      <c r="E6" s="118">
        <v>1.8</v>
      </c>
      <c r="F6" s="75" t="s">
        <v>195</v>
      </c>
      <c r="G6" s="60" t="s">
        <v>9</v>
      </c>
      <c r="H6" s="60" t="s">
        <v>15</v>
      </c>
      <c r="I6" s="60" t="s">
        <v>99</v>
      </c>
      <c r="J6" s="111">
        <v>0.8</v>
      </c>
      <c r="K6" s="286">
        <v>0.2</v>
      </c>
      <c r="L6" s="165" t="s">
        <v>99</v>
      </c>
      <c r="M6" s="379"/>
      <c r="N6" s="167"/>
      <c r="O6" s="93"/>
      <c r="P6" s="237"/>
      <c r="Q6" s="220" t="s">
        <v>192</v>
      </c>
      <c r="R6" s="98">
        <v>42217</v>
      </c>
      <c r="S6" s="349" t="s">
        <v>305</v>
      </c>
      <c r="T6" s="79"/>
      <c r="U6" s="80"/>
    </row>
    <row r="7" spans="1:25" s="71" customFormat="1" ht="15" customHeight="1" thickBot="1">
      <c r="A7" s="72"/>
      <c r="B7" s="86"/>
      <c r="C7" s="176" t="s">
        <v>193</v>
      </c>
      <c r="D7" s="202" t="s">
        <v>61</v>
      </c>
      <c r="E7" s="178">
        <v>1.76</v>
      </c>
      <c r="F7" s="179" t="s">
        <v>215</v>
      </c>
      <c r="G7" s="203" t="s">
        <v>99</v>
      </c>
      <c r="H7" s="203"/>
      <c r="I7" s="203"/>
      <c r="J7" s="181">
        <v>0.8</v>
      </c>
      <c r="K7" s="287">
        <v>0.2</v>
      </c>
      <c r="L7" s="271" t="s">
        <v>99</v>
      </c>
      <c r="M7" s="380"/>
      <c r="N7" s="276"/>
      <c r="O7" s="226"/>
      <c r="P7" s="270"/>
      <c r="Q7" s="220" t="s">
        <v>93</v>
      </c>
      <c r="R7" s="98">
        <v>42217</v>
      </c>
      <c r="S7" s="50"/>
      <c r="T7" s="79"/>
      <c r="U7" s="80"/>
      <c r="V7" s="78"/>
      <c r="W7" s="78"/>
      <c r="X7" s="78"/>
      <c r="Y7" s="78"/>
    </row>
    <row r="8" spans="1:25" s="71" customFormat="1" ht="15" customHeight="1" thickBot="1">
      <c r="A8" s="72"/>
      <c r="B8" s="86"/>
      <c r="C8" s="188" t="s">
        <v>29</v>
      </c>
      <c r="D8" s="189" t="s">
        <v>76</v>
      </c>
      <c r="E8" s="190">
        <v>1.1399999999999999</v>
      </c>
      <c r="F8" s="191" t="s">
        <v>235</v>
      </c>
      <c r="G8" s="192" t="s">
        <v>236</v>
      </c>
      <c r="H8" s="192" t="s">
        <v>8</v>
      </c>
      <c r="I8" s="192" t="s">
        <v>109</v>
      </c>
      <c r="J8" s="193">
        <v>0.8</v>
      </c>
      <c r="K8" s="193">
        <v>0.2</v>
      </c>
      <c r="L8" s="272" t="s">
        <v>236</v>
      </c>
      <c r="M8" s="242">
        <v>0.5</v>
      </c>
      <c r="N8" s="96"/>
      <c r="O8" s="243"/>
      <c r="P8" s="244"/>
      <c r="Q8" s="220" t="s">
        <v>93</v>
      </c>
      <c r="R8" s="98">
        <v>42248</v>
      </c>
      <c r="S8" s="47" t="s">
        <v>256</v>
      </c>
      <c r="T8" s="56"/>
    </row>
    <row r="9" spans="1:25" s="71" customFormat="1" ht="15" customHeight="1">
      <c r="A9" s="72"/>
      <c r="B9" s="86"/>
      <c r="C9" s="169" t="s">
        <v>51</v>
      </c>
      <c r="D9" s="170" t="s">
        <v>59</v>
      </c>
      <c r="E9" s="171">
        <v>1.48</v>
      </c>
      <c r="F9" s="172" t="s">
        <v>203</v>
      </c>
      <c r="G9" s="173" t="s">
        <v>107</v>
      </c>
      <c r="H9" s="173"/>
      <c r="I9" s="173"/>
      <c r="J9" s="174">
        <v>0.8</v>
      </c>
      <c r="K9" s="174">
        <v>0.2</v>
      </c>
      <c r="L9" s="183" t="s">
        <v>107</v>
      </c>
      <c r="M9" s="361">
        <v>1.5</v>
      </c>
      <c r="N9" s="275"/>
      <c r="O9" s="228"/>
      <c r="P9" s="269"/>
      <c r="Q9" s="220" t="s">
        <v>93</v>
      </c>
      <c r="R9" s="98">
        <v>42186</v>
      </c>
      <c r="S9" s="343" t="s">
        <v>307</v>
      </c>
      <c r="T9" s="56"/>
    </row>
    <row r="10" spans="1:25" s="71" customFormat="1" ht="15" customHeight="1" thickBot="1">
      <c r="A10" s="72"/>
      <c r="B10" s="86"/>
      <c r="C10" s="288" t="s">
        <v>41</v>
      </c>
      <c r="D10" s="289" t="s">
        <v>57</v>
      </c>
      <c r="E10" s="289">
        <v>1.77</v>
      </c>
      <c r="F10" s="290" t="s">
        <v>195</v>
      </c>
      <c r="G10" s="289" t="s">
        <v>4</v>
      </c>
      <c r="H10" s="289"/>
      <c r="I10" s="289" t="s">
        <v>106</v>
      </c>
      <c r="J10" s="287">
        <v>0.8</v>
      </c>
      <c r="K10" s="287">
        <v>0.2</v>
      </c>
      <c r="L10" s="291" t="s">
        <v>107</v>
      </c>
      <c r="M10" s="362"/>
      <c r="N10" s="276"/>
      <c r="O10" s="226"/>
      <c r="P10" s="270"/>
      <c r="Q10" s="220"/>
      <c r="R10" s="98">
        <v>42186</v>
      </c>
      <c r="S10" s="51" t="s">
        <v>285</v>
      </c>
      <c r="T10" s="56"/>
    </row>
    <row r="11" spans="1:25" s="71" customFormat="1" ht="15" customHeight="1">
      <c r="A11" s="72"/>
      <c r="B11" s="86"/>
      <c r="C11" s="169" t="s">
        <v>35</v>
      </c>
      <c r="D11" s="170" t="s">
        <v>66</v>
      </c>
      <c r="E11" s="171">
        <v>1.28</v>
      </c>
      <c r="F11" s="172" t="s">
        <v>204</v>
      </c>
      <c r="G11" s="173" t="s">
        <v>94</v>
      </c>
      <c r="H11" s="173" t="s">
        <v>105</v>
      </c>
      <c r="I11" s="173" t="s">
        <v>100</v>
      </c>
      <c r="J11" s="174">
        <v>0.8</v>
      </c>
      <c r="K11" s="174">
        <v>0.2</v>
      </c>
      <c r="L11" s="183" t="s">
        <v>94</v>
      </c>
      <c r="M11" s="354">
        <v>1.1499999999999999</v>
      </c>
      <c r="N11" s="275"/>
      <c r="O11" s="228"/>
      <c r="P11" s="269"/>
      <c r="Q11" s="220" t="s">
        <v>93</v>
      </c>
      <c r="R11" s="98">
        <v>42186</v>
      </c>
      <c r="S11" s="115" t="s">
        <v>311</v>
      </c>
      <c r="T11" s="56"/>
    </row>
    <row r="12" spans="1:25" s="71" customFormat="1" ht="15" customHeight="1" thickBot="1">
      <c r="A12" s="72"/>
      <c r="B12" s="86"/>
      <c r="C12" s="184" t="s">
        <v>31</v>
      </c>
      <c r="D12" s="177" t="s">
        <v>74</v>
      </c>
      <c r="E12" s="178">
        <v>1.43</v>
      </c>
      <c r="F12" s="179" t="s">
        <v>205</v>
      </c>
      <c r="G12" s="180" t="s">
        <v>94</v>
      </c>
      <c r="H12" s="180" t="s">
        <v>5</v>
      </c>
      <c r="I12" s="180" t="s">
        <v>99</v>
      </c>
      <c r="J12" s="185">
        <v>0.8</v>
      </c>
      <c r="K12" s="185">
        <v>0.2</v>
      </c>
      <c r="L12" s="186" t="s">
        <v>94</v>
      </c>
      <c r="M12" s="356"/>
      <c r="N12" s="276"/>
      <c r="O12" s="226"/>
      <c r="P12" s="270"/>
      <c r="Q12" s="220" t="s">
        <v>93</v>
      </c>
      <c r="R12" s="98">
        <v>42217</v>
      </c>
      <c r="S12" s="115" t="s">
        <v>308</v>
      </c>
      <c r="T12" s="56"/>
    </row>
    <row r="13" spans="1:25" s="71" customFormat="1" ht="15" customHeight="1">
      <c r="A13" s="73"/>
      <c r="B13" s="86"/>
      <c r="C13" s="169" t="s">
        <v>44</v>
      </c>
      <c r="D13" s="170" t="s">
        <v>88</v>
      </c>
      <c r="E13" s="171">
        <v>1.29</v>
      </c>
      <c r="F13" s="172" t="s">
        <v>195</v>
      </c>
      <c r="G13" s="173" t="s">
        <v>14</v>
      </c>
      <c r="H13" s="173"/>
      <c r="I13" s="173"/>
      <c r="J13" s="174">
        <v>0.8</v>
      </c>
      <c r="K13" s="174">
        <v>0.2</v>
      </c>
      <c r="L13" s="175" t="s">
        <v>173</v>
      </c>
      <c r="M13" s="354">
        <v>2</v>
      </c>
      <c r="N13" s="275"/>
      <c r="O13" s="228"/>
      <c r="P13" s="269"/>
      <c r="Q13" s="220" t="s">
        <v>93</v>
      </c>
      <c r="R13" s="98">
        <v>42186</v>
      </c>
      <c r="S13" s="47"/>
      <c r="T13" s="56"/>
    </row>
    <row r="14" spans="1:25" s="71" customFormat="1" ht="15" customHeight="1">
      <c r="A14" s="72"/>
      <c r="B14" s="86"/>
      <c r="C14" s="74" t="s">
        <v>28</v>
      </c>
      <c r="D14" s="61" t="s">
        <v>89</v>
      </c>
      <c r="E14" s="118">
        <v>1.52</v>
      </c>
      <c r="F14" s="75" t="s">
        <v>194</v>
      </c>
      <c r="G14" s="56" t="s">
        <v>101</v>
      </c>
      <c r="H14" s="56" t="s">
        <v>12</v>
      </c>
      <c r="I14" s="56" t="s">
        <v>11</v>
      </c>
      <c r="J14" s="110">
        <v>0.8</v>
      </c>
      <c r="K14" s="110">
        <v>0.2</v>
      </c>
      <c r="L14" s="166" t="s">
        <v>173</v>
      </c>
      <c r="M14" s="355"/>
      <c r="N14" s="167"/>
      <c r="O14" s="93"/>
      <c r="P14" s="237"/>
      <c r="Q14" s="220" t="s">
        <v>93</v>
      </c>
      <c r="R14" s="98">
        <v>42186</v>
      </c>
      <c r="S14" s="47"/>
      <c r="T14" s="56"/>
    </row>
    <row r="15" spans="1:25" s="71" customFormat="1" ht="15" customHeight="1">
      <c r="A15" s="72"/>
      <c r="B15" s="86"/>
      <c r="C15" s="76" t="s">
        <v>37</v>
      </c>
      <c r="D15" s="61" t="s">
        <v>81</v>
      </c>
      <c r="E15" s="118">
        <v>2.02</v>
      </c>
      <c r="F15" s="75" t="s">
        <v>195</v>
      </c>
      <c r="G15" s="56" t="s">
        <v>14</v>
      </c>
      <c r="H15" s="56"/>
      <c r="I15" s="56"/>
      <c r="J15" s="110">
        <v>0.8</v>
      </c>
      <c r="K15" s="110">
        <v>0.2</v>
      </c>
      <c r="L15" s="165" t="s">
        <v>173</v>
      </c>
      <c r="M15" s="355"/>
      <c r="N15" s="168"/>
      <c r="O15" s="93"/>
      <c r="P15" s="237"/>
      <c r="Q15" s="220" t="s">
        <v>93</v>
      </c>
      <c r="R15" s="98">
        <v>42186</v>
      </c>
      <c r="S15" s="47"/>
      <c r="T15" s="56"/>
    </row>
    <row r="16" spans="1:25" s="71" customFormat="1" ht="15" customHeight="1" thickBot="1">
      <c r="A16" s="72"/>
      <c r="B16" s="86"/>
      <c r="C16" s="176" t="s">
        <v>32</v>
      </c>
      <c r="D16" s="177" t="s">
        <v>79</v>
      </c>
      <c r="E16" s="178">
        <v>1.5</v>
      </c>
      <c r="F16" s="179" t="s">
        <v>195</v>
      </c>
      <c r="G16" s="180" t="s">
        <v>104</v>
      </c>
      <c r="H16" s="180" t="s">
        <v>16</v>
      </c>
      <c r="I16" s="180" t="s">
        <v>17</v>
      </c>
      <c r="J16" s="181"/>
      <c r="K16" s="181"/>
      <c r="L16" s="182"/>
      <c r="M16" s="356"/>
      <c r="N16" s="276">
        <v>0.8</v>
      </c>
      <c r="O16" s="226">
        <v>0.2</v>
      </c>
      <c r="P16" s="227" t="s">
        <v>173</v>
      </c>
      <c r="Q16" s="220" t="s">
        <v>95</v>
      </c>
      <c r="R16" s="98">
        <v>42217</v>
      </c>
      <c r="S16" s="50" t="s">
        <v>279</v>
      </c>
      <c r="T16" s="56"/>
      <c r="V16" s="82"/>
      <c r="W16" s="82"/>
      <c r="X16" s="82"/>
      <c r="Y16" s="82"/>
    </row>
    <row r="17" spans="1:25" s="71" customFormat="1" ht="15" customHeight="1">
      <c r="A17" s="72"/>
      <c r="B17" s="86"/>
      <c r="C17" s="169" t="s">
        <v>48</v>
      </c>
      <c r="D17" s="170" t="s">
        <v>62</v>
      </c>
      <c r="E17" s="171">
        <v>1.42</v>
      </c>
      <c r="F17" s="172" t="s">
        <v>209</v>
      </c>
      <c r="G17" s="173" t="s">
        <v>8</v>
      </c>
      <c r="H17" s="173" t="s">
        <v>109</v>
      </c>
      <c r="I17" s="173" t="s">
        <v>18</v>
      </c>
      <c r="J17" s="205"/>
      <c r="K17" s="174"/>
      <c r="L17" s="183" t="s">
        <v>114</v>
      </c>
      <c r="M17" s="354">
        <v>0.45</v>
      </c>
      <c r="N17" s="275">
        <v>0.8</v>
      </c>
      <c r="O17" s="228">
        <v>0.2</v>
      </c>
      <c r="P17" s="235" t="s">
        <v>189</v>
      </c>
      <c r="Q17" s="220" t="s">
        <v>93</v>
      </c>
      <c r="R17" s="98">
        <v>42217</v>
      </c>
      <c r="S17" s="115" t="s">
        <v>310</v>
      </c>
      <c r="T17" s="56"/>
    </row>
    <row r="18" spans="1:25" s="71" customFormat="1" ht="15" customHeight="1">
      <c r="A18" s="73"/>
      <c r="B18" s="86"/>
      <c r="C18" s="76" t="s">
        <v>50</v>
      </c>
      <c r="D18" s="61" t="s">
        <v>75</v>
      </c>
      <c r="E18" s="118">
        <v>1.39</v>
      </c>
      <c r="F18" s="75" t="s">
        <v>210</v>
      </c>
      <c r="G18" s="56" t="s">
        <v>8</v>
      </c>
      <c r="H18" s="56" t="s">
        <v>99</v>
      </c>
      <c r="I18" s="56" t="s">
        <v>5</v>
      </c>
      <c r="J18" s="112"/>
      <c r="K18" s="110"/>
      <c r="L18" s="166"/>
      <c r="M18" s="355"/>
      <c r="N18" s="167">
        <v>0.8</v>
      </c>
      <c r="O18" s="93">
        <v>0.2</v>
      </c>
      <c r="P18" s="277" t="s">
        <v>189</v>
      </c>
      <c r="Q18" s="220" t="s">
        <v>93</v>
      </c>
      <c r="R18" s="98">
        <v>42186</v>
      </c>
      <c r="S18" s="115" t="s">
        <v>309</v>
      </c>
      <c r="T18" s="56" t="s">
        <v>242</v>
      </c>
    </row>
    <row r="19" spans="1:25" s="71" customFormat="1" ht="15" customHeight="1" thickBot="1">
      <c r="A19" s="73"/>
      <c r="B19" s="86"/>
      <c r="C19" s="176" t="s">
        <v>23</v>
      </c>
      <c r="D19" s="202" t="s">
        <v>83</v>
      </c>
      <c r="E19" s="206">
        <v>1.62</v>
      </c>
      <c r="F19" s="179" t="s">
        <v>222</v>
      </c>
      <c r="G19" s="206" t="s">
        <v>8</v>
      </c>
      <c r="H19" s="207"/>
      <c r="I19" s="207"/>
      <c r="J19" s="187"/>
      <c r="K19" s="187"/>
      <c r="L19" s="186"/>
      <c r="M19" s="356"/>
      <c r="N19" s="276">
        <v>0.8</v>
      </c>
      <c r="O19" s="226">
        <v>0.2</v>
      </c>
      <c r="P19" s="231" t="s">
        <v>189</v>
      </c>
      <c r="Q19" s="220"/>
      <c r="R19" s="98">
        <v>42217</v>
      </c>
      <c r="S19" s="47" t="s">
        <v>283</v>
      </c>
      <c r="T19" s="56"/>
    </row>
    <row r="20" spans="1:25" s="71" customFormat="1" ht="15" customHeight="1">
      <c r="A20" s="72"/>
      <c r="B20" s="86"/>
      <c r="C20" s="169" t="s">
        <v>33</v>
      </c>
      <c r="D20" s="170" t="s">
        <v>82</v>
      </c>
      <c r="E20" s="171">
        <v>1.43</v>
      </c>
      <c r="F20" s="172" t="s">
        <v>195</v>
      </c>
      <c r="G20" s="173" t="s">
        <v>100</v>
      </c>
      <c r="H20" s="173" t="s">
        <v>4</v>
      </c>
      <c r="I20" s="173" t="s">
        <v>100</v>
      </c>
      <c r="J20" s="200">
        <v>0.8</v>
      </c>
      <c r="K20" s="200">
        <v>0.2</v>
      </c>
      <c r="L20" s="175" t="s">
        <v>247</v>
      </c>
      <c r="M20" s="363">
        <v>2.2000000000000002</v>
      </c>
      <c r="N20" s="278"/>
      <c r="O20" s="222"/>
      <c r="P20" s="223"/>
      <c r="Q20" s="219" t="s">
        <v>93</v>
      </c>
      <c r="R20" s="98">
        <v>42217</v>
      </c>
      <c r="S20" s="344" t="s">
        <v>296</v>
      </c>
      <c r="T20" s="345" t="s">
        <v>297</v>
      </c>
    </row>
    <row r="21" spans="1:25" s="71" customFormat="1" ht="15" customHeight="1" thickBot="1">
      <c r="A21" s="72"/>
      <c r="B21" s="86"/>
      <c r="C21" s="208" t="s">
        <v>42</v>
      </c>
      <c r="D21" s="209" t="s">
        <v>85</v>
      </c>
      <c r="E21" s="210">
        <v>1.72</v>
      </c>
      <c r="F21" s="211" t="s">
        <v>223</v>
      </c>
      <c r="G21" s="210" t="s">
        <v>8</v>
      </c>
      <c r="H21" s="210"/>
      <c r="I21" s="210"/>
      <c r="J21" s="212"/>
      <c r="K21" s="212"/>
      <c r="L21" s="273"/>
      <c r="M21" s="364"/>
      <c r="N21" s="279">
        <v>0.8</v>
      </c>
      <c r="O21" s="280">
        <v>0.2</v>
      </c>
      <c r="P21" s="281" t="s">
        <v>247</v>
      </c>
      <c r="Q21" s="232"/>
      <c r="R21" s="98">
        <v>42156</v>
      </c>
      <c r="S21" s="338" t="s">
        <v>286</v>
      </c>
      <c r="T21" s="346" t="s">
        <v>298</v>
      </c>
    </row>
    <row r="22" spans="1:25" s="71" customFormat="1" ht="15" customHeight="1">
      <c r="A22" s="72"/>
      <c r="B22" s="86"/>
      <c r="C22" s="169" t="s">
        <v>40</v>
      </c>
      <c r="D22" s="170" t="s">
        <v>58</v>
      </c>
      <c r="E22" s="171">
        <v>1.93</v>
      </c>
      <c r="F22" s="172" t="s">
        <v>213</v>
      </c>
      <c r="G22" s="173" t="s">
        <v>5</v>
      </c>
      <c r="H22" s="173"/>
      <c r="I22" s="173"/>
      <c r="J22" s="205"/>
      <c r="K22" s="174"/>
      <c r="L22" s="274"/>
      <c r="M22" s="363">
        <v>1.5</v>
      </c>
      <c r="N22" s="278">
        <v>0.8</v>
      </c>
      <c r="O22" s="222">
        <v>0.2</v>
      </c>
      <c r="P22" s="223" t="s">
        <v>5</v>
      </c>
      <c r="Q22" s="220" t="s">
        <v>93</v>
      </c>
      <c r="R22" s="98">
        <v>42217</v>
      </c>
      <c r="S22" s="343" t="s">
        <v>293</v>
      </c>
      <c r="T22" s="56"/>
    </row>
    <row r="23" spans="1:25" s="71" customFormat="1" ht="15" customHeight="1">
      <c r="A23" s="73"/>
      <c r="B23" s="86"/>
      <c r="C23" s="76" t="s">
        <v>25</v>
      </c>
      <c r="D23" s="61" t="s">
        <v>65</v>
      </c>
      <c r="E23" s="118">
        <v>1.77</v>
      </c>
      <c r="F23" s="75" t="s">
        <v>212</v>
      </c>
      <c r="G23" s="56" t="s">
        <v>5</v>
      </c>
      <c r="H23" s="56"/>
      <c r="I23" s="56"/>
      <c r="J23" s="111">
        <v>0.8</v>
      </c>
      <c r="K23" s="110">
        <v>0.2</v>
      </c>
      <c r="L23" s="165" t="s">
        <v>5</v>
      </c>
      <c r="M23" s="365"/>
      <c r="N23" s="213"/>
      <c r="O23" s="93"/>
      <c r="P23" s="237"/>
      <c r="Q23" s="220" t="s">
        <v>93</v>
      </c>
      <c r="R23" s="98">
        <v>42217</v>
      </c>
      <c r="S23" s="343" t="s">
        <v>294</v>
      </c>
      <c r="T23" s="56"/>
    </row>
    <row r="24" spans="1:25" s="71" customFormat="1" ht="15" customHeight="1" thickBot="1">
      <c r="A24" s="73"/>
      <c r="B24" s="86"/>
      <c r="C24" s="184" t="s">
        <v>45</v>
      </c>
      <c r="D24" s="177" t="s">
        <v>63</v>
      </c>
      <c r="E24" s="178">
        <v>1.1499999999999999</v>
      </c>
      <c r="F24" s="179" t="s">
        <v>195</v>
      </c>
      <c r="G24" s="180" t="s">
        <v>5</v>
      </c>
      <c r="H24" s="180" t="s">
        <v>10</v>
      </c>
      <c r="I24" s="180"/>
      <c r="J24" s="181">
        <v>0.8</v>
      </c>
      <c r="K24" s="185">
        <v>0.2</v>
      </c>
      <c r="L24" s="271" t="s">
        <v>5</v>
      </c>
      <c r="M24" s="364"/>
      <c r="N24" s="276"/>
      <c r="O24" s="226"/>
      <c r="P24" s="270"/>
      <c r="Q24" s="220" t="s">
        <v>93</v>
      </c>
      <c r="R24" s="98">
        <v>42186</v>
      </c>
      <c r="S24" s="343" t="s">
        <v>295</v>
      </c>
      <c r="T24" s="56"/>
    </row>
    <row r="25" spans="1:25" s="71" customFormat="1" ht="15" customHeight="1" thickBot="1">
      <c r="A25" s="72"/>
      <c r="B25" s="86"/>
      <c r="C25" s="215" t="s">
        <v>56</v>
      </c>
      <c r="D25" s="189" t="s">
        <v>67</v>
      </c>
      <c r="E25" s="190">
        <v>2.0299999999999998</v>
      </c>
      <c r="F25" s="191" t="s">
        <v>206</v>
      </c>
      <c r="G25" s="192" t="s">
        <v>6</v>
      </c>
      <c r="H25" s="192"/>
      <c r="I25" s="192"/>
      <c r="J25" s="193">
        <v>0.8</v>
      </c>
      <c r="K25" s="193">
        <v>0.2</v>
      </c>
      <c r="L25" s="272" t="s">
        <v>188</v>
      </c>
      <c r="M25" s="242">
        <v>1</v>
      </c>
      <c r="N25" s="282"/>
      <c r="O25" s="247"/>
      <c r="P25" s="253"/>
      <c r="Q25" s="219" t="s">
        <v>93</v>
      </c>
      <c r="R25" s="98">
        <v>42186</v>
      </c>
      <c r="S25" s="47"/>
      <c r="T25" s="56" t="s">
        <v>242</v>
      </c>
    </row>
    <row r="26" spans="1:25" s="71" customFormat="1" ht="15" customHeight="1" thickBot="1">
      <c r="A26" s="72"/>
      <c r="B26" s="86"/>
      <c r="C26" s="296" t="s">
        <v>36</v>
      </c>
      <c r="D26" s="297" t="s">
        <v>64</v>
      </c>
      <c r="E26" s="298">
        <v>1.29</v>
      </c>
      <c r="F26" s="299" t="s">
        <v>214</v>
      </c>
      <c r="G26" s="300" t="s">
        <v>105</v>
      </c>
      <c r="H26" s="300" t="s">
        <v>100</v>
      </c>
      <c r="I26" s="300" t="s">
        <v>108</v>
      </c>
      <c r="J26" s="301">
        <v>0.8</v>
      </c>
      <c r="K26" s="301">
        <v>0.2</v>
      </c>
      <c r="L26" s="302" t="s">
        <v>105</v>
      </c>
      <c r="M26" s="234">
        <v>0.3</v>
      </c>
      <c r="N26" s="295"/>
      <c r="O26" s="303"/>
      <c r="P26" s="304"/>
      <c r="Q26" s="220" t="s">
        <v>93</v>
      </c>
      <c r="R26" s="98">
        <v>42217</v>
      </c>
      <c r="S26" s="47"/>
      <c r="T26" s="56"/>
    </row>
    <row r="27" spans="1:25" s="71" customFormat="1" ht="15" customHeight="1" thickBot="1">
      <c r="A27" s="73"/>
      <c r="B27" s="86"/>
      <c r="C27" s="215" t="s">
        <v>47</v>
      </c>
      <c r="D27" s="189" t="s">
        <v>63</v>
      </c>
      <c r="E27" s="190">
        <v>1.86</v>
      </c>
      <c r="F27" s="191" t="s">
        <v>219</v>
      </c>
      <c r="G27" s="192" t="s">
        <v>15</v>
      </c>
      <c r="H27" s="192"/>
      <c r="I27" s="192"/>
      <c r="J27" s="216"/>
      <c r="K27" s="193"/>
      <c r="L27" s="217"/>
      <c r="M27" s="294">
        <v>0</v>
      </c>
      <c r="N27" s="283">
        <v>0.8</v>
      </c>
      <c r="O27" s="283">
        <v>0.2</v>
      </c>
      <c r="P27" s="284" t="s">
        <v>15</v>
      </c>
      <c r="Q27" s="219" t="s">
        <v>93</v>
      </c>
      <c r="R27" s="98">
        <v>42217</v>
      </c>
      <c r="S27" s="47"/>
      <c r="T27" s="56"/>
      <c r="V27" s="80"/>
      <c r="W27" s="80"/>
      <c r="X27" s="80"/>
      <c r="Y27" s="80"/>
    </row>
    <row r="28" spans="1:25" s="71" customFormat="1" ht="15" customHeight="1">
      <c r="A28" s="72"/>
      <c r="B28" s="86"/>
      <c r="C28" s="305" t="s">
        <v>177</v>
      </c>
      <c r="D28" s="69" t="s">
        <v>89</v>
      </c>
      <c r="E28" s="117">
        <v>1.58</v>
      </c>
      <c r="F28" s="70" t="s">
        <v>220</v>
      </c>
      <c r="G28" s="69" t="s">
        <v>13</v>
      </c>
      <c r="H28" s="54"/>
      <c r="I28" s="54"/>
      <c r="J28" s="109">
        <v>0.8</v>
      </c>
      <c r="K28" s="109">
        <v>0.2</v>
      </c>
      <c r="L28" s="55" t="s">
        <v>13</v>
      </c>
      <c r="M28" s="381">
        <v>2.4500000000000002</v>
      </c>
      <c r="N28" s="94"/>
      <c r="O28" s="94"/>
      <c r="P28" s="306"/>
      <c r="Q28" s="220" t="s">
        <v>93</v>
      </c>
      <c r="R28" s="98">
        <v>42217</v>
      </c>
      <c r="S28" s="347" t="s">
        <v>299</v>
      </c>
      <c r="T28" s="345" t="s">
        <v>300</v>
      </c>
    </row>
    <row r="29" spans="1:25" s="71" customFormat="1" ht="15" customHeight="1">
      <c r="A29" s="72"/>
      <c r="B29" s="86"/>
      <c r="C29" s="76" t="s">
        <v>21</v>
      </c>
      <c r="D29" s="61" t="s">
        <v>87</v>
      </c>
      <c r="E29" s="118">
        <v>1.1100000000000001</v>
      </c>
      <c r="F29" s="75" t="s">
        <v>229</v>
      </c>
      <c r="G29" s="56" t="s">
        <v>13</v>
      </c>
      <c r="H29" s="56" t="s">
        <v>20</v>
      </c>
      <c r="I29" s="56" t="s">
        <v>4</v>
      </c>
      <c r="J29" s="111">
        <v>0.8</v>
      </c>
      <c r="K29" s="110">
        <v>0.2</v>
      </c>
      <c r="L29" s="58" t="s">
        <v>13</v>
      </c>
      <c r="M29" s="382"/>
      <c r="N29" s="93"/>
      <c r="O29" s="93"/>
      <c r="P29" s="237"/>
      <c r="Q29" s="220" t="s">
        <v>93</v>
      </c>
      <c r="R29" s="98">
        <v>42186</v>
      </c>
      <c r="S29" s="47"/>
      <c r="T29" s="345" t="s">
        <v>301</v>
      </c>
    </row>
    <row r="30" spans="1:25" s="71" customFormat="1" ht="15" customHeight="1" thickBot="1">
      <c r="A30" s="72"/>
      <c r="B30" s="86"/>
      <c r="C30" s="184" t="s">
        <v>53</v>
      </c>
      <c r="D30" s="177" t="s">
        <v>86</v>
      </c>
      <c r="E30" s="178">
        <v>2.21</v>
      </c>
      <c r="F30" s="179" t="s">
        <v>195</v>
      </c>
      <c r="G30" s="180" t="s">
        <v>13</v>
      </c>
      <c r="H30" s="180"/>
      <c r="I30" s="180"/>
      <c r="J30" s="181">
        <v>0.8</v>
      </c>
      <c r="K30" s="185">
        <v>0.2</v>
      </c>
      <c r="L30" s="204" t="s">
        <v>13</v>
      </c>
      <c r="M30" s="362"/>
      <c r="N30" s="226"/>
      <c r="O30" s="226"/>
      <c r="P30" s="270"/>
      <c r="Q30" s="220" t="s">
        <v>93</v>
      </c>
      <c r="R30" s="98">
        <v>42217</v>
      </c>
      <c r="S30" s="47"/>
      <c r="T30" s="56"/>
    </row>
    <row r="31" spans="1:25" s="71" customFormat="1" ht="15" customHeight="1">
      <c r="A31" s="72"/>
      <c r="B31" s="86"/>
      <c r="C31" s="68" t="s">
        <v>30</v>
      </c>
      <c r="D31" s="69" t="s">
        <v>60</v>
      </c>
      <c r="E31" s="117">
        <v>1.45</v>
      </c>
      <c r="F31" s="70" t="s">
        <v>211</v>
      </c>
      <c r="G31" s="54" t="s">
        <v>4</v>
      </c>
      <c r="H31" s="54" t="s">
        <v>7</v>
      </c>
      <c r="I31" s="54" t="s">
        <v>100</v>
      </c>
      <c r="J31" s="218"/>
      <c r="K31" s="109"/>
      <c r="L31" s="160"/>
      <c r="M31" s="357">
        <v>0</v>
      </c>
      <c r="N31" s="221">
        <v>0.8</v>
      </c>
      <c r="O31" s="221">
        <v>0.2</v>
      </c>
      <c r="P31" s="268" t="s">
        <v>4</v>
      </c>
      <c r="Q31" s="219" t="s">
        <v>93</v>
      </c>
      <c r="R31" s="98">
        <v>42186</v>
      </c>
      <c r="S31" s="47"/>
      <c r="T31" s="56"/>
    </row>
    <row r="32" spans="1:25" s="71" customFormat="1" ht="15" customHeight="1" thickBot="1">
      <c r="A32" s="72"/>
      <c r="B32" s="86"/>
      <c r="C32" s="176" t="s">
        <v>22</v>
      </c>
      <c r="D32" s="177" t="s">
        <v>84</v>
      </c>
      <c r="E32" s="178">
        <v>1.96</v>
      </c>
      <c r="F32" s="179" t="s">
        <v>195</v>
      </c>
      <c r="G32" s="224" t="s">
        <v>4</v>
      </c>
      <c r="H32" s="224" t="s">
        <v>101</v>
      </c>
      <c r="I32" s="224" t="s">
        <v>10</v>
      </c>
      <c r="J32" s="225"/>
      <c r="K32" s="185"/>
      <c r="L32" s="187"/>
      <c r="M32" s="353"/>
      <c r="N32" s="226">
        <v>0.8</v>
      </c>
      <c r="O32" s="226">
        <v>0.2</v>
      </c>
      <c r="P32" s="227" t="s">
        <v>4</v>
      </c>
      <c r="Q32" s="220"/>
      <c r="R32" s="98">
        <v>42217</v>
      </c>
      <c r="S32" s="51"/>
      <c r="T32" s="83"/>
      <c r="U32" s="84"/>
      <c r="V32" s="85"/>
      <c r="W32" s="85"/>
      <c r="X32" s="85"/>
      <c r="Y32" s="85"/>
    </row>
    <row r="33" spans="1:25" s="66" customFormat="1" ht="16.5" customHeight="1">
      <c r="A33" s="128"/>
      <c r="B33" s="86"/>
      <c r="C33" s="169" t="s">
        <v>49</v>
      </c>
      <c r="D33" s="170" t="s">
        <v>80</v>
      </c>
      <c r="E33" s="171">
        <v>1.42</v>
      </c>
      <c r="F33" s="172" t="s">
        <v>198</v>
      </c>
      <c r="G33" s="173" t="s">
        <v>18</v>
      </c>
      <c r="H33" s="173"/>
      <c r="I33" s="173"/>
      <c r="J33" s="200"/>
      <c r="K33" s="174"/>
      <c r="L33" s="201"/>
      <c r="M33" s="363">
        <v>2.7</v>
      </c>
      <c r="N33" s="222">
        <v>0.8</v>
      </c>
      <c r="O33" s="228">
        <v>0.2</v>
      </c>
      <c r="P33" s="223" t="s">
        <v>18</v>
      </c>
      <c r="Q33" s="220" t="s">
        <v>93</v>
      </c>
      <c r="R33" s="98">
        <v>42156</v>
      </c>
      <c r="S33" s="47"/>
      <c r="T33" s="56"/>
    </row>
    <row r="34" spans="1:25" s="66" customFormat="1" ht="16.5" customHeight="1">
      <c r="A34" s="128"/>
      <c r="B34" s="86"/>
      <c r="C34" s="76" t="s">
        <v>46</v>
      </c>
      <c r="D34" s="61" t="s">
        <v>63</v>
      </c>
      <c r="E34" s="118">
        <v>1.28</v>
      </c>
      <c r="F34" s="75" t="s">
        <v>201</v>
      </c>
      <c r="G34" s="56" t="s">
        <v>18</v>
      </c>
      <c r="H34" s="56"/>
      <c r="I34" s="56"/>
      <c r="J34" s="111"/>
      <c r="K34" s="110"/>
      <c r="L34" s="58"/>
      <c r="M34" s="365"/>
      <c r="N34" s="91">
        <v>0.8</v>
      </c>
      <c r="O34" s="93">
        <v>0.2</v>
      </c>
      <c r="P34" s="229" t="s">
        <v>18</v>
      </c>
      <c r="Q34" s="220" t="s">
        <v>93</v>
      </c>
      <c r="R34" s="98">
        <v>42248</v>
      </c>
      <c r="S34" s="47" t="s">
        <v>257</v>
      </c>
      <c r="T34" s="56" t="s">
        <v>242</v>
      </c>
    </row>
    <row r="35" spans="1:25" s="66" customFormat="1" ht="16.5" customHeight="1">
      <c r="A35" s="128"/>
      <c r="B35" s="86"/>
      <c r="C35" s="76" t="s">
        <v>24</v>
      </c>
      <c r="D35" s="61" t="s">
        <v>71</v>
      </c>
      <c r="E35" s="118">
        <v>1.69</v>
      </c>
      <c r="F35" s="75" t="s">
        <v>195</v>
      </c>
      <c r="G35" s="56" t="s">
        <v>18</v>
      </c>
      <c r="H35" s="56" t="s">
        <v>99</v>
      </c>
      <c r="I35" s="56"/>
      <c r="J35" s="111">
        <v>0.8</v>
      </c>
      <c r="K35" s="110">
        <v>0.2</v>
      </c>
      <c r="L35" s="58" t="s">
        <v>18</v>
      </c>
      <c r="M35" s="365"/>
      <c r="N35" s="91"/>
      <c r="O35" s="93"/>
      <c r="P35" s="229"/>
      <c r="Q35" s="220" t="s">
        <v>93</v>
      </c>
      <c r="R35" s="98">
        <v>42217</v>
      </c>
      <c r="S35" s="47"/>
      <c r="T35" s="56"/>
    </row>
    <row r="36" spans="1:25" s="66" customFormat="1" ht="16.5" customHeight="1">
      <c r="A36" s="128"/>
      <c r="B36" s="86"/>
      <c r="C36" s="76" t="s">
        <v>43</v>
      </c>
      <c r="D36" s="61" t="s">
        <v>73</v>
      </c>
      <c r="E36" s="118">
        <v>1.41</v>
      </c>
      <c r="F36" s="75" t="s">
        <v>202</v>
      </c>
      <c r="G36" s="56" t="s">
        <v>102</v>
      </c>
      <c r="H36" s="56" t="s">
        <v>103</v>
      </c>
      <c r="I36" s="56" t="s">
        <v>18</v>
      </c>
      <c r="J36" s="110">
        <v>0.8</v>
      </c>
      <c r="K36" s="110">
        <v>0.2</v>
      </c>
      <c r="L36" s="57" t="s">
        <v>18</v>
      </c>
      <c r="M36" s="365"/>
      <c r="N36" s="91"/>
      <c r="O36" s="93"/>
      <c r="P36" s="229"/>
      <c r="Q36" s="220"/>
      <c r="R36" s="98"/>
      <c r="S36" s="47"/>
      <c r="T36" s="56"/>
    </row>
    <row r="37" spans="1:25" s="66" customFormat="1" ht="16.5" customHeight="1" thickBot="1">
      <c r="A37" s="128"/>
      <c r="B37" s="86"/>
      <c r="C37" s="184" t="s">
        <v>91</v>
      </c>
      <c r="D37" s="177" t="s">
        <v>92</v>
      </c>
      <c r="E37" s="178">
        <v>1.41</v>
      </c>
      <c r="F37" s="179" t="s">
        <v>202</v>
      </c>
      <c r="G37" s="180" t="s">
        <v>102</v>
      </c>
      <c r="H37" s="180" t="s">
        <v>103</v>
      </c>
      <c r="I37" s="180" t="s">
        <v>18</v>
      </c>
      <c r="J37" s="185">
        <v>0.8</v>
      </c>
      <c r="K37" s="185">
        <v>0.2</v>
      </c>
      <c r="L37" s="187" t="s">
        <v>18</v>
      </c>
      <c r="M37" s="364"/>
      <c r="N37" s="230"/>
      <c r="O37" s="230"/>
      <c r="P37" s="231"/>
      <c r="Q37" s="219" t="s">
        <v>93</v>
      </c>
      <c r="R37" s="98">
        <v>42217</v>
      </c>
      <c r="S37" s="47"/>
      <c r="T37" s="56"/>
    </row>
    <row r="38" spans="1:25" s="78" customFormat="1" ht="15" customHeight="1">
      <c r="A38" s="81"/>
      <c r="B38" s="86"/>
      <c r="C38" s="169" t="s">
        <v>26</v>
      </c>
      <c r="D38" s="170" t="s">
        <v>65</v>
      </c>
      <c r="E38" s="171">
        <v>1.34</v>
      </c>
      <c r="F38" s="172" t="s">
        <v>207</v>
      </c>
      <c r="G38" s="173" t="s">
        <v>3</v>
      </c>
      <c r="H38" s="173"/>
      <c r="I38" s="173"/>
      <c r="J38" s="174"/>
      <c r="K38" s="174"/>
      <c r="L38" s="201"/>
      <c r="M38" s="358">
        <v>3</v>
      </c>
      <c r="N38" s="228">
        <v>0.8</v>
      </c>
      <c r="O38" s="228">
        <v>0.2</v>
      </c>
      <c r="P38" s="235" t="s">
        <v>3</v>
      </c>
      <c r="Q38" s="232" t="s">
        <v>93</v>
      </c>
      <c r="R38" s="98">
        <v>42186</v>
      </c>
      <c r="S38" s="341" t="s">
        <v>291</v>
      </c>
      <c r="T38" s="54"/>
      <c r="U38" s="71"/>
      <c r="V38" s="71"/>
      <c r="W38" s="71"/>
      <c r="X38" s="71"/>
      <c r="Y38" s="71"/>
    </row>
    <row r="39" spans="1:25" s="78" customFormat="1" ht="15" customHeight="1">
      <c r="A39" s="81"/>
      <c r="B39" s="86"/>
      <c r="C39" s="136" t="s">
        <v>261</v>
      </c>
      <c r="D39" s="137" t="s">
        <v>262</v>
      </c>
      <c r="E39" s="129"/>
      <c r="F39" s="129"/>
      <c r="G39" s="130"/>
      <c r="H39" s="130"/>
      <c r="I39" s="131"/>
      <c r="J39" s="129"/>
      <c r="K39" s="130"/>
      <c r="L39" s="132"/>
      <c r="M39" s="359"/>
      <c r="N39" s="133">
        <v>0.8</v>
      </c>
      <c r="O39" s="134">
        <v>0.2</v>
      </c>
      <c r="P39" s="236" t="s">
        <v>3</v>
      </c>
      <c r="Q39" s="135"/>
      <c r="R39" s="150">
        <v>42217</v>
      </c>
      <c r="S39" s="47"/>
      <c r="T39" s="56"/>
      <c r="U39" s="71"/>
      <c r="V39" s="71"/>
      <c r="W39" s="71"/>
      <c r="X39" s="71"/>
      <c r="Y39" s="71"/>
    </row>
    <row r="40" spans="1:25" s="85" customFormat="1" ht="15" customHeight="1">
      <c r="A40" s="86"/>
      <c r="B40" s="86"/>
      <c r="C40" s="76" t="s">
        <v>34</v>
      </c>
      <c r="D40" s="61" t="s">
        <v>90</v>
      </c>
      <c r="E40" s="118">
        <v>1.78</v>
      </c>
      <c r="F40" s="75" t="s">
        <v>195</v>
      </c>
      <c r="G40" s="56" t="s">
        <v>3</v>
      </c>
      <c r="H40" s="56"/>
      <c r="I40" s="56"/>
      <c r="J40" s="111">
        <v>0.8</v>
      </c>
      <c r="K40" s="110">
        <v>0.2</v>
      </c>
      <c r="L40" s="58" t="s">
        <v>3</v>
      </c>
      <c r="M40" s="359"/>
      <c r="N40" s="92"/>
      <c r="O40" s="93"/>
      <c r="P40" s="237"/>
      <c r="Q40" s="220" t="s">
        <v>93</v>
      </c>
      <c r="R40" s="98">
        <v>42156</v>
      </c>
      <c r="S40" s="49"/>
      <c r="T40" s="56"/>
      <c r="U40" s="71"/>
      <c r="V40" s="71"/>
      <c r="W40" s="71"/>
      <c r="X40" s="71"/>
      <c r="Y40" s="71"/>
    </row>
    <row r="41" spans="1:25" s="71" customFormat="1" ht="15" customHeight="1">
      <c r="A41" s="87"/>
      <c r="B41" s="86"/>
      <c r="C41" s="76" t="s">
        <v>174</v>
      </c>
      <c r="D41" s="61" t="s">
        <v>217</v>
      </c>
      <c r="E41" s="125" t="s">
        <v>258</v>
      </c>
      <c r="F41" s="75" t="s">
        <v>195</v>
      </c>
      <c r="G41" s="62" t="s">
        <v>191</v>
      </c>
      <c r="H41" s="61"/>
      <c r="I41" s="61"/>
      <c r="J41" s="110">
        <v>0.8</v>
      </c>
      <c r="K41" s="286">
        <v>0.2</v>
      </c>
      <c r="L41" s="58" t="s">
        <v>3</v>
      </c>
      <c r="M41" s="359"/>
      <c r="N41" s="93"/>
      <c r="O41" s="93"/>
      <c r="P41" s="237"/>
      <c r="Q41" s="220" t="s">
        <v>93</v>
      </c>
      <c r="R41" s="98">
        <v>42248</v>
      </c>
      <c r="S41" s="48"/>
      <c r="T41" s="63" t="s">
        <v>244</v>
      </c>
      <c r="U41" s="82"/>
      <c r="V41" s="80"/>
      <c r="W41" s="80"/>
      <c r="X41" s="80"/>
      <c r="Y41" s="80"/>
    </row>
    <row r="42" spans="1:25" s="71" customFormat="1" ht="15" customHeight="1">
      <c r="A42" s="87"/>
      <c r="B42" s="86"/>
      <c r="C42" s="76" t="s">
        <v>172</v>
      </c>
      <c r="D42" s="61" t="s">
        <v>72</v>
      </c>
      <c r="E42" s="118" t="s">
        <v>230</v>
      </c>
      <c r="F42" s="75" t="s">
        <v>221</v>
      </c>
      <c r="G42" s="61" t="s">
        <v>3</v>
      </c>
      <c r="H42" s="61"/>
      <c r="I42" s="61"/>
      <c r="J42" s="110">
        <v>0.8</v>
      </c>
      <c r="K42" s="286">
        <v>0.2</v>
      </c>
      <c r="L42" s="58" t="s">
        <v>3</v>
      </c>
      <c r="M42" s="359"/>
      <c r="N42" s="93"/>
      <c r="O42" s="93"/>
      <c r="P42" s="237"/>
      <c r="Q42" s="220" t="s">
        <v>93</v>
      </c>
      <c r="R42" s="98">
        <v>42248</v>
      </c>
      <c r="S42" s="48" t="s">
        <v>238</v>
      </c>
      <c r="T42" s="63"/>
      <c r="U42" s="82"/>
      <c r="V42" s="84"/>
      <c r="W42" s="84"/>
      <c r="X42" s="84"/>
      <c r="Y42" s="84"/>
    </row>
    <row r="43" spans="1:25" s="71" customFormat="1" ht="15" customHeight="1" thickBot="1">
      <c r="A43" s="87"/>
      <c r="B43" s="86"/>
      <c r="C43" s="238" t="s">
        <v>252</v>
      </c>
      <c r="D43" s="210" t="s">
        <v>260</v>
      </c>
      <c r="E43" s="210"/>
      <c r="F43" s="210"/>
      <c r="G43" s="210"/>
      <c r="H43" s="210"/>
      <c r="I43" s="210"/>
      <c r="J43" s="239">
        <v>0.8</v>
      </c>
      <c r="K43" s="339">
        <v>0.2</v>
      </c>
      <c r="L43" s="212" t="s">
        <v>3</v>
      </c>
      <c r="M43" s="360"/>
      <c r="N43" s="240"/>
      <c r="O43" s="240"/>
      <c r="P43" s="241"/>
      <c r="Q43" s="233"/>
      <c r="R43" s="54"/>
      <c r="S43" s="63"/>
      <c r="T43" s="56" t="s">
        <v>242</v>
      </c>
      <c r="U43" s="82"/>
      <c r="V43" s="84"/>
      <c r="W43" s="84"/>
      <c r="X43" s="84"/>
      <c r="Y43" s="84"/>
    </row>
    <row r="44" spans="1:25" s="80" customFormat="1" ht="15" customHeight="1" thickBot="1">
      <c r="A44" s="81"/>
      <c r="B44" s="86"/>
      <c r="C44" s="188" t="s">
        <v>181</v>
      </c>
      <c r="D44" s="189" t="s">
        <v>182</v>
      </c>
      <c r="E44" s="190">
        <v>1.68</v>
      </c>
      <c r="F44" s="191" t="s">
        <v>208</v>
      </c>
      <c r="G44" s="192" t="s">
        <v>183</v>
      </c>
      <c r="H44" s="192"/>
      <c r="I44" s="192"/>
      <c r="J44" s="193">
        <v>0.8</v>
      </c>
      <c r="K44" s="193">
        <v>0.2</v>
      </c>
      <c r="L44" s="194" t="s">
        <v>183</v>
      </c>
      <c r="M44" s="242">
        <v>1.2</v>
      </c>
      <c r="N44" s="243"/>
      <c r="O44" s="243"/>
      <c r="P44" s="244"/>
      <c r="Q44" s="220" t="s">
        <v>93</v>
      </c>
      <c r="R44" s="98">
        <v>42248</v>
      </c>
      <c r="S44" s="47" t="s">
        <v>257</v>
      </c>
      <c r="T44" s="56"/>
      <c r="U44" s="342" t="s">
        <v>306</v>
      </c>
      <c r="V44" s="342"/>
      <c r="W44" s="71"/>
      <c r="X44" s="71"/>
      <c r="Y44" s="71"/>
    </row>
    <row r="45" spans="1:25" s="80" customFormat="1" ht="15" customHeight="1" thickBot="1">
      <c r="A45" s="106"/>
      <c r="B45" s="86"/>
      <c r="C45" s="188" t="s">
        <v>54</v>
      </c>
      <c r="D45" s="189" t="s">
        <v>68</v>
      </c>
      <c r="E45" s="190">
        <v>1.1399999999999999</v>
      </c>
      <c r="F45" s="191" t="s">
        <v>199</v>
      </c>
      <c r="G45" s="192" t="s">
        <v>99</v>
      </c>
      <c r="H45" s="192" t="s">
        <v>4</v>
      </c>
      <c r="I45" s="192" t="s">
        <v>8</v>
      </c>
      <c r="J45" s="245">
        <v>0.8</v>
      </c>
      <c r="K45" s="193">
        <v>0.2</v>
      </c>
      <c r="L45" s="246" t="s">
        <v>234</v>
      </c>
      <c r="M45" s="348">
        <v>0.1</v>
      </c>
      <c r="N45" s="243"/>
      <c r="O45" s="243"/>
      <c r="P45" s="244"/>
      <c r="Q45" s="220" t="s">
        <v>93</v>
      </c>
      <c r="R45" s="98">
        <v>42217</v>
      </c>
      <c r="S45" s="344" t="s">
        <v>302</v>
      </c>
      <c r="T45" s="345" t="s">
        <v>303</v>
      </c>
      <c r="U45" s="71"/>
      <c r="V45" s="71"/>
      <c r="W45" s="71"/>
      <c r="X45" s="71"/>
      <c r="Y45" s="71"/>
    </row>
    <row r="46" spans="1:25" s="80" customFormat="1" ht="15" customHeight="1" thickBot="1">
      <c r="A46" s="106"/>
      <c r="B46" s="86"/>
      <c r="C46" s="188" t="s">
        <v>27</v>
      </c>
      <c r="D46" s="189" t="s">
        <v>69</v>
      </c>
      <c r="E46" s="190">
        <v>1.76</v>
      </c>
      <c r="F46" s="191" t="s">
        <v>200</v>
      </c>
      <c r="G46" s="192" t="s">
        <v>11</v>
      </c>
      <c r="H46" s="192"/>
      <c r="I46" s="192"/>
      <c r="J46" s="193">
        <v>0.8</v>
      </c>
      <c r="K46" s="193">
        <v>0.2</v>
      </c>
      <c r="L46" s="194" t="s">
        <v>175</v>
      </c>
      <c r="M46" s="242">
        <v>0.4</v>
      </c>
      <c r="N46" s="247"/>
      <c r="O46" s="243"/>
      <c r="P46" s="244"/>
      <c r="Q46" s="220" t="s">
        <v>93</v>
      </c>
      <c r="R46" s="157">
        <v>42217</v>
      </c>
      <c r="S46" s="156" t="s">
        <v>290</v>
      </c>
      <c r="T46" s="155"/>
      <c r="U46" s="71"/>
      <c r="V46" s="71"/>
      <c r="W46" s="71"/>
      <c r="X46" s="71"/>
      <c r="Y46" s="71"/>
    </row>
    <row r="47" spans="1:25" s="80" customFormat="1" ht="15" customHeight="1" thickBot="1">
      <c r="A47" s="106"/>
      <c r="B47" s="86"/>
      <c r="C47" s="249" t="s">
        <v>38</v>
      </c>
      <c r="D47" s="250" t="s">
        <v>81</v>
      </c>
      <c r="E47" s="250">
        <v>1.72</v>
      </c>
      <c r="F47" s="251" t="s">
        <v>224</v>
      </c>
      <c r="G47" s="250" t="s">
        <v>19</v>
      </c>
      <c r="H47" s="250" t="s">
        <v>190</v>
      </c>
      <c r="I47" s="250" t="s">
        <v>3</v>
      </c>
      <c r="J47" s="252"/>
      <c r="K47" s="252"/>
      <c r="L47" s="252" t="s">
        <v>140</v>
      </c>
      <c r="M47" s="340">
        <v>2</v>
      </c>
      <c r="N47" s="247"/>
      <c r="O47" s="247"/>
      <c r="P47" s="253"/>
      <c r="Q47" s="248"/>
      <c r="R47" s="159"/>
      <c r="S47" s="51" t="s">
        <v>281</v>
      </c>
      <c r="T47" s="63" t="s">
        <v>282</v>
      </c>
      <c r="U47" s="342" t="s">
        <v>292</v>
      </c>
      <c r="V47" s="71"/>
      <c r="W47" s="71"/>
      <c r="X47" s="71"/>
      <c r="Y47" s="71"/>
    </row>
    <row r="48" spans="1:25" s="80" customFormat="1" ht="15" customHeight="1">
      <c r="A48" s="106"/>
      <c r="B48" s="86"/>
      <c r="C48" s="255" t="s">
        <v>225</v>
      </c>
      <c r="D48" s="256" t="s">
        <v>63</v>
      </c>
      <c r="E48" s="256">
        <v>1.89</v>
      </c>
      <c r="F48" s="257" t="s">
        <v>226</v>
      </c>
      <c r="G48" s="257" t="s">
        <v>227</v>
      </c>
      <c r="H48" s="256"/>
      <c r="I48" s="256"/>
      <c r="J48" s="258"/>
      <c r="K48" s="214"/>
      <c r="L48" s="259"/>
      <c r="M48" s="352">
        <v>0</v>
      </c>
      <c r="N48" s="222">
        <v>0.8</v>
      </c>
      <c r="O48" s="222">
        <v>0.2</v>
      </c>
      <c r="P48" s="260" t="s">
        <v>10</v>
      </c>
      <c r="Q48" s="158"/>
      <c r="R48" s="151"/>
      <c r="S48" s="152" t="s">
        <v>287</v>
      </c>
      <c r="T48" s="56" t="s">
        <v>242</v>
      </c>
      <c r="U48" s="71"/>
      <c r="V48" s="71"/>
      <c r="W48" s="71"/>
      <c r="X48" s="71"/>
      <c r="Y48" s="71"/>
    </row>
    <row r="49" spans="1:25" s="80" customFormat="1" ht="15" customHeight="1" thickBot="1">
      <c r="A49" s="106"/>
      <c r="B49" s="86"/>
      <c r="C49" s="261" t="s">
        <v>55</v>
      </c>
      <c r="D49" s="262" t="s">
        <v>78</v>
      </c>
      <c r="E49" s="262">
        <v>1.72</v>
      </c>
      <c r="F49" s="263" t="s">
        <v>218</v>
      </c>
      <c r="G49" s="262" t="s">
        <v>9</v>
      </c>
      <c r="H49" s="262" t="s">
        <v>15</v>
      </c>
      <c r="I49" s="262" t="s">
        <v>104</v>
      </c>
      <c r="J49" s="264"/>
      <c r="K49" s="265"/>
      <c r="L49" s="264"/>
      <c r="M49" s="353"/>
      <c r="N49" s="266"/>
      <c r="O49" s="266"/>
      <c r="P49" s="267" t="s">
        <v>10</v>
      </c>
      <c r="Q49" s="254"/>
      <c r="R49" s="104"/>
      <c r="S49" s="154" t="s">
        <v>249</v>
      </c>
      <c r="T49" s="108"/>
      <c r="U49" s="71"/>
      <c r="V49" s="71"/>
      <c r="W49" s="71"/>
      <c r="X49" s="71"/>
      <c r="Y49" s="71"/>
    </row>
    <row r="50" spans="1:25" s="71" customFormat="1" ht="27.75" customHeight="1">
      <c r="A50" s="123" t="s">
        <v>254</v>
      </c>
      <c r="B50" s="368" t="s">
        <v>254</v>
      </c>
      <c r="C50" s="369" t="s">
        <v>253</v>
      </c>
      <c r="D50" s="370"/>
      <c r="E50" s="126"/>
      <c r="F50" s="126"/>
      <c r="G50" s="126"/>
      <c r="H50" s="126"/>
      <c r="I50" s="126"/>
      <c r="J50" s="109">
        <f>SUM(J4:J49)</f>
        <v>24.000000000000011</v>
      </c>
      <c r="K50" s="109">
        <f>SUM(K4:K49)</f>
        <v>6.0000000000000027</v>
      </c>
      <c r="M50" s="162">
        <f>SUM(M4:M49)</f>
        <v>28.849999999999998</v>
      </c>
      <c r="N50" s="127">
        <f>SUM(N8:N49)</f>
        <v>11.200000000000001</v>
      </c>
      <c r="O50" s="127">
        <f>SUM(O8:O49)</f>
        <v>2.8000000000000003</v>
      </c>
    </row>
    <row r="51" spans="1:25" s="71" customFormat="1" ht="27.75" customHeight="1">
      <c r="A51" s="123"/>
      <c r="B51" s="368"/>
      <c r="C51" s="383" t="s">
        <v>255</v>
      </c>
      <c r="D51" s="384"/>
      <c r="E51" s="116"/>
      <c r="F51" s="116"/>
      <c r="G51" s="116"/>
      <c r="H51" s="116"/>
      <c r="I51" s="116"/>
      <c r="J51" s="121">
        <v>30</v>
      </c>
      <c r="K51" s="121">
        <v>30</v>
      </c>
      <c r="M51" s="120"/>
      <c r="N51" s="122">
        <v>14</v>
      </c>
      <c r="O51" s="292">
        <v>14</v>
      </c>
      <c r="P51" s="367" t="s">
        <v>288</v>
      </c>
      <c r="Q51" s="367"/>
      <c r="R51" s="367"/>
      <c r="S51" s="367"/>
    </row>
    <row r="52" spans="1:25" s="71" customFormat="1" ht="27.75" customHeight="1">
      <c r="A52" s="123"/>
      <c r="B52" s="124"/>
      <c r="C52" s="119"/>
      <c r="D52" s="116"/>
      <c r="E52" s="116"/>
      <c r="F52" s="116"/>
      <c r="G52" s="116"/>
      <c r="H52" s="116"/>
      <c r="I52" s="116"/>
      <c r="J52" s="149">
        <f>SUM(J4:J37)</f>
        <v>18.400000000000006</v>
      </c>
      <c r="K52" s="149">
        <f>SUM(K4:K37)</f>
        <v>4.6000000000000014</v>
      </c>
      <c r="M52" s="120"/>
      <c r="N52" s="107"/>
      <c r="O52" s="107"/>
      <c r="P52" s="367"/>
      <c r="Q52" s="367"/>
      <c r="R52" s="367"/>
      <c r="S52" s="367"/>
    </row>
    <row r="53" spans="1:25" s="71" customFormat="1" ht="27.75" customHeight="1">
      <c r="A53" s="123"/>
      <c r="B53" s="124"/>
      <c r="C53" s="119"/>
      <c r="D53" s="116"/>
      <c r="E53" s="116"/>
      <c r="F53" s="116"/>
      <c r="G53" s="116"/>
      <c r="H53" s="116"/>
      <c r="I53" s="116"/>
      <c r="J53" s="149">
        <f>SUM(J33:J49)</f>
        <v>7.9999999999999991</v>
      </c>
      <c r="K53" s="149">
        <f>SUM(K33:K49)</f>
        <v>1.9999999999999998</v>
      </c>
      <c r="L53" s="366" t="s">
        <v>284</v>
      </c>
      <c r="M53" s="366"/>
      <c r="N53" s="107">
        <v>1.4</v>
      </c>
      <c r="O53" s="107"/>
    </row>
    <row r="54" spans="1:25" s="71" customFormat="1" ht="27.75" customHeight="1">
      <c r="A54" s="67"/>
      <c r="C54" s="350" t="s">
        <v>289</v>
      </c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</row>
    <row r="55" spans="1:25" s="71" customFormat="1" ht="27.75" customHeight="1">
      <c r="A55" s="67"/>
      <c r="C55" s="119"/>
      <c r="D55" s="116"/>
      <c r="E55" s="116"/>
      <c r="F55" s="116"/>
      <c r="G55" s="116"/>
      <c r="H55" s="116"/>
      <c r="I55" s="116"/>
      <c r="J55" s="113"/>
      <c r="K55" s="113"/>
      <c r="N55" s="107"/>
      <c r="O55" s="107"/>
    </row>
    <row r="56" spans="1:25" s="71" customFormat="1" ht="12" customHeight="1">
      <c r="A56" s="73"/>
      <c r="C56" s="119"/>
      <c r="D56" s="116"/>
      <c r="E56" s="116"/>
      <c r="F56" s="116"/>
      <c r="G56" s="116"/>
      <c r="H56" s="116"/>
      <c r="I56" s="116"/>
      <c r="J56" s="113"/>
      <c r="K56" s="113"/>
      <c r="N56" s="107"/>
      <c r="O56" s="107"/>
    </row>
    <row r="57" spans="1:25" s="71" customFormat="1" ht="33.75" customHeight="1">
      <c r="A57" s="72">
        <v>29</v>
      </c>
      <c r="B57" s="29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293"/>
      <c r="U57" s="293"/>
    </row>
    <row r="58" spans="1:25" s="84" customFormat="1" ht="25.5" customHeight="1">
      <c r="A58" s="81">
        <v>22</v>
      </c>
      <c r="B58" s="293"/>
      <c r="C58" s="311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324"/>
      <c r="T58" s="293"/>
      <c r="U58" s="325"/>
    </row>
    <row r="59" spans="1:25" s="71" customFormat="1" ht="25.5" customHeight="1">
      <c r="A59" s="73">
        <v>32</v>
      </c>
      <c r="B59" s="307"/>
      <c r="C59" s="308"/>
      <c r="D59" s="307"/>
      <c r="E59" s="293"/>
      <c r="F59" s="309"/>
      <c r="G59" s="293"/>
      <c r="H59" s="293"/>
      <c r="I59" s="293"/>
      <c r="J59" s="293"/>
      <c r="K59" s="311"/>
      <c r="L59" s="293"/>
      <c r="M59" s="310"/>
      <c r="N59" s="128"/>
      <c r="O59" s="128"/>
      <c r="P59" s="293"/>
      <c r="Q59" s="311"/>
      <c r="R59" s="312"/>
      <c r="S59" s="309"/>
      <c r="T59" s="293"/>
      <c r="U59" s="293"/>
    </row>
    <row r="60" spans="1:25" s="71" customFormat="1" ht="25.5" customHeight="1">
      <c r="A60" s="88">
        <v>34</v>
      </c>
      <c r="B60" s="307"/>
      <c r="C60" s="308"/>
      <c r="D60" s="307"/>
      <c r="E60" s="293"/>
      <c r="F60" s="309"/>
      <c r="G60" s="293"/>
      <c r="H60" s="293"/>
      <c r="I60" s="293"/>
      <c r="J60" s="293"/>
      <c r="K60" s="293"/>
      <c r="L60" s="293"/>
      <c r="M60" s="310"/>
      <c r="N60" s="128"/>
      <c r="O60" s="128"/>
      <c r="P60" s="293"/>
      <c r="Q60" s="311"/>
      <c r="R60" s="312"/>
      <c r="S60" s="309"/>
      <c r="T60" s="293"/>
      <c r="U60" s="293"/>
    </row>
    <row r="61" spans="1:25" s="71" customFormat="1" ht="25.5" customHeight="1">
      <c r="A61" s="153"/>
      <c r="B61" s="307"/>
      <c r="C61" s="308"/>
      <c r="D61" s="307"/>
      <c r="E61" s="293"/>
      <c r="F61" s="309"/>
      <c r="G61" s="293"/>
      <c r="H61" s="153"/>
      <c r="I61" s="153"/>
      <c r="J61" s="293"/>
      <c r="K61" s="293"/>
      <c r="L61" s="293"/>
      <c r="M61" s="310"/>
      <c r="N61" s="128"/>
      <c r="O61" s="128"/>
      <c r="P61" s="293"/>
      <c r="Q61" s="311"/>
      <c r="R61" s="312"/>
      <c r="S61" s="309"/>
      <c r="T61" s="293"/>
      <c r="U61" s="293"/>
    </row>
    <row r="62" spans="1:25" s="35" customFormat="1" ht="25.5" customHeight="1">
      <c r="A62" s="39"/>
      <c r="B62" s="307"/>
      <c r="C62" s="308"/>
      <c r="D62" s="307"/>
      <c r="E62" s="293"/>
      <c r="F62" s="309"/>
      <c r="G62" s="293"/>
      <c r="H62" s="293"/>
      <c r="I62" s="293"/>
      <c r="J62" s="293"/>
      <c r="K62" s="293"/>
      <c r="L62" s="293"/>
      <c r="M62" s="310"/>
      <c r="N62" s="128"/>
      <c r="O62" s="128"/>
      <c r="P62" s="293"/>
      <c r="Q62" s="311"/>
      <c r="R62" s="312"/>
      <c r="S62" s="326"/>
      <c r="T62" s="293"/>
      <c r="U62" s="327"/>
    </row>
    <row r="63" spans="1:25" ht="25.5" customHeight="1">
      <c r="B63" s="307"/>
      <c r="C63" s="313"/>
      <c r="D63" s="324"/>
      <c r="E63" s="324"/>
      <c r="F63" s="326"/>
      <c r="G63" s="326"/>
      <c r="H63" s="324"/>
      <c r="I63" s="324"/>
      <c r="J63" s="328"/>
      <c r="K63" s="313"/>
      <c r="L63" s="324"/>
      <c r="M63" s="314"/>
      <c r="N63" s="329"/>
      <c r="O63" s="329"/>
      <c r="P63" s="324"/>
      <c r="Q63" s="313"/>
      <c r="R63" s="315"/>
      <c r="S63" s="326"/>
      <c r="T63" s="293"/>
      <c r="U63" s="330"/>
    </row>
    <row r="64" spans="1:25" ht="25.5" customHeight="1">
      <c r="B64" s="307"/>
      <c r="C64" s="316"/>
      <c r="D64" s="331"/>
      <c r="E64" s="331"/>
      <c r="F64" s="317"/>
      <c r="G64" s="331"/>
      <c r="H64" s="331"/>
      <c r="I64" s="331"/>
      <c r="J64" s="331"/>
      <c r="K64" s="316"/>
      <c r="L64" s="331"/>
      <c r="M64" s="318"/>
      <c r="N64" s="332"/>
      <c r="O64" s="332"/>
      <c r="P64" s="331"/>
      <c r="Q64" s="316"/>
      <c r="R64" s="319"/>
      <c r="S64" s="317"/>
      <c r="T64" s="322"/>
      <c r="U64" s="322"/>
    </row>
    <row r="65" spans="2:21" ht="36.75" customHeight="1">
      <c r="B65" s="320"/>
      <c r="C65" s="333"/>
      <c r="D65" s="333"/>
      <c r="E65" s="334"/>
      <c r="F65" s="335"/>
      <c r="G65" s="336"/>
      <c r="H65" s="327"/>
      <c r="I65" s="327"/>
      <c r="J65" s="311"/>
      <c r="K65" s="311"/>
      <c r="L65" s="293"/>
      <c r="M65" s="293"/>
      <c r="N65" s="311"/>
      <c r="O65" s="311"/>
      <c r="P65" s="322"/>
      <c r="Q65" s="321"/>
      <c r="R65" s="321"/>
      <c r="S65" s="337"/>
      <c r="T65" s="322"/>
      <c r="U65" s="322"/>
    </row>
    <row r="66" spans="2:21">
      <c r="B66" s="320"/>
      <c r="C66" s="320"/>
      <c r="D66" s="320"/>
      <c r="E66" s="334"/>
      <c r="F66" s="335"/>
      <c r="G66" s="327"/>
      <c r="H66" s="327"/>
      <c r="I66" s="327"/>
      <c r="J66" s="322"/>
      <c r="K66" s="322"/>
      <c r="L66" s="322"/>
      <c r="M66" s="322"/>
      <c r="N66" s="128"/>
      <c r="O66" s="128"/>
      <c r="P66" s="322"/>
      <c r="Q66" s="321"/>
      <c r="R66" s="321"/>
      <c r="S66" s="309"/>
      <c r="T66" s="322"/>
      <c r="U66" s="322"/>
    </row>
    <row r="67" spans="2:21">
      <c r="B67" s="320"/>
      <c r="C67" s="320"/>
      <c r="D67" s="320"/>
      <c r="E67" s="334"/>
      <c r="F67" s="335"/>
      <c r="G67" s="327"/>
      <c r="H67" s="327"/>
      <c r="I67" s="327"/>
      <c r="J67" s="322"/>
      <c r="K67" s="322"/>
      <c r="L67" s="322"/>
      <c r="M67" s="322"/>
      <c r="N67" s="128"/>
      <c r="O67" s="128"/>
      <c r="P67" s="322"/>
      <c r="Q67" s="321"/>
      <c r="R67" s="321"/>
      <c r="S67" s="309"/>
      <c r="T67" s="322"/>
      <c r="U67" s="322"/>
    </row>
  </sheetData>
  <mergeCells count="23">
    <mergeCell ref="B50:B51"/>
    <mergeCell ref="C50:D50"/>
    <mergeCell ref="N2:O2"/>
    <mergeCell ref="M2:M3"/>
    <mergeCell ref="B2:D2"/>
    <mergeCell ref="J2:K2"/>
    <mergeCell ref="M5:M7"/>
    <mergeCell ref="M11:M12"/>
    <mergeCell ref="M22:M24"/>
    <mergeCell ref="M28:M30"/>
    <mergeCell ref="C51:D51"/>
    <mergeCell ref="M13:M16"/>
    <mergeCell ref="C54:P54"/>
    <mergeCell ref="C1:T1"/>
    <mergeCell ref="M48:M49"/>
    <mergeCell ref="M17:M19"/>
    <mergeCell ref="M31:M32"/>
    <mergeCell ref="M38:M43"/>
    <mergeCell ref="M9:M10"/>
    <mergeCell ref="M20:M21"/>
    <mergeCell ref="M33:M37"/>
    <mergeCell ref="L53:M53"/>
    <mergeCell ref="P51:S52"/>
  </mergeCells>
  <pageMargins left="0.25" right="0.25" top="0.75" bottom="0.75" header="0.3" footer="0.3"/>
  <pageSetup paperSize="9" fitToHeight="0" orientation="landscape" r:id="rId1"/>
  <rowBreaks count="2" manualBreakCount="2">
    <brk id="32" max="16383" man="1"/>
    <brk id="5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opLeftCell="B8" zoomScale="115" zoomScaleNormal="115" workbookViewId="0">
      <selection activeCell="G51" sqref="G51"/>
    </sheetView>
  </sheetViews>
  <sheetFormatPr defaultRowHeight="15"/>
  <cols>
    <col min="1" max="1" width="3.85546875" customWidth="1"/>
    <col min="2" max="2" width="5.85546875" customWidth="1"/>
    <col min="3" max="3" width="7" style="6" customWidth="1"/>
    <col min="4" max="4" width="6.28515625" style="6" customWidth="1"/>
    <col min="5" max="5" width="6.85546875" style="6" customWidth="1"/>
    <col min="6" max="6" width="7" style="6" customWidth="1"/>
    <col min="7" max="7" width="32" customWidth="1"/>
    <col min="8" max="8" width="5.5703125" style="6" customWidth="1"/>
    <col min="9" max="9" width="21.42578125" customWidth="1"/>
    <col min="10" max="10" width="28.42578125" customWidth="1"/>
  </cols>
  <sheetData>
    <row r="1" spans="1:12" ht="4.5" customHeight="1" thickBot="1">
      <c r="A1" s="385"/>
      <c r="B1" s="386"/>
      <c r="C1" s="386"/>
      <c r="D1" s="386"/>
    </row>
    <row r="2" spans="1:12" ht="23.25" customHeight="1" thickBot="1">
      <c r="A2" s="387" t="s">
        <v>278</v>
      </c>
      <c r="B2" s="388"/>
      <c r="C2" s="388"/>
      <c r="D2" s="388"/>
      <c r="E2" s="388"/>
      <c r="F2" s="388"/>
      <c r="G2" s="388"/>
      <c r="H2" s="388"/>
      <c r="I2" s="388"/>
      <c r="J2" s="389"/>
    </row>
    <row r="3" spans="1:12" ht="3" customHeight="1" thickBot="1"/>
    <row r="4" spans="1:12" s="89" customFormat="1" ht="46.5" customHeight="1" thickBot="1">
      <c r="A4" s="1" t="s">
        <v>112</v>
      </c>
      <c r="B4" s="2" t="s">
        <v>160</v>
      </c>
      <c r="C4" s="2" t="s">
        <v>161</v>
      </c>
      <c r="D4" s="2" t="s">
        <v>162</v>
      </c>
      <c r="E4" s="2" t="s">
        <v>166</v>
      </c>
      <c r="F4" s="2" t="s">
        <v>165</v>
      </c>
      <c r="G4" s="3" t="s">
        <v>232</v>
      </c>
      <c r="H4" s="5" t="s">
        <v>164</v>
      </c>
      <c r="I4" s="3" t="s">
        <v>233</v>
      </c>
      <c r="J4" s="148" t="s">
        <v>231</v>
      </c>
    </row>
    <row r="5" spans="1:12" ht="14.1" customHeight="1">
      <c r="A5" s="16" t="s">
        <v>113</v>
      </c>
      <c r="B5" s="17" t="s">
        <v>114</v>
      </c>
      <c r="C5" s="18">
        <v>26.65</v>
      </c>
      <c r="D5" s="19">
        <v>0.05</v>
      </c>
      <c r="E5" s="17">
        <v>1.6</v>
      </c>
      <c r="F5" s="20">
        <f t="shared" ref="F5:F47" si="0">D5-E5</f>
        <v>-1.55</v>
      </c>
      <c r="G5" s="21" t="s">
        <v>168</v>
      </c>
      <c r="H5" s="17"/>
      <c r="I5" s="10"/>
      <c r="J5" s="10"/>
      <c r="K5" s="12"/>
      <c r="L5" s="12"/>
    </row>
    <row r="6" spans="1:12" ht="14.1" customHeight="1">
      <c r="A6" s="22" t="s">
        <v>115</v>
      </c>
      <c r="B6" s="7" t="s">
        <v>116</v>
      </c>
      <c r="C6" s="23">
        <v>14.1</v>
      </c>
      <c r="D6" s="24">
        <v>2.2000000000000002</v>
      </c>
      <c r="E6" s="7">
        <v>0.8</v>
      </c>
      <c r="F6" s="25">
        <f t="shared" si="0"/>
        <v>1.4000000000000001</v>
      </c>
      <c r="G6" s="10" t="s">
        <v>33</v>
      </c>
      <c r="H6" s="7"/>
      <c r="I6" s="13"/>
      <c r="J6" s="10"/>
      <c r="K6" s="12"/>
      <c r="L6" s="12"/>
    </row>
    <row r="7" spans="1:12" ht="14.1" hidden="1" customHeight="1">
      <c r="A7" s="22" t="s">
        <v>117</v>
      </c>
      <c r="B7" s="7" t="s">
        <v>118</v>
      </c>
      <c r="C7" s="23">
        <v>26</v>
      </c>
      <c r="D7" s="24">
        <v>0</v>
      </c>
      <c r="E7" s="7"/>
      <c r="F7" s="25">
        <f t="shared" si="0"/>
        <v>0</v>
      </c>
      <c r="G7" s="10"/>
      <c r="H7" s="7"/>
      <c r="I7" s="13" t="s">
        <v>176</v>
      </c>
      <c r="J7" s="10"/>
      <c r="K7" s="12"/>
      <c r="L7" s="12"/>
    </row>
    <row r="8" spans="1:12" ht="14.1" customHeight="1">
      <c r="A8" s="22" t="s">
        <v>119</v>
      </c>
      <c r="B8" s="7" t="s">
        <v>120</v>
      </c>
      <c r="C8" s="23">
        <v>27.2</v>
      </c>
      <c r="D8" s="24">
        <v>2.2000000000000002</v>
      </c>
      <c r="E8" s="7">
        <v>3.2</v>
      </c>
      <c r="F8" s="25">
        <f t="shared" si="0"/>
        <v>-1</v>
      </c>
      <c r="G8" s="10" t="s">
        <v>280</v>
      </c>
      <c r="H8" s="7"/>
      <c r="I8" s="13"/>
      <c r="J8" s="10" t="s">
        <v>187</v>
      </c>
      <c r="K8" s="12"/>
      <c r="L8" s="12"/>
    </row>
    <row r="9" spans="1:12" ht="14.1" hidden="1" customHeight="1">
      <c r="A9" s="22" t="s">
        <v>121</v>
      </c>
      <c r="B9" s="7" t="s">
        <v>122</v>
      </c>
      <c r="C9" s="23">
        <v>11.15</v>
      </c>
      <c r="D9" s="24">
        <v>0</v>
      </c>
      <c r="E9" s="7"/>
      <c r="F9" s="25">
        <f t="shared" si="0"/>
        <v>0</v>
      </c>
      <c r="G9" s="10"/>
      <c r="H9" s="7"/>
      <c r="I9" s="13"/>
      <c r="J9" s="10"/>
      <c r="K9" s="12"/>
      <c r="L9" s="12"/>
    </row>
    <row r="10" spans="1:12" ht="14.1" hidden="1" customHeight="1">
      <c r="A10" s="22" t="s">
        <v>123</v>
      </c>
      <c r="B10" s="7" t="s">
        <v>124</v>
      </c>
      <c r="C10" s="23">
        <v>15</v>
      </c>
      <c r="D10" s="24">
        <v>2</v>
      </c>
      <c r="E10" s="7"/>
      <c r="F10" s="25">
        <f t="shared" si="0"/>
        <v>2</v>
      </c>
      <c r="G10" s="10"/>
      <c r="H10" s="7"/>
      <c r="I10" s="13"/>
      <c r="J10" s="10"/>
      <c r="K10" s="12"/>
      <c r="L10" s="12"/>
    </row>
    <row r="11" spans="1:12" ht="14.1" customHeight="1">
      <c r="A11" s="22" t="s">
        <v>125</v>
      </c>
      <c r="B11" s="7" t="s">
        <v>126</v>
      </c>
      <c r="C11" s="23">
        <v>54</v>
      </c>
      <c r="D11" s="24">
        <v>5.7</v>
      </c>
      <c r="E11" s="7">
        <v>2.4</v>
      </c>
      <c r="F11" s="25">
        <f t="shared" si="0"/>
        <v>3.3000000000000003</v>
      </c>
      <c r="G11" s="9" t="s">
        <v>263</v>
      </c>
      <c r="H11" s="7"/>
      <c r="I11" s="13"/>
      <c r="J11" s="10" t="s">
        <v>186</v>
      </c>
      <c r="K11" s="12"/>
      <c r="L11" s="12"/>
    </row>
    <row r="12" spans="1:12" ht="14.1" hidden="1" customHeight="1">
      <c r="A12" s="22" t="s">
        <v>127</v>
      </c>
      <c r="B12" s="7" t="s">
        <v>96</v>
      </c>
      <c r="C12" s="23">
        <v>23.5</v>
      </c>
      <c r="D12" s="24">
        <v>0</v>
      </c>
      <c r="E12" s="7"/>
      <c r="F12" s="25">
        <f t="shared" si="0"/>
        <v>0</v>
      </c>
      <c r="G12" s="10"/>
      <c r="H12" s="7"/>
      <c r="I12" s="13"/>
      <c r="J12" s="10"/>
      <c r="K12" s="12"/>
      <c r="L12" s="12"/>
    </row>
    <row r="13" spans="1:12" ht="14.1" customHeight="1">
      <c r="A13" s="22" t="s">
        <v>128</v>
      </c>
      <c r="B13" s="7" t="s">
        <v>129</v>
      </c>
      <c r="C13" s="23">
        <v>10.5</v>
      </c>
      <c r="D13" s="24">
        <v>1</v>
      </c>
      <c r="E13" s="7">
        <v>0.8</v>
      </c>
      <c r="F13" s="25">
        <f t="shared" si="0"/>
        <v>0.19999999999999996</v>
      </c>
      <c r="G13" s="10" t="s">
        <v>56</v>
      </c>
      <c r="H13" s="7"/>
      <c r="I13" s="13"/>
      <c r="J13" s="10"/>
      <c r="K13" s="12"/>
      <c r="L13" s="12"/>
    </row>
    <row r="14" spans="1:12" ht="14.1" customHeight="1">
      <c r="A14" s="7">
        <v>10</v>
      </c>
      <c r="B14" s="7" t="s">
        <v>6</v>
      </c>
      <c r="C14" s="23">
        <v>29</v>
      </c>
      <c r="D14" s="24">
        <v>1.75</v>
      </c>
      <c r="E14" s="138">
        <v>1.6</v>
      </c>
      <c r="F14" s="25">
        <f t="shared" si="0"/>
        <v>0.14999999999999991</v>
      </c>
      <c r="G14" s="139" t="s">
        <v>264</v>
      </c>
      <c r="H14" s="7"/>
      <c r="I14" s="13"/>
      <c r="J14" s="10"/>
      <c r="K14" s="12"/>
      <c r="L14" s="12"/>
    </row>
    <row r="15" spans="1:12" ht="14.1" customHeight="1">
      <c r="A15" s="7">
        <v>11</v>
      </c>
      <c r="B15" s="7" t="s">
        <v>130</v>
      </c>
      <c r="C15" s="23">
        <v>21.5</v>
      </c>
      <c r="D15" s="24">
        <v>2.4500000000000002</v>
      </c>
      <c r="E15" s="26">
        <v>2.4</v>
      </c>
      <c r="F15" s="25">
        <f t="shared" si="0"/>
        <v>5.0000000000000266E-2</v>
      </c>
      <c r="G15" s="9" t="s">
        <v>265</v>
      </c>
      <c r="H15" s="7"/>
      <c r="I15" s="13"/>
      <c r="J15" s="10"/>
      <c r="K15" s="12"/>
      <c r="L15" s="12"/>
    </row>
    <row r="16" spans="1:12" ht="14.1" customHeight="1">
      <c r="A16" s="7">
        <v>12</v>
      </c>
      <c r="B16" s="7" t="s">
        <v>131</v>
      </c>
      <c r="C16" s="23">
        <v>17.95</v>
      </c>
      <c r="D16" s="24">
        <v>0.4</v>
      </c>
      <c r="E16" s="7">
        <v>0.8</v>
      </c>
      <c r="F16" s="25">
        <f t="shared" si="0"/>
        <v>-0.4</v>
      </c>
      <c r="G16" s="10" t="s">
        <v>27</v>
      </c>
      <c r="H16" s="7"/>
      <c r="I16" s="13"/>
      <c r="J16" s="10"/>
      <c r="K16" s="12"/>
      <c r="L16" s="12"/>
    </row>
    <row r="17" spans="1:12" ht="14.1" customHeight="1">
      <c r="A17" s="7">
        <v>13</v>
      </c>
      <c r="B17" s="7" t="s">
        <v>15</v>
      </c>
      <c r="C17" s="23">
        <v>16.149999999999999</v>
      </c>
      <c r="D17" s="24">
        <v>0</v>
      </c>
      <c r="E17" s="7">
        <v>0.8</v>
      </c>
      <c r="F17" s="25">
        <f t="shared" si="0"/>
        <v>-0.8</v>
      </c>
      <c r="G17" s="10" t="s">
        <v>47</v>
      </c>
      <c r="H17" s="7"/>
      <c r="I17" s="13"/>
      <c r="J17" s="10"/>
      <c r="K17" s="12"/>
      <c r="L17" s="12"/>
    </row>
    <row r="18" spans="1:12" ht="14.1" customHeight="1">
      <c r="A18" s="7">
        <v>14</v>
      </c>
      <c r="B18" s="7" t="s">
        <v>132</v>
      </c>
      <c r="C18" s="23">
        <v>14.7</v>
      </c>
      <c r="D18" s="24">
        <v>0.05</v>
      </c>
      <c r="E18" s="7"/>
      <c r="F18" s="25">
        <f t="shared" si="0"/>
        <v>0.05</v>
      </c>
      <c r="G18" s="8" t="s">
        <v>237</v>
      </c>
      <c r="H18" s="7"/>
      <c r="I18" s="13"/>
      <c r="J18" s="10"/>
      <c r="K18" s="12"/>
      <c r="L18" s="12"/>
    </row>
    <row r="19" spans="1:12" ht="14.1" customHeight="1">
      <c r="A19" s="7">
        <v>15</v>
      </c>
      <c r="B19" s="7" t="s">
        <v>133</v>
      </c>
      <c r="C19" s="23">
        <v>7.8</v>
      </c>
      <c r="D19" s="24">
        <v>0.7</v>
      </c>
      <c r="E19" s="7">
        <v>0.8</v>
      </c>
      <c r="F19" s="25">
        <f t="shared" si="0"/>
        <v>-0.10000000000000009</v>
      </c>
      <c r="G19" s="10" t="s">
        <v>39</v>
      </c>
      <c r="H19" s="7"/>
      <c r="I19" s="13"/>
      <c r="J19" s="10"/>
      <c r="K19" s="12"/>
      <c r="L19" s="12"/>
    </row>
    <row r="20" spans="1:12" ht="14.1" customHeight="1">
      <c r="A20" s="7">
        <v>16</v>
      </c>
      <c r="B20" s="7" t="s">
        <v>134</v>
      </c>
      <c r="C20" s="23">
        <v>21.25</v>
      </c>
      <c r="D20" s="24">
        <v>2.7</v>
      </c>
      <c r="E20" s="26">
        <v>4</v>
      </c>
      <c r="F20" s="25">
        <f t="shared" si="0"/>
        <v>-1.2999999999999998</v>
      </c>
      <c r="G20" s="9" t="s">
        <v>266</v>
      </c>
      <c r="H20" s="140"/>
      <c r="I20" s="141" t="s">
        <v>267</v>
      </c>
      <c r="J20" s="10"/>
      <c r="K20" s="12"/>
      <c r="L20" s="12"/>
    </row>
    <row r="21" spans="1:12" ht="14.1" customHeight="1">
      <c r="A21" s="7">
        <v>17</v>
      </c>
      <c r="B21" s="7" t="s">
        <v>135</v>
      </c>
      <c r="C21" s="23">
        <v>21.95</v>
      </c>
      <c r="D21" s="24">
        <v>1.5</v>
      </c>
      <c r="E21" s="90">
        <v>2.4</v>
      </c>
      <c r="F21" s="25">
        <f t="shared" si="0"/>
        <v>-0.89999999999999991</v>
      </c>
      <c r="G21" s="9" t="s">
        <v>180</v>
      </c>
      <c r="H21" s="7"/>
      <c r="I21" s="13" t="s">
        <v>268</v>
      </c>
      <c r="J21" s="10"/>
      <c r="K21" s="12"/>
      <c r="L21" s="12"/>
    </row>
    <row r="22" spans="1:12" ht="14.1" hidden="1" customHeight="1">
      <c r="A22" s="7">
        <v>18</v>
      </c>
      <c r="B22" s="7" t="s">
        <v>136</v>
      </c>
      <c r="C22" s="23">
        <v>16.05</v>
      </c>
      <c r="D22" s="24">
        <v>0</v>
      </c>
      <c r="E22" s="7"/>
      <c r="F22" s="25">
        <f t="shared" si="0"/>
        <v>0</v>
      </c>
      <c r="G22" s="10"/>
      <c r="H22" s="7"/>
      <c r="I22" s="13"/>
      <c r="J22" s="10"/>
      <c r="K22" s="12"/>
      <c r="L22" s="12"/>
    </row>
    <row r="23" spans="1:12" ht="14.1" hidden="1" customHeight="1">
      <c r="A23" s="7">
        <v>19</v>
      </c>
      <c r="B23" s="7" t="s">
        <v>137</v>
      </c>
      <c r="C23" s="23">
        <v>4.6500000000000004</v>
      </c>
      <c r="D23" s="24">
        <v>0</v>
      </c>
      <c r="E23" s="7"/>
      <c r="F23" s="25">
        <f t="shared" si="0"/>
        <v>0</v>
      </c>
      <c r="G23" s="10"/>
      <c r="H23" s="7"/>
      <c r="I23" s="13"/>
      <c r="J23" s="10"/>
      <c r="K23" s="12"/>
      <c r="L23" s="12"/>
    </row>
    <row r="24" spans="1:12" ht="14.1" hidden="1" customHeight="1">
      <c r="A24" s="7">
        <v>20</v>
      </c>
      <c r="B24" s="7" t="s">
        <v>138</v>
      </c>
      <c r="C24" s="23">
        <v>9.1999999999999993</v>
      </c>
      <c r="D24" s="24">
        <v>0</v>
      </c>
      <c r="E24" s="7"/>
      <c r="F24" s="25">
        <f t="shared" si="0"/>
        <v>0</v>
      </c>
      <c r="G24" s="10"/>
      <c r="H24" s="7"/>
      <c r="I24" s="13"/>
      <c r="J24" s="10"/>
      <c r="K24" s="12"/>
      <c r="L24" s="12"/>
    </row>
    <row r="25" spans="1:12" ht="14.1" customHeight="1">
      <c r="A25" s="7">
        <v>21</v>
      </c>
      <c r="B25" s="7" t="s">
        <v>139</v>
      </c>
      <c r="C25" s="23">
        <v>22.85</v>
      </c>
      <c r="D25" s="24">
        <v>0.3</v>
      </c>
      <c r="E25" s="7">
        <v>0.8</v>
      </c>
      <c r="F25" s="25">
        <f t="shared" si="0"/>
        <v>-0.5</v>
      </c>
      <c r="G25" s="10" t="s">
        <v>36</v>
      </c>
      <c r="H25" s="7"/>
      <c r="I25" s="13"/>
      <c r="J25" s="10"/>
      <c r="K25" s="12"/>
      <c r="L25" s="12"/>
    </row>
    <row r="26" spans="1:12" ht="14.1" customHeight="1">
      <c r="A26" s="7">
        <v>22</v>
      </c>
      <c r="B26" s="7" t="s">
        <v>140</v>
      </c>
      <c r="C26" s="23">
        <v>12.75</v>
      </c>
      <c r="D26" s="24">
        <v>2</v>
      </c>
      <c r="E26" s="7"/>
      <c r="F26" s="25">
        <f t="shared" si="0"/>
        <v>2</v>
      </c>
      <c r="G26" s="10"/>
      <c r="H26" s="7"/>
      <c r="I26" s="13"/>
      <c r="J26" s="10"/>
      <c r="K26" s="12"/>
      <c r="L26" s="12"/>
    </row>
    <row r="27" spans="1:12" ht="14.1" hidden="1" customHeight="1">
      <c r="A27" s="7">
        <v>25</v>
      </c>
      <c r="B27" s="7" t="s">
        <v>167</v>
      </c>
      <c r="C27" s="23">
        <v>8.0500000000000007</v>
      </c>
      <c r="D27" s="24">
        <v>0.55000000000000004</v>
      </c>
      <c r="E27" s="7"/>
      <c r="F27" s="25">
        <f t="shared" si="0"/>
        <v>0.55000000000000004</v>
      </c>
      <c r="G27" s="8"/>
      <c r="H27" s="7"/>
      <c r="I27" s="13"/>
      <c r="J27" s="10"/>
      <c r="K27" s="12"/>
      <c r="L27" s="12"/>
    </row>
    <row r="28" spans="1:12" ht="14.1" hidden="1" customHeight="1">
      <c r="A28" s="7">
        <v>26</v>
      </c>
      <c r="B28" s="7" t="s">
        <v>141</v>
      </c>
      <c r="C28" s="23">
        <v>6</v>
      </c>
      <c r="D28" s="24">
        <v>0</v>
      </c>
      <c r="E28" s="7"/>
      <c r="F28" s="25">
        <f t="shared" si="0"/>
        <v>0</v>
      </c>
      <c r="G28" s="10"/>
      <c r="H28" s="7"/>
      <c r="I28" s="13"/>
      <c r="J28" s="10"/>
      <c r="K28" s="12"/>
      <c r="L28" s="12"/>
    </row>
    <row r="29" spans="1:12" ht="14.1" hidden="1" customHeight="1">
      <c r="A29" s="7">
        <v>27</v>
      </c>
      <c r="B29" s="7" t="s">
        <v>142</v>
      </c>
      <c r="C29" s="23">
        <v>3.2</v>
      </c>
      <c r="D29" s="24">
        <v>1.5</v>
      </c>
      <c r="E29" s="7"/>
      <c r="F29" s="25">
        <f t="shared" si="0"/>
        <v>1.5</v>
      </c>
      <c r="G29" s="10"/>
      <c r="H29" s="7"/>
      <c r="I29" s="13"/>
      <c r="J29" s="10"/>
      <c r="K29" s="12"/>
      <c r="L29" s="12"/>
    </row>
    <row r="30" spans="1:12" ht="14.1" customHeight="1">
      <c r="A30" s="7">
        <v>28</v>
      </c>
      <c r="B30" s="7" t="s">
        <v>143</v>
      </c>
      <c r="C30" s="23">
        <v>4.9000000000000004</v>
      </c>
      <c r="D30" s="24">
        <v>1.5</v>
      </c>
      <c r="E30" s="7">
        <v>0.8</v>
      </c>
      <c r="F30" s="25">
        <f t="shared" si="0"/>
        <v>0.7</v>
      </c>
      <c r="G30" s="10" t="s">
        <v>51</v>
      </c>
      <c r="H30" s="7"/>
      <c r="I30" s="13"/>
      <c r="J30" s="10"/>
      <c r="K30" s="12"/>
      <c r="L30" s="12"/>
    </row>
    <row r="31" spans="1:12" ht="14.1" customHeight="1">
      <c r="A31" s="7">
        <v>29</v>
      </c>
      <c r="B31" s="7" t="s">
        <v>144</v>
      </c>
      <c r="C31" s="23">
        <v>7</v>
      </c>
      <c r="D31" s="24">
        <v>0.55000000000000004</v>
      </c>
      <c r="E31" s="7"/>
      <c r="F31" s="25">
        <f t="shared" si="0"/>
        <v>0.55000000000000004</v>
      </c>
      <c r="G31" s="9"/>
      <c r="H31" s="7"/>
      <c r="I31" s="14" t="s">
        <v>269</v>
      </c>
      <c r="J31" s="10"/>
      <c r="K31" s="12"/>
      <c r="L31" s="12"/>
    </row>
    <row r="32" spans="1:12" ht="14.1" hidden="1" customHeight="1">
      <c r="A32" s="7">
        <v>30</v>
      </c>
      <c r="B32" s="7" t="s">
        <v>145</v>
      </c>
      <c r="C32" s="23">
        <v>7</v>
      </c>
      <c r="D32" s="24">
        <v>0</v>
      </c>
      <c r="E32" s="7"/>
      <c r="F32" s="25">
        <f t="shared" si="0"/>
        <v>0</v>
      </c>
      <c r="G32" s="10"/>
      <c r="H32" s="7"/>
      <c r="I32" s="13"/>
      <c r="J32" s="10"/>
      <c r="K32" s="12"/>
      <c r="L32" s="12"/>
    </row>
    <row r="33" spans="1:12" ht="14.1" hidden="1" customHeight="1">
      <c r="A33" s="7">
        <v>31</v>
      </c>
      <c r="B33" s="7" t="s">
        <v>146</v>
      </c>
      <c r="C33" s="23">
        <v>16</v>
      </c>
      <c r="D33" s="24">
        <v>0</v>
      </c>
      <c r="E33" s="7"/>
      <c r="F33" s="25">
        <f t="shared" si="0"/>
        <v>0</v>
      </c>
      <c r="G33" s="10"/>
      <c r="H33" s="7"/>
      <c r="I33" s="13"/>
      <c r="J33" s="10"/>
      <c r="K33" s="12"/>
      <c r="L33" s="12"/>
    </row>
    <row r="34" spans="1:12" ht="14.1" customHeight="1">
      <c r="A34" s="7">
        <v>32</v>
      </c>
      <c r="B34" s="7" t="s">
        <v>94</v>
      </c>
      <c r="C34" s="23">
        <v>26</v>
      </c>
      <c r="D34" s="24">
        <v>1.8</v>
      </c>
      <c r="E34" s="7">
        <v>1.6</v>
      </c>
      <c r="F34" s="25">
        <f t="shared" si="0"/>
        <v>0.19999999999999996</v>
      </c>
      <c r="G34" s="9" t="s">
        <v>270</v>
      </c>
      <c r="H34" s="7"/>
      <c r="I34" s="13"/>
      <c r="J34" s="10"/>
      <c r="K34" s="12"/>
      <c r="L34" s="12"/>
    </row>
    <row r="35" spans="1:12" ht="14.1" hidden="1" customHeight="1">
      <c r="A35" s="27">
        <v>33</v>
      </c>
      <c r="B35" s="27" t="s">
        <v>147</v>
      </c>
      <c r="C35" s="28">
        <v>2.2999999999999998</v>
      </c>
      <c r="D35" s="29">
        <v>0.3</v>
      </c>
      <c r="E35" s="7"/>
      <c r="F35" s="25">
        <f t="shared" si="0"/>
        <v>0.3</v>
      </c>
      <c r="G35" s="10"/>
      <c r="H35" s="7"/>
      <c r="I35" s="13"/>
      <c r="J35" s="10"/>
      <c r="K35" s="12"/>
      <c r="L35" s="12"/>
    </row>
    <row r="36" spans="1:12" ht="14.1" customHeight="1">
      <c r="A36" s="7">
        <v>34</v>
      </c>
      <c r="B36" s="7" t="s">
        <v>148</v>
      </c>
      <c r="C36" s="23">
        <v>26</v>
      </c>
      <c r="D36" s="24">
        <v>3</v>
      </c>
      <c r="E36" s="26">
        <v>4</v>
      </c>
      <c r="F36" s="25">
        <f t="shared" si="0"/>
        <v>-1</v>
      </c>
      <c r="G36" s="10" t="s">
        <v>271</v>
      </c>
      <c r="H36" s="7"/>
      <c r="I36" s="13" t="s">
        <v>272</v>
      </c>
      <c r="J36" s="10"/>
      <c r="K36" s="12"/>
      <c r="L36" s="12"/>
    </row>
    <row r="37" spans="1:12" ht="14.1" hidden="1" customHeight="1">
      <c r="A37" s="7">
        <v>35</v>
      </c>
      <c r="B37" s="7" t="s">
        <v>149</v>
      </c>
      <c r="C37" s="23">
        <v>7.1</v>
      </c>
      <c r="D37" s="24">
        <v>0</v>
      </c>
      <c r="E37" s="7"/>
      <c r="F37" s="25">
        <f t="shared" si="0"/>
        <v>0</v>
      </c>
      <c r="G37" s="10"/>
      <c r="H37" s="7"/>
      <c r="I37" s="13"/>
      <c r="J37" s="10"/>
      <c r="K37" s="12"/>
      <c r="L37" s="12"/>
    </row>
    <row r="38" spans="1:12" ht="14.1" hidden="1" customHeight="1">
      <c r="A38" s="7">
        <v>37</v>
      </c>
      <c r="B38" s="7" t="s">
        <v>150</v>
      </c>
      <c r="C38" s="23">
        <v>15.58</v>
      </c>
      <c r="D38" s="24">
        <v>0</v>
      </c>
      <c r="E38" s="7"/>
      <c r="F38" s="25">
        <f t="shared" si="0"/>
        <v>0</v>
      </c>
      <c r="G38" s="10"/>
      <c r="H38" s="7"/>
      <c r="I38" s="13"/>
      <c r="J38" s="10"/>
      <c r="K38" s="12"/>
      <c r="L38" s="12"/>
    </row>
    <row r="39" spans="1:12" ht="14.1" customHeight="1">
      <c r="A39" s="7">
        <v>38</v>
      </c>
      <c r="B39" s="7" t="s">
        <v>151</v>
      </c>
      <c r="C39" s="23">
        <v>7</v>
      </c>
      <c r="D39" s="24">
        <v>1.2</v>
      </c>
      <c r="E39" s="7">
        <v>0.8</v>
      </c>
      <c r="F39" s="25">
        <f t="shared" si="0"/>
        <v>0.39999999999999991</v>
      </c>
      <c r="G39" s="10" t="s">
        <v>184</v>
      </c>
      <c r="H39" s="7"/>
      <c r="I39" s="13"/>
      <c r="J39" s="10" t="s">
        <v>185</v>
      </c>
      <c r="K39" s="12"/>
      <c r="L39" s="12"/>
    </row>
    <row r="40" spans="1:12" ht="14.1" hidden="1" customHeight="1">
      <c r="A40" s="7">
        <v>40</v>
      </c>
      <c r="B40" s="7" t="s">
        <v>152</v>
      </c>
      <c r="C40" s="23">
        <v>5.7</v>
      </c>
      <c r="D40" s="24">
        <v>0</v>
      </c>
      <c r="E40" s="7"/>
      <c r="F40" s="25">
        <f t="shared" si="0"/>
        <v>0</v>
      </c>
      <c r="G40" s="10"/>
      <c r="H40" s="7"/>
      <c r="I40" s="13"/>
      <c r="J40" s="10"/>
      <c r="K40" s="12"/>
      <c r="L40" s="12"/>
    </row>
    <row r="41" spans="1:12" ht="14.1" hidden="1" customHeight="1">
      <c r="A41" s="7">
        <v>41</v>
      </c>
      <c r="B41" s="7" t="s">
        <v>153</v>
      </c>
      <c r="C41" s="23">
        <v>3.4</v>
      </c>
      <c r="D41" s="24">
        <v>0.3</v>
      </c>
      <c r="E41" s="7"/>
      <c r="F41" s="25">
        <f t="shared" si="0"/>
        <v>0.3</v>
      </c>
      <c r="G41" s="10"/>
      <c r="H41" s="7"/>
      <c r="I41" s="13"/>
      <c r="J41" s="10"/>
      <c r="K41" s="12"/>
      <c r="L41" s="12"/>
    </row>
    <row r="42" spans="1:12" ht="14.1" customHeight="1">
      <c r="A42" s="7">
        <v>43</v>
      </c>
      <c r="B42" s="7" t="s">
        <v>154</v>
      </c>
      <c r="C42" s="23">
        <v>2.5</v>
      </c>
      <c r="D42" s="24">
        <v>0.5</v>
      </c>
      <c r="E42" s="7">
        <v>0.8</v>
      </c>
      <c r="F42" s="25">
        <f t="shared" si="0"/>
        <v>-0.30000000000000004</v>
      </c>
      <c r="G42" s="10" t="s">
        <v>29</v>
      </c>
      <c r="H42" s="7"/>
      <c r="I42" s="13"/>
      <c r="J42" s="10"/>
      <c r="K42" s="12"/>
      <c r="L42" s="12"/>
    </row>
    <row r="43" spans="1:12" ht="14.1" hidden="1" customHeight="1">
      <c r="A43" s="7">
        <v>46</v>
      </c>
      <c r="B43" s="7" t="s">
        <v>155</v>
      </c>
      <c r="C43" s="23">
        <v>1</v>
      </c>
      <c r="D43" s="24">
        <v>0</v>
      </c>
      <c r="E43" s="7"/>
      <c r="F43" s="25">
        <f t="shared" si="0"/>
        <v>0</v>
      </c>
      <c r="G43" s="10"/>
      <c r="H43" s="7"/>
      <c r="I43" s="13"/>
      <c r="J43" s="10"/>
      <c r="K43" s="12"/>
      <c r="L43" s="12"/>
    </row>
    <row r="44" spans="1:12" ht="14.1" hidden="1" customHeight="1">
      <c r="A44" s="7">
        <v>50</v>
      </c>
      <c r="B44" s="7" t="s">
        <v>156</v>
      </c>
      <c r="C44" s="23">
        <v>20</v>
      </c>
      <c r="D44" s="24">
        <v>1</v>
      </c>
      <c r="E44" s="7"/>
      <c r="F44" s="25">
        <f t="shared" si="0"/>
        <v>1</v>
      </c>
      <c r="G44" s="10"/>
      <c r="H44" s="7"/>
      <c r="I44" s="13"/>
      <c r="J44" s="10"/>
      <c r="K44" s="12"/>
      <c r="L44" s="12"/>
    </row>
    <row r="45" spans="1:12" ht="14.1" hidden="1" customHeight="1">
      <c r="A45" s="7">
        <v>54</v>
      </c>
      <c r="B45" s="7" t="s">
        <v>157</v>
      </c>
      <c r="C45" s="23">
        <v>2</v>
      </c>
      <c r="D45" s="24">
        <v>0</v>
      </c>
      <c r="E45" s="7"/>
      <c r="F45" s="25">
        <f t="shared" si="0"/>
        <v>0</v>
      </c>
      <c r="G45" s="10"/>
      <c r="H45" s="7"/>
      <c r="I45" s="13"/>
      <c r="J45" s="10"/>
      <c r="K45" s="12"/>
      <c r="L45" s="12"/>
    </row>
    <row r="46" spans="1:12" ht="14.1" hidden="1" customHeight="1">
      <c r="A46" s="7">
        <v>59</v>
      </c>
      <c r="B46" s="7" t="s">
        <v>158</v>
      </c>
      <c r="C46" s="23">
        <v>9</v>
      </c>
      <c r="D46" s="24">
        <v>1.4</v>
      </c>
      <c r="E46" s="7"/>
      <c r="F46" s="25">
        <f t="shared" si="0"/>
        <v>1.4</v>
      </c>
      <c r="G46" s="10"/>
      <c r="H46" s="7"/>
      <c r="I46" s="13"/>
      <c r="J46" s="10"/>
      <c r="K46" s="12"/>
      <c r="L46" s="12"/>
    </row>
    <row r="47" spans="1:12" ht="14.1" customHeight="1">
      <c r="A47" s="7">
        <v>60</v>
      </c>
      <c r="B47" s="7" t="s">
        <v>159</v>
      </c>
      <c r="C47" s="23">
        <v>16</v>
      </c>
      <c r="D47" s="24">
        <v>0.6</v>
      </c>
      <c r="E47" s="7">
        <v>0.8</v>
      </c>
      <c r="F47" s="25">
        <f t="shared" si="0"/>
        <v>-0.20000000000000007</v>
      </c>
      <c r="G47" s="10" t="s">
        <v>169</v>
      </c>
      <c r="H47" s="7"/>
      <c r="I47" s="13"/>
      <c r="J47" s="10"/>
      <c r="K47" s="12"/>
      <c r="L47" s="12"/>
    </row>
    <row r="48" spans="1:12" s="4" customFormat="1" ht="14.1" customHeight="1">
      <c r="A48" s="30"/>
      <c r="B48" s="30"/>
      <c r="C48" s="31">
        <f>SUM(C5:C47)</f>
        <v>619.63</v>
      </c>
      <c r="D48" s="32">
        <f>SUM(D5:D47)</f>
        <v>39.200000000000003</v>
      </c>
      <c r="E48" s="32">
        <f>SUM(E5:E47)</f>
        <v>31.200000000000006</v>
      </c>
      <c r="F48" s="32">
        <f t="shared" ref="F48" si="1">SUM(F5:F47)</f>
        <v>8.0000000000000018</v>
      </c>
      <c r="G48" s="33"/>
      <c r="H48" s="32"/>
      <c r="I48" s="15"/>
      <c r="J48" s="30"/>
      <c r="K48" s="34"/>
      <c r="L48" s="34"/>
    </row>
    <row r="49" spans="1:12" ht="12.95" customHeight="1">
      <c r="A49" s="12"/>
      <c r="B49" s="12"/>
      <c r="C49" s="11"/>
      <c r="D49" s="11"/>
      <c r="E49" s="11"/>
      <c r="F49" s="11"/>
      <c r="G49" s="12"/>
      <c r="H49" s="11"/>
      <c r="I49" s="12"/>
      <c r="J49" s="12"/>
      <c r="K49" s="12"/>
      <c r="L49" s="12"/>
    </row>
    <row r="50" spans="1:12">
      <c r="A50" t="s">
        <v>273</v>
      </c>
      <c r="F50" s="6">
        <v>-9.0500000000000007</v>
      </c>
    </row>
    <row r="51" spans="1:12">
      <c r="E51" s="6">
        <v>0.8</v>
      </c>
      <c r="F51" s="6">
        <v>0.8</v>
      </c>
    </row>
    <row r="52" spans="1:12">
      <c r="A52" t="s">
        <v>274</v>
      </c>
      <c r="E52" s="6">
        <f>E48/E51</f>
        <v>39.000000000000007</v>
      </c>
      <c r="F52" s="6">
        <f>F50/F51</f>
        <v>-11.3125</v>
      </c>
    </row>
    <row r="53" spans="1:12">
      <c r="A53" s="142" t="s">
        <v>275</v>
      </c>
      <c r="B53" s="142"/>
      <c r="C53" s="143"/>
      <c r="D53" s="143"/>
      <c r="E53" s="143"/>
      <c r="F53" s="143">
        <v>10</v>
      </c>
      <c r="G53" s="6" t="s">
        <v>276</v>
      </c>
      <c r="H53" s="144">
        <f>F53*0.2</f>
        <v>2</v>
      </c>
    </row>
    <row r="54" spans="1:12">
      <c r="A54" s="145" t="s">
        <v>277</v>
      </c>
      <c r="B54" s="145"/>
      <c r="C54" s="146"/>
      <c r="D54" s="146"/>
      <c r="E54" s="146"/>
      <c r="F54" s="146">
        <f>E52-F53</f>
        <v>29.000000000000007</v>
      </c>
      <c r="G54" s="6" t="s">
        <v>276</v>
      </c>
      <c r="H54" s="147">
        <f>F54*0.2</f>
        <v>5.8000000000000016</v>
      </c>
    </row>
  </sheetData>
  <mergeCells count="3">
    <mergeCell ref="A1:D1"/>
    <mergeCell ref="A2:H2"/>
    <mergeCell ref="I2:J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AP1</vt:lpstr>
      <vt:lpstr>List1</vt:lpstr>
      <vt:lpstr>List2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2015-04-27T08:01:54Z</cp:lastPrinted>
  <dcterms:created xsi:type="dcterms:W3CDTF">2015-03-30T08:04:49Z</dcterms:created>
  <dcterms:modified xsi:type="dcterms:W3CDTF">2015-04-27T08:02:17Z</dcterms:modified>
</cp:coreProperties>
</file>