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bsolventský program FNOL a LF UP\AP 2023-2024\"/>
    </mc:Choice>
  </mc:AlternateContent>
  <xr:revisionPtr revIDLastSave="0" documentId="13_ncr:1_{CC29F042-795C-4F43-A912-0BC1EF3D2AE2}" xr6:coauthVersionLast="36" xr6:coauthVersionMax="36" xr10:uidLastSave="{00000000-0000-0000-0000-000000000000}"/>
  <bookViews>
    <workbookView xWindow="-105" yWindow="-105" windowWidth="23250" windowHeight="12570" activeTab="1" xr2:uid="{4E86116C-7FAF-47EC-8856-0F884101EAEA}"/>
  </bookViews>
  <sheets>
    <sheet name="přehled uchazečů" sheetId="1" r:id="rId1"/>
    <sheet name="počet uchazečů na pracoviště" sheetId="2" r:id="rId2"/>
  </sheets>
  <definedNames>
    <definedName name="_xlnm._FilterDatabase" localSheetId="1" hidden="1">'počet uchazečů na pracoviště'!$A$1:$J$1</definedName>
    <definedName name="_xlnm._FilterDatabase" localSheetId="0" hidden="1">'přehled uchazečů'!$A$2:$K$53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H49" i="2"/>
  <c r="I2" i="2" l="1"/>
  <c r="I49" i="2" l="1"/>
  <c r="J49" i="2"/>
  <c r="E49" i="2"/>
  <c r="D49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3" i="2"/>
  <c r="G22" i="2"/>
  <c r="G21" i="2"/>
  <c r="G20" i="2"/>
  <c r="G19" i="2"/>
  <c r="G18" i="2"/>
  <c r="G17" i="2"/>
  <c r="G16" i="2"/>
  <c r="G15" i="2"/>
  <c r="G14" i="2"/>
  <c r="G12" i="2"/>
  <c r="G10" i="2"/>
  <c r="G9" i="2"/>
  <c r="F8" i="2"/>
  <c r="F49" i="2" s="1"/>
  <c r="G7" i="2"/>
  <c r="G6" i="2"/>
  <c r="G5" i="2"/>
  <c r="G4" i="2"/>
  <c r="G3" i="2"/>
  <c r="G2" i="2"/>
  <c r="G4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7" authorId="0" shapeId="0" xr:uid="{E4275827-30D7-42A2-94F4-EE2E3379C43F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 AP nad systemizaci</t>
        </r>
      </text>
    </comment>
    <comment ref="E20" authorId="0" shapeId="0" xr:uid="{5A6B914D-DC2C-43A4-A415-0D20BEC9EC3F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nad běžnou systemizaci na OC působí lékař na DPČ , 3 navýšená SM pro OC smazána
</t>
        </r>
      </text>
    </comment>
    <comment ref="F45" authorId="0" shapeId="0" xr:uid="{C98207EC-8E85-4632-98BA-DF0CB2A6EAA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-1,0 za +1,0 asistent dle email JL 191021</t>
        </r>
      </text>
    </comment>
  </commentList>
</comments>
</file>

<file path=xl/sharedStrings.xml><?xml version="1.0" encoding="utf-8"?>
<sst xmlns="http://schemas.openxmlformats.org/spreadsheetml/2006/main" count="568" uniqueCount="393">
  <si>
    <t>e-mail</t>
  </si>
  <si>
    <t>univerzita</t>
  </si>
  <si>
    <t>vážený průměr</t>
  </si>
  <si>
    <t>svoč</t>
  </si>
  <si>
    <t>stáže</t>
  </si>
  <si>
    <t>Čišková</t>
  </si>
  <si>
    <t>Laura</t>
  </si>
  <si>
    <t>LF UPOL</t>
  </si>
  <si>
    <t>OCNI</t>
  </si>
  <si>
    <t>Pigmentové névy periokulární krajiny</t>
  </si>
  <si>
    <t>laura.ciskova@gmail.com</t>
  </si>
  <si>
    <t>Herman</t>
  </si>
  <si>
    <t>Jiří</t>
  </si>
  <si>
    <t>jirihermanjr@gmail.com</t>
  </si>
  <si>
    <t>Příčiny redivy varixů dolních končetin</t>
  </si>
  <si>
    <t>UROL</t>
  </si>
  <si>
    <t>Pekala</t>
  </si>
  <si>
    <t>Václav</t>
  </si>
  <si>
    <t>v.pekala@seznam.cz</t>
  </si>
  <si>
    <t>KARIM</t>
  </si>
  <si>
    <t>Kateřina</t>
  </si>
  <si>
    <t>Patáková</t>
  </si>
  <si>
    <t>patakova.katerina@gmail.com</t>
  </si>
  <si>
    <t>Lucie</t>
  </si>
  <si>
    <t>PORGYN</t>
  </si>
  <si>
    <t>Paloušek</t>
  </si>
  <si>
    <t>Dan</t>
  </si>
  <si>
    <t>danpalousek@gmail.com</t>
  </si>
  <si>
    <t>FNOL</t>
  </si>
  <si>
    <t>Jan</t>
  </si>
  <si>
    <t>Kaťuchová</t>
  </si>
  <si>
    <t>Vladimíra</t>
  </si>
  <si>
    <t>vladka.katuchova3110@seznam.cz</t>
  </si>
  <si>
    <t>PATOL</t>
  </si>
  <si>
    <t>Exprese znaků buněčné imunokompetence v nemalobuněčném karcinomu plic
ve vztahu k prognóze a reakci na terapii</t>
  </si>
  <si>
    <t>Marešová</t>
  </si>
  <si>
    <t>Petra</t>
  </si>
  <si>
    <t>petra.maresova23@seznam.cz</t>
  </si>
  <si>
    <t>Pekařová</t>
  </si>
  <si>
    <t>Klára</t>
  </si>
  <si>
    <t>klarapekarova@seznam.cz</t>
  </si>
  <si>
    <t>Hovorková</t>
  </si>
  <si>
    <t>Simona</t>
  </si>
  <si>
    <t>sim.hovor@seznam.cz</t>
  </si>
  <si>
    <t>PLIC</t>
  </si>
  <si>
    <t>FNOL, Nemocnice Kroměříž</t>
  </si>
  <si>
    <t>Ronec</t>
  </si>
  <si>
    <t>Richard</t>
  </si>
  <si>
    <t>ronecrichard@gmail.com</t>
  </si>
  <si>
    <t>RTG</t>
  </si>
  <si>
    <t>Mooz</t>
  </si>
  <si>
    <t>Petr</t>
  </si>
  <si>
    <t>moozpetr@gmail.com</t>
  </si>
  <si>
    <t>Machar</t>
  </si>
  <si>
    <t>janmachar@seznam.cz</t>
  </si>
  <si>
    <t>LF Ostrava</t>
  </si>
  <si>
    <t>Pejřová</t>
  </si>
  <si>
    <t>katkapejrova@gmail.com</t>
  </si>
  <si>
    <t>Post–boreliový syndrom</t>
  </si>
  <si>
    <t>ONK</t>
  </si>
  <si>
    <t>Halm</t>
  </si>
  <si>
    <t>Daniel</t>
  </si>
  <si>
    <t>halmdaniel10@gmail.com</t>
  </si>
  <si>
    <t>1IK</t>
  </si>
  <si>
    <t>Pánová</t>
  </si>
  <si>
    <t>Karolina</t>
  </si>
  <si>
    <t>karolinapanovaa@gmail.com</t>
  </si>
  <si>
    <t>ORL</t>
  </si>
  <si>
    <t>Šinclová</t>
  </si>
  <si>
    <t>Martina</t>
  </si>
  <si>
    <t>tinkasinclova@gmail.com</t>
  </si>
  <si>
    <t>RHC</t>
  </si>
  <si>
    <t>Studium sonodynamické a fotodynamické reakce na buněčných liniích</t>
  </si>
  <si>
    <t>Králiková</t>
  </si>
  <si>
    <t>Marie</t>
  </si>
  <si>
    <t>marie.kralikova@bluewin.ch</t>
  </si>
  <si>
    <t>Nozokomiální pneumonie jako příčina sepse u pacientů v intenzivní péči</t>
  </si>
  <si>
    <t>Strnadová</t>
  </si>
  <si>
    <t>Tereza</t>
  </si>
  <si>
    <t>strnadovatereza17@seznam.cz</t>
  </si>
  <si>
    <t>NEUR</t>
  </si>
  <si>
    <t>Krížek</t>
  </si>
  <si>
    <t>Benedikt</t>
  </si>
  <si>
    <t>beno.krizek@gmail.com</t>
  </si>
  <si>
    <t>Klinická charakteristika souboru pacientů po implantaci defibrilátoru (ICD)</t>
  </si>
  <si>
    <t>Hansmanová</t>
  </si>
  <si>
    <t xml:space="preserve">tmhansmanova@seznam.cz </t>
  </si>
  <si>
    <t>NOVO</t>
  </si>
  <si>
    <t>URGENT</t>
  </si>
  <si>
    <t>Gottfriedová</t>
  </si>
  <si>
    <t>Anna</t>
  </si>
  <si>
    <t>a.gottfriedova@seznam.cz</t>
  </si>
  <si>
    <t>Hodnocení radiační zátěže u vyšetření
pánve</t>
  </si>
  <si>
    <t>GEN</t>
  </si>
  <si>
    <t>Marhefka</t>
  </si>
  <si>
    <t>Martin</t>
  </si>
  <si>
    <t>mmarhefka@yahoo.com</t>
  </si>
  <si>
    <t>HOK</t>
  </si>
  <si>
    <t>Prognostické a prediktivní faktory u MCL</t>
  </si>
  <si>
    <t>Zvoníčková</t>
  </si>
  <si>
    <t>Karolína</t>
  </si>
  <si>
    <t>kaja.zvonickova@gmail.com</t>
  </si>
  <si>
    <t>DK</t>
  </si>
  <si>
    <t>Chmelová</t>
  </si>
  <si>
    <t>chmelova.p@email.cz</t>
  </si>
  <si>
    <t>Markéta</t>
  </si>
  <si>
    <t>markyjiri@seznam.cz</t>
  </si>
  <si>
    <t>Adamová</t>
  </si>
  <si>
    <t>adamova.maruska@seznam.cz</t>
  </si>
  <si>
    <t>3IK</t>
  </si>
  <si>
    <t>Kultivační analýza mikrobioty u onkologických onemocnění</t>
  </si>
  <si>
    <t>2IKaGER</t>
  </si>
  <si>
    <t>Jiřičková</t>
  </si>
  <si>
    <t>Pochroń</t>
  </si>
  <si>
    <t>Lucja</t>
  </si>
  <si>
    <t>Krausová</t>
  </si>
  <si>
    <t>Natálie</t>
  </si>
  <si>
    <t>KTVL</t>
  </si>
  <si>
    <t xml:space="preserve">Natalie.krausova01@email.cz   </t>
  </si>
  <si>
    <t xml:space="preserve">Ehnová </t>
  </si>
  <si>
    <t>Natália</t>
  </si>
  <si>
    <t>natalia.ehn@gmail.com</t>
  </si>
  <si>
    <t>Dispenzarizace pacientů po COVID-19, Sekundární pneumonie u pacientů s plicní COVID-19 infekcí</t>
  </si>
  <si>
    <t>Nozokomiální pneumonie jako příčina sepse v intenzivní péči</t>
  </si>
  <si>
    <t>Závacká</t>
  </si>
  <si>
    <t>Júlia</t>
  </si>
  <si>
    <t>julkazavacka1@gmail.com</t>
  </si>
  <si>
    <t>Nepříznivé události v dětství, sebestigmatizace a disociace u pacientů s panickou poruchou</t>
  </si>
  <si>
    <t>Babjáková</t>
  </si>
  <si>
    <t>Katarína</t>
  </si>
  <si>
    <t>katarina.babjakova2111@gmail.com</t>
  </si>
  <si>
    <t>Sledování časných růstových parametrů předčasně narozených dětí</t>
  </si>
  <si>
    <t>Bábková</t>
  </si>
  <si>
    <t>babkova.terka@gmail.com</t>
  </si>
  <si>
    <t>Gronychová</t>
  </si>
  <si>
    <t>Johana</t>
  </si>
  <si>
    <t>johana.gronychova@gmail.com</t>
  </si>
  <si>
    <t>Nozokomiální pneumonie u pacientů v intenzivní péči</t>
  </si>
  <si>
    <t>Echtai</t>
  </si>
  <si>
    <t>David</t>
  </si>
  <si>
    <t>echtai.david@gmail.com</t>
  </si>
  <si>
    <t>FNOL, Slezská nemocnice Opava</t>
  </si>
  <si>
    <t>PSY</t>
  </si>
  <si>
    <t>Jabůrková</t>
  </si>
  <si>
    <t>Dagmar</t>
  </si>
  <si>
    <t>jaburkovadaja@gmail.com</t>
  </si>
  <si>
    <t>FNOL, nemocnice Vyškov</t>
  </si>
  <si>
    <t>1CHIR</t>
  </si>
  <si>
    <t>Gízelová</t>
  </si>
  <si>
    <t>Nikola</t>
  </si>
  <si>
    <t>nikola.gizelova@gmail.com</t>
  </si>
  <si>
    <t>KCHIR</t>
  </si>
  <si>
    <t>Šlapková</t>
  </si>
  <si>
    <t>Miroslava</t>
  </si>
  <si>
    <t>slapkovamir@gmail.com</t>
  </si>
  <si>
    <t>Minimálně invazivně vedený mimotělní oběh u kardiochirurgických operací</t>
  </si>
  <si>
    <t>Klegová</t>
  </si>
  <si>
    <t>Alexandra</t>
  </si>
  <si>
    <t>alexandra.klegova@gmail.com</t>
  </si>
  <si>
    <t>Kvantifikace coronary flow reserve (CFR) pomocí dynamického SPECT myokardu na CZT SPECT kameře</t>
  </si>
  <si>
    <t>Šimková</t>
  </si>
  <si>
    <t>simkova.karolina@email.cz</t>
  </si>
  <si>
    <t>Dávkování aminoglykosidů u kriticky nemocných</t>
  </si>
  <si>
    <t>FARM</t>
  </si>
  <si>
    <t>Lounová</t>
  </si>
  <si>
    <t>Hana</t>
  </si>
  <si>
    <t>hanka.lounova@seznam.cz</t>
  </si>
  <si>
    <t>Praktik</t>
  </si>
  <si>
    <t>Semaníková</t>
  </si>
  <si>
    <t>Veronika</t>
  </si>
  <si>
    <t>semanikova.veronika@gmail.com</t>
  </si>
  <si>
    <t>INF</t>
  </si>
  <si>
    <t>Horká</t>
  </si>
  <si>
    <t>luciehorka998@gmail.com</t>
  </si>
  <si>
    <t>Závažné polékové reakce vyžadující hospitalizaci – analýza spouštěčů a klinických forem</t>
  </si>
  <si>
    <t>Palúchová</t>
  </si>
  <si>
    <t>Terézia</t>
  </si>
  <si>
    <t>terezia.paluchova7@gmail.com</t>
  </si>
  <si>
    <t>Košťálová</t>
  </si>
  <si>
    <t>kostalovaklara@gmail.com</t>
  </si>
  <si>
    <t>Šurinová</t>
  </si>
  <si>
    <t>Nikoleta</t>
  </si>
  <si>
    <t>nsurinova@gmail.com</t>
  </si>
  <si>
    <t>Vliv pandemie covid-19 na compliance pacientů s poruchami dýchání ve spánku</t>
  </si>
  <si>
    <t>Ožanová</t>
  </si>
  <si>
    <t>katerina.ozanova@icloud.com</t>
  </si>
  <si>
    <t>Studium sonodynamické a fotodynamické reakce na buněčných liniích, Paréza n. facialis jako projev borreliové neuroinfekce</t>
  </si>
  <si>
    <t>Cyžová</t>
  </si>
  <si>
    <t>Zuzana</t>
  </si>
  <si>
    <t>zuzka.cyzova@seznam.cz</t>
  </si>
  <si>
    <t>Kamenčák</t>
  </si>
  <si>
    <t>Zbyněk</t>
  </si>
  <si>
    <t>KamenZby@seznam.cz</t>
  </si>
  <si>
    <t>Potenciální roje jaderného receptoru PPARalfa v diferenciaci střevních buněk, Strategie sledování a léčby drobných schwannomů N. VIII</t>
  </si>
  <si>
    <t>obecná chirurgie</t>
  </si>
  <si>
    <t>Tvrdá</t>
  </si>
  <si>
    <t>Kristína</t>
  </si>
  <si>
    <t>tvrda.kristina@gmail.com</t>
  </si>
  <si>
    <t>Nozokomiálne pneumónie u pacientov v intenzívnej starostlivosti</t>
  </si>
  <si>
    <t>Neprůchodnost slzných cest u dětí – Studentská cena, Účinnost kortikoidů v léčbě diabetického makulárního edému</t>
  </si>
  <si>
    <t>LF MUNI Brno</t>
  </si>
  <si>
    <t xml:space="preserve">3IK </t>
  </si>
  <si>
    <t>Levi</t>
  </si>
  <si>
    <t>Eynav</t>
  </si>
  <si>
    <t>Eynav1712@gmail.com</t>
  </si>
  <si>
    <t>Izrael</t>
  </si>
  <si>
    <t>FNOL, FN u sv. Anny v Brně</t>
  </si>
  <si>
    <t>FNOL, ČČK, OLÚ Paseka</t>
  </si>
  <si>
    <t>Národní ústav srdečních a cévních chorob Bratislava, FNOL</t>
  </si>
  <si>
    <t>FNOL, FN Motol Praha</t>
  </si>
  <si>
    <t>FNOL, AGEL Šternberk, AGEL Prostějov, AGEL Olomouc, Poliklinika Olomouc, VN Olomouc, Ordinace praktického lékaře – MUDr. Ditmarová, Olomouc</t>
  </si>
  <si>
    <t>nemocnice Jihlava, AGEL třinec-Podlesí, FN Ostrava</t>
  </si>
  <si>
    <t>FNOL, Gynekologicko-porodnická ambulance Olomouc</t>
  </si>
  <si>
    <t>FNOL, nemocnice Znojmo, MUDr. Jana Havelková, s.r.o. - interní, diabetologická a endokrinologická ambulance</t>
  </si>
  <si>
    <t>FN Ostrava, FNOL</t>
  </si>
  <si>
    <t>Centrum prenatální diagnostiky, Krajská nemocnice Liberec, ČČK</t>
  </si>
  <si>
    <t>FNOL, nemocnice Šternberk</t>
  </si>
  <si>
    <t>Krajská nemocnice Liberec, AGEL Šternberk</t>
  </si>
  <si>
    <t>AGEL Vítkovice, AGEL Prostějov, AGEL Nový Jičín, AGEL Šternberk, Slezská nemocnice Opava, Vojenská nemocnice Olomouc, nemocnice Šumperk, AGEL Prostějov, Gemini Ostrava</t>
  </si>
  <si>
    <t>FNOL, OLÚ Jevíčko, OLÚ Paseka, ČČK</t>
  </si>
  <si>
    <t>Fakultní nemocnice s poliklinikou Žilina, MUDr. Palúch, Kremnica, Domov sociálních služeb Hrabiny, FNOL</t>
  </si>
  <si>
    <t>FNOL, FN Ostrava, nemocnice Šumperk</t>
  </si>
  <si>
    <t xml:space="preserve">FNOL, FN Brno, Thomayerova nemocnice v Praze, Ordinace praktického lékaře pro děti a dorost - MUDr. Radovan Sedlinský </t>
  </si>
  <si>
    <t>Fakultní nemocnice u sv. Anny v Brně, FN Brno</t>
  </si>
  <si>
    <t>Dlouhodobé sledování pacientů s endokrinní orbitopatií; Včasná detekce rozvoje endokrinní orbitopatie u pacientů s dysfunkcí štítné žlázy a meotdy hodnocení její aktivity a závažnosti; Biologické markery neurodegenerativních proteinopatií; Použití dotazníky kvality života ve sledování pacientů s endokrinní orbitopatií</t>
  </si>
  <si>
    <t>Hodnocení efektu léčebných postupů u areátní alopecie; Robotické operace hlavy a krku</t>
  </si>
  <si>
    <t>Endovaskulární léčba aneuryzmat arteria poplitea; Využití výsledků rychlé typizace bakteriálních izolátů v intenzivní péči; Kultivační analýza mikrobiomu u onkologických onemocnění</t>
  </si>
  <si>
    <t>Terapie ECMO u pacientů s respiračním selháním při pneumonii COVID-19; Bakteriální superinfekce u pacientů s respiračním selháním při pneumonii COVID-19</t>
  </si>
  <si>
    <t>Vliv ochrany nosu a úst na kvalitu vyšetření v oční ambulanci; Periokulární oční tumory: Bazocelulární karcinom; Periokulární oční tumory: Bazocelulární karcinom</t>
  </si>
  <si>
    <t>Racionalizace bakteriologického vyšetření krve; Vyšetření hemokultur u pacientů v intenzivní péči</t>
  </si>
  <si>
    <t>Identifikace nových ukazatelů kardiovaskulárního rizika u mladých pacientů se srdečným infarktem a ischemickou cévní mozkovou příhodou</t>
  </si>
  <si>
    <t>FNOL, ČČK</t>
  </si>
  <si>
    <t xml:space="preserve">Nové prognostické poznatky o recidivujících adenomech hypofýzy; Biologické markery neurodegenerativních proteinopatií: likvorové biomarkery Alzheimerovy demence </t>
  </si>
  <si>
    <t>Agel Prostějov, FNOL, ČČK</t>
  </si>
  <si>
    <t>Nemocnice Pardubického kraje, Fakultní nemocnice s poliklinikou F.D. Roosevelta
Banská Bystrica</t>
  </si>
  <si>
    <t>Fakultní nemocnice s poliklinikou Žilina, ordinace praktického lékaře ProBenefit, s.r.o., FNOL</t>
  </si>
  <si>
    <t>Kozohorská</t>
  </si>
  <si>
    <t>Denisa</t>
  </si>
  <si>
    <t>denisakozohorska@seznam.cz</t>
  </si>
  <si>
    <t>KOZNI</t>
  </si>
  <si>
    <t>Hospital Universitario Marqués de Valdecilla Španělsko, Nemocnice Bulovka</t>
  </si>
  <si>
    <t xml:space="preserve">Hospital de Visão, Campina Grande Brazílie, Clínica Escola FCM Unifacisa, Campina Grande, Brazílie, Universidade de Coimbra, Faculdade da Medicina Portugalsko, Všeobecná fakultní nemocnice Praha, Beskydské oční centrum - Nemocnice ve Frýdku – Místku, University of Szeged, Faculty of Medicine, Szeged Maďarsko </t>
  </si>
  <si>
    <t>Siriraj Hospital Mahidol University Bangkok Thajsko, Medipol Mega University Hospital Instanbul Turecko, University General Hospital of Heraklion Kréta Řecko, Medicoms Prostějov, FNOL</t>
  </si>
  <si>
    <t>Hospital Universitari Germans Trias i Pujol, Barcelona Španělsko, FNOL</t>
  </si>
  <si>
    <t xml:space="preserve">Dr. M. Djamil General Hospital and Faculty of Medicine, Andalas University, Padang Indonésie, Medipol Mega University Hospital Turecko, Faculty of Medicine Siriraj Hospital, Mahinol University, Bangkok Thajsko, Medicoms Prostějov, CZ Clinic Prostějov </t>
  </si>
  <si>
    <t>Murcia Španělsko, Tuzla Bosna a Hercegovina, AGEL Prostějov, FNOL</t>
  </si>
  <si>
    <t>Univerzitní nemocnice St. Pölten Rakousko, FN Brno, Nemocnice Milosrdných bratří Brno, Fakultní nemocnice u sv. Anny v Brně, Nemocnice Ivančice</t>
  </si>
  <si>
    <t>FNOL, Orlickoústecká nemocnice, Ambulance praktického lékaře pro děti a dorost Vysoké Mýto, VN Olomouc</t>
  </si>
  <si>
    <t>Luzerner Kantonsspital Luzem Švýcarsko, Regionální kardiologická klinika v Užhorodu Ukrajina, Ordensklinikum Linz Elisabethinen Linec Rakousko, ČČK, FNOL</t>
  </si>
  <si>
    <t>Nemocnice Kyjov, Praktický lékař, MUDr. Hasarová, Praktický lékař pro děti a dorost
MUDr. Kasardová, IKEM, Nemocnice Uherské Hradiště, A.ö. Krankenhaus des Deutschen Ordens, Friesach Rakousko</t>
  </si>
  <si>
    <t>Nemocnice uri Švýcarsko, nemocnice St.
Gallen Švýcarsko, nemocnice Einsiedeln
Švýcarsko, ordinace praktického lékaře v Oberägeri Švýcarsko, AKH Wien Rakousko, praktický lékař MUDr. Mgr. Josefa Kořenka, CSc. ve Valašských Kloboukách, FNOL</t>
  </si>
  <si>
    <t>Kysucká nemocnica s poliklinikou hospital v Čadci, Glenfield Hospital Leicester Velká Británie</t>
  </si>
  <si>
    <t>AGEL Prostějov</t>
  </si>
  <si>
    <t>Oulu University Hospital Finsko, FNOL, AGEL Prostějov, FN Ostrava</t>
  </si>
  <si>
    <t>University Medical Center Ljubljana Slovinsko, Republican Vilnius University Hospital Litva, IKEM, FNOL, nemocnice Prostějov</t>
  </si>
  <si>
    <t>Central Hospital in Kokkola Finsko, FNOL, nemocnice Havířov</t>
  </si>
  <si>
    <t>FNOL, VUL SK, Vilnius Litva</t>
  </si>
  <si>
    <t>Revitalise Jubilee Lodge, London Anglie, FNOL</t>
  </si>
  <si>
    <t>Nemocnice Liberec, ambulance MUDr. Barbory Branne Ostrava, Nemocnice Milosrdných bratří Brno, Univerzitní nemocnice Martin, FNOL</t>
  </si>
  <si>
    <t>The Woman's Hospital of Texas and Clinic of Houston Perinatal Associates in Houston, Texas Amerika, Vsetínská nemocnice, Valašskokloboucká poliklinika, Krajská nemocnice Tomáše Bati Zlín</t>
  </si>
  <si>
    <t>lucjaanezka.pochron01@upol.cz</t>
  </si>
  <si>
    <t>nedoporučen</t>
  </si>
  <si>
    <t>nedoporučena</t>
  </si>
  <si>
    <t>Absolventský program  FNOL a LF UP 2023/2024 - výsledek 1. kola VŘ</t>
  </si>
  <si>
    <t xml:space="preserve">Pracoviště  </t>
  </si>
  <si>
    <t>lékař 99</t>
  </si>
  <si>
    <t>lékař 100</t>
  </si>
  <si>
    <t>lékař 101</t>
  </si>
  <si>
    <t>01</t>
  </si>
  <si>
    <t>I. Interní klinika</t>
  </si>
  <si>
    <t>02</t>
  </si>
  <si>
    <t>II. Interní klinika</t>
  </si>
  <si>
    <t>03</t>
  </si>
  <si>
    <t>III. Interní klinika</t>
  </si>
  <si>
    <t>04</t>
  </si>
  <si>
    <t>I. Chirurgická klinika</t>
  </si>
  <si>
    <t>05</t>
  </si>
  <si>
    <t>2CHIR</t>
  </si>
  <si>
    <t>II. Chirurgická klinika</t>
  </si>
  <si>
    <t>06</t>
  </si>
  <si>
    <t>NCHIR</t>
  </si>
  <si>
    <t>Neurochirurgická klinika</t>
  </si>
  <si>
    <t>07</t>
  </si>
  <si>
    <t>Kl. anesteziol.a resuscitace</t>
  </si>
  <si>
    <t>08</t>
  </si>
  <si>
    <t>Porodnicko-gynekologická kl.</t>
  </si>
  <si>
    <t>09</t>
  </si>
  <si>
    <t>Novorozenecké oddělení</t>
  </si>
  <si>
    <t>10</t>
  </si>
  <si>
    <t>Dětská klinika</t>
  </si>
  <si>
    <t>11</t>
  </si>
  <si>
    <t>ORT</t>
  </si>
  <si>
    <t>Ortopedická klinika</t>
  </si>
  <si>
    <t>12</t>
  </si>
  <si>
    <t>Urologická klinika</t>
  </si>
  <si>
    <t>13</t>
  </si>
  <si>
    <t>Otolaryngologická klinika</t>
  </si>
  <si>
    <t>14</t>
  </si>
  <si>
    <t>Oční klinika</t>
  </si>
  <si>
    <t>15</t>
  </si>
  <si>
    <t>ALG</t>
  </si>
  <si>
    <t>Odd. alergologie a kl. imun.</t>
  </si>
  <si>
    <t>16</t>
  </si>
  <si>
    <t>Kl. plicních nemocí a tuber.</t>
  </si>
  <si>
    <t>17</t>
  </si>
  <si>
    <t>Neurologická klinika</t>
  </si>
  <si>
    <t>18</t>
  </si>
  <si>
    <t>Klinika psychiatrie</t>
  </si>
  <si>
    <t>19</t>
  </si>
  <si>
    <t>PRAC</t>
  </si>
  <si>
    <t>Klinika pracovního lékařství</t>
  </si>
  <si>
    <t>20</t>
  </si>
  <si>
    <t>Kl. chorob kožních a pohl.</t>
  </si>
  <si>
    <t>21</t>
  </si>
  <si>
    <t>Onkologická klinika</t>
  </si>
  <si>
    <t>22</t>
  </si>
  <si>
    <t>KNM</t>
  </si>
  <si>
    <t>Klinika nukleární medicíny</t>
  </si>
  <si>
    <t>24</t>
  </si>
  <si>
    <t>ZUBNI</t>
  </si>
  <si>
    <t>Klinika zubního lékařství</t>
  </si>
  <si>
    <t>25</t>
  </si>
  <si>
    <t>ÚČOCH</t>
  </si>
  <si>
    <t>Kl. ústní,čelistní a obl. chir.</t>
  </si>
  <si>
    <t>26</t>
  </si>
  <si>
    <t>Oddělení rehabilitace</t>
  </si>
  <si>
    <t>27</t>
  </si>
  <si>
    <t>Klinika TV a kard.rehabilitace</t>
  </si>
  <si>
    <t>28</t>
  </si>
  <si>
    <t>Ústav lék.genetiky a fet.med.</t>
  </si>
  <si>
    <t>29</t>
  </si>
  <si>
    <t>PCHIR</t>
  </si>
  <si>
    <t>Odd.plast.a estet. chirurgie</t>
  </si>
  <si>
    <t>31</t>
  </si>
  <si>
    <t>TRAU</t>
  </si>
  <si>
    <t>Traumatologická klinika</t>
  </si>
  <si>
    <t>32</t>
  </si>
  <si>
    <t>Hemato-onkologická klinika</t>
  </si>
  <si>
    <t>33</t>
  </si>
  <si>
    <t>OKB</t>
  </si>
  <si>
    <t>Odd.klinické biochemie</t>
  </si>
  <si>
    <t>34</t>
  </si>
  <si>
    <t>Radiologická klinika</t>
  </si>
  <si>
    <t>35</t>
  </si>
  <si>
    <t>TO</t>
  </si>
  <si>
    <t>Transfúzní oddělení</t>
  </si>
  <si>
    <t>37</t>
  </si>
  <si>
    <t>Ústav patologie</t>
  </si>
  <si>
    <t>38</t>
  </si>
  <si>
    <t>SOUD</t>
  </si>
  <si>
    <t>Úst. soud.lékař.a med.práva</t>
  </si>
  <si>
    <t>40</t>
  </si>
  <si>
    <t>MIKRO</t>
  </si>
  <si>
    <t>Ústav mikrobiologie</t>
  </si>
  <si>
    <t>41</t>
  </si>
  <si>
    <t>IMUNO</t>
  </si>
  <si>
    <t>Ústav imunologie</t>
  </si>
  <si>
    <t>43</t>
  </si>
  <si>
    <t>Ústav farmakologie</t>
  </si>
  <si>
    <t>44</t>
  </si>
  <si>
    <t>LEM</t>
  </si>
  <si>
    <t>46</t>
  </si>
  <si>
    <t>Transplantační centrum</t>
  </si>
  <si>
    <t>47</t>
  </si>
  <si>
    <t>COSS</t>
  </si>
  <si>
    <t>Centrální operační sály a sterilizace</t>
  </si>
  <si>
    <t>50</t>
  </si>
  <si>
    <t>Kardiochirurgická klinika</t>
  </si>
  <si>
    <t>52</t>
  </si>
  <si>
    <t>Infekční oddělení</t>
  </si>
  <si>
    <t>ONH</t>
  </si>
  <si>
    <t>Oddělení nemocniční hygieny</t>
  </si>
  <si>
    <t>Podpůrný a paliativní tým</t>
  </si>
  <si>
    <t>60</t>
  </si>
  <si>
    <t>Oddělení urgentního příjmu</t>
  </si>
  <si>
    <t>63</t>
  </si>
  <si>
    <t>PRAKTIK</t>
  </si>
  <si>
    <t>Ambulance praktického lékaře pro dospělé</t>
  </si>
  <si>
    <t xml:space="preserve">Součty celkem </t>
  </si>
  <si>
    <t>Kód</t>
  </si>
  <si>
    <t>Zkratka pracoviště</t>
  </si>
  <si>
    <t>Celkový počet systemizovaných míst (lékař)</t>
  </si>
  <si>
    <t>Počet volných systemizovaných míst k 30.6.2023</t>
  </si>
  <si>
    <t>Počet doporučených uchazečů</t>
  </si>
  <si>
    <t>Maximální počet k přijetí</t>
  </si>
  <si>
    <t>Příjmení</t>
  </si>
  <si>
    <t>Jméno</t>
  </si>
  <si>
    <t>Priorita 1</t>
  </si>
  <si>
    <t>Priorita 2</t>
  </si>
  <si>
    <t>Priorita 3</t>
  </si>
  <si>
    <t>Doporučený obor komisí</t>
  </si>
  <si>
    <t>?</t>
  </si>
  <si>
    <t>Upravit systemizaci na KARIM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</si>
</sst>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2" fillId="0" borderId="4" xfId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9" xfId="0" applyBorder="1"/>
    <xf numFmtId="0" fontId="0" fillId="0" borderId="7" xfId="0" applyBorder="1"/>
    <xf numFmtId="0" fontId="0" fillId="0" borderId="11" xfId="0" applyBorder="1"/>
    <xf numFmtId="0" fontId="0" fillId="0" borderId="21" xfId="0" applyBorder="1"/>
    <xf numFmtId="0" fontId="2" fillId="0" borderId="21" xfId="1" applyBorder="1"/>
    <xf numFmtId="0" fontId="0" fillId="0" borderId="21" xfId="0" applyBorder="1" applyAlignment="1">
      <alignment horizontal="center"/>
    </xf>
    <xf numFmtId="0" fontId="0" fillId="0" borderId="23" xfId="0" applyBorder="1"/>
    <xf numFmtId="0" fontId="2" fillId="0" borderId="23" xfId="1" applyBorder="1"/>
    <xf numFmtId="0" fontId="0" fillId="0" borderId="23" xfId="0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0" fillId="0" borderId="24" xfId="0" applyBorder="1"/>
    <xf numFmtId="0" fontId="0" fillId="0" borderId="6" xfId="0" applyBorder="1"/>
    <xf numFmtId="0" fontId="0" fillId="0" borderId="25" xfId="0" applyBorder="1"/>
    <xf numFmtId="0" fontId="6" fillId="2" borderId="2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0" fillId="0" borderId="13" xfId="0" applyNumberFormat="1" applyBorder="1"/>
    <xf numFmtId="0" fontId="0" fillId="0" borderId="8" xfId="0" applyBorder="1"/>
    <xf numFmtId="2" fontId="0" fillId="0" borderId="6" xfId="0" applyNumberFormat="1" applyBorder="1"/>
    <xf numFmtId="0" fontId="0" fillId="0" borderId="10" xfId="0" applyBorder="1"/>
    <xf numFmtId="2" fontId="0" fillId="0" borderId="16" xfId="0" applyNumberFormat="1" applyBorder="1"/>
    <xf numFmtId="0" fontId="0" fillId="0" borderId="12" xfId="0" applyBorder="1"/>
    <xf numFmtId="164" fontId="10" fillId="0" borderId="5" xfId="0" applyNumberFormat="1" applyFont="1" applyBorder="1"/>
    <xf numFmtId="164" fontId="10" fillId="0" borderId="4" xfId="0" applyNumberFormat="1" applyFont="1" applyBorder="1"/>
    <xf numFmtId="4" fontId="10" fillId="0" borderId="4" xfId="0" applyNumberFormat="1" applyFont="1" applyBorder="1"/>
    <xf numFmtId="165" fontId="10" fillId="0" borderId="4" xfId="0" applyNumberFormat="1" applyFont="1" applyBorder="1"/>
    <xf numFmtId="2" fontId="12" fillId="0" borderId="4" xfId="0" applyNumberFormat="1" applyFont="1" applyBorder="1"/>
    <xf numFmtId="2" fontId="10" fillId="0" borderId="4" xfId="0" applyNumberFormat="1" applyFont="1" applyBorder="1"/>
    <xf numFmtId="164" fontId="10" fillId="0" borderId="15" xfId="0" applyNumberFormat="1" applyFont="1" applyBorder="1"/>
    <xf numFmtId="4" fontId="10" fillId="0" borderId="15" xfId="0" applyNumberFormat="1" applyFont="1" applyBorder="1"/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" fontId="12" fillId="3" borderId="2" xfId="0" applyNumberFormat="1" applyFont="1" applyFill="1" applyBorder="1"/>
    <xf numFmtId="0" fontId="11" fillId="3" borderId="2" xfId="0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9" fillId="3" borderId="17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right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/>
    <xf numFmtId="49" fontId="8" fillId="0" borderId="5" xfId="0" applyNumberFormat="1" applyFont="1" applyBorder="1" applyAlignment="1">
      <alignment horizontal="right"/>
    </xf>
    <xf numFmtId="49" fontId="8" fillId="0" borderId="5" xfId="0" applyNumberFormat="1" applyFont="1" applyBorder="1"/>
    <xf numFmtId="49" fontId="8" fillId="0" borderId="4" xfId="0" applyNumberFormat="1" applyFont="1" applyBorder="1" applyAlignment="1">
      <alignment horizontal="right"/>
    </xf>
    <xf numFmtId="0" fontId="8" fillId="0" borderId="4" xfId="0" applyFont="1" applyBorder="1"/>
    <xf numFmtId="49" fontId="8" fillId="0" borderId="15" xfId="0" applyNumberFormat="1" applyFont="1" applyBorder="1" applyAlignment="1">
      <alignment horizontal="right"/>
    </xf>
    <xf numFmtId="49" fontId="8" fillId="0" borderId="15" xfId="0" applyNumberFormat="1" applyFont="1" applyBorder="1"/>
    <xf numFmtId="2" fontId="7" fillId="0" borderId="5" xfId="0" applyNumberFormat="1" applyFont="1" applyBorder="1"/>
    <xf numFmtId="2" fontId="7" fillId="0" borderId="4" xfId="0" applyNumberFormat="1" applyFont="1" applyBorder="1"/>
    <xf numFmtId="2" fontId="7" fillId="0" borderId="15" xfId="0" applyNumberFormat="1" applyFont="1" applyBorder="1"/>
    <xf numFmtId="49" fontId="12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49" fontId="11" fillId="3" borderId="19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4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burkovadaja@gmail.com" TargetMode="External"/><Relationship Id="rId18" Type="http://schemas.openxmlformats.org/officeDocument/2006/relationships/hyperlink" Target="mailto:klarapekarova@seznam.cz" TargetMode="External"/><Relationship Id="rId26" Type="http://schemas.openxmlformats.org/officeDocument/2006/relationships/hyperlink" Target="mailto:petra.maresova23@seznam.cz" TargetMode="External"/><Relationship Id="rId39" Type="http://schemas.openxmlformats.org/officeDocument/2006/relationships/hyperlink" Target="mailto:sim.hovor@seznam.cz" TargetMode="External"/><Relationship Id="rId21" Type="http://schemas.openxmlformats.org/officeDocument/2006/relationships/hyperlink" Target="mailto:katkapejrova@gmail.com" TargetMode="External"/><Relationship Id="rId34" Type="http://schemas.openxmlformats.org/officeDocument/2006/relationships/hyperlink" Target="mailto:julkazavacka1@gmail.com" TargetMode="External"/><Relationship Id="rId42" Type="http://schemas.openxmlformats.org/officeDocument/2006/relationships/hyperlink" Target="mailto:echtai.david@gmail.com" TargetMode="External"/><Relationship Id="rId47" Type="http://schemas.openxmlformats.org/officeDocument/2006/relationships/hyperlink" Target="mailto:slapkovamir@gmail.com" TargetMode="External"/><Relationship Id="rId50" Type="http://schemas.openxmlformats.org/officeDocument/2006/relationships/hyperlink" Target="mailto:jirihermanjr@gmail.com" TargetMode="External"/><Relationship Id="rId7" Type="http://schemas.openxmlformats.org/officeDocument/2006/relationships/hyperlink" Target="mailto:kostalovaklara@gmail.com" TargetMode="External"/><Relationship Id="rId2" Type="http://schemas.openxmlformats.org/officeDocument/2006/relationships/hyperlink" Target="mailto:karolinapanovaa@gmail.com" TargetMode="External"/><Relationship Id="rId16" Type="http://schemas.openxmlformats.org/officeDocument/2006/relationships/hyperlink" Target="mailto:adamova.maruska@seznam.cz" TargetMode="External"/><Relationship Id="rId29" Type="http://schemas.openxmlformats.org/officeDocument/2006/relationships/hyperlink" Target="mailto:marie.kralikova@bluewin.ch" TargetMode="External"/><Relationship Id="rId11" Type="http://schemas.openxmlformats.org/officeDocument/2006/relationships/hyperlink" Target="mailto:chmelova.p@email.cz" TargetMode="External"/><Relationship Id="rId24" Type="http://schemas.openxmlformats.org/officeDocument/2006/relationships/hyperlink" Target="mailto:laura.ciskova@gmail.com" TargetMode="External"/><Relationship Id="rId32" Type="http://schemas.openxmlformats.org/officeDocument/2006/relationships/hyperlink" Target="mailto:v.pekala@seznam.cz" TargetMode="External"/><Relationship Id="rId37" Type="http://schemas.openxmlformats.org/officeDocument/2006/relationships/hyperlink" Target="mailto:lucjaanezka.pochron01@upol.cz" TargetMode="External"/><Relationship Id="rId40" Type="http://schemas.openxmlformats.org/officeDocument/2006/relationships/hyperlink" Target="mailto:semanikova.veronika@gmail.com" TargetMode="External"/><Relationship Id="rId45" Type="http://schemas.openxmlformats.org/officeDocument/2006/relationships/hyperlink" Target="mailto:a.gottfriedova@seznam.cz" TargetMode="External"/><Relationship Id="rId5" Type="http://schemas.openxmlformats.org/officeDocument/2006/relationships/hyperlink" Target="mailto:tmhansmanova@seznam.cz" TargetMode="External"/><Relationship Id="rId15" Type="http://schemas.openxmlformats.org/officeDocument/2006/relationships/hyperlink" Target="mailto:halmdaniel10@gmail.com" TargetMode="External"/><Relationship Id="rId23" Type="http://schemas.openxmlformats.org/officeDocument/2006/relationships/hyperlink" Target="mailto:zuzka.cyzova@seznam.cz" TargetMode="External"/><Relationship Id="rId28" Type="http://schemas.openxmlformats.org/officeDocument/2006/relationships/hyperlink" Target="mailto:natalia.ehn@gmail.com" TargetMode="External"/><Relationship Id="rId36" Type="http://schemas.openxmlformats.org/officeDocument/2006/relationships/hyperlink" Target="mailto:janmachar@seznam.cz" TargetMode="External"/><Relationship Id="rId49" Type="http://schemas.openxmlformats.org/officeDocument/2006/relationships/hyperlink" Target="mailto:nsurinova@gmail.com" TargetMode="External"/><Relationship Id="rId10" Type="http://schemas.openxmlformats.org/officeDocument/2006/relationships/hyperlink" Target="mailto:luciehorka998@gmail.com" TargetMode="External"/><Relationship Id="rId19" Type="http://schemas.openxmlformats.org/officeDocument/2006/relationships/hyperlink" Target="mailto:simkova.karolina@email.cz" TargetMode="External"/><Relationship Id="rId31" Type="http://schemas.openxmlformats.org/officeDocument/2006/relationships/hyperlink" Target="mailto:danpalousek@gmail.com" TargetMode="External"/><Relationship Id="rId44" Type="http://schemas.openxmlformats.org/officeDocument/2006/relationships/hyperlink" Target="mailto:tinkasinclova@gmail.com" TargetMode="External"/><Relationship Id="rId4" Type="http://schemas.openxmlformats.org/officeDocument/2006/relationships/hyperlink" Target="mailto:beno.krizek@gmail.com" TargetMode="External"/><Relationship Id="rId9" Type="http://schemas.openxmlformats.org/officeDocument/2006/relationships/hyperlink" Target="mailto:katarina.babjakova2111@gmail.com" TargetMode="External"/><Relationship Id="rId14" Type="http://schemas.openxmlformats.org/officeDocument/2006/relationships/hyperlink" Target="mailto:denisakozohorska@seznam.cz" TargetMode="External"/><Relationship Id="rId22" Type="http://schemas.openxmlformats.org/officeDocument/2006/relationships/hyperlink" Target="mailto:mmarhefka@yahoo.com" TargetMode="External"/><Relationship Id="rId27" Type="http://schemas.openxmlformats.org/officeDocument/2006/relationships/hyperlink" Target="mailto:babkova.terka@gmail.com" TargetMode="External"/><Relationship Id="rId30" Type="http://schemas.openxmlformats.org/officeDocument/2006/relationships/hyperlink" Target="mailto:tvrda.kristina@gmail.com" TargetMode="External"/><Relationship Id="rId35" Type="http://schemas.openxmlformats.org/officeDocument/2006/relationships/hyperlink" Target="mailto:hanka.lounova@seznam.cz" TargetMode="External"/><Relationship Id="rId43" Type="http://schemas.openxmlformats.org/officeDocument/2006/relationships/hyperlink" Target="mailto:johana.gronychova@gmail.com" TargetMode="External"/><Relationship Id="rId48" Type="http://schemas.openxmlformats.org/officeDocument/2006/relationships/hyperlink" Target="mailto:alexandra.klegova@gmail.com" TargetMode="External"/><Relationship Id="rId8" Type="http://schemas.openxmlformats.org/officeDocument/2006/relationships/hyperlink" Target="mailto:katerina.ozanova@icloud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strnadovatereza17@seznam.cz" TargetMode="External"/><Relationship Id="rId12" Type="http://schemas.openxmlformats.org/officeDocument/2006/relationships/hyperlink" Target="mailto:kaja.zvonickova@gmail.com" TargetMode="External"/><Relationship Id="rId17" Type="http://schemas.openxmlformats.org/officeDocument/2006/relationships/hyperlink" Target="mailto:markyjiri@seznam.cz" TargetMode="External"/><Relationship Id="rId25" Type="http://schemas.openxmlformats.org/officeDocument/2006/relationships/hyperlink" Target="mailto:KamenZby@seznam.cz" TargetMode="External"/><Relationship Id="rId33" Type="http://schemas.openxmlformats.org/officeDocument/2006/relationships/hyperlink" Target="mailto:patakova.katerina@gmail.com" TargetMode="External"/><Relationship Id="rId38" Type="http://schemas.openxmlformats.org/officeDocument/2006/relationships/hyperlink" Target="mailto:vladka.katuchova3110@seznam.cz" TargetMode="External"/><Relationship Id="rId46" Type="http://schemas.openxmlformats.org/officeDocument/2006/relationships/hyperlink" Target="mailto:terezia.paluchova7@gmail.com" TargetMode="External"/><Relationship Id="rId20" Type="http://schemas.openxmlformats.org/officeDocument/2006/relationships/hyperlink" Target="mailto:nikola.gizelova@gmail.com" TargetMode="External"/><Relationship Id="rId41" Type="http://schemas.openxmlformats.org/officeDocument/2006/relationships/hyperlink" Target="mailto:moozpetr@gmail.com" TargetMode="External"/><Relationship Id="rId1" Type="http://schemas.openxmlformats.org/officeDocument/2006/relationships/hyperlink" Target="mailto:ronecrichard@gmail.com" TargetMode="External"/><Relationship Id="rId6" Type="http://schemas.openxmlformats.org/officeDocument/2006/relationships/hyperlink" Target="mailto:Natalie.krausova01@email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2ABB-5D49-49B3-A647-6DBE13E61D82}">
  <sheetPr>
    <pageSetUpPr fitToPage="1"/>
  </sheetPr>
  <dimension ref="A1:K53"/>
  <sheetViews>
    <sheetView zoomScale="160" zoomScaleNormal="160" workbookViewId="0">
      <pane xSplit="1" ySplit="2" topLeftCell="B33" activePane="bottomRight" state="frozen"/>
      <selection pane="topRight" activeCell="B1" sqref="B1"/>
      <selection pane="bottomLeft" activeCell="A3" sqref="A3"/>
      <selection pane="bottomRight" activeCell="K46" sqref="K46"/>
    </sheetView>
  </sheetViews>
  <sheetFormatPr defaultRowHeight="15" x14ac:dyDescent="0.25"/>
  <cols>
    <col min="1" max="1" width="13.5703125" customWidth="1"/>
    <col min="2" max="2" width="10" bestFit="1" customWidth="1"/>
    <col min="3" max="3" width="33.85546875" hidden="1" customWidth="1"/>
    <col min="4" max="4" width="13.5703125" hidden="1" customWidth="1"/>
    <col min="5" max="5" width="10.7109375" hidden="1" customWidth="1"/>
    <col min="6" max="6" width="40" hidden="1" customWidth="1"/>
    <col min="7" max="7" width="42.7109375" hidden="1" customWidth="1"/>
    <col min="8" max="8" width="12" bestFit="1" customWidth="1"/>
    <col min="9" max="9" width="15.85546875" bestFit="1" customWidth="1"/>
    <col min="10" max="10" width="13.5703125" customWidth="1"/>
    <col min="11" max="11" width="14.85546875" customWidth="1"/>
  </cols>
  <sheetData>
    <row r="1" spans="1:11" ht="21.75" thickBot="1" x14ac:dyDescent="0.3">
      <c r="A1" s="64" t="s">
        <v>263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3" customFormat="1" ht="30.75" thickBot="1" x14ac:dyDescent="0.25">
      <c r="A2" s="5" t="s">
        <v>385</v>
      </c>
      <c r="B2" s="6" t="s">
        <v>386</v>
      </c>
      <c r="C2" s="7" t="s">
        <v>0</v>
      </c>
      <c r="D2" s="5" t="s">
        <v>1</v>
      </c>
      <c r="E2" s="6" t="s">
        <v>2</v>
      </c>
      <c r="F2" s="6" t="s">
        <v>3</v>
      </c>
      <c r="G2" s="6" t="s">
        <v>4</v>
      </c>
      <c r="H2" s="6" t="s">
        <v>387</v>
      </c>
      <c r="I2" s="6" t="s">
        <v>388</v>
      </c>
      <c r="J2" s="17" t="s">
        <v>389</v>
      </c>
      <c r="K2" s="21" t="s">
        <v>390</v>
      </c>
    </row>
    <row r="3" spans="1:11" x14ac:dyDescent="0.25">
      <c r="A3" s="9" t="s">
        <v>107</v>
      </c>
      <c r="B3" s="11" t="s">
        <v>74</v>
      </c>
      <c r="C3" s="12" t="s">
        <v>108</v>
      </c>
      <c r="D3" s="11" t="s">
        <v>7</v>
      </c>
      <c r="E3" s="13">
        <v>1.1599999999999999</v>
      </c>
      <c r="F3" s="11"/>
      <c r="G3" s="11" t="s">
        <v>206</v>
      </c>
      <c r="H3" s="11" t="s">
        <v>109</v>
      </c>
      <c r="I3" s="11" t="s">
        <v>88</v>
      </c>
      <c r="J3" s="18"/>
      <c r="K3" s="22" t="s">
        <v>88</v>
      </c>
    </row>
    <row r="4" spans="1:11" x14ac:dyDescent="0.25">
      <c r="A4" s="8" t="s">
        <v>128</v>
      </c>
      <c r="B4" s="1" t="s">
        <v>129</v>
      </c>
      <c r="C4" s="4" t="s">
        <v>130</v>
      </c>
      <c r="D4" s="1" t="s">
        <v>7</v>
      </c>
      <c r="E4" s="2">
        <v>1.92</v>
      </c>
      <c r="F4" s="1" t="s">
        <v>131</v>
      </c>
      <c r="G4" s="1" t="s">
        <v>240</v>
      </c>
      <c r="H4" s="1" t="s">
        <v>102</v>
      </c>
      <c r="I4" s="1"/>
      <c r="J4" s="19"/>
      <c r="K4" s="23" t="s">
        <v>102</v>
      </c>
    </row>
    <row r="5" spans="1:11" x14ac:dyDescent="0.25">
      <c r="A5" s="8" t="s">
        <v>132</v>
      </c>
      <c r="B5" s="1" t="s">
        <v>78</v>
      </c>
      <c r="C5" s="4" t="s">
        <v>133</v>
      </c>
      <c r="D5" s="1" t="s">
        <v>7</v>
      </c>
      <c r="E5" s="2">
        <v>1.45</v>
      </c>
      <c r="F5" s="1" t="s">
        <v>227</v>
      </c>
      <c r="G5" s="1" t="s">
        <v>207</v>
      </c>
      <c r="H5" s="1" t="s">
        <v>19</v>
      </c>
      <c r="I5" s="1"/>
      <c r="J5" s="19"/>
      <c r="K5" s="23" t="s">
        <v>19</v>
      </c>
    </row>
    <row r="6" spans="1:11" x14ac:dyDescent="0.25">
      <c r="A6" s="8" t="s">
        <v>187</v>
      </c>
      <c r="B6" s="1" t="s">
        <v>188</v>
      </c>
      <c r="C6" s="4" t="s">
        <v>189</v>
      </c>
      <c r="D6" s="1" t="s">
        <v>7</v>
      </c>
      <c r="E6" s="2">
        <v>1.52</v>
      </c>
      <c r="F6" s="1" t="s">
        <v>228</v>
      </c>
      <c r="G6" s="1" t="s">
        <v>241</v>
      </c>
      <c r="H6" s="1" t="s">
        <v>8</v>
      </c>
      <c r="I6" s="1"/>
      <c r="J6" s="19"/>
      <c r="K6" s="23" t="s">
        <v>8</v>
      </c>
    </row>
    <row r="7" spans="1:11" x14ac:dyDescent="0.25">
      <c r="A7" s="8" t="s">
        <v>5</v>
      </c>
      <c r="B7" s="1" t="s">
        <v>6</v>
      </c>
      <c r="C7" s="4" t="s">
        <v>10</v>
      </c>
      <c r="D7" s="1" t="s">
        <v>7</v>
      </c>
      <c r="E7" s="2">
        <v>1.96</v>
      </c>
      <c r="F7" s="1" t="s">
        <v>9</v>
      </c>
      <c r="G7" s="1" t="s">
        <v>242</v>
      </c>
      <c r="H7" s="1" t="s">
        <v>8</v>
      </c>
      <c r="I7" s="1"/>
      <c r="J7" s="19"/>
      <c r="K7" s="23" t="s">
        <v>24</v>
      </c>
    </row>
    <row r="8" spans="1:11" x14ac:dyDescent="0.25">
      <c r="A8" s="8" t="s">
        <v>119</v>
      </c>
      <c r="B8" s="1" t="s">
        <v>120</v>
      </c>
      <c r="C8" s="4" t="s">
        <v>121</v>
      </c>
      <c r="D8" s="1" t="s">
        <v>7</v>
      </c>
      <c r="E8" s="2">
        <v>1.36</v>
      </c>
      <c r="F8" s="1" t="s">
        <v>229</v>
      </c>
      <c r="G8" s="1" t="s">
        <v>243</v>
      </c>
      <c r="H8" s="1" t="s">
        <v>19</v>
      </c>
      <c r="I8" s="1"/>
      <c r="J8" s="19"/>
      <c r="K8" s="23" t="s">
        <v>19</v>
      </c>
    </row>
    <row r="9" spans="1:11" x14ac:dyDescent="0.25">
      <c r="A9" s="8" t="s">
        <v>138</v>
      </c>
      <c r="B9" s="1" t="s">
        <v>139</v>
      </c>
      <c r="C9" s="4" t="s">
        <v>140</v>
      </c>
      <c r="D9" s="1" t="s">
        <v>7</v>
      </c>
      <c r="E9" s="2">
        <v>1.35</v>
      </c>
      <c r="F9" s="1"/>
      <c r="G9" s="1" t="s">
        <v>141</v>
      </c>
      <c r="H9" s="1" t="s">
        <v>142</v>
      </c>
      <c r="I9" s="1"/>
      <c r="J9" s="19"/>
      <c r="K9" s="23" t="s">
        <v>142</v>
      </c>
    </row>
    <row r="10" spans="1:11" x14ac:dyDescent="0.25">
      <c r="A10" s="8" t="s">
        <v>148</v>
      </c>
      <c r="B10" s="1" t="s">
        <v>149</v>
      </c>
      <c r="C10" s="4" t="s">
        <v>150</v>
      </c>
      <c r="D10" s="1" t="s">
        <v>7</v>
      </c>
      <c r="E10" s="2">
        <v>1.93</v>
      </c>
      <c r="F10" s="1" t="s">
        <v>230</v>
      </c>
      <c r="G10" s="1" t="s">
        <v>208</v>
      </c>
      <c r="H10" s="1" t="s">
        <v>151</v>
      </c>
      <c r="I10" s="1"/>
      <c r="J10" s="19"/>
      <c r="K10" s="23" t="s">
        <v>151</v>
      </c>
    </row>
    <row r="11" spans="1:11" x14ac:dyDescent="0.25">
      <c r="A11" s="8" t="s">
        <v>89</v>
      </c>
      <c r="B11" s="1" t="s">
        <v>90</v>
      </c>
      <c r="C11" s="4" t="s">
        <v>91</v>
      </c>
      <c r="D11" s="1" t="s">
        <v>7</v>
      </c>
      <c r="E11" s="2">
        <v>2.17</v>
      </c>
      <c r="F11" s="1" t="s">
        <v>92</v>
      </c>
      <c r="G11" s="1" t="s">
        <v>209</v>
      </c>
      <c r="H11" s="1" t="s">
        <v>49</v>
      </c>
      <c r="I11" s="1"/>
      <c r="J11" s="19"/>
      <c r="K11" s="23" t="s">
        <v>49</v>
      </c>
    </row>
    <row r="12" spans="1:11" x14ac:dyDescent="0.25">
      <c r="A12" s="8" t="s">
        <v>134</v>
      </c>
      <c r="B12" s="1" t="s">
        <v>135</v>
      </c>
      <c r="C12" s="4" t="s">
        <v>136</v>
      </c>
      <c r="D12" s="1" t="s">
        <v>7</v>
      </c>
      <c r="E12" s="2">
        <v>1.92</v>
      </c>
      <c r="F12" s="1" t="s">
        <v>137</v>
      </c>
      <c r="G12" s="1" t="s">
        <v>210</v>
      </c>
      <c r="H12" s="1" t="s">
        <v>71</v>
      </c>
      <c r="I12" s="1"/>
      <c r="J12" s="19"/>
      <c r="K12" s="23" t="s">
        <v>71</v>
      </c>
    </row>
    <row r="13" spans="1:11" x14ac:dyDescent="0.25">
      <c r="A13" s="8" t="s">
        <v>60</v>
      </c>
      <c r="B13" s="1" t="s">
        <v>61</v>
      </c>
      <c r="C13" s="4" t="s">
        <v>62</v>
      </c>
      <c r="D13" s="1" t="s">
        <v>55</v>
      </c>
      <c r="E13" s="2">
        <v>1.91</v>
      </c>
      <c r="F13" s="1"/>
      <c r="G13" s="1" t="s">
        <v>211</v>
      </c>
      <c r="H13" s="1" t="s">
        <v>63</v>
      </c>
      <c r="I13" s="1"/>
      <c r="J13" s="19"/>
      <c r="K13" s="23" t="s">
        <v>261</v>
      </c>
    </row>
    <row r="14" spans="1:11" x14ac:dyDescent="0.25">
      <c r="A14" s="8" t="s">
        <v>85</v>
      </c>
      <c r="B14" s="1" t="s">
        <v>78</v>
      </c>
      <c r="C14" s="4" t="s">
        <v>86</v>
      </c>
      <c r="D14" s="1" t="s">
        <v>55</v>
      </c>
      <c r="E14" s="2">
        <v>1.75</v>
      </c>
      <c r="F14" s="1"/>
      <c r="G14" s="1" t="s">
        <v>212</v>
      </c>
      <c r="H14" s="1" t="s">
        <v>24</v>
      </c>
      <c r="I14" s="1" t="s">
        <v>87</v>
      </c>
      <c r="J14" s="19" t="s">
        <v>88</v>
      </c>
      <c r="K14" s="23" t="s">
        <v>24</v>
      </c>
    </row>
    <row r="15" spans="1:11" x14ac:dyDescent="0.25">
      <c r="A15" s="8" t="s">
        <v>11</v>
      </c>
      <c r="B15" s="1" t="s">
        <v>12</v>
      </c>
      <c r="C15" s="4" t="s">
        <v>13</v>
      </c>
      <c r="D15" s="1" t="s">
        <v>7</v>
      </c>
      <c r="E15" s="2">
        <v>1.47</v>
      </c>
      <c r="F15" s="1" t="s">
        <v>14</v>
      </c>
      <c r="G15" s="1" t="s">
        <v>244</v>
      </c>
      <c r="H15" s="1" t="s">
        <v>15</v>
      </c>
      <c r="I15" s="1"/>
      <c r="J15" s="19"/>
      <c r="K15" s="23" t="s">
        <v>15</v>
      </c>
    </row>
    <row r="16" spans="1:11" x14ac:dyDescent="0.25">
      <c r="A16" s="8" t="s">
        <v>172</v>
      </c>
      <c r="B16" s="1" t="s">
        <v>23</v>
      </c>
      <c r="C16" s="4" t="s">
        <v>173</v>
      </c>
      <c r="D16" s="1" t="s">
        <v>7</v>
      </c>
      <c r="E16" s="2">
        <v>2.04</v>
      </c>
      <c r="F16" s="1" t="s">
        <v>174</v>
      </c>
      <c r="G16" s="1" t="s">
        <v>245</v>
      </c>
      <c r="H16" s="1" t="s">
        <v>102</v>
      </c>
      <c r="I16" s="1"/>
      <c r="J16" s="19"/>
      <c r="K16" s="23" t="s">
        <v>102</v>
      </c>
    </row>
    <row r="17" spans="1:11" x14ac:dyDescent="0.25">
      <c r="A17" s="8" t="s">
        <v>41</v>
      </c>
      <c r="B17" s="1" t="s">
        <v>42</v>
      </c>
      <c r="C17" s="4" t="s">
        <v>43</v>
      </c>
      <c r="D17" s="1" t="s">
        <v>7</v>
      </c>
      <c r="E17" s="2">
        <v>1.56</v>
      </c>
      <c r="F17" s="1"/>
      <c r="G17" s="1" t="s">
        <v>45</v>
      </c>
      <c r="H17" s="1" t="s">
        <v>44</v>
      </c>
      <c r="I17" s="1"/>
      <c r="J17" s="19"/>
      <c r="K17" s="23" t="s">
        <v>44</v>
      </c>
    </row>
    <row r="18" spans="1:11" x14ac:dyDescent="0.25">
      <c r="A18" s="8" t="s">
        <v>103</v>
      </c>
      <c r="B18" s="1" t="s">
        <v>36</v>
      </c>
      <c r="C18" s="4" t="s">
        <v>104</v>
      </c>
      <c r="D18" s="1" t="s">
        <v>200</v>
      </c>
      <c r="E18" s="2">
        <v>1.5</v>
      </c>
      <c r="F18" s="1"/>
      <c r="G18" s="1" t="s">
        <v>246</v>
      </c>
      <c r="H18" s="1" t="s">
        <v>102</v>
      </c>
      <c r="I18" s="1"/>
      <c r="J18" s="19"/>
      <c r="K18" s="23" t="s">
        <v>102</v>
      </c>
    </row>
    <row r="19" spans="1:11" x14ac:dyDescent="0.25">
      <c r="A19" s="8" t="s">
        <v>143</v>
      </c>
      <c r="B19" s="1" t="s">
        <v>144</v>
      </c>
      <c r="C19" s="4" t="s">
        <v>145</v>
      </c>
      <c r="D19" s="1" t="s">
        <v>7</v>
      </c>
      <c r="E19" s="2">
        <v>2.73</v>
      </c>
      <c r="F19" s="1"/>
      <c r="G19" s="1" t="s">
        <v>146</v>
      </c>
      <c r="H19" s="1" t="s">
        <v>147</v>
      </c>
      <c r="I19" s="1"/>
      <c r="J19" s="19"/>
      <c r="K19" s="23" t="s">
        <v>147</v>
      </c>
    </row>
    <row r="20" spans="1:11" x14ac:dyDescent="0.25">
      <c r="A20" s="8" t="s">
        <v>112</v>
      </c>
      <c r="B20" s="1" t="s">
        <v>105</v>
      </c>
      <c r="C20" s="4" t="s">
        <v>106</v>
      </c>
      <c r="D20" s="1" t="s">
        <v>7</v>
      </c>
      <c r="E20" s="2">
        <v>1.2</v>
      </c>
      <c r="F20" s="1" t="s">
        <v>110</v>
      </c>
      <c r="G20" s="1" t="s">
        <v>213</v>
      </c>
      <c r="H20" s="1" t="s">
        <v>109</v>
      </c>
      <c r="I20" s="1" t="s">
        <v>111</v>
      </c>
      <c r="J20" s="19"/>
      <c r="K20" s="23" t="s">
        <v>111</v>
      </c>
    </row>
    <row r="21" spans="1:11" x14ac:dyDescent="0.25">
      <c r="A21" s="8" t="s">
        <v>190</v>
      </c>
      <c r="B21" s="1" t="s">
        <v>191</v>
      </c>
      <c r="C21" s="4" t="s">
        <v>192</v>
      </c>
      <c r="D21" s="1" t="s">
        <v>7</v>
      </c>
      <c r="E21" s="2">
        <v>1.44</v>
      </c>
      <c r="F21" s="1" t="s">
        <v>193</v>
      </c>
      <c r="G21" s="1" t="s">
        <v>214</v>
      </c>
      <c r="H21" s="1" t="s">
        <v>8</v>
      </c>
      <c r="I21" s="1" t="s">
        <v>194</v>
      </c>
      <c r="J21" s="19"/>
      <c r="K21" s="23" t="s">
        <v>147</v>
      </c>
    </row>
    <row r="22" spans="1:11" x14ac:dyDescent="0.25">
      <c r="A22" s="8" t="s">
        <v>30</v>
      </c>
      <c r="B22" s="1" t="s">
        <v>31</v>
      </c>
      <c r="C22" s="4" t="s">
        <v>32</v>
      </c>
      <c r="D22" s="1" t="s">
        <v>7</v>
      </c>
      <c r="E22" s="2">
        <v>1.91</v>
      </c>
      <c r="F22" s="1" t="s">
        <v>34</v>
      </c>
      <c r="G22" s="1" t="s">
        <v>247</v>
      </c>
      <c r="H22" s="1" t="s">
        <v>33</v>
      </c>
      <c r="I22" s="1"/>
      <c r="J22" s="19"/>
      <c r="K22" s="23" t="s">
        <v>33</v>
      </c>
    </row>
    <row r="23" spans="1:11" x14ac:dyDescent="0.25">
      <c r="A23" s="8" t="s">
        <v>156</v>
      </c>
      <c r="B23" s="1" t="s">
        <v>157</v>
      </c>
      <c r="C23" s="4" t="s">
        <v>158</v>
      </c>
      <c r="D23" s="1" t="s">
        <v>7</v>
      </c>
      <c r="E23" s="2">
        <v>1.21</v>
      </c>
      <c r="F23" s="1" t="s">
        <v>159</v>
      </c>
      <c r="G23" s="1" t="s">
        <v>248</v>
      </c>
      <c r="H23" s="1" t="s">
        <v>88</v>
      </c>
      <c r="I23" s="1"/>
      <c r="J23" s="19"/>
      <c r="K23" s="23" t="s">
        <v>88</v>
      </c>
    </row>
    <row r="24" spans="1:11" x14ac:dyDescent="0.25">
      <c r="A24" s="8" t="s">
        <v>178</v>
      </c>
      <c r="B24" s="1" t="s">
        <v>39</v>
      </c>
      <c r="C24" s="4" t="s">
        <v>179</v>
      </c>
      <c r="D24" s="1" t="s">
        <v>7</v>
      </c>
      <c r="E24" s="2"/>
      <c r="F24" s="1"/>
      <c r="G24" s="1" t="s">
        <v>215</v>
      </c>
      <c r="H24" s="1" t="s">
        <v>24</v>
      </c>
      <c r="I24" s="1"/>
      <c r="J24" s="19"/>
      <c r="K24" s="23" t="s">
        <v>24</v>
      </c>
    </row>
    <row r="25" spans="1:11" x14ac:dyDescent="0.25">
      <c r="A25" s="8" t="s">
        <v>236</v>
      </c>
      <c r="B25" s="1" t="s">
        <v>237</v>
      </c>
      <c r="C25" s="4" t="s">
        <v>238</v>
      </c>
      <c r="D25" s="1" t="s">
        <v>7</v>
      </c>
      <c r="E25" s="2">
        <v>2.04</v>
      </c>
      <c r="F25" s="1"/>
      <c r="G25" s="1" t="s">
        <v>249</v>
      </c>
      <c r="H25" s="1" t="s">
        <v>63</v>
      </c>
      <c r="I25" s="1"/>
      <c r="J25" s="19"/>
      <c r="K25" s="23" t="s">
        <v>59</v>
      </c>
    </row>
    <row r="26" spans="1:11" x14ac:dyDescent="0.25">
      <c r="A26" s="8" t="s">
        <v>73</v>
      </c>
      <c r="B26" s="1" t="s">
        <v>74</v>
      </c>
      <c r="C26" s="4" t="s">
        <v>75</v>
      </c>
      <c r="D26" s="1" t="s">
        <v>7</v>
      </c>
      <c r="E26" s="2">
        <v>1.33</v>
      </c>
      <c r="F26" s="1" t="s">
        <v>76</v>
      </c>
      <c r="G26" s="1" t="s">
        <v>250</v>
      </c>
      <c r="H26" s="1" t="s">
        <v>19</v>
      </c>
      <c r="I26" s="1"/>
      <c r="J26" s="19"/>
      <c r="K26" s="23" t="s">
        <v>19</v>
      </c>
    </row>
    <row r="27" spans="1:11" x14ac:dyDescent="0.25">
      <c r="A27" s="8" t="s">
        <v>115</v>
      </c>
      <c r="B27" s="1" t="s">
        <v>116</v>
      </c>
      <c r="C27" s="4" t="s">
        <v>118</v>
      </c>
      <c r="D27" s="1" t="s">
        <v>7</v>
      </c>
      <c r="E27" s="2">
        <v>2.31</v>
      </c>
      <c r="F27" s="1"/>
      <c r="G27" s="1" t="s">
        <v>216</v>
      </c>
      <c r="H27" s="1" t="s">
        <v>102</v>
      </c>
      <c r="I27" s="1" t="s">
        <v>117</v>
      </c>
      <c r="J27" s="19" t="s">
        <v>93</v>
      </c>
      <c r="K27" s="23" t="s">
        <v>93</v>
      </c>
    </row>
    <row r="28" spans="1:11" x14ac:dyDescent="0.25">
      <c r="A28" s="8" t="s">
        <v>81</v>
      </c>
      <c r="B28" s="1" t="s">
        <v>82</v>
      </c>
      <c r="C28" s="4" t="s">
        <v>83</v>
      </c>
      <c r="D28" s="1" t="s">
        <v>7</v>
      </c>
      <c r="E28" s="2"/>
      <c r="F28" s="1" t="s">
        <v>84</v>
      </c>
      <c r="G28" s="1" t="s">
        <v>251</v>
      </c>
      <c r="H28" s="1" t="s">
        <v>63</v>
      </c>
      <c r="I28" s="1"/>
      <c r="J28" s="19"/>
      <c r="K28" s="23" t="s">
        <v>63</v>
      </c>
    </row>
    <row r="29" spans="1:11" x14ac:dyDescent="0.25">
      <c r="A29" s="8" t="s">
        <v>202</v>
      </c>
      <c r="B29" s="1" t="s">
        <v>203</v>
      </c>
      <c r="C29" s="4" t="s">
        <v>204</v>
      </c>
      <c r="D29" s="1" t="s">
        <v>7</v>
      </c>
      <c r="E29" s="2"/>
      <c r="F29" s="1"/>
      <c r="G29" s="1" t="s">
        <v>205</v>
      </c>
      <c r="H29" s="1" t="s">
        <v>63</v>
      </c>
      <c r="I29" s="1"/>
      <c r="J29" s="19"/>
      <c r="K29" s="23" t="s">
        <v>63</v>
      </c>
    </row>
    <row r="30" spans="1:11" x14ac:dyDescent="0.25">
      <c r="A30" s="8" t="s">
        <v>164</v>
      </c>
      <c r="B30" s="1" t="s">
        <v>165</v>
      </c>
      <c r="C30" s="4" t="s">
        <v>166</v>
      </c>
      <c r="D30" s="1" t="s">
        <v>7</v>
      </c>
      <c r="E30" s="2">
        <v>1.72</v>
      </c>
      <c r="F30" s="1"/>
      <c r="G30" s="1" t="s">
        <v>217</v>
      </c>
      <c r="H30" s="1" t="s">
        <v>167</v>
      </c>
      <c r="I30" s="1" t="s">
        <v>88</v>
      </c>
      <c r="J30" s="19"/>
      <c r="K30" s="23" t="s">
        <v>88</v>
      </c>
    </row>
    <row r="31" spans="1:11" x14ac:dyDescent="0.25">
      <c r="A31" s="8" t="s">
        <v>53</v>
      </c>
      <c r="B31" s="1" t="s">
        <v>29</v>
      </c>
      <c r="C31" s="4" t="s">
        <v>54</v>
      </c>
      <c r="D31" s="1" t="s">
        <v>55</v>
      </c>
      <c r="E31" s="2">
        <v>1.79</v>
      </c>
      <c r="F31" s="1"/>
      <c r="G31" s="1" t="s">
        <v>218</v>
      </c>
      <c r="H31" s="1" t="s">
        <v>24</v>
      </c>
      <c r="I31" s="1"/>
      <c r="J31" s="19"/>
      <c r="K31" s="23" t="s">
        <v>24</v>
      </c>
    </row>
    <row r="32" spans="1:11" x14ac:dyDescent="0.25">
      <c r="A32" s="8" t="s">
        <v>35</v>
      </c>
      <c r="B32" s="1" t="s">
        <v>36</v>
      </c>
      <c r="C32" s="4" t="s">
        <v>37</v>
      </c>
      <c r="D32" s="1" t="s">
        <v>7</v>
      </c>
      <c r="E32" s="2">
        <v>1.52</v>
      </c>
      <c r="F32" s="1" t="s">
        <v>199</v>
      </c>
      <c r="G32" s="1" t="s">
        <v>252</v>
      </c>
      <c r="H32" s="1" t="s">
        <v>8</v>
      </c>
      <c r="I32" s="1"/>
      <c r="J32" s="19"/>
      <c r="K32" s="23" t="s">
        <v>8</v>
      </c>
    </row>
    <row r="33" spans="1:11" x14ac:dyDescent="0.25">
      <c r="A33" s="8" t="s">
        <v>94</v>
      </c>
      <c r="B33" s="1" t="s">
        <v>95</v>
      </c>
      <c r="C33" s="4" t="s">
        <v>96</v>
      </c>
      <c r="D33" s="1" t="s">
        <v>7</v>
      </c>
      <c r="E33" s="2">
        <v>1.82</v>
      </c>
      <c r="F33" s="1" t="s">
        <v>98</v>
      </c>
      <c r="G33" s="1" t="s">
        <v>28</v>
      </c>
      <c r="H33" s="1" t="s">
        <v>59</v>
      </c>
      <c r="I33" s="1" t="s">
        <v>97</v>
      </c>
      <c r="J33" s="19"/>
      <c r="K33" s="23" t="s">
        <v>59</v>
      </c>
    </row>
    <row r="34" spans="1:11" x14ac:dyDescent="0.25">
      <c r="A34" s="8" t="s">
        <v>50</v>
      </c>
      <c r="B34" s="1" t="s">
        <v>51</v>
      </c>
      <c r="C34" s="4" t="s">
        <v>52</v>
      </c>
      <c r="D34" s="1" t="s">
        <v>7</v>
      </c>
      <c r="E34" s="2">
        <v>1.22</v>
      </c>
      <c r="F34" s="1" t="s">
        <v>122</v>
      </c>
      <c r="G34" s="1" t="s">
        <v>219</v>
      </c>
      <c r="H34" s="1" t="s">
        <v>44</v>
      </c>
      <c r="I34" s="1"/>
      <c r="J34" s="19"/>
      <c r="K34" s="23" t="s">
        <v>44</v>
      </c>
    </row>
    <row r="35" spans="1:11" x14ac:dyDescent="0.25">
      <c r="A35" s="8" t="s">
        <v>184</v>
      </c>
      <c r="B35" s="1" t="s">
        <v>20</v>
      </c>
      <c r="C35" s="4" t="s">
        <v>185</v>
      </c>
      <c r="D35" s="1" t="s">
        <v>7</v>
      </c>
      <c r="E35" s="2">
        <v>1.66</v>
      </c>
      <c r="F35" s="1" t="s">
        <v>186</v>
      </c>
      <c r="G35" s="1" t="s">
        <v>253</v>
      </c>
      <c r="H35" s="1" t="s">
        <v>102</v>
      </c>
      <c r="I35" s="1"/>
      <c r="J35" s="19"/>
      <c r="K35" s="23" t="s">
        <v>102</v>
      </c>
    </row>
    <row r="36" spans="1:11" x14ac:dyDescent="0.25">
      <c r="A36" s="8" t="s">
        <v>25</v>
      </c>
      <c r="B36" s="1" t="s">
        <v>26</v>
      </c>
      <c r="C36" s="4" t="s">
        <v>27</v>
      </c>
      <c r="D36" s="1" t="s">
        <v>7</v>
      </c>
      <c r="E36" s="2">
        <v>1.59</v>
      </c>
      <c r="F36" s="1" t="s">
        <v>123</v>
      </c>
      <c r="G36" s="1" t="s">
        <v>28</v>
      </c>
      <c r="H36" s="1" t="s">
        <v>19</v>
      </c>
      <c r="I36" s="1"/>
      <c r="J36" s="19"/>
      <c r="K36" s="23" t="s">
        <v>19</v>
      </c>
    </row>
    <row r="37" spans="1:11" x14ac:dyDescent="0.25">
      <c r="A37" s="8" t="s">
        <v>175</v>
      </c>
      <c r="B37" s="1" t="s">
        <v>176</v>
      </c>
      <c r="C37" s="4" t="s">
        <v>177</v>
      </c>
      <c r="D37" s="1" t="s">
        <v>7</v>
      </c>
      <c r="E37" s="2">
        <v>1.92</v>
      </c>
      <c r="F37" s="1"/>
      <c r="G37" s="1" t="s">
        <v>220</v>
      </c>
      <c r="H37" s="1" t="s">
        <v>49</v>
      </c>
      <c r="I37" s="1"/>
      <c r="J37" s="19"/>
      <c r="K37" s="23" t="s">
        <v>49</v>
      </c>
    </row>
    <row r="38" spans="1:11" x14ac:dyDescent="0.25">
      <c r="A38" s="8" t="s">
        <v>64</v>
      </c>
      <c r="B38" s="1" t="s">
        <v>65</v>
      </c>
      <c r="C38" s="4" t="s">
        <v>66</v>
      </c>
      <c r="D38" s="1" t="s">
        <v>55</v>
      </c>
      <c r="E38" s="2">
        <v>1.73</v>
      </c>
      <c r="F38" s="1"/>
      <c r="G38" s="1" t="s">
        <v>221</v>
      </c>
      <c r="H38" s="1" t="s">
        <v>67</v>
      </c>
      <c r="I38" s="1"/>
      <c r="J38" s="19"/>
      <c r="K38" s="23" t="s">
        <v>67</v>
      </c>
    </row>
    <row r="39" spans="1:11" x14ac:dyDescent="0.25">
      <c r="A39" s="8" t="s">
        <v>21</v>
      </c>
      <c r="B39" s="1" t="s">
        <v>20</v>
      </c>
      <c r="C39" s="4" t="s">
        <v>22</v>
      </c>
      <c r="D39" s="1" t="s">
        <v>200</v>
      </c>
      <c r="E39" s="2">
        <v>1.18</v>
      </c>
      <c r="F39" s="1"/>
      <c r="G39" s="1" t="s">
        <v>222</v>
      </c>
      <c r="H39" s="1" t="s">
        <v>87</v>
      </c>
      <c r="I39" s="1" t="s">
        <v>102</v>
      </c>
      <c r="J39" s="19"/>
      <c r="K39" s="23" t="s">
        <v>87</v>
      </c>
    </row>
    <row r="40" spans="1:11" x14ac:dyDescent="0.25">
      <c r="A40" s="8" t="s">
        <v>56</v>
      </c>
      <c r="B40" s="1" t="s">
        <v>20</v>
      </c>
      <c r="C40" s="4" t="s">
        <v>57</v>
      </c>
      <c r="D40" s="1" t="s">
        <v>7</v>
      </c>
      <c r="E40" s="2">
        <v>1.45</v>
      </c>
      <c r="F40" s="1" t="s">
        <v>58</v>
      </c>
      <c r="G40" s="1" t="s">
        <v>28</v>
      </c>
      <c r="H40" s="1" t="s">
        <v>59</v>
      </c>
      <c r="I40" s="1"/>
      <c r="J40" s="19"/>
      <c r="K40" s="23" t="s">
        <v>59</v>
      </c>
    </row>
    <row r="41" spans="1:11" x14ac:dyDescent="0.25">
      <c r="A41" s="8" t="s">
        <v>16</v>
      </c>
      <c r="B41" s="1" t="s">
        <v>17</v>
      </c>
      <c r="C41" s="4" t="s">
        <v>18</v>
      </c>
      <c r="D41" s="1" t="s">
        <v>200</v>
      </c>
      <c r="E41" s="2">
        <v>2.58</v>
      </c>
      <c r="F41" s="1"/>
      <c r="G41" s="1" t="s">
        <v>223</v>
      </c>
      <c r="H41" s="1" t="s">
        <v>19</v>
      </c>
      <c r="I41" s="1"/>
      <c r="J41" s="19"/>
      <c r="K41" s="23" t="s">
        <v>19</v>
      </c>
    </row>
    <row r="42" spans="1:11" x14ac:dyDescent="0.25">
      <c r="A42" s="8" t="s">
        <v>38</v>
      </c>
      <c r="B42" s="1" t="s">
        <v>39</v>
      </c>
      <c r="C42" s="4" t="s">
        <v>40</v>
      </c>
      <c r="D42" s="1" t="s">
        <v>7</v>
      </c>
      <c r="E42" s="2">
        <v>1.19</v>
      </c>
      <c r="F42" s="1" t="s">
        <v>224</v>
      </c>
      <c r="G42" s="1" t="s">
        <v>254</v>
      </c>
      <c r="H42" s="1" t="s">
        <v>201</v>
      </c>
      <c r="I42" s="1"/>
      <c r="J42" s="19"/>
      <c r="K42" s="23" t="s">
        <v>109</v>
      </c>
    </row>
    <row r="43" spans="1:11" x14ac:dyDescent="0.25">
      <c r="A43" s="8" t="s">
        <v>113</v>
      </c>
      <c r="B43" s="1" t="s">
        <v>114</v>
      </c>
      <c r="C43" s="4" t="s">
        <v>260</v>
      </c>
      <c r="D43" s="1" t="s">
        <v>7</v>
      </c>
      <c r="E43" s="2">
        <v>1.88</v>
      </c>
      <c r="F43" s="1" t="s">
        <v>225</v>
      </c>
      <c r="G43" s="1" t="s">
        <v>255</v>
      </c>
      <c r="H43" s="1" t="s">
        <v>67</v>
      </c>
      <c r="I43" s="1"/>
      <c r="J43" s="19"/>
      <c r="K43" s="23" t="s">
        <v>67</v>
      </c>
    </row>
    <row r="44" spans="1:11" x14ac:dyDescent="0.25">
      <c r="A44" s="8" t="s">
        <v>46</v>
      </c>
      <c r="B44" s="1" t="s">
        <v>47</v>
      </c>
      <c r="C44" s="4" t="s">
        <v>48</v>
      </c>
      <c r="D44" s="1" t="s">
        <v>7</v>
      </c>
      <c r="E44" s="2">
        <v>1.54</v>
      </c>
      <c r="F44" s="1" t="s">
        <v>226</v>
      </c>
      <c r="G44" s="1" t="s">
        <v>256</v>
      </c>
      <c r="H44" s="1" t="s">
        <v>49</v>
      </c>
      <c r="I44" s="1"/>
      <c r="J44" s="19"/>
      <c r="K44" s="23" t="s">
        <v>49</v>
      </c>
    </row>
    <row r="45" spans="1:11" x14ac:dyDescent="0.25">
      <c r="A45" s="8" t="s">
        <v>168</v>
      </c>
      <c r="B45" s="1" t="s">
        <v>169</v>
      </c>
      <c r="C45" s="4" t="s">
        <v>170</v>
      </c>
      <c r="D45" s="1" t="s">
        <v>7</v>
      </c>
      <c r="E45" s="2">
        <v>1.88</v>
      </c>
      <c r="F45" s="1"/>
      <c r="G45" s="1" t="s">
        <v>231</v>
      </c>
      <c r="H45" s="1" t="s">
        <v>44</v>
      </c>
      <c r="I45" s="1" t="s">
        <v>171</v>
      </c>
      <c r="J45" s="19"/>
      <c r="K45" s="23" t="s">
        <v>171</v>
      </c>
    </row>
    <row r="46" spans="1:11" x14ac:dyDescent="0.25">
      <c r="A46" s="8" t="s">
        <v>77</v>
      </c>
      <c r="B46" s="1" t="s">
        <v>78</v>
      </c>
      <c r="C46" s="4" t="s">
        <v>79</v>
      </c>
      <c r="D46" s="1" t="s">
        <v>7</v>
      </c>
      <c r="E46" s="2">
        <v>1.6</v>
      </c>
      <c r="F46" s="1" t="s">
        <v>232</v>
      </c>
      <c r="G46" s="1" t="s">
        <v>28</v>
      </c>
      <c r="H46" s="1" t="s">
        <v>80</v>
      </c>
      <c r="I46" s="1"/>
      <c r="J46" s="19"/>
      <c r="K46" s="23" t="s">
        <v>80</v>
      </c>
    </row>
    <row r="47" spans="1:11" x14ac:dyDescent="0.25">
      <c r="A47" s="8" t="s">
        <v>160</v>
      </c>
      <c r="B47" s="1" t="s">
        <v>100</v>
      </c>
      <c r="C47" s="4" t="s">
        <v>161</v>
      </c>
      <c r="D47" s="1" t="s">
        <v>7</v>
      </c>
      <c r="E47" s="2"/>
      <c r="F47" s="1" t="s">
        <v>162</v>
      </c>
      <c r="G47" s="1" t="s">
        <v>257</v>
      </c>
      <c r="H47" s="1" t="s">
        <v>97</v>
      </c>
      <c r="I47" s="1" t="s">
        <v>109</v>
      </c>
      <c r="J47" s="19" t="s">
        <v>163</v>
      </c>
      <c r="K47" s="23" t="s">
        <v>97</v>
      </c>
    </row>
    <row r="48" spans="1:11" x14ac:dyDescent="0.25">
      <c r="A48" s="8" t="s">
        <v>68</v>
      </c>
      <c r="B48" s="1" t="s">
        <v>69</v>
      </c>
      <c r="C48" s="4" t="s">
        <v>70</v>
      </c>
      <c r="D48" s="1" t="s">
        <v>7</v>
      </c>
      <c r="E48" s="2">
        <v>1.97</v>
      </c>
      <c r="F48" s="1" t="s">
        <v>72</v>
      </c>
      <c r="G48" s="1" t="s">
        <v>28</v>
      </c>
      <c r="H48" s="1" t="s">
        <v>71</v>
      </c>
      <c r="I48" s="1"/>
      <c r="J48" s="19"/>
      <c r="K48" s="23" t="s">
        <v>71</v>
      </c>
    </row>
    <row r="49" spans="1:11" x14ac:dyDescent="0.25">
      <c r="A49" s="8" t="s">
        <v>152</v>
      </c>
      <c r="B49" s="1" t="s">
        <v>153</v>
      </c>
      <c r="C49" s="4" t="s">
        <v>154</v>
      </c>
      <c r="D49" s="1" t="s">
        <v>7</v>
      </c>
      <c r="E49" s="2">
        <v>1.98</v>
      </c>
      <c r="F49" s="1" t="s">
        <v>155</v>
      </c>
      <c r="G49" s="1" t="s">
        <v>233</v>
      </c>
      <c r="H49" s="1" t="s">
        <v>49</v>
      </c>
      <c r="I49" s="1"/>
      <c r="J49" s="19"/>
      <c r="K49" s="23" t="s">
        <v>49</v>
      </c>
    </row>
    <row r="50" spans="1:11" x14ac:dyDescent="0.25">
      <c r="A50" s="8" t="s">
        <v>180</v>
      </c>
      <c r="B50" s="1" t="s">
        <v>181</v>
      </c>
      <c r="C50" s="4" t="s">
        <v>182</v>
      </c>
      <c r="D50" s="1" t="s">
        <v>7</v>
      </c>
      <c r="E50" s="2">
        <v>1.86</v>
      </c>
      <c r="F50" s="1" t="s">
        <v>183</v>
      </c>
      <c r="G50" s="1" t="s">
        <v>234</v>
      </c>
      <c r="H50" s="1" t="s">
        <v>15</v>
      </c>
      <c r="I50" s="1"/>
      <c r="J50" s="19"/>
      <c r="K50" s="23" t="s">
        <v>15</v>
      </c>
    </row>
    <row r="51" spans="1:11" x14ac:dyDescent="0.25">
      <c r="A51" s="8" t="s">
        <v>195</v>
      </c>
      <c r="B51" s="1" t="s">
        <v>196</v>
      </c>
      <c r="C51" s="4" t="s">
        <v>197</v>
      </c>
      <c r="D51" s="1" t="s">
        <v>7</v>
      </c>
      <c r="E51" s="2"/>
      <c r="F51" s="1" t="s">
        <v>198</v>
      </c>
      <c r="G51" s="1" t="s">
        <v>235</v>
      </c>
      <c r="H51" s="1" t="s">
        <v>19</v>
      </c>
      <c r="I51" s="1"/>
      <c r="J51" s="19"/>
      <c r="K51" s="23" t="s">
        <v>19</v>
      </c>
    </row>
    <row r="52" spans="1:11" x14ac:dyDescent="0.25">
      <c r="A52" s="8" t="s">
        <v>124</v>
      </c>
      <c r="B52" s="1" t="s">
        <v>125</v>
      </c>
      <c r="C52" s="4" t="s">
        <v>126</v>
      </c>
      <c r="D52" s="1" t="s">
        <v>7</v>
      </c>
      <c r="E52" s="2">
        <v>2.0299999999999998</v>
      </c>
      <c r="F52" s="1" t="s">
        <v>127</v>
      </c>
      <c r="G52" s="1" t="s">
        <v>258</v>
      </c>
      <c r="H52" s="1" t="s">
        <v>87</v>
      </c>
      <c r="I52" s="1" t="s">
        <v>102</v>
      </c>
      <c r="J52" s="19" t="s">
        <v>67</v>
      </c>
      <c r="K52" s="23" t="s">
        <v>262</v>
      </c>
    </row>
    <row r="53" spans="1:11" ht="15.75" thickBot="1" x14ac:dyDescent="0.3">
      <c r="A53" s="10" t="s">
        <v>99</v>
      </c>
      <c r="B53" s="14" t="s">
        <v>100</v>
      </c>
      <c r="C53" s="15" t="s">
        <v>101</v>
      </c>
      <c r="D53" s="14" t="s">
        <v>7</v>
      </c>
      <c r="E53" s="16">
        <v>1.71</v>
      </c>
      <c r="F53" s="14"/>
      <c r="G53" s="14" t="s">
        <v>259</v>
      </c>
      <c r="H53" s="14" t="s">
        <v>102</v>
      </c>
      <c r="I53" s="14"/>
      <c r="J53" s="20"/>
      <c r="K53" s="24" t="s">
        <v>102</v>
      </c>
    </row>
  </sheetData>
  <autoFilter ref="A2:K53" xr:uid="{BAC0D60C-1FB7-46E5-845D-83FF25B4552C}"/>
  <mergeCells count="1">
    <mergeCell ref="A1:K1"/>
  </mergeCells>
  <hyperlinks>
    <hyperlink ref="C44" r:id="rId1" xr:uid="{F1AB96DA-90C9-4548-A47B-8C96C10A8B1B}"/>
    <hyperlink ref="C38" r:id="rId2" xr:uid="{75ED3AB2-1325-4F64-9065-1A6B57B77FCF}"/>
    <hyperlink ref="C46" r:id="rId3" xr:uid="{1E07863B-60CC-4380-A71F-203C694B1D47}"/>
    <hyperlink ref="C28" r:id="rId4" xr:uid="{BDF18437-7443-4855-BF2E-CC65BCD9AAA9}"/>
    <hyperlink ref="C14" r:id="rId5" xr:uid="{1517B777-AD69-4393-B16C-143DC22AE234}"/>
    <hyperlink ref="C27" r:id="rId6" xr:uid="{6432712C-3B9C-443C-AAD1-A2C6276AFA09}"/>
    <hyperlink ref="C24" r:id="rId7" xr:uid="{B9C19779-BD6F-428F-81E6-5525D1C93B1B}"/>
    <hyperlink ref="C35" r:id="rId8" xr:uid="{6223E471-F1B7-44D0-A737-7177906FC89F}"/>
    <hyperlink ref="C4" r:id="rId9" xr:uid="{09CD2D84-01C3-4FD5-80D3-29F31DF78FD5}"/>
    <hyperlink ref="C16" r:id="rId10" xr:uid="{03D07377-F39A-4E33-8E91-74FF7A5A9B63}"/>
    <hyperlink ref="C18" r:id="rId11" xr:uid="{4DFF2333-C43D-4904-9065-9B59382921AF}"/>
    <hyperlink ref="C53" r:id="rId12" xr:uid="{9274C3F0-3D46-49CD-A7E6-DA0DDBFFD723}"/>
    <hyperlink ref="C19" r:id="rId13" xr:uid="{93825B94-0D81-4203-9663-CC96A8F0882F}"/>
    <hyperlink ref="C25" r:id="rId14" xr:uid="{DB57BEE2-27C2-478D-8BB4-56B1B1A8B083}"/>
    <hyperlink ref="C13" r:id="rId15" xr:uid="{CB1F14AE-92E9-4A4A-B4B1-A80F4FC021FC}"/>
    <hyperlink ref="C3" r:id="rId16" xr:uid="{B8FF8147-0B73-4806-9D69-2A510189A5D0}"/>
    <hyperlink ref="C20" r:id="rId17" xr:uid="{FD41EC30-D66E-4054-8F09-A3ABBB3A5BB0}"/>
    <hyperlink ref="C42" r:id="rId18" xr:uid="{D0245770-259D-44FE-85B1-84F205BEBB37}"/>
    <hyperlink ref="C47" r:id="rId19" xr:uid="{01AB7674-9535-4000-8FA5-4C88A4308619}"/>
    <hyperlink ref="C10" r:id="rId20" xr:uid="{C3D9D768-C65A-4AE6-8CA3-FE103C0CAA75}"/>
    <hyperlink ref="C40" r:id="rId21" xr:uid="{AB20FE08-3E11-4DFC-98D4-5F8F56B00A80}"/>
    <hyperlink ref="C33" r:id="rId22" xr:uid="{7DDC6F2D-6DFD-4410-B3E9-AE0F8A028C78}"/>
    <hyperlink ref="C6" r:id="rId23" xr:uid="{06C35557-2A3E-4169-AD63-A82A0E5AE35B}"/>
    <hyperlink ref="C7" r:id="rId24" xr:uid="{7FFA4A69-0141-40F5-8A38-44DBC0B08375}"/>
    <hyperlink ref="C21" r:id="rId25" xr:uid="{60D55F52-BF26-44AF-A3C1-0B4C0EC17B12}"/>
    <hyperlink ref="C32" r:id="rId26" xr:uid="{81EFBDA4-AA15-4E59-A44B-BC5A354AE04A}"/>
    <hyperlink ref="C5" r:id="rId27" xr:uid="{DAC14BE7-5FF4-4EA2-91BA-4FE1E8D2E837}"/>
    <hyperlink ref="C8" r:id="rId28" xr:uid="{004F9CDC-3D23-4A2F-B141-DA6FA025ADC1}"/>
    <hyperlink ref="C26" r:id="rId29" xr:uid="{E9385DE0-3B2D-4B73-ABDB-EEF6D3D0EE4C}"/>
    <hyperlink ref="C51" r:id="rId30" xr:uid="{F57A7DAC-1A91-4793-A371-190BD5D4D468}"/>
    <hyperlink ref="C36" r:id="rId31" xr:uid="{C645136B-0043-4373-B417-5440214AC64E}"/>
    <hyperlink ref="C41" r:id="rId32" xr:uid="{451B1823-72A7-4BD7-8663-2B4229D2624F}"/>
    <hyperlink ref="C39" r:id="rId33" xr:uid="{E8A6E524-49D7-45D9-A088-8079B8154A01}"/>
    <hyperlink ref="C52" r:id="rId34" xr:uid="{F8C32664-9A33-479A-A2B6-E50E90EC1991}"/>
    <hyperlink ref="C30" r:id="rId35" xr:uid="{6793D4E8-FE6E-47AC-94B0-CE9CC674699F}"/>
    <hyperlink ref="C31" r:id="rId36" xr:uid="{32180D2C-56DD-4955-ABFA-5C33C29931AF}"/>
    <hyperlink ref="C43" r:id="rId37" xr:uid="{205A47B8-BC00-48B8-A2EB-49F70EFC6EBB}"/>
    <hyperlink ref="C22" r:id="rId38" xr:uid="{4DC3240C-4EAE-44CB-B80D-433B67A761DB}"/>
    <hyperlink ref="C17" r:id="rId39" xr:uid="{4EBCBED2-5FBA-41A0-9269-DE5E2493EA61}"/>
    <hyperlink ref="C45" r:id="rId40" xr:uid="{9936D02A-EF74-4749-ACFA-18F26F5C4E8C}"/>
    <hyperlink ref="C34" r:id="rId41" xr:uid="{6451392E-5473-4B56-AC4E-1F5E79E66FFE}"/>
    <hyperlink ref="C9" r:id="rId42" xr:uid="{97E53BAF-26F1-4CB4-A69A-A8A32BCA4230}"/>
    <hyperlink ref="C12" r:id="rId43" xr:uid="{E8CEA255-AFF2-480D-982C-5A29E64E08B1}"/>
    <hyperlink ref="C48" r:id="rId44" xr:uid="{7898D73B-90A4-4846-98A3-274DF7DA3316}"/>
    <hyperlink ref="C11" r:id="rId45" xr:uid="{1B5EC482-D469-4320-A1B3-6656DF70854D}"/>
    <hyperlink ref="C37" r:id="rId46" xr:uid="{E29999E5-781C-4019-B97B-A2595697BD03}"/>
    <hyperlink ref="C49" r:id="rId47" xr:uid="{C5B04FF3-5085-4F89-97DA-40D342975E7D}"/>
    <hyperlink ref="C23" r:id="rId48" xr:uid="{5E309918-0DC6-4826-B3F8-121D9C7AD90C}"/>
    <hyperlink ref="C50" r:id="rId49" xr:uid="{5E203A74-9903-400F-8544-D4DD6E62D26D}"/>
    <hyperlink ref="C15" r:id="rId50" xr:uid="{738E4D16-F1DC-44A0-9251-AEAA6948DEB0}"/>
  </hyperlinks>
  <pageMargins left="0.7" right="0.7" top="0.78740157499999996" bottom="0.78740157499999996" header="0.3" footer="0.3"/>
  <pageSetup paperSize="9" scale="61" fitToHeight="0" orientation="landscape" r:id="rId5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3B05-DEE1-4FF8-B938-5637672D1425}">
  <dimension ref="A1:K49"/>
  <sheetViews>
    <sheetView tabSelected="1" zoomScale="130" zoomScaleNormal="130" workbookViewId="0">
      <selection activeCell="I8" sqref="I8"/>
    </sheetView>
  </sheetViews>
  <sheetFormatPr defaultRowHeight="15" outlineLevelCol="1" x14ac:dyDescent="0.25"/>
  <cols>
    <col min="2" max="2" width="11.42578125" customWidth="1"/>
    <col min="3" max="3" width="36.7109375" bestFit="1" customWidth="1"/>
    <col min="4" max="6" width="0" hidden="1" customWidth="1" outlineLevel="1"/>
    <col min="7" max="7" width="14.28515625" customWidth="1" collapsed="1"/>
    <col min="8" max="8" width="16.7109375" customWidth="1"/>
    <col min="9" max="9" width="13.28515625" customWidth="1"/>
    <col min="10" max="10" width="12.85546875" customWidth="1"/>
  </cols>
  <sheetData>
    <row r="1" spans="1:11" ht="96.75" customHeight="1" thickBot="1" x14ac:dyDescent="0.3">
      <c r="A1" s="47" t="s">
        <v>379</v>
      </c>
      <c r="B1" s="48" t="s">
        <v>380</v>
      </c>
      <c r="C1" s="48" t="s">
        <v>264</v>
      </c>
      <c r="D1" s="59" t="s">
        <v>265</v>
      </c>
      <c r="E1" s="59" t="s">
        <v>266</v>
      </c>
      <c r="F1" s="59" t="s">
        <v>267</v>
      </c>
      <c r="G1" s="60" t="s">
        <v>381</v>
      </c>
      <c r="H1" s="61" t="s">
        <v>382</v>
      </c>
      <c r="I1" s="62" t="s">
        <v>383</v>
      </c>
      <c r="J1" s="63" t="s">
        <v>384</v>
      </c>
    </row>
    <row r="2" spans="1:11" x14ac:dyDescent="0.25">
      <c r="A2" s="50" t="s">
        <v>268</v>
      </c>
      <c r="B2" s="50" t="s">
        <v>63</v>
      </c>
      <c r="C2" s="51" t="s">
        <v>269</v>
      </c>
      <c r="D2" s="31">
        <v>4.4000000000000004</v>
      </c>
      <c r="E2" s="31">
        <v>3.8</v>
      </c>
      <c r="F2" s="31">
        <v>25</v>
      </c>
      <c r="G2" s="56">
        <f t="shared" ref="G2:G7" si="0">SUM(D2:F2)</f>
        <v>33.200000000000003</v>
      </c>
      <c r="H2" s="25">
        <v>0</v>
      </c>
      <c r="I2" s="9">
        <f>COUNTIF('přehled uchazečů'!$K$3:$K$53,'počet uchazečů na pracoviště'!B2)</f>
        <v>2</v>
      </c>
      <c r="J2" s="26">
        <v>2</v>
      </c>
    </row>
    <row r="3" spans="1:11" x14ac:dyDescent="0.25">
      <c r="A3" s="52" t="s">
        <v>270</v>
      </c>
      <c r="B3" s="52" t="s">
        <v>111</v>
      </c>
      <c r="C3" s="49" t="s">
        <v>271</v>
      </c>
      <c r="D3" s="32">
        <v>7.2</v>
      </c>
      <c r="E3" s="32">
        <v>6.2</v>
      </c>
      <c r="F3" s="32">
        <v>16.899999999999999</v>
      </c>
      <c r="G3" s="57">
        <f t="shared" si="0"/>
        <v>30.299999999999997</v>
      </c>
      <c r="H3" s="27">
        <v>0.05</v>
      </c>
      <c r="I3" s="8">
        <f>COUNTIF('přehled uchazečů'!$K$3:$K$53,'počet uchazečů na pracoviště'!B3)</f>
        <v>1</v>
      </c>
      <c r="J3" s="28">
        <v>1</v>
      </c>
    </row>
    <row r="4" spans="1:11" x14ac:dyDescent="0.25">
      <c r="A4" s="52" t="s">
        <v>272</v>
      </c>
      <c r="B4" s="52" t="s">
        <v>109</v>
      </c>
      <c r="C4" s="49" t="s">
        <v>273</v>
      </c>
      <c r="D4" s="32">
        <v>0.8</v>
      </c>
      <c r="E4" s="33">
        <v>7.2</v>
      </c>
      <c r="F4" s="32">
        <v>21.2</v>
      </c>
      <c r="G4" s="57">
        <f t="shared" si="0"/>
        <v>29.2</v>
      </c>
      <c r="H4" s="27">
        <v>0</v>
      </c>
      <c r="I4" s="8">
        <f>COUNTIF('přehled uchazečů'!$K$3:$K$53,'počet uchazečů na pracoviště'!B4)</f>
        <v>1</v>
      </c>
      <c r="J4" s="28">
        <v>1</v>
      </c>
    </row>
    <row r="5" spans="1:11" x14ac:dyDescent="0.25">
      <c r="A5" s="52" t="s">
        <v>274</v>
      </c>
      <c r="B5" s="52" t="s">
        <v>147</v>
      </c>
      <c r="C5" s="49" t="s">
        <v>275</v>
      </c>
      <c r="D5" s="32">
        <v>1</v>
      </c>
      <c r="E5" s="32">
        <v>2.5</v>
      </c>
      <c r="F5" s="32">
        <v>24.7</v>
      </c>
      <c r="G5" s="57">
        <f t="shared" si="0"/>
        <v>28.2</v>
      </c>
      <c r="H5" s="27">
        <v>0</v>
      </c>
      <c r="I5" s="8">
        <f>COUNTIF('přehled uchazečů'!$K$3:$K$53,'počet uchazečů na pracoviště'!B5)</f>
        <v>2</v>
      </c>
      <c r="J5" s="28">
        <v>2</v>
      </c>
    </row>
    <row r="6" spans="1:11" x14ac:dyDescent="0.25">
      <c r="A6" s="52" t="s">
        <v>276</v>
      </c>
      <c r="B6" s="52" t="s">
        <v>277</v>
      </c>
      <c r="C6" s="49" t="s">
        <v>278</v>
      </c>
      <c r="D6" s="32">
        <v>2.6</v>
      </c>
      <c r="E6" s="32">
        <v>0.6</v>
      </c>
      <c r="F6" s="32">
        <v>8.8000000000000007</v>
      </c>
      <c r="G6" s="57">
        <f t="shared" si="0"/>
        <v>12</v>
      </c>
      <c r="H6" s="27">
        <v>0.5</v>
      </c>
      <c r="I6" s="8">
        <f>COUNTIF('přehled uchazečů'!$K$3:$K$53,'počet uchazečů na pracoviště'!B6)</f>
        <v>0</v>
      </c>
      <c r="J6" s="28">
        <v>0</v>
      </c>
    </row>
    <row r="7" spans="1:11" x14ac:dyDescent="0.25">
      <c r="A7" s="52" t="s">
        <v>279</v>
      </c>
      <c r="B7" s="52" t="s">
        <v>280</v>
      </c>
      <c r="C7" s="49" t="s">
        <v>281</v>
      </c>
      <c r="D7" s="32">
        <v>2</v>
      </c>
      <c r="E7" s="32">
        <v>3</v>
      </c>
      <c r="F7" s="32">
        <v>11.75</v>
      </c>
      <c r="G7" s="57">
        <f t="shared" si="0"/>
        <v>16.75</v>
      </c>
      <c r="H7" s="27">
        <v>0.25</v>
      </c>
      <c r="I7" s="8">
        <f>COUNTIF('přehled uchazečů'!$K$3:$K$53,'počet uchazečů na pracoviště'!B7)</f>
        <v>0</v>
      </c>
      <c r="J7" s="28">
        <v>0</v>
      </c>
    </row>
    <row r="8" spans="1:11" x14ac:dyDescent="0.25">
      <c r="A8" s="52" t="s">
        <v>282</v>
      </c>
      <c r="B8" s="52" t="s">
        <v>19</v>
      </c>
      <c r="C8" s="49" t="s">
        <v>283</v>
      </c>
      <c r="D8" s="32">
        <v>8.1999999999999993</v>
      </c>
      <c r="E8" s="32">
        <v>5.2</v>
      </c>
      <c r="F8" s="32">
        <f>46.8+9.25</f>
        <v>56.05</v>
      </c>
      <c r="G8" s="57">
        <v>69.650000000000006</v>
      </c>
      <c r="H8" s="27">
        <v>0</v>
      </c>
      <c r="I8" s="8">
        <f>COUNTIF('přehled uchazečů'!$K$3:$K$53,'počet uchazečů na pracoviště'!B8)</f>
        <v>6</v>
      </c>
      <c r="J8" s="28">
        <v>5</v>
      </c>
      <c r="K8" t="s">
        <v>392</v>
      </c>
    </row>
    <row r="9" spans="1:11" x14ac:dyDescent="0.25">
      <c r="A9" s="52" t="s">
        <v>284</v>
      </c>
      <c r="B9" s="52" t="s">
        <v>24</v>
      </c>
      <c r="C9" s="49" t="s">
        <v>285</v>
      </c>
      <c r="D9" s="32">
        <v>6.4</v>
      </c>
      <c r="E9" s="32">
        <v>4.8</v>
      </c>
      <c r="F9" s="32">
        <v>15.9</v>
      </c>
      <c r="G9" s="57">
        <f>SUM(D9:F9)</f>
        <v>27.1</v>
      </c>
      <c r="H9" s="27">
        <v>0</v>
      </c>
      <c r="I9" s="8">
        <f>COUNTIF('přehled uchazečů'!$K$3:$K$53,'počet uchazečů na pracoviště'!B9)</f>
        <v>4</v>
      </c>
      <c r="J9" s="28">
        <v>3</v>
      </c>
    </row>
    <row r="10" spans="1:11" x14ac:dyDescent="0.25">
      <c r="A10" s="52" t="s">
        <v>286</v>
      </c>
      <c r="B10" s="52" t="s">
        <v>87</v>
      </c>
      <c r="C10" s="49" t="s">
        <v>287</v>
      </c>
      <c r="D10" s="32">
        <v>2</v>
      </c>
      <c r="E10" s="32">
        <v>0</v>
      </c>
      <c r="F10" s="32">
        <v>8.5</v>
      </c>
      <c r="G10" s="57">
        <f>SUM(D10:F10)</f>
        <v>10.5</v>
      </c>
      <c r="H10" s="27">
        <v>0</v>
      </c>
      <c r="I10" s="8">
        <f>COUNTIF('přehled uchazečů'!$K$3:$K$53,'počet uchazečů na pracoviště'!B10)</f>
        <v>1</v>
      </c>
      <c r="J10" s="28">
        <v>1</v>
      </c>
    </row>
    <row r="11" spans="1:11" x14ac:dyDescent="0.25">
      <c r="A11" s="52" t="s">
        <v>288</v>
      </c>
      <c r="B11" s="52" t="s">
        <v>102</v>
      </c>
      <c r="C11" s="49" t="s">
        <v>289</v>
      </c>
      <c r="D11" s="32">
        <v>6.3</v>
      </c>
      <c r="E11" s="32">
        <v>2.2999999999999998</v>
      </c>
      <c r="F11" s="32">
        <v>22.1</v>
      </c>
      <c r="G11" s="57">
        <v>31.7</v>
      </c>
      <c r="H11" s="27">
        <v>0</v>
      </c>
      <c r="I11" s="8">
        <f>COUNTIF('přehled uchazečů'!$K$3:$K$53,'počet uchazečů na pracoviště'!B11)</f>
        <v>5</v>
      </c>
      <c r="J11" s="28">
        <v>1</v>
      </c>
    </row>
    <row r="12" spans="1:11" x14ac:dyDescent="0.25">
      <c r="A12" s="52" t="s">
        <v>290</v>
      </c>
      <c r="B12" s="52" t="s">
        <v>291</v>
      </c>
      <c r="C12" s="49" t="s">
        <v>292</v>
      </c>
      <c r="D12" s="34">
        <v>5.7</v>
      </c>
      <c r="E12" s="32">
        <v>5</v>
      </c>
      <c r="F12" s="32">
        <v>15.149999999999999</v>
      </c>
      <c r="G12" s="57">
        <f>SUM(D12:F12)</f>
        <v>25.849999999999998</v>
      </c>
      <c r="H12" s="27">
        <v>1.25</v>
      </c>
      <c r="I12" s="8">
        <f>COUNTIF('přehled uchazečů'!$K$3:$K$53,'počet uchazečů na pracoviště'!B12)</f>
        <v>0</v>
      </c>
      <c r="J12" s="28">
        <v>0</v>
      </c>
    </row>
    <row r="13" spans="1:11" x14ac:dyDescent="0.25">
      <c r="A13" s="52" t="s">
        <v>293</v>
      </c>
      <c r="B13" s="52" t="s">
        <v>15</v>
      </c>
      <c r="C13" s="49" t="s">
        <v>294</v>
      </c>
      <c r="D13" s="32">
        <v>2.4000000000000004</v>
      </c>
      <c r="E13" s="32">
        <v>1.7</v>
      </c>
      <c r="F13" s="33">
        <v>14.85</v>
      </c>
      <c r="G13" s="57">
        <v>19</v>
      </c>
      <c r="H13" s="27">
        <v>0</v>
      </c>
      <c r="I13" s="8">
        <f>COUNTIF('přehled uchazečů'!$K$3:$K$53,'počet uchazečů na pracoviště'!B13)</f>
        <v>2</v>
      </c>
      <c r="J13" s="28">
        <v>1</v>
      </c>
      <c r="K13" t="s">
        <v>391</v>
      </c>
    </row>
    <row r="14" spans="1:11" x14ac:dyDescent="0.25">
      <c r="A14" s="52" t="s">
        <v>295</v>
      </c>
      <c r="B14" s="52" t="s">
        <v>67</v>
      </c>
      <c r="C14" s="49" t="s">
        <v>296</v>
      </c>
      <c r="D14" s="32">
        <v>5.4</v>
      </c>
      <c r="E14" s="32">
        <v>2.4</v>
      </c>
      <c r="F14" s="32">
        <v>11.2</v>
      </c>
      <c r="G14" s="57">
        <f t="shared" ref="G14:G23" si="1">SUM(D14:F14)</f>
        <v>19</v>
      </c>
      <c r="H14" s="27">
        <v>0</v>
      </c>
      <c r="I14" s="8">
        <f>COUNTIF('přehled uchazečů'!$K$3:$K$53,'počet uchazečů na pracoviště'!B14)</f>
        <v>2</v>
      </c>
      <c r="J14" s="28">
        <v>2</v>
      </c>
    </row>
    <row r="15" spans="1:11" x14ac:dyDescent="0.25">
      <c r="A15" s="52" t="s">
        <v>297</v>
      </c>
      <c r="B15" s="52" t="s">
        <v>8</v>
      </c>
      <c r="C15" s="49" t="s">
        <v>298</v>
      </c>
      <c r="D15" s="32">
        <v>4.4000000000000004</v>
      </c>
      <c r="E15" s="32">
        <v>1</v>
      </c>
      <c r="F15" s="33">
        <v>10.55</v>
      </c>
      <c r="G15" s="57">
        <f t="shared" si="1"/>
        <v>15.950000000000001</v>
      </c>
      <c r="H15" s="27">
        <v>0</v>
      </c>
      <c r="I15" s="8">
        <f>COUNTIF('přehled uchazečů'!$K$3:$K$53,'počet uchazečů na pracoviště'!B15)</f>
        <v>2</v>
      </c>
      <c r="J15" s="28">
        <v>1</v>
      </c>
      <c r="K15" t="s">
        <v>391</v>
      </c>
    </row>
    <row r="16" spans="1:11" x14ac:dyDescent="0.25">
      <c r="A16" s="52" t="s">
        <v>299</v>
      </c>
      <c r="B16" s="52" t="s">
        <v>300</v>
      </c>
      <c r="C16" s="49" t="s">
        <v>301</v>
      </c>
      <c r="D16" s="32">
        <v>1.1000000000000001</v>
      </c>
      <c r="E16" s="32">
        <v>0.1</v>
      </c>
      <c r="F16" s="32">
        <v>6.6</v>
      </c>
      <c r="G16" s="57">
        <f t="shared" si="1"/>
        <v>7.8</v>
      </c>
      <c r="H16" s="27">
        <v>0.1</v>
      </c>
      <c r="I16" s="8">
        <f>COUNTIF('přehled uchazečů'!$K$3:$K$53,'počet uchazečů na pracoviště'!B16)</f>
        <v>0</v>
      </c>
      <c r="J16" s="28">
        <v>0</v>
      </c>
    </row>
    <row r="17" spans="1:11" x14ac:dyDescent="0.25">
      <c r="A17" s="52" t="s">
        <v>302</v>
      </c>
      <c r="B17" s="52" t="s">
        <v>44</v>
      </c>
      <c r="C17" s="49" t="s">
        <v>303</v>
      </c>
      <c r="D17" s="32">
        <v>5.8</v>
      </c>
      <c r="E17" s="32">
        <v>4</v>
      </c>
      <c r="F17" s="33">
        <v>15.15</v>
      </c>
      <c r="G17" s="57">
        <f t="shared" si="1"/>
        <v>24.950000000000003</v>
      </c>
      <c r="H17" s="27">
        <v>0</v>
      </c>
      <c r="I17" s="8">
        <f>COUNTIF('přehled uchazečů'!$K$3:$K$53,'počet uchazečů na pracoviště'!B17)</f>
        <v>2</v>
      </c>
      <c r="J17" s="28">
        <v>2</v>
      </c>
    </row>
    <row r="18" spans="1:11" x14ac:dyDescent="0.25">
      <c r="A18" s="52" t="s">
        <v>304</v>
      </c>
      <c r="B18" s="52" t="s">
        <v>80</v>
      </c>
      <c r="C18" s="49" t="s">
        <v>305</v>
      </c>
      <c r="D18" s="32">
        <v>5.6</v>
      </c>
      <c r="E18" s="32">
        <v>1</v>
      </c>
      <c r="F18" s="33">
        <v>15.35</v>
      </c>
      <c r="G18" s="57">
        <f t="shared" si="1"/>
        <v>21.95</v>
      </c>
      <c r="H18" s="27">
        <v>0</v>
      </c>
      <c r="I18" s="8">
        <f>COUNTIF('přehled uchazečů'!$K$3:$K$53,'počet uchazečů na pracoviště'!B18)</f>
        <v>1</v>
      </c>
      <c r="J18" s="28">
        <v>1</v>
      </c>
      <c r="K18" t="s">
        <v>391</v>
      </c>
    </row>
    <row r="19" spans="1:11" x14ac:dyDescent="0.25">
      <c r="A19" s="52" t="s">
        <v>306</v>
      </c>
      <c r="B19" s="52" t="s">
        <v>142</v>
      </c>
      <c r="C19" s="49" t="s">
        <v>307</v>
      </c>
      <c r="D19" s="32">
        <v>4.3999999999999995</v>
      </c>
      <c r="E19" s="32">
        <v>2</v>
      </c>
      <c r="F19" s="33">
        <v>9.65</v>
      </c>
      <c r="G19" s="57">
        <f t="shared" si="1"/>
        <v>16.05</v>
      </c>
      <c r="H19" s="27">
        <v>0</v>
      </c>
      <c r="I19" s="8">
        <f>COUNTIF('přehled uchazečů'!$K$3:$K$53,'počet uchazečů na pracoviště'!B19)</f>
        <v>1</v>
      </c>
      <c r="J19" s="28">
        <v>1</v>
      </c>
    </row>
    <row r="20" spans="1:11" x14ac:dyDescent="0.25">
      <c r="A20" s="52" t="s">
        <v>308</v>
      </c>
      <c r="B20" s="52" t="s">
        <v>309</v>
      </c>
      <c r="C20" s="49" t="s">
        <v>310</v>
      </c>
      <c r="D20" s="32">
        <v>0</v>
      </c>
      <c r="E20" s="32">
        <v>0.5</v>
      </c>
      <c r="F20" s="33">
        <v>4.1500000000000004</v>
      </c>
      <c r="G20" s="57">
        <f t="shared" si="1"/>
        <v>4.6500000000000004</v>
      </c>
      <c r="H20" s="27">
        <v>0.2</v>
      </c>
      <c r="I20" s="8">
        <f>COUNTIF('přehled uchazečů'!$K$3:$K$53,'počet uchazečů na pracoviště'!B20)</f>
        <v>0</v>
      </c>
      <c r="J20" s="28">
        <v>0</v>
      </c>
    </row>
    <row r="21" spans="1:11" x14ac:dyDescent="0.25">
      <c r="A21" s="52" t="s">
        <v>311</v>
      </c>
      <c r="B21" s="52" t="s">
        <v>239</v>
      </c>
      <c r="C21" s="49" t="s">
        <v>312</v>
      </c>
      <c r="D21" s="32">
        <v>2.8</v>
      </c>
      <c r="E21" s="32">
        <v>0</v>
      </c>
      <c r="F21" s="33">
        <v>6.4</v>
      </c>
      <c r="G21" s="57">
        <f t="shared" si="1"/>
        <v>9.1999999999999993</v>
      </c>
      <c r="H21" s="27">
        <v>0</v>
      </c>
      <c r="I21" s="8">
        <f>COUNTIF('přehled uchazečů'!$K$3:$K$53,'počet uchazečů na pracoviště'!B21)</f>
        <v>0</v>
      </c>
      <c r="J21" s="28">
        <v>0</v>
      </c>
    </row>
    <row r="22" spans="1:11" x14ac:dyDescent="0.25">
      <c r="A22" s="52" t="s">
        <v>313</v>
      </c>
      <c r="B22" s="52" t="s">
        <v>59</v>
      </c>
      <c r="C22" s="49" t="s">
        <v>314</v>
      </c>
      <c r="D22" s="32">
        <v>7.4</v>
      </c>
      <c r="E22" s="32">
        <v>3.4</v>
      </c>
      <c r="F22" s="33">
        <v>17.25</v>
      </c>
      <c r="G22" s="57">
        <f t="shared" si="1"/>
        <v>28.05</v>
      </c>
      <c r="H22" s="27">
        <v>0</v>
      </c>
      <c r="I22" s="8">
        <f>COUNTIF('přehled uchazečů'!$K$3:$K$53,'počet uchazečů na pracoviště'!B22)</f>
        <v>3</v>
      </c>
      <c r="J22" s="28">
        <v>3</v>
      </c>
    </row>
    <row r="23" spans="1:11" x14ac:dyDescent="0.25">
      <c r="A23" s="52" t="s">
        <v>315</v>
      </c>
      <c r="B23" s="52" t="s">
        <v>316</v>
      </c>
      <c r="C23" s="49" t="s">
        <v>317</v>
      </c>
      <c r="D23" s="32">
        <v>1</v>
      </c>
      <c r="E23" s="32">
        <v>3.8</v>
      </c>
      <c r="F23" s="33">
        <v>10.45</v>
      </c>
      <c r="G23" s="57">
        <f t="shared" si="1"/>
        <v>15.25</v>
      </c>
      <c r="H23" s="27">
        <v>0</v>
      </c>
      <c r="I23" s="8">
        <f>COUNTIF('přehled uchazečů'!$K$3:$K$53,'počet uchazečů na pracoviště'!B23)</f>
        <v>0</v>
      </c>
      <c r="J23" s="28">
        <v>0</v>
      </c>
    </row>
    <row r="24" spans="1:11" x14ac:dyDescent="0.25">
      <c r="A24" s="52" t="s">
        <v>318</v>
      </c>
      <c r="B24" s="52" t="s">
        <v>319</v>
      </c>
      <c r="C24" s="49" t="s">
        <v>320</v>
      </c>
      <c r="D24" s="35"/>
      <c r="E24" s="35"/>
      <c r="F24" s="35"/>
      <c r="G24" s="57"/>
      <c r="H24" s="27"/>
      <c r="I24" s="8">
        <f>COUNTIF('přehled uchazečů'!$K$3:$K$53,'počet uchazečů na pracoviště'!B24)</f>
        <v>0</v>
      </c>
      <c r="J24" s="28">
        <v>0</v>
      </c>
    </row>
    <row r="25" spans="1:11" x14ac:dyDescent="0.25">
      <c r="A25" s="52" t="s">
        <v>321</v>
      </c>
      <c r="B25" s="52" t="s">
        <v>322</v>
      </c>
      <c r="C25" s="49" t="s">
        <v>323</v>
      </c>
      <c r="D25" s="35"/>
      <c r="E25" s="35"/>
      <c r="F25" s="35"/>
      <c r="G25" s="57"/>
      <c r="H25" s="27"/>
      <c r="I25" s="8">
        <f>COUNTIF('přehled uchazečů'!$K$3:$K$53,'počet uchazečů na pracoviště'!B25)</f>
        <v>0</v>
      </c>
      <c r="J25" s="28">
        <v>0</v>
      </c>
    </row>
    <row r="26" spans="1:11" x14ac:dyDescent="0.25">
      <c r="A26" s="52" t="s">
        <v>324</v>
      </c>
      <c r="B26" s="52" t="s">
        <v>71</v>
      </c>
      <c r="C26" s="49" t="s">
        <v>325</v>
      </c>
      <c r="D26" s="32">
        <v>2</v>
      </c>
      <c r="E26" s="32">
        <v>0</v>
      </c>
      <c r="F26" s="32">
        <v>6.4</v>
      </c>
      <c r="G26" s="57">
        <f t="shared" ref="G26:G47" si="2">SUM(D26:F26)</f>
        <v>8.4</v>
      </c>
      <c r="H26" s="27">
        <v>0.2</v>
      </c>
      <c r="I26" s="8">
        <f>COUNTIF('přehled uchazečů'!$K$3:$K$53,'počet uchazečů na pracoviště'!B26)</f>
        <v>2</v>
      </c>
      <c r="J26" s="28">
        <v>2</v>
      </c>
    </row>
    <row r="27" spans="1:11" x14ac:dyDescent="0.25">
      <c r="A27" s="52" t="s">
        <v>326</v>
      </c>
      <c r="B27" s="52" t="s">
        <v>117</v>
      </c>
      <c r="C27" s="49" t="s">
        <v>327</v>
      </c>
      <c r="D27" s="32">
        <v>0.1</v>
      </c>
      <c r="E27" s="32">
        <v>1.5</v>
      </c>
      <c r="F27" s="32">
        <v>2.1</v>
      </c>
      <c r="G27" s="57">
        <f t="shared" si="2"/>
        <v>3.7</v>
      </c>
      <c r="H27" s="27">
        <v>0</v>
      </c>
      <c r="I27" s="8">
        <f>COUNTIF('přehled uchazečů'!$K$3:$K$53,'počet uchazečů na pracoviště'!B27)</f>
        <v>0</v>
      </c>
      <c r="J27" s="28">
        <v>0</v>
      </c>
    </row>
    <row r="28" spans="1:11" x14ac:dyDescent="0.25">
      <c r="A28" s="52" t="s">
        <v>328</v>
      </c>
      <c r="B28" s="52" t="s">
        <v>93</v>
      </c>
      <c r="C28" s="49" t="s">
        <v>329</v>
      </c>
      <c r="D28" s="32">
        <v>2.2000000000000002</v>
      </c>
      <c r="E28" s="32">
        <v>1</v>
      </c>
      <c r="F28" s="32">
        <v>3.1</v>
      </c>
      <c r="G28" s="57">
        <f t="shared" si="2"/>
        <v>6.3000000000000007</v>
      </c>
      <c r="H28" s="27">
        <v>1</v>
      </c>
      <c r="I28" s="8">
        <f>COUNTIF('přehled uchazečů'!$K$3:$K$53,'počet uchazečů na pracoviště'!B28)</f>
        <v>1</v>
      </c>
      <c r="J28" s="28">
        <v>1</v>
      </c>
    </row>
    <row r="29" spans="1:11" x14ac:dyDescent="0.25">
      <c r="A29" s="52" t="s">
        <v>330</v>
      </c>
      <c r="B29" s="52" t="s">
        <v>331</v>
      </c>
      <c r="C29" s="49" t="s">
        <v>332</v>
      </c>
      <c r="D29" s="32">
        <v>2</v>
      </c>
      <c r="E29" s="32">
        <v>1</v>
      </c>
      <c r="F29" s="33">
        <v>5.45</v>
      </c>
      <c r="G29" s="57">
        <f t="shared" si="2"/>
        <v>8.4499999999999993</v>
      </c>
      <c r="H29" s="27">
        <v>0</v>
      </c>
      <c r="I29" s="8">
        <f>COUNTIF('přehled uchazečů'!$K$3:$K$53,'počet uchazečů na pracoviště'!B29)</f>
        <v>0</v>
      </c>
      <c r="J29" s="28">
        <v>0</v>
      </c>
    </row>
    <row r="30" spans="1:11" x14ac:dyDescent="0.25">
      <c r="A30" s="52" t="s">
        <v>333</v>
      </c>
      <c r="B30" s="52" t="s">
        <v>334</v>
      </c>
      <c r="C30" s="49" t="s">
        <v>335</v>
      </c>
      <c r="D30" s="33">
        <v>2</v>
      </c>
      <c r="E30" s="32">
        <v>0</v>
      </c>
      <c r="F30" s="32">
        <v>16</v>
      </c>
      <c r="G30" s="57">
        <f t="shared" si="2"/>
        <v>18</v>
      </c>
      <c r="H30" s="27">
        <v>2</v>
      </c>
      <c r="I30" s="8">
        <f>COUNTIF('přehled uchazečů'!$K$3:$K$53,'počet uchazečů na pracoviště'!B30)</f>
        <v>0</v>
      </c>
      <c r="J30" s="28">
        <v>0</v>
      </c>
    </row>
    <row r="31" spans="1:11" x14ac:dyDescent="0.25">
      <c r="A31" s="52" t="s">
        <v>336</v>
      </c>
      <c r="B31" s="52" t="s">
        <v>97</v>
      </c>
      <c r="C31" s="49" t="s">
        <v>337</v>
      </c>
      <c r="D31" s="32">
        <v>2.9</v>
      </c>
      <c r="E31" s="32">
        <v>2</v>
      </c>
      <c r="F31" s="33">
        <v>21.8</v>
      </c>
      <c r="G31" s="57">
        <f t="shared" si="2"/>
        <v>26.700000000000003</v>
      </c>
      <c r="H31" s="27">
        <v>0</v>
      </c>
      <c r="I31" s="8">
        <f>COUNTIF('přehled uchazečů'!$K$3:$K$53,'počet uchazečů na pracoviště'!B31)</f>
        <v>1</v>
      </c>
      <c r="J31" s="28">
        <v>1</v>
      </c>
    </row>
    <row r="32" spans="1:11" x14ac:dyDescent="0.25">
      <c r="A32" s="52" t="s">
        <v>338</v>
      </c>
      <c r="B32" s="52" t="s">
        <v>339</v>
      </c>
      <c r="C32" s="49" t="s">
        <v>340</v>
      </c>
      <c r="D32" s="32">
        <v>0</v>
      </c>
      <c r="E32" s="32">
        <v>1</v>
      </c>
      <c r="F32" s="32">
        <v>2</v>
      </c>
      <c r="G32" s="57">
        <f t="shared" si="2"/>
        <v>3</v>
      </c>
      <c r="H32" s="27">
        <v>0</v>
      </c>
      <c r="I32" s="8">
        <f>COUNTIF('přehled uchazečů'!$K$3:$K$53,'počet uchazečů na pracoviště'!B32)</f>
        <v>0</v>
      </c>
      <c r="J32" s="28">
        <v>0</v>
      </c>
    </row>
    <row r="33" spans="1:10" x14ac:dyDescent="0.25">
      <c r="A33" s="52" t="s">
        <v>341</v>
      </c>
      <c r="B33" s="52" t="s">
        <v>49</v>
      </c>
      <c r="C33" s="49" t="s">
        <v>342</v>
      </c>
      <c r="D33" s="32">
        <v>11.1</v>
      </c>
      <c r="E33" s="32">
        <v>2.5</v>
      </c>
      <c r="F33" s="32">
        <v>18.399999999999999</v>
      </c>
      <c r="G33" s="57">
        <f t="shared" si="2"/>
        <v>32</v>
      </c>
      <c r="H33" s="27">
        <v>2.9</v>
      </c>
      <c r="I33" s="8">
        <f>COUNTIF('přehled uchazečů'!$K$3:$K$53,'počet uchazečů na pracoviště'!B33)</f>
        <v>4</v>
      </c>
      <c r="J33" s="28">
        <v>4</v>
      </c>
    </row>
    <row r="34" spans="1:10" x14ac:dyDescent="0.25">
      <c r="A34" s="52" t="s">
        <v>343</v>
      </c>
      <c r="B34" s="52" t="s">
        <v>344</v>
      </c>
      <c r="C34" s="49" t="s">
        <v>345</v>
      </c>
      <c r="D34" s="32">
        <v>2.5</v>
      </c>
      <c r="E34" s="32">
        <v>0</v>
      </c>
      <c r="F34" s="32">
        <v>4.8</v>
      </c>
      <c r="G34" s="57">
        <f t="shared" si="2"/>
        <v>7.3</v>
      </c>
      <c r="H34" s="27">
        <v>0.3</v>
      </c>
      <c r="I34" s="8">
        <f>COUNTIF('přehled uchazečů'!$K$3:$K$53,'počet uchazečů na pracoviště'!B34)</f>
        <v>0</v>
      </c>
      <c r="J34" s="28">
        <v>0</v>
      </c>
    </row>
    <row r="35" spans="1:10" x14ac:dyDescent="0.25">
      <c r="A35" s="52" t="s">
        <v>346</v>
      </c>
      <c r="B35" s="52" t="s">
        <v>33</v>
      </c>
      <c r="C35" s="49" t="s">
        <v>347</v>
      </c>
      <c r="D35" s="32">
        <v>2.2000000000000002</v>
      </c>
      <c r="E35" s="32">
        <v>1.3</v>
      </c>
      <c r="F35" s="32">
        <v>11.2</v>
      </c>
      <c r="G35" s="57">
        <f t="shared" si="2"/>
        <v>14.7</v>
      </c>
      <c r="H35" s="27">
        <v>0</v>
      </c>
      <c r="I35" s="8">
        <f>COUNTIF('přehled uchazečů'!$K$3:$K$53,'počet uchazečů na pracoviště'!B35)</f>
        <v>1</v>
      </c>
      <c r="J35" s="28">
        <v>2</v>
      </c>
    </row>
    <row r="36" spans="1:10" x14ac:dyDescent="0.25">
      <c r="A36" s="52" t="s">
        <v>348</v>
      </c>
      <c r="B36" s="52" t="s">
        <v>349</v>
      </c>
      <c r="C36" s="49" t="s">
        <v>350</v>
      </c>
      <c r="D36" s="32">
        <v>3</v>
      </c>
      <c r="E36" s="32">
        <v>0</v>
      </c>
      <c r="F36" s="32">
        <v>4.4000000000000004</v>
      </c>
      <c r="G36" s="57">
        <f t="shared" si="2"/>
        <v>7.4</v>
      </c>
      <c r="H36" s="27">
        <v>0.4</v>
      </c>
      <c r="I36" s="8">
        <f>COUNTIF('přehled uchazečů'!$K$3:$K$53,'počet uchazečů na pracoviště'!B36)</f>
        <v>0</v>
      </c>
      <c r="J36" s="28">
        <v>0</v>
      </c>
    </row>
    <row r="37" spans="1:10" x14ac:dyDescent="0.25">
      <c r="A37" s="52" t="s">
        <v>351</v>
      </c>
      <c r="B37" s="52" t="s">
        <v>352</v>
      </c>
      <c r="C37" s="49" t="s">
        <v>353</v>
      </c>
      <c r="D37" s="32">
        <v>0.4</v>
      </c>
      <c r="E37" s="32">
        <v>0</v>
      </c>
      <c r="F37" s="33">
        <v>5.0999999999999996</v>
      </c>
      <c r="G37" s="57">
        <f t="shared" si="2"/>
        <v>5.5</v>
      </c>
      <c r="H37" s="27">
        <v>0</v>
      </c>
      <c r="I37" s="8">
        <f>COUNTIF('přehled uchazečů'!$K$3:$K$53,'počet uchazečů na pracoviště'!B37)</f>
        <v>0</v>
      </c>
      <c r="J37" s="28">
        <v>0</v>
      </c>
    </row>
    <row r="38" spans="1:10" x14ac:dyDescent="0.25">
      <c r="A38" s="52" t="s">
        <v>354</v>
      </c>
      <c r="B38" s="52" t="s">
        <v>355</v>
      </c>
      <c r="C38" s="49" t="s">
        <v>356</v>
      </c>
      <c r="D38" s="32">
        <v>0</v>
      </c>
      <c r="E38" s="32">
        <v>0</v>
      </c>
      <c r="F38" s="36">
        <v>2.4</v>
      </c>
      <c r="G38" s="57">
        <f t="shared" si="2"/>
        <v>2.4</v>
      </c>
      <c r="H38" s="27">
        <v>0</v>
      </c>
      <c r="I38" s="8">
        <f>COUNTIF('přehled uchazečů'!$K$3:$K$53,'počet uchazečů na pracoviště'!B38)</f>
        <v>0</v>
      </c>
      <c r="J38" s="28">
        <v>0</v>
      </c>
    </row>
    <row r="39" spans="1:10" x14ac:dyDescent="0.25">
      <c r="A39" s="52" t="s">
        <v>357</v>
      </c>
      <c r="B39" s="52" t="s">
        <v>163</v>
      </c>
      <c r="C39" s="49" t="s">
        <v>358</v>
      </c>
      <c r="D39" s="32">
        <v>0</v>
      </c>
      <c r="E39" s="32">
        <v>0</v>
      </c>
      <c r="F39" s="36">
        <v>2.5</v>
      </c>
      <c r="G39" s="57">
        <f t="shared" si="2"/>
        <v>2.5</v>
      </c>
      <c r="H39" s="27">
        <v>0.5</v>
      </c>
      <c r="I39" s="8">
        <f>COUNTIF('přehled uchazečů'!$K$3:$K$53,'počet uchazečů na pracoviště'!B39)</f>
        <v>0</v>
      </c>
      <c r="J39" s="28">
        <v>0</v>
      </c>
    </row>
    <row r="40" spans="1:10" x14ac:dyDescent="0.25">
      <c r="A40" s="52" t="s">
        <v>359</v>
      </c>
      <c r="B40" s="52" t="s">
        <v>360</v>
      </c>
      <c r="C40" s="49" t="s">
        <v>360</v>
      </c>
      <c r="D40" s="32">
        <v>0</v>
      </c>
      <c r="E40" s="32">
        <v>0.3</v>
      </c>
      <c r="F40" s="32">
        <v>1.2</v>
      </c>
      <c r="G40" s="57">
        <f t="shared" si="2"/>
        <v>1.5</v>
      </c>
      <c r="H40" s="27">
        <v>0.35</v>
      </c>
      <c r="I40" s="8">
        <f>COUNTIF('přehled uchazečů'!$K$3:$K$53,'počet uchazečů na pracoviště'!B40)</f>
        <v>0</v>
      </c>
      <c r="J40" s="28">
        <v>0</v>
      </c>
    </row>
    <row r="41" spans="1:10" x14ac:dyDescent="0.25">
      <c r="A41" s="52" t="s">
        <v>361</v>
      </c>
      <c r="B41" s="52"/>
      <c r="C41" s="49" t="s">
        <v>362</v>
      </c>
      <c r="D41" s="32">
        <v>0</v>
      </c>
      <c r="E41" s="32">
        <v>0</v>
      </c>
      <c r="F41" s="36">
        <v>1</v>
      </c>
      <c r="G41" s="57">
        <f t="shared" si="2"/>
        <v>1</v>
      </c>
      <c r="H41" s="27">
        <v>0</v>
      </c>
      <c r="I41" s="8">
        <f>COUNTIF('přehled uchazečů'!$K$3:$K$53,'počet uchazečů na pracoviště'!B41)</f>
        <v>0</v>
      </c>
      <c r="J41" s="28">
        <v>0</v>
      </c>
    </row>
    <row r="42" spans="1:10" x14ac:dyDescent="0.25">
      <c r="A42" s="52" t="s">
        <v>363</v>
      </c>
      <c r="B42" s="52" t="s">
        <v>364</v>
      </c>
      <c r="C42" s="49" t="s">
        <v>365</v>
      </c>
      <c r="D42" s="32">
        <v>0</v>
      </c>
      <c r="E42" s="32">
        <v>0</v>
      </c>
      <c r="F42" s="36">
        <v>0.2</v>
      </c>
      <c r="G42" s="57">
        <f t="shared" si="2"/>
        <v>0.2</v>
      </c>
      <c r="H42" s="27">
        <v>0</v>
      </c>
      <c r="I42" s="8">
        <f>COUNTIF('přehled uchazečů'!$K$3:$K$53,'počet uchazečů na pracoviště'!B42)</f>
        <v>0</v>
      </c>
      <c r="J42" s="28">
        <v>0</v>
      </c>
    </row>
    <row r="43" spans="1:10" x14ac:dyDescent="0.25">
      <c r="A43" s="52" t="s">
        <v>366</v>
      </c>
      <c r="B43" s="52" t="s">
        <v>151</v>
      </c>
      <c r="C43" s="49" t="s">
        <v>367</v>
      </c>
      <c r="D43" s="32">
        <v>0</v>
      </c>
      <c r="E43" s="32">
        <v>3</v>
      </c>
      <c r="F43" s="32">
        <v>18</v>
      </c>
      <c r="G43" s="57">
        <f t="shared" si="2"/>
        <v>21</v>
      </c>
      <c r="H43" s="27">
        <v>0</v>
      </c>
      <c r="I43" s="8">
        <f>COUNTIF('přehled uchazečů'!$K$3:$K$53,'počet uchazečů na pracoviště'!B43)</f>
        <v>1</v>
      </c>
      <c r="J43" s="28">
        <v>1</v>
      </c>
    </row>
    <row r="44" spans="1:10" x14ac:dyDescent="0.25">
      <c r="A44" s="52" t="s">
        <v>368</v>
      </c>
      <c r="B44" s="52" t="s">
        <v>171</v>
      </c>
      <c r="C44" s="49" t="s">
        <v>369</v>
      </c>
      <c r="D44" s="32">
        <v>3</v>
      </c>
      <c r="E44" s="32"/>
      <c r="F44" s="32">
        <v>5.0999999999999996</v>
      </c>
      <c r="G44" s="57">
        <f t="shared" si="2"/>
        <v>8.1</v>
      </c>
      <c r="H44" s="27">
        <v>0</v>
      </c>
      <c r="I44" s="8">
        <f>COUNTIF('přehled uchazečů'!$K$3:$K$53,'počet uchazečů na pracoviště'!B44)</f>
        <v>1</v>
      </c>
      <c r="J44" s="28">
        <v>1</v>
      </c>
    </row>
    <row r="45" spans="1:10" x14ac:dyDescent="0.25">
      <c r="A45" s="53">
        <v>54</v>
      </c>
      <c r="B45" s="52" t="s">
        <v>370</v>
      </c>
      <c r="C45" s="49" t="s">
        <v>371</v>
      </c>
      <c r="D45" s="35"/>
      <c r="E45" s="35"/>
      <c r="F45" s="36">
        <v>1</v>
      </c>
      <c r="G45" s="57">
        <f t="shared" si="2"/>
        <v>1</v>
      </c>
      <c r="H45" s="27">
        <v>0</v>
      </c>
      <c r="I45" s="8">
        <f>COUNTIF('přehled uchazečů'!$K$3:$K$53,'počet uchazečů na pracoviště'!B45)</f>
        <v>0</v>
      </c>
      <c r="J45" s="28">
        <v>0</v>
      </c>
    </row>
    <row r="46" spans="1:10" x14ac:dyDescent="0.25">
      <c r="A46" s="53">
        <v>58</v>
      </c>
      <c r="B46" s="52"/>
      <c r="C46" s="49" t="s">
        <v>372</v>
      </c>
      <c r="D46" s="35"/>
      <c r="E46" s="35"/>
      <c r="F46" s="36">
        <v>1</v>
      </c>
      <c r="G46" s="57">
        <f t="shared" si="2"/>
        <v>1</v>
      </c>
      <c r="H46" s="27">
        <v>0</v>
      </c>
      <c r="I46" s="8">
        <f>COUNTIF('přehled uchazečů'!$K$3:$K$53,'počet uchazečů na pracoviště'!B46)</f>
        <v>0</v>
      </c>
      <c r="J46" s="28">
        <v>0</v>
      </c>
    </row>
    <row r="47" spans="1:10" x14ac:dyDescent="0.25">
      <c r="A47" s="52" t="s">
        <v>373</v>
      </c>
      <c r="B47" s="52" t="s">
        <v>88</v>
      </c>
      <c r="C47" s="49" t="s">
        <v>374</v>
      </c>
      <c r="D47" s="32">
        <v>1.6</v>
      </c>
      <c r="E47" s="33">
        <v>1.8</v>
      </c>
      <c r="F47" s="32">
        <v>7.6</v>
      </c>
      <c r="G47" s="57">
        <f t="shared" si="2"/>
        <v>11</v>
      </c>
      <c r="H47" s="27">
        <v>3.85</v>
      </c>
      <c r="I47" s="8">
        <f>COUNTIF('přehled uchazečů'!$K$3:$K$53,'počet uchazečů na pracoviště'!B47)</f>
        <v>3</v>
      </c>
      <c r="J47" s="28">
        <v>3</v>
      </c>
    </row>
    <row r="48" spans="1:10" ht="15.75" thickBot="1" x14ac:dyDescent="0.3">
      <c r="A48" s="54" t="s">
        <v>375</v>
      </c>
      <c r="B48" s="54" t="s">
        <v>376</v>
      </c>
      <c r="C48" s="55" t="s">
        <v>377</v>
      </c>
      <c r="D48" s="37"/>
      <c r="E48" s="38"/>
      <c r="F48" s="37"/>
      <c r="G48" s="58">
        <v>1</v>
      </c>
      <c r="H48" s="29">
        <v>0</v>
      </c>
      <c r="I48" s="10">
        <f>COUNTIF('přehled uchazečů'!$K$3:$K$53,'počet uchazečů na pracoviště'!B48)</f>
        <v>0</v>
      </c>
      <c r="J48" s="30">
        <v>1</v>
      </c>
    </row>
    <row r="49" spans="1:10" ht="15.75" thickBot="1" x14ac:dyDescent="0.3">
      <c r="A49" s="39"/>
      <c r="B49" s="40"/>
      <c r="C49" s="41" t="s">
        <v>378</v>
      </c>
      <c r="D49" s="42">
        <f t="shared" ref="D49:J49" si="3">SUM(D2:D48)</f>
        <v>121.9</v>
      </c>
      <c r="E49" s="42">
        <f t="shared" si="3"/>
        <v>75.899999999999991</v>
      </c>
      <c r="F49" s="42">
        <f t="shared" si="3"/>
        <v>488.39999999999992</v>
      </c>
      <c r="G49" s="43">
        <f t="shared" si="3"/>
        <v>688.45</v>
      </c>
      <c r="H49" s="44">
        <f t="shared" si="3"/>
        <v>13.850000000000001</v>
      </c>
      <c r="I49" s="45">
        <f t="shared" si="3"/>
        <v>49</v>
      </c>
      <c r="J49" s="46">
        <f t="shared" si="3"/>
        <v>43</v>
      </c>
    </row>
  </sheetData>
  <autoFilter ref="A1:J1" xr:uid="{5738A22A-CF93-44AE-884D-A0C3B260CAE8}"/>
  <conditionalFormatting sqref="E32:F32 E40 D28:F28 D13:F13 D8:F8 D10:F10 D15:F16 E43:F44 F39:F41 D35:F35">
    <cfRule type="cellIs" dxfId="3" priority="7" stopIfTrue="1" operator="notEqual">
      <formula>#REF!</formula>
    </cfRule>
  </conditionalFormatting>
  <conditionalFormatting sqref="D20:F20">
    <cfRule type="cellIs" dxfId="2" priority="6" stopIfTrue="1" operator="notEqual">
      <formula>#REF!</formula>
    </cfRule>
  </conditionalFormatting>
  <conditionalFormatting sqref="I2:I48">
    <cfRule type="cellIs" dxfId="1" priority="2" operator="greaterThan">
      <formula>J2</formula>
    </cfRule>
  </conditionalFormatting>
  <conditionalFormatting sqref="I2:I48">
    <cfRule type="cellIs" dxfId="0" priority="1" operator="lessThan">
      <formula>J2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 uchazečů</vt:lpstr>
      <vt:lpstr>počet uchazečů na pracoviště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2023-02-17T08:39:47Z</cp:lastPrinted>
  <dcterms:created xsi:type="dcterms:W3CDTF">2022-12-08T07:41:17Z</dcterms:created>
  <dcterms:modified xsi:type="dcterms:W3CDTF">2023-02-23T07:26:26Z</dcterms:modified>
</cp:coreProperties>
</file>