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"/>
    </mc:Choice>
  </mc:AlternateContent>
  <xr:revisionPtr revIDLastSave="0" documentId="13_ncr:1_{5C346740-A1FC-49B9-8132-3FA84855B1AF}" xr6:coauthVersionLast="47" xr6:coauthVersionMax="47" xr10:uidLastSave="{00000000-0000-0000-0000-000000000000}"/>
  <bookViews>
    <workbookView xWindow="-108" yWindow="-108" windowWidth="23256" windowHeight="12576" activeTab="1" xr2:uid="{3436B4A4-B579-4F6C-B72D-400166B5C66B}"/>
  </bookViews>
  <sheets>
    <sheet name="ALL Alergo" sheetId="1" r:id="rId1"/>
    <sheet name="IMUNOR-crf studie" sheetId="2" r:id="rId2"/>
  </sheets>
  <definedNames>
    <definedName name="_xlnm._FilterDatabase" localSheetId="0" hidden="1">'ALL Alergo'!$A$2:$BI$85</definedName>
    <definedName name="_xlnm._FilterDatabase" localSheetId="1" hidden="1">'IMUNOR-crf studie'!$A$6:$DO$6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3" i="2" l="1"/>
  <c r="E122" i="2"/>
  <c r="E121" i="2"/>
  <c r="E120" i="2"/>
  <c r="E119" i="2"/>
  <c r="E118" i="2"/>
  <c r="E117" i="2"/>
  <c r="E116" i="2"/>
  <c r="E115" i="2"/>
  <c r="E114" i="2"/>
  <c r="E113" i="2"/>
  <c r="E180" i="1"/>
  <c r="E179" i="1"/>
  <c r="E178" i="1"/>
  <c r="E177" i="1"/>
  <c r="E176" i="1"/>
  <c r="E175" i="1"/>
  <c r="E174" i="1"/>
  <c r="E173" i="1"/>
  <c r="E172" i="1"/>
  <c r="E171" i="1"/>
  <c r="E170" i="1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AL132" i="1"/>
  <c r="V132" i="1"/>
  <c r="E132" i="1"/>
  <c r="AL131" i="1"/>
  <c r="V131" i="1"/>
  <c r="E131" i="1"/>
  <c r="AL130" i="1"/>
  <c r="V130" i="1"/>
  <c r="E130" i="1"/>
  <c r="AL129" i="1"/>
  <c r="V129" i="1"/>
  <c r="E129" i="1"/>
  <c r="E75" i="2"/>
  <c r="E74" i="2"/>
  <c r="E73" i="2"/>
  <c r="E72" i="2"/>
  <c r="V119" i="1"/>
  <c r="V118" i="1"/>
  <c r="V117" i="1"/>
  <c r="E119" i="1"/>
  <c r="E118" i="1"/>
  <c r="E117" i="1"/>
  <c r="E55" i="2"/>
  <c r="V116" i="1"/>
  <c r="V115" i="1"/>
  <c r="V114" i="1"/>
  <c r="V113" i="1"/>
  <c r="V112" i="1"/>
  <c r="E112" i="1"/>
  <c r="V111" i="1"/>
  <c r="E1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</authors>
  <commentList>
    <comment ref="L79" authorId="0" shapeId="0" xr:uid="{572C74DD-E1D7-4E43-9F40-00AE1466868C}">
      <text>
        <r>
          <rPr>
            <b/>
            <sz val="9"/>
            <color indexed="81"/>
            <rFont val="Tahoma"/>
            <family val="2"/>
            <charset val="238"/>
          </rPr>
          <t>KO z 27.6.</t>
        </r>
      </text>
    </comment>
  </commentList>
</comments>
</file>

<file path=xl/sharedStrings.xml><?xml version="1.0" encoding="utf-8"?>
<sst xmlns="http://schemas.openxmlformats.org/spreadsheetml/2006/main" count="2028" uniqueCount="625">
  <si>
    <t>20-45</t>
  </si>
  <si>
    <t>2-12</t>
  </si>
  <si>
    <t>45-70</t>
  </si>
  <si>
    <t>0-5</t>
  </si>
  <si>
    <t>0-2</t>
  </si>
  <si>
    <t>4-10</t>
  </si>
  <si>
    <t>59-83</t>
  </si>
  <si>
    <t>0,9-2,5</t>
  </si>
  <si>
    <t>2,3-8</t>
  </si>
  <si>
    <t>10-40</t>
  </si>
  <si>
    <t>0,02-0,70</t>
  </si>
  <si>
    <t>76-93</t>
  </si>
  <si>
    <t>2,5-10</t>
  </si>
  <si>
    <t>Věk</t>
  </si>
  <si>
    <t>datum analýzy</t>
  </si>
  <si>
    <t>Odběr</t>
  </si>
  <si>
    <t>Doba po 1.odběru (měs.)</t>
  </si>
  <si>
    <t>Dg.</t>
  </si>
  <si>
    <t>Skupina</t>
  </si>
  <si>
    <t>Pozn.</t>
  </si>
  <si>
    <t>LYM % KO</t>
  </si>
  <si>
    <t>MON % KO</t>
  </si>
  <si>
    <t>NEU % KO</t>
  </si>
  <si>
    <t>EOS % KO</t>
  </si>
  <si>
    <t>BAS % KO</t>
  </si>
  <si>
    <t>WBC</t>
  </si>
  <si>
    <t>Lymfocyty (LYM)</t>
  </si>
  <si>
    <t>T-LYM</t>
  </si>
  <si>
    <t>CD4+ T-LYM</t>
  </si>
  <si>
    <t>CD8+ T-LYM</t>
  </si>
  <si>
    <t>Poměr CD4/CD8</t>
  </si>
  <si>
    <t>HLA-DR+ CD4+ T-LYM</t>
  </si>
  <si>
    <t>CD69+ CD4+ T-LYM</t>
  </si>
  <si>
    <t>T-regulační LYM</t>
  </si>
  <si>
    <t>HLA-DR+ CD8+ T-LYM</t>
  </si>
  <si>
    <t>CD69+ CD8+ T-LYM</t>
  </si>
  <si>
    <t>CD25+ CD8+ T-LYM</t>
  </si>
  <si>
    <t>Naivní T-LYM</t>
  </si>
  <si>
    <t>Centrální paměťové T-LYM</t>
  </si>
  <si>
    <t>Efektorové paměťové T-LYM</t>
  </si>
  <si>
    <t>Terminální efektorové T-LYM</t>
  </si>
  <si>
    <t>CCR4+ LYM</t>
  </si>
  <si>
    <t>CCR6+ T-LYM</t>
  </si>
  <si>
    <t>PD-1+ LYM</t>
  </si>
  <si>
    <t>CTLA-4+ LYM</t>
  </si>
  <si>
    <t>B-LYM</t>
  </si>
  <si>
    <t>Paměťové B-LYM</t>
  </si>
  <si>
    <t>CXCR3+ B-LYM</t>
  </si>
  <si>
    <t>CXCR4+ B-LYM (MFI)</t>
  </si>
  <si>
    <t>NK buňky</t>
  </si>
  <si>
    <t>HLA-DR+ NK buňky</t>
  </si>
  <si>
    <t>CD69+ NK buňky</t>
  </si>
  <si>
    <t>CXCR1+ NK buňky</t>
  </si>
  <si>
    <t>iNKT</t>
  </si>
  <si>
    <t>Monocyty (MON)</t>
  </si>
  <si>
    <t>Klasické MON</t>
  </si>
  <si>
    <t>Přechodné MON</t>
  </si>
  <si>
    <t>Neklasické MON</t>
  </si>
  <si>
    <t>CD64+ klasické MON (MFI)</t>
  </si>
  <si>
    <t>TLR2+ klasické MON (MFI)</t>
  </si>
  <si>
    <t>TLR4+ klasické MON</t>
  </si>
  <si>
    <t>CXCR1+ klasické MON</t>
  </si>
  <si>
    <t>Neutrofilní granulocyty (NEU)</t>
  </si>
  <si>
    <t>CD11b+ NEU (MFI)</t>
  </si>
  <si>
    <t>CD54+ NEU</t>
  </si>
  <si>
    <t>CD64+ NEU</t>
  </si>
  <si>
    <t>CXCR1+ NEU (MFI)</t>
  </si>
  <si>
    <t>CXCR2+ NEU (MFI)</t>
  </si>
  <si>
    <t>Eosinofily</t>
  </si>
  <si>
    <t>Basofily</t>
  </si>
  <si>
    <t>na</t>
  </si>
  <si>
    <t>Sedláčková</t>
  </si>
  <si>
    <t>2019_12_18</t>
  </si>
  <si>
    <t>D849</t>
  </si>
  <si>
    <t>Alergo</t>
  </si>
  <si>
    <t>2019_10_03</t>
  </si>
  <si>
    <t>D840, J450</t>
  </si>
  <si>
    <t>respirační infekty, asthma bronchiale; před léčbou</t>
  </si>
  <si>
    <t>Bouda</t>
  </si>
  <si>
    <t>2020_02_26</t>
  </si>
  <si>
    <t>asthma bronch., recid. Infekty DC, Imunor 1. odběr</t>
  </si>
  <si>
    <t>2019_09_18</t>
  </si>
  <si>
    <t>Getzlová</t>
  </si>
  <si>
    <t>2020_02_12</t>
  </si>
  <si>
    <t>recidivní infekty DC., Broncho-vaxom, 1. odběr</t>
  </si>
  <si>
    <t>2020_07_10</t>
  </si>
  <si>
    <t>2020_04_22</t>
  </si>
  <si>
    <t>Broncho-vaxom, 3. odběr</t>
  </si>
  <si>
    <t>2019_11_07</t>
  </si>
  <si>
    <t>2020_05_21</t>
  </si>
  <si>
    <t>recid. Infekty DC, asthma, Imunor, před léčbou</t>
  </si>
  <si>
    <t>2019_10_10</t>
  </si>
  <si>
    <t>Navrátilová</t>
  </si>
  <si>
    <t>2020_05_12</t>
  </si>
  <si>
    <t>Žeravová</t>
  </si>
  <si>
    <t>2020_01_23</t>
  </si>
  <si>
    <t>reci. Pneumonie, Imunor, 1. odběr</t>
  </si>
  <si>
    <t>2020_03_12</t>
  </si>
  <si>
    <t>recid. Infekce DC, Broncho-vaxom, 2. odběr</t>
  </si>
  <si>
    <t>2020_04_02</t>
  </si>
  <si>
    <t>Broncho-vaxom, 2. odběr</t>
  </si>
  <si>
    <t>Přikryl</t>
  </si>
  <si>
    <t>2020_01_30</t>
  </si>
  <si>
    <t>recid. Infekce DC, Imunor, 1. odběr</t>
  </si>
  <si>
    <t>2020_02_28</t>
  </si>
  <si>
    <t>J849</t>
  </si>
  <si>
    <t>recid. Infekce DC, broncho-vaxom, 1. odběr</t>
  </si>
  <si>
    <t>Kráčmarová</t>
  </si>
  <si>
    <t>Hynčicová</t>
  </si>
  <si>
    <t>2019_10_15</t>
  </si>
  <si>
    <t>Mikutová</t>
  </si>
  <si>
    <t>2019_10_25</t>
  </si>
  <si>
    <t>Machačová</t>
  </si>
  <si>
    <t>2020_05_20</t>
  </si>
  <si>
    <t>Imunor, 2. odběr</t>
  </si>
  <si>
    <t>2020_04_28</t>
  </si>
  <si>
    <t>Recidivní infekce DC, Imunor, 1. odběr</t>
  </si>
  <si>
    <t>2020_07_16</t>
  </si>
  <si>
    <t>Odběr po 3 měs. Imunor</t>
  </si>
  <si>
    <t>2020_05_27</t>
  </si>
  <si>
    <t>Imunor, 2. odběr po 1 měs</t>
  </si>
  <si>
    <t>Medňanská</t>
  </si>
  <si>
    <t>Machová</t>
  </si>
  <si>
    <t>Šmídová</t>
  </si>
  <si>
    <t>2019_10_30</t>
  </si>
  <si>
    <t>Smička</t>
  </si>
  <si>
    <t>2020_02_18</t>
  </si>
  <si>
    <t>2. odběr, studie Broncho vaxom, recidivní respirační infekty</t>
  </si>
  <si>
    <t>2020_02_27</t>
  </si>
  <si>
    <t>D849, J450</t>
  </si>
  <si>
    <t>astma, recid. Infekce DC, Imunor, 1. odběr</t>
  </si>
  <si>
    <t>2019_11_27</t>
  </si>
  <si>
    <t>2020_06_05</t>
  </si>
  <si>
    <t>Imunor, 3. odběr</t>
  </si>
  <si>
    <t>2020_01_13</t>
  </si>
  <si>
    <t>recid. Infekce DC, Broncho vaxom, 3. odběr</t>
  </si>
  <si>
    <t>2019_11_28</t>
  </si>
  <si>
    <t>Macháčková</t>
  </si>
  <si>
    <t>2019_12_30</t>
  </si>
  <si>
    <t>Krobot</t>
  </si>
  <si>
    <t>Peková</t>
  </si>
  <si>
    <t>recid. Infekty DC, Broncho-vaxom, 3. odběr</t>
  </si>
  <si>
    <t>2019_12_12</t>
  </si>
  <si>
    <t>2019_11_13</t>
  </si>
  <si>
    <t>2019_11_12</t>
  </si>
  <si>
    <t>Markovská</t>
  </si>
  <si>
    <t>2019_12_03</t>
  </si>
  <si>
    <t>Kračmarová</t>
  </si>
  <si>
    <t>2020_03_27</t>
  </si>
  <si>
    <t>J450</t>
  </si>
  <si>
    <t>Imunor 2. odběr</t>
  </si>
  <si>
    <t>2020_04_20</t>
  </si>
  <si>
    <t>recid. Inf. DC, asthma, před nasazením léčby-imunor</t>
  </si>
  <si>
    <t>Davidová</t>
  </si>
  <si>
    <t>2019_12_17</t>
  </si>
  <si>
    <t>Imunor, odběr po 3 měsících</t>
  </si>
  <si>
    <t>2020_01_15</t>
  </si>
  <si>
    <t>recidivní inf. DC, CHOPN, 2. odběr broncho vaxom</t>
  </si>
  <si>
    <t>2020_01_21</t>
  </si>
  <si>
    <t>2020_01_02</t>
  </si>
  <si>
    <t>D840</t>
  </si>
  <si>
    <t>recid. Inf. DC, broncho-vaxom, 2. odběr</t>
  </si>
  <si>
    <t>2020_07_17</t>
  </si>
  <si>
    <t>Imunor 3. měsíc</t>
  </si>
  <si>
    <t>Nohýlová</t>
  </si>
  <si>
    <t>2020_03_31</t>
  </si>
  <si>
    <t>recid. DC infekce, astma, Imunor 2. odběr</t>
  </si>
  <si>
    <t>Rozsypalová</t>
  </si>
  <si>
    <t>2020_06_25</t>
  </si>
  <si>
    <t>recid. Infekty DC, asthma, před nasazením Imunoru</t>
  </si>
  <si>
    <t>2020_07_31</t>
  </si>
  <si>
    <t>2019_11_06</t>
  </si>
  <si>
    <t>Zatloukalová</t>
  </si>
  <si>
    <t>Vejrosta</t>
  </si>
  <si>
    <t>2019_12_31</t>
  </si>
  <si>
    <t>2019_10_14</t>
  </si>
  <si>
    <t>recidi. Infekce DC,astma, Imunor, 1. odběr</t>
  </si>
  <si>
    <t>recid. Infekce DC, 1. odběr před nasazením Broncho-vaxom</t>
  </si>
  <si>
    <t>astma, recid infekty DC, Imunor, 1. odběr</t>
  </si>
  <si>
    <t>2019_11_15</t>
  </si>
  <si>
    <t>2020_03_04</t>
  </si>
  <si>
    <t>Poštulková</t>
  </si>
  <si>
    <t>broncho-vaxom 2. odběr</t>
  </si>
  <si>
    <t>Trojanová</t>
  </si>
  <si>
    <t>2020_05_06</t>
  </si>
  <si>
    <t>recid. Infekty DC, Asthma bronchalie, Imunor, 1. odběr</t>
  </si>
  <si>
    <t>Hasmannová</t>
  </si>
  <si>
    <t>2020_07_15</t>
  </si>
  <si>
    <t>2. odběr po 1 měs- Imunor</t>
  </si>
  <si>
    <t>recid. Infekce DC, Broncho-vaxom, 3. odběr</t>
  </si>
  <si>
    <t xml:space="preserve">Kvapilová </t>
  </si>
  <si>
    <t>2019_12_06</t>
  </si>
  <si>
    <t>2020_08_11</t>
  </si>
  <si>
    <t>Hudečková</t>
  </si>
  <si>
    <t>2019_09_16</t>
  </si>
  <si>
    <t>respirační infekce, před zahájením léčby</t>
  </si>
  <si>
    <t>2020_06_15</t>
  </si>
  <si>
    <t>recid. Infekty HCD, Imunor 1. odběr</t>
  </si>
  <si>
    <t>respirační infekce, před zahájením terapie</t>
  </si>
  <si>
    <t>Šišková</t>
  </si>
  <si>
    <t>2019_12_04</t>
  </si>
  <si>
    <t>respirační, močové, gynekologické infekce, před léčbou</t>
  </si>
  <si>
    <t xml:space="preserve">Buršová </t>
  </si>
  <si>
    <t>2019_11_01</t>
  </si>
  <si>
    <t>Dudová</t>
  </si>
  <si>
    <t>recid. Tonsilitidy, Broncho-vaxom, 3. odběr</t>
  </si>
  <si>
    <t>recidiv tonsilitidy, broncho-vaxom 2. odběr</t>
  </si>
  <si>
    <t>2019_10_17</t>
  </si>
  <si>
    <t>J399</t>
  </si>
  <si>
    <t>Klimentová</t>
  </si>
  <si>
    <t>B379, B003</t>
  </si>
  <si>
    <t>Onderková</t>
  </si>
  <si>
    <t>2019_10_09</t>
  </si>
  <si>
    <t>respirační infekce, genitální herpesy; před léčbou</t>
  </si>
  <si>
    <t>Věra</t>
  </si>
  <si>
    <t>Adam</t>
  </si>
  <si>
    <t>Hana</t>
  </si>
  <si>
    <t>Eva</t>
  </si>
  <si>
    <t>Josefa</t>
  </si>
  <si>
    <t>Anna</t>
  </si>
  <si>
    <t>Milena</t>
  </si>
  <si>
    <t>Markéta</t>
  </si>
  <si>
    <t>Jan</t>
  </si>
  <si>
    <t>0101056142</t>
  </si>
  <si>
    <t>Blanka</t>
  </si>
  <si>
    <t>Jana</t>
  </si>
  <si>
    <t>Veronika</t>
  </si>
  <si>
    <t>Iva</t>
  </si>
  <si>
    <t>Martina</t>
  </si>
  <si>
    <t>Iveta</t>
  </si>
  <si>
    <t>Hedvika</t>
  </si>
  <si>
    <t>Ilona</t>
  </si>
  <si>
    <t>Marek</t>
  </si>
  <si>
    <t>Olga</t>
  </si>
  <si>
    <t>Lenka</t>
  </si>
  <si>
    <t>Pavel</t>
  </si>
  <si>
    <t>Vendula</t>
  </si>
  <si>
    <t>Martin</t>
  </si>
  <si>
    <t>Renáta</t>
  </si>
  <si>
    <t>Jaroslava</t>
  </si>
  <si>
    <t>Monika</t>
  </si>
  <si>
    <t>Příjmení</t>
  </si>
  <si>
    <t>Jméno</t>
  </si>
  <si>
    <t>RČ</t>
  </si>
  <si>
    <t>č.</t>
  </si>
  <si>
    <t>Zk</t>
  </si>
  <si>
    <t>Pacient</t>
  </si>
  <si>
    <t>únavový stav, recid. Infekty dýchacích cest, gynekologické-bakteriální, mykotické, virové (herpesy), po imunomodulační léčbě-Broncho-vaxom, Imunor</t>
  </si>
  <si>
    <t>recidivující infekce dýchacích cest, před léčbou</t>
  </si>
  <si>
    <t>Imunor 2. odběr (po 1 měs. Léčby)</t>
  </si>
  <si>
    <t>Imunor 1. měsíc (2.odběr)</t>
  </si>
  <si>
    <t>Imunor, 3. odběr (po 3 měs.)</t>
  </si>
  <si>
    <t>2020_08_26</t>
  </si>
  <si>
    <t>Imunor, 6. měsíc (4. odběr)</t>
  </si>
  <si>
    <t>Imunor, odběr po 6. měsíci</t>
  </si>
  <si>
    <t xml:space="preserve">Medňanská </t>
  </si>
  <si>
    <t>Imunor, odběr po 6 měsících</t>
  </si>
  <si>
    <t>2020_09_04</t>
  </si>
  <si>
    <t xml:space="preserve">Imunor 3. odběr </t>
  </si>
  <si>
    <t>norma</t>
  </si>
  <si>
    <t>+</t>
  </si>
  <si>
    <t>0-58,9</t>
  </si>
  <si>
    <t>0,00-0,50</t>
  </si>
  <si>
    <t>0-45,9</t>
  </si>
  <si>
    <t>0,00-0,18</t>
  </si>
  <si>
    <t>0-29,9</t>
  </si>
  <si>
    <t>0,00-0,15</t>
  </si>
  <si>
    <t>59,0-60,7</t>
  </si>
  <si>
    <t>0,51-0,59</t>
  </si>
  <si>
    <t>46,0-47,7</t>
  </si>
  <si>
    <t>0,19-0,24</t>
  </si>
  <si>
    <t>30,0-31,7</t>
  </si>
  <si>
    <t>0,16-0,19</t>
  </si>
  <si>
    <t>60,8-81,2</t>
  </si>
  <si>
    <t>0,60-2,30</t>
  </si>
  <si>
    <t>47,8-68,2</t>
  </si>
  <si>
    <t>0,25-1,40</t>
  </si>
  <si>
    <t>31,8-52,2</t>
  </si>
  <si>
    <t>0,20-0,90</t>
  </si>
  <si>
    <t>81,3-83,0</t>
  </si>
  <si>
    <t>2,31-2,40</t>
  </si>
  <si>
    <t>68,3-70,0</t>
  </si>
  <si>
    <t>1,41-1,46</t>
  </si>
  <si>
    <t>52,3-54,0</t>
  </si>
  <si>
    <t>0,91-0,94</t>
  </si>
  <si>
    <t>83,1+</t>
  </si>
  <si>
    <t>2,41+</t>
  </si>
  <si>
    <t>70,1+</t>
  </si>
  <si>
    <t>1,47+</t>
  </si>
  <si>
    <t>54,1+</t>
  </si>
  <si>
    <t>0,95+</t>
  </si>
  <si>
    <t>CD3 T-LYM</t>
  </si>
  <si>
    <t>CD4+ T-LYM abs</t>
  </si>
  <si>
    <t>CD8+ T-LYM abs</t>
  </si>
  <si>
    <t>CD3 T-LYM abs</t>
  </si>
  <si>
    <t>0-0,9</t>
  </si>
  <si>
    <t>1,0-1,6</t>
  </si>
  <si>
    <t>1,7-9,3</t>
  </si>
  <si>
    <t>0,01-0,09</t>
  </si>
  <si>
    <t>9,4-10,0</t>
  </si>
  <si>
    <t>10,1+</t>
  </si>
  <si>
    <t>0,11+</t>
  </si>
  <si>
    <t>HLA-DR+ CD4+ T-LYM abs</t>
  </si>
  <si>
    <t>0-8,9</t>
  </si>
  <si>
    <t>0,00-0,04</t>
  </si>
  <si>
    <t>9,0-9,7</t>
  </si>
  <si>
    <t>0,05-0,06</t>
  </si>
  <si>
    <t>9,8-18,2</t>
  </si>
  <si>
    <t>0,07-0,50</t>
  </si>
  <si>
    <t>18,3-19,0</t>
  </si>
  <si>
    <t>0,51-0,55</t>
  </si>
  <si>
    <t>19,1+</t>
  </si>
  <si>
    <t>0,56+</t>
  </si>
  <si>
    <t>CD16/56 NK buňky</t>
  </si>
  <si>
    <t>CD16/56 NK buňky abs</t>
  </si>
  <si>
    <t>0-3,4</t>
  </si>
  <si>
    <t>0,00-0,03</t>
  </si>
  <si>
    <t>3,5-4,3</t>
  </si>
  <si>
    <t>4,4-15,1</t>
  </si>
  <si>
    <t>0,05-0,50</t>
  </si>
  <si>
    <t>15,2-16,0</t>
  </si>
  <si>
    <t>0,51-0,53</t>
  </si>
  <si>
    <t>16,1+</t>
  </si>
  <si>
    <t>0,54+</t>
  </si>
  <si>
    <t>CD19 B-LYM</t>
  </si>
  <si>
    <t>CD19 B-LYM abs</t>
  </si>
  <si>
    <t>0-2,2</t>
  </si>
  <si>
    <t>0,00-0,01</t>
  </si>
  <si>
    <t>2,3-2,6</t>
  </si>
  <si>
    <t>2,7-7,6</t>
  </si>
  <si>
    <t>0,03-0,12</t>
  </si>
  <si>
    <t>7,7-8,0</t>
  </si>
  <si>
    <t>0,13-0,14</t>
  </si>
  <si>
    <t>8,1+</t>
  </si>
  <si>
    <t>0,15+</t>
  </si>
  <si>
    <t>T-regulační LYM abs</t>
  </si>
  <si>
    <t>0-44,9</t>
  </si>
  <si>
    <t>0-1,6</t>
  </si>
  <si>
    <t>0-1,9</t>
  </si>
  <si>
    <t>0,00-0,05</t>
  </si>
  <si>
    <t>0-75,9</t>
  </si>
  <si>
    <t>0-2,4</t>
  </si>
  <si>
    <t>0-2,9</t>
  </si>
  <si>
    <t>0-1399</t>
  </si>
  <si>
    <t>0-19,9</t>
  </si>
  <si>
    <t>0-1999</t>
  </si>
  <si>
    <t>0-5999</t>
  </si>
  <si>
    <t>0-9,9</t>
  </si>
  <si>
    <t>0-999</t>
  </si>
  <si>
    <t>0-4,9</t>
  </si>
  <si>
    <t>45,0-46,8</t>
  </si>
  <si>
    <t>1,7-1,9</t>
  </si>
  <si>
    <t>2,0-2,7</t>
  </si>
  <si>
    <t>0,06-0,07</t>
  </si>
  <si>
    <t>76,0-77,2</t>
  </si>
  <si>
    <t>2,5-3,0</t>
  </si>
  <si>
    <t>3,0-3,7</t>
  </si>
  <si>
    <t>1400-1557</t>
  </si>
  <si>
    <t>20,0-24,4</t>
  </si>
  <si>
    <t>2000-2239</t>
  </si>
  <si>
    <t>6000-6599</t>
  </si>
  <si>
    <t>10,0-12,2</t>
  </si>
  <si>
    <t>1000-1262</t>
  </si>
  <si>
    <t>20,0-21,8</t>
  </si>
  <si>
    <t>5,0-5,9</t>
  </si>
  <si>
    <t>46,9-68,1</t>
  </si>
  <si>
    <t>2,0-7,0</t>
  </si>
  <si>
    <t>2,8-11,2</t>
  </si>
  <si>
    <t>0,08-1,20</t>
  </si>
  <si>
    <t>77,3-91,7</t>
  </si>
  <si>
    <t>0,06-1,12</t>
  </si>
  <si>
    <t>3,1-9,4</t>
  </si>
  <si>
    <t>0,00-0,12</t>
  </si>
  <si>
    <t>3,8-13,2</t>
  </si>
  <si>
    <t>0,00-0,17</t>
  </si>
  <si>
    <t>1558-3343</t>
  </si>
  <si>
    <t>24,5-75,5</t>
  </si>
  <si>
    <t>2240-4960</t>
  </si>
  <si>
    <t>6600-13400</t>
  </si>
  <si>
    <t>12,3-37,7</t>
  </si>
  <si>
    <t>1263-4238</t>
  </si>
  <si>
    <t>21,9-43,1</t>
  </si>
  <si>
    <t>6,0-17,0</t>
  </si>
  <si>
    <t>68,2-70</t>
  </si>
  <si>
    <t>7,1-7,3</t>
  </si>
  <si>
    <t>11,3-12,0</t>
  </si>
  <si>
    <t>1,21-1,27</t>
  </si>
  <si>
    <t>91,8-93,0</t>
  </si>
  <si>
    <t>1,13-1,17</t>
  </si>
  <si>
    <t>9,5-10,0</t>
  </si>
  <si>
    <t>13,3-14,0</t>
  </si>
  <si>
    <t>3344-3500</t>
  </si>
  <si>
    <t>75,6-80,0</t>
  </si>
  <si>
    <t>4961-5200</t>
  </si>
  <si>
    <t>13401-14000</t>
  </si>
  <si>
    <t>37,8-40,0</t>
  </si>
  <si>
    <t>4239-4500</t>
  </si>
  <si>
    <t>43,2-45,0</t>
  </si>
  <si>
    <t>17,1-18,0</t>
  </si>
  <si>
    <t>7,4+</t>
  </si>
  <si>
    <t>12,1+</t>
  </si>
  <si>
    <t>1,28+</t>
  </si>
  <si>
    <t>93,1+</t>
  </si>
  <si>
    <t>1,18+</t>
  </si>
  <si>
    <t>0,14+</t>
  </si>
  <si>
    <t>14,1+</t>
  </si>
  <si>
    <t>0,19+</t>
  </si>
  <si>
    <t>3501+</t>
  </si>
  <si>
    <t>80,1+</t>
  </si>
  <si>
    <t>5201+</t>
  </si>
  <si>
    <t>14001+</t>
  </si>
  <si>
    <t>40,1+</t>
  </si>
  <si>
    <t>4501+</t>
  </si>
  <si>
    <t>45,1+</t>
  </si>
  <si>
    <t>18,1+</t>
  </si>
  <si>
    <t>NEU abs</t>
  </si>
  <si>
    <t>Monocyty (MON) abs</t>
  </si>
  <si>
    <t>Klasické MON abs</t>
  </si>
  <si>
    <t>Přechodné MON abs</t>
  </si>
  <si>
    <t>Neklasické MON abs</t>
  </si>
  <si>
    <t>–</t>
  </si>
  <si>
    <t>– –</t>
  </si>
  <si>
    <t>+ +</t>
  </si>
  <si>
    <t>Broncho-vaxom</t>
  </si>
  <si>
    <t>Petrů</t>
  </si>
  <si>
    <t>2020_09_11</t>
  </si>
  <si>
    <t>recidivující infekty dýchacích cest, 1. odběr před nasazením Broncho-Vaxom</t>
  </si>
  <si>
    <t>2020_09_17</t>
  </si>
  <si>
    <t>Imunor 3. odběr, 3. měsíc</t>
  </si>
  <si>
    <t>Poruba</t>
  </si>
  <si>
    <t>2020_09_18</t>
  </si>
  <si>
    <t>recidivující tonsilitidy, asthma bronchiale, 1. odběr před nasazením Imunor</t>
  </si>
  <si>
    <t>Benešová</t>
  </si>
  <si>
    <t>recidivující infekce, asthma bronchiale, 1. odběr před nasazením Imunor</t>
  </si>
  <si>
    <t>Hamplová</t>
  </si>
  <si>
    <t>2020_09_23</t>
  </si>
  <si>
    <t>recid. infekty DC, asthma</t>
  </si>
  <si>
    <t>2020_09_25</t>
  </si>
  <si>
    <t>Imunor 3. měsíc (3. odběr)</t>
  </si>
  <si>
    <t>2020_10_14</t>
  </si>
  <si>
    <t>Imunor, 4. odběr po 6 měs.</t>
  </si>
  <si>
    <t>2020_10_15</t>
  </si>
  <si>
    <t>Broncho-vaxom 2. odběr</t>
  </si>
  <si>
    <t>2020_10_16</t>
  </si>
  <si>
    <t>Imunor 6. měsíc</t>
  </si>
  <si>
    <t>2020_11_06</t>
  </si>
  <si>
    <t>Imunor, 3. odběr (po 6 měs.)</t>
  </si>
  <si>
    <t>Vašíčková</t>
  </si>
  <si>
    <t>2020_11_09</t>
  </si>
  <si>
    <t>infekce horních cest dýchacích-sinusitidy, 1. odběr před nasazením Broncho-Vaxom</t>
  </si>
  <si>
    <t>2020_11_25</t>
  </si>
  <si>
    <t>3. odběr po ukončení terapie Broncho-Vaxom</t>
  </si>
  <si>
    <t>2020_12_08</t>
  </si>
  <si>
    <t>2020_12_11</t>
  </si>
  <si>
    <t>Imunor 4. odběr, po 6 měsících</t>
  </si>
  <si>
    <t>2020_12_14</t>
  </si>
  <si>
    <t>recidivující pneumonie</t>
  </si>
  <si>
    <t>2020_12_15</t>
  </si>
  <si>
    <t>Imunor 4. odběr, 6. měsíc</t>
  </si>
  <si>
    <t>2020_12_17</t>
  </si>
  <si>
    <t>Imunor 3. odběr po 3 měsících</t>
  </si>
  <si>
    <t>Imunor 4. odběr po 6 měsících</t>
  </si>
  <si>
    <t>2021_01_08</t>
  </si>
  <si>
    <t xml:space="preserve">Imunor odběr po 3 měsících </t>
  </si>
  <si>
    <t>Michal</t>
  </si>
  <si>
    <t>Barbora</t>
  </si>
  <si>
    <t>0158076182</t>
  </si>
  <si>
    <t>Bohumila</t>
  </si>
  <si>
    <t>46-71</t>
  </si>
  <si>
    <t>29-54</t>
  </si>
  <si>
    <t>1-10</t>
  </si>
  <si>
    <t>1-12</t>
  </si>
  <si>
    <t>3-20</t>
  </si>
  <si>
    <t>3-23</t>
  </si>
  <si>
    <t>15-50</t>
  </si>
  <si>
    <t>20-53</t>
  </si>
  <si>
    <t>0,4-6,5</t>
  </si>
  <si>
    <t>18-38</t>
  </si>
  <si>
    <t>5-22</t>
  </si>
  <si>
    <t>30-62</t>
  </si>
  <si>
    <t>0,1-2,0</t>
  </si>
  <si>
    <t>4,4-16,5</t>
  </si>
  <si>
    <t>15-53</t>
  </si>
  <si>
    <t>9-35</t>
  </si>
  <si>
    <t>1400-4500</t>
  </si>
  <si>
    <t>7-21</t>
  </si>
  <si>
    <t>2,5-15</t>
  </si>
  <si>
    <t>3,7-17</t>
  </si>
  <si>
    <t>20-85</t>
  </si>
  <si>
    <t>2,5-9</t>
  </si>
  <si>
    <t>2200-6000</t>
  </si>
  <si>
    <t>1400-3500</t>
  </si>
  <si>
    <t>20-82</t>
  </si>
  <si>
    <t>2,5-27</t>
  </si>
  <si>
    <t>1200-5000</t>
  </si>
  <si>
    <t>10-60</t>
  </si>
  <si>
    <t>7-65</t>
  </si>
  <si>
    <t>2000-5500</t>
  </si>
  <si>
    <t>6000-12500</t>
  </si>
  <si>
    <t>recidivující pneumonie, před léčbou</t>
  </si>
  <si>
    <t>respirační infekce, asthma bronchiale; před léčbou</t>
  </si>
  <si>
    <t>recidivující infekty dýchacích cest, Broncho-vaxom, 2.odběr</t>
  </si>
  <si>
    <t>recidivující tonsilitidy, rec. ATB terapie</t>
  </si>
  <si>
    <t>po 1. měsíci léčby, sinusitis maxillaris, herpes, Amoksiklav končí 17.10.2019</t>
  </si>
  <si>
    <t>recidivující infekce dýchacích a močových cest; před léčbou</t>
  </si>
  <si>
    <t>recid. Herpes simplex, trvalá profylaxe aciclovie s parciálním efektem</t>
  </si>
  <si>
    <t>recidivující infekce dýchacích cest, CHOPN, Broncho-vaxom, 1. odběr</t>
  </si>
  <si>
    <t>respirační infekce; před zahájením léčby</t>
  </si>
  <si>
    <t>recidivující infekce dýchacích cest, Broncho-vaxom, 3. odběr</t>
  </si>
  <si>
    <t>po 1. měsíci léčby Broncho-vaxom (2.odběr)</t>
  </si>
  <si>
    <t>recidivující infekty dýchacích cest; Broncho-vaxom</t>
  </si>
  <si>
    <t xml:space="preserve">recidivující infekce dýchacích cest, Broncho-vaxom, 2. odběr po měsíci </t>
  </si>
  <si>
    <t>recidivující herpetické infekce - susp. primární imunodeficit, porucha rezistence k specifickým infekcím - HSV</t>
  </si>
  <si>
    <t>CVID, substituční terapie Ig, syst. kortikoidy</t>
  </si>
  <si>
    <t>recidivující infekce dýchacích cest, před nasazením Broncho-vaxom</t>
  </si>
  <si>
    <t>recidivující tonsilitidy, před léčbou</t>
  </si>
  <si>
    <t>Imunor 1. měsíc (2. odběr)</t>
  </si>
  <si>
    <t>recidivující respirační infekty, Broncho-vaxom, 2. odběr</t>
  </si>
  <si>
    <t>recidivující infekce dýchacích cest, močové, gynekologické infekce, Broncho-vaxom, 3. odběr</t>
  </si>
  <si>
    <t>recidivující respirační infekce, před léčbou</t>
  </si>
  <si>
    <t>recidivující infekce dýchacích cest, Broncho-vaxom, 2. odběr</t>
  </si>
  <si>
    <t>recidivující Infekce dýchacích cest, herpes genitalis, Broncho-vaxom, 2. odběr</t>
  </si>
  <si>
    <t>recidivující Infekce dýchacích cest, herpes genitalis, Broncho-vaxom, 3. odběr</t>
  </si>
  <si>
    <t>recidivující respirační infekce, asthma bronchiale</t>
  </si>
  <si>
    <t>recidivující pneumonie, Imunor, 1. odběr</t>
  </si>
  <si>
    <t>Jasenská</t>
  </si>
  <si>
    <t>astma, recidivující infekce dých. cest, 1. odběr Imunor</t>
  </si>
  <si>
    <t>po 12. měsících</t>
  </si>
  <si>
    <t>COVID od 18/12/2020; IgG 158, IgM 61,3; Imunor, 12. měsíc (5. odběr)</t>
  </si>
  <si>
    <t>Hradilová</t>
  </si>
  <si>
    <t>recidivující infekce dých. cest, Imunor 1. odběr</t>
  </si>
  <si>
    <t>Imunor, 4. odběr (po 6 měs.)</t>
  </si>
  <si>
    <t>Imunor 3. odběr (po 6 měsících)</t>
  </si>
  <si>
    <t>Imunor, odběr po 12. měsicích</t>
  </si>
  <si>
    <t>Imunor, po 12 měsících</t>
  </si>
  <si>
    <t>Imunor 5. odběr, po 12. měsících</t>
  </si>
  <si>
    <t>Imunor 3. odběr</t>
  </si>
  <si>
    <t>Imunor, 5. odběr (po 12 měsících)</t>
  </si>
  <si>
    <t>Dagmar</t>
  </si>
  <si>
    <t>D849, J399</t>
  </si>
  <si>
    <t>J458, D849, J459</t>
  </si>
  <si>
    <t>J301, J450, D849</t>
  </si>
  <si>
    <t>Imunor 5. odběr, 12. měsíc</t>
  </si>
  <si>
    <t>Imunor 1. odběr (před léčbou)</t>
  </si>
  <si>
    <t>J459</t>
  </si>
  <si>
    <t>J458,J304,D849</t>
  </si>
  <si>
    <t>J450, J301</t>
  </si>
  <si>
    <t>Imunor, 4. odběr po 6 měsících</t>
  </si>
  <si>
    <t>Faltičko</t>
  </si>
  <si>
    <t>Novák</t>
  </si>
  <si>
    <t>Prokopová</t>
  </si>
  <si>
    <t>Ondruchová</t>
  </si>
  <si>
    <t>Listopad</t>
  </si>
  <si>
    <t>Vařechová</t>
  </si>
  <si>
    <t>Nehodová</t>
  </si>
  <si>
    <t xml:space="preserve">Novák </t>
  </si>
  <si>
    <t>J450, J303</t>
  </si>
  <si>
    <t>Imunor, 5. odběr (po 12 měs.)</t>
  </si>
  <si>
    <t>J458,D849</t>
  </si>
  <si>
    <t>Imunor 4. odběr</t>
  </si>
  <si>
    <t>Šárka</t>
  </si>
  <si>
    <t>J458,J304</t>
  </si>
  <si>
    <t>1. odběr, reacidivující infekce DC, asthma bronchiale</t>
  </si>
  <si>
    <t>J450,J303</t>
  </si>
  <si>
    <t>Imunor 4. odběr (po 12 měsících)</t>
  </si>
  <si>
    <t>Dalibor</t>
  </si>
  <si>
    <t>D849,J301</t>
  </si>
  <si>
    <t>Tereza</t>
  </si>
  <si>
    <t>L709,L500</t>
  </si>
  <si>
    <t>Květoslava</t>
  </si>
  <si>
    <t>recid. Infekce, 1.odběr</t>
  </si>
  <si>
    <t>Zdeněk</t>
  </si>
  <si>
    <t>J303,J450</t>
  </si>
  <si>
    <t>J301,J459</t>
  </si>
  <si>
    <t>Michaela</t>
  </si>
  <si>
    <t>J458,J330</t>
  </si>
  <si>
    <t>2. odběr</t>
  </si>
  <si>
    <t>D849, J301</t>
  </si>
  <si>
    <t>J458, J304</t>
  </si>
  <si>
    <t>asthma, recidivující infekty DC, 1. odběr</t>
  </si>
  <si>
    <t>1.odběr, asthma bronchiale, recidivující infekty DC</t>
  </si>
  <si>
    <t>recid. Infekty DC, 1.odběr</t>
  </si>
  <si>
    <t>Kubina</t>
  </si>
  <si>
    <t xml:space="preserve">Ondruchová </t>
  </si>
  <si>
    <t>Seidlová</t>
  </si>
  <si>
    <t>Jurenková</t>
  </si>
  <si>
    <t>Ragénaité Mrnka</t>
  </si>
  <si>
    <t>Malinová</t>
  </si>
  <si>
    <t>Šesták</t>
  </si>
  <si>
    <t>Vašková</t>
  </si>
  <si>
    <t>Staniczková</t>
  </si>
  <si>
    <t>Křenek</t>
  </si>
  <si>
    <t>Antonín</t>
  </si>
  <si>
    <t>Ivana</t>
  </si>
  <si>
    <t>Viktorie</t>
  </si>
  <si>
    <t>Helena</t>
  </si>
  <si>
    <t>Beatrice</t>
  </si>
  <si>
    <t>Jiří</t>
  </si>
  <si>
    <t>D849, J303, J450</t>
  </si>
  <si>
    <t>J399, D849</t>
  </si>
  <si>
    <t>J450, D849</t>
  </si>
  <si>
    <t>recid. infekty DC, 1. odběr</t>
  </si>
  <si>
    <t>R05, D849</t>
  </si>
  <si>
    <t>R05</t>
  </si>
  <si>
    <t>J458</t>
  </si>
  <si>
    <t>D849,J303</t>
  </si>
  <si>
    <t>J303,D849</t>
  </si>
  <si>
    <t>J450,J301</t>
  </si>
  <si>
    <t>J450,D849</t>
  </si>
  <si>
    <t>D848,J301</t>
  </si>
  <si>
    <t>J450, J303, D849</t>
  </si>
  <si>
    <t>J458, D849</t>
  </si>
  <si>
    <t>Imunor, 5. odběr po 12 měsících</t>
  </si>
  <si>
    <t>Nemerádová</t>
  </si>
  <si>
    <t>J450,J301,D849</t>
  </si>
  <si>
    <t>J304</t>
  </si>
  <si>
    <t>R05, D849, J399</t>
  </si>
  <si>
    <t>Imunor + AB(3,4)</t>
  </si>
  <si>
    <t>Imunor 5. odběr</t>
  </si>
  <si>
    <t>3. odběr</t>
  </si>
  <si>
    <t>J304,D849</t>
  </si>
  <si>
    <t>J303, D849</t>
  </si>
  <si>
    <t>J458, J304, D849</t>
  </si>
  <si>
    <t>4. odběr</t>
  </si>
  <si>
    <t>L709, L50, D849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</si>
</sst>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FF0000"/>
      <name val="Arial"/>
      <family val="2"/>
    </font>
    <font>
      <b/>
      <sz val="9"/>
      <color indexed="81"/>
      <name val="Tahoma"/>
      <family val="2"/>
      <charset val="238"/>
    </font>
    <font>
      <b/>
      <sz val="11"/>
      <color theme="8"/>
      <name val="Calibri"/>
      <family val="2"/>
      <charset val="238"/>
      <scheme val="minor"/>
    </font>
    <font>
      <b/>
      <sz val="11"/>
      <color rgb="FF2FC9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2FC9FF"/>
      <name val="Calibri"/>
      <family val="2"/>
      <charset val="238"/>
    </font>
    <font>
      <b/>
      <sz val="12"/>
      <color theme="8"/>
      <name val="Calibri"/>
      <family val="2"/>
      <charset val="238"/>
    </font>
    <font>
      <b/>
      <sz val="10"/>
      <color rgb="FF2FC9FF"/>
      <name val="Arial"/>
      <family val="2"/>
      <charset val="238"/>
    </font>
    <font>
      <b/>
      <sz val="10"/>
      <color rgb="FF4472C4"/>
      <name val="Arial"/>
      <family val="2"/>
      <charset val="238"/>
    </font>
    <font>
      <b/>
      <sz val="10"/>
      <color rgb="FFED7D31"/>
      <name val="Arial"/>
      <family val="2"/>
      <charset val="238"/>
    </font>
    <font>
      <sz val="10"/>
      <name val="Arial"/>
      <family val="2"/>
    </font>
    <font>
      <b/>
      <sz val="10"/>
      <color rgb="FFD9D9D9"/>
      <name val="Arial"/>
      <family val="2"/>
      <charset val="238"/>
    </font>
    <font>
      <b/>
      <sz val="10"/>
      <color rgb="FF2F75B5"/>
      <name val="Arial"/>
      <family val="2"/>
      <charset val="238"/>
    </font>
    <font>
      <b/>
      <sz val="10"/>
      <color rgb="FF4472C4"/>
      <name val="Arial"/>
      <family val="2"/>
    </font>
    <font>
      <b/>
      <sz val="10"/>
      <color theme="4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rgb="FFA6A6A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A4A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D1AE"/>
        <bgColor indexed="64"/>
      </patternFill>
    </fill>
    <fill>
      <patternFill patternType="solid">
        <fgColor rgb="FFF76D8B"/>
        <bgColor indexed="64"/>
      </patternFill>
    </fill>
    <fill>
      <patternFill patternType="solid">
        <fgColor rgb="FF2FC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2FC9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E3DE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EA4A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45D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845D"/>
        <bgColor rgb="FF000000"/>
      </patternFill>
    </fill>
    <fill>
      <patternFill patternType="solid">
        <fgColor rgb="FFFF9966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8D1AE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76D8B"/>
        <bgColor rgb="FF000000"/>
      </patternFill>
    </fill>
    <fill>
      <patternFill patternType="solid">
        <fgColor rgb="FFB889DB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A3FF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E0A3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9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66FFCC"/>
        <bgColor rgb="FF000000"/>
      </patternFill>
    </fill>
    <fill>
      <patternFill patternType="solid">
        <fgColor rgb="FF00DA63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99FF66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FFC9D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7C77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F7C771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70AD47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1063">
    <xf numFmtId="0" fontId="0" fillId="0" borderId="0" xfId="0"/>
    <xf numFmtId="0" fontId="4" fillId="0" borderId="0" xfId="0" applyFont="1" applyAlignment="1">
      <alignment horizontal="center"/>
    </xf>
    <xf numFmtId="49" fontId="7" fillId="0" borderId="0" xfId="1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/>
    <xf numFmtId="164" fontId="11" fillId="0" borderId="0" xfId="0" applyNumberFormat="1" applyFont="1" applyAlignment="1">
      <alignment horizontal="center"/>
    </xf>
    <xf numFmtId="0" fontId="0" fillId="6" borderId="0" xfId="0" applyFill="1"/>
    <xf numFmtId="0" fontId="0" fillId="8" borderId="0" xfId="0" applyFill="1"/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left"/>
    </xf>
    <xf numFmtId="0" fontId="0" fillId="10" borderId="0" xfId="0" applyFill="1"/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5" fillId="7" borderId="0" xfId="0" applyFont="1" applyFill="1" applyAlignment="1">
      <alignment horizontal="left"/>
    </xf>
    <xf numFmtId="0" fontId="16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11" borderId="0" xfId="0" applyFill="1"/>
    <xf numFmtId="0" fontId="11" fillId="12" borderId="0" xfId="0" applyFont="1" applyFill="1" applyAlignment="1">
      <alignment horizontal="center"/>
    </xf>
    <xf numFmtId="0" fontId="11" fillId="12" borderId="0" xfId="0" applyFont="1" applyFill="1" applyAlignment="1">
      <alignment horizontal="left"/>
    </xf>
    <xf numFmtId="0" fontId="6" fillId="7" borderId="0" xfId="0" applyFont="1" applyFill="1"/>
    <xf numFmtId="0" fontId="3" fillId="13" borderId="0" xfId="0" applyFont="1" applyFill="1" applyAlignment="1">
      <alignment horizontal="center"/>
    </xf>
    <xf numFmtId="0" fontId="11" fillId="14" borderId="0" xfId="0" applyFont="1" applyFill="1" applyAlignment="1">
      <alignment horizontal="center"/>
    </xf>
    <xf numFmtId="0" fontId="11" fillId="14" borderId="0" xfId="0" applyFont="1" applyFill="1" applyAlignment="1">
      <alignment horizontal="left"/>
    </xf>
    <xf numFmtId="0" fontId="11" fillId="15" borderId="0" xfId="0" applyFont="1" applyFill="1" applyAlignment="1">
      <alignment horizontal="center"/>
    </xf>
    <xf numFmtId="0" fontId="11" fillId="1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2" fillId="7" borderId="1" xfId="0" applyFont="1" applyFill="1" applyBorder="1" applyAlignment="1">
      <alignment horizontal="center"/>
    </xf>
    <xf numFmtId="0" fontId="11" fillId="16" borderId="0" xfId="0" applyFont="1" applyFill="1" applyAlignment="1">
      <alignment horizontal="center"/>
    </xf>
    <xf numFmtId="0" fontId="11" fillId="16" borderId="0" xfId="0" applyFont="1" applyFill="1" applyAlignment="1">
      <alignment horizontal="left"/>
    </xf>
    <xf numFmtId="0" fontId="6" fillId="0" borderId="0" xfId="0" applyFont="1"/>
    <xf numFmtId="0" fontId="11" fillId="17" borderId="0" xfId="0" applyFont="1" applyFill="1" applyAlignment="1">
      <alignment horizontal="center"/>
    </xf>
    <xf numFmtId="0" fontId="11" fillId="17" borderId="0" xfId="0" applyFont="1" applyFill="1" applyAlignment="1">
      <alignment horizontal="left"/>
    </xf>
    <xf numFmtId="0" fontId="4" fillId="17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/>
    </xf>
    <xf numFmtId="0" fontId="16" fillId="17" borderId="0" xfId="0" applyFont="1" applyFill="1" applyAlignment="1">
      <alignment horizontal="center"/>
    </xf>
    <xf numFmtId="0" fontId="6" fillId="17" borderId="0" xfId="0" applyFont="1" applyFill="1"/>
    <xf numFmtId="0" fontId="3" fillId="17" borderId="1" xfId="0" applyFont="1" applyFill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11" fillId="18" borderId="0" xfId="0" applyFont="1" applyFill="1" applyAlignment="1">
      <alignment horizontal="left"/>
    </xf>
    <xf numFmtId="0" fontId="11" fillId="19" borderId="0" xfId="0" applyFont="1" applyFill="1" applyAlignment="1">
      <alignment horizontal="center"/>
    </xf>
    <xf numFmtId="0" fontId="11" fillId="19" borderId="0" xfId="0" applyFont="1" applyFill="1" applyAlignment="1">
      <alignment horizontal="left"/>
    </xf>
    <xf numFmtId="0" fontId="4" fillId="19" borderId="0" xfId="0" applyFont="1" applyFill="1" applyAlignment="1">
      <alignment horizontal="center"/>
    </xf>
    <xf numFmtId="0" fontId="3" fillId="19" borderId="0" xfId="0" applyFont="1" applyFill="1" applyAlignment="1">
      <alignment horizontal="center"/>
    </xf>
    <xf numFmtId="0" fontId="15" fillId="19" borderId="0" xfId="0" applyFont="1" applyFill="1" applyAlignment="1">
      <alignment horizontal="left"/>
    </xf>
    <xf numFmtId="0" fontId="16" fillId="19" borderId="0" xfId="0" applyFont="1" applyFill="1" applyAlignment="1">
      <alignment horizontal="center"/>
    </xf>
    <xf numFmtId="0" fontId="6" fillId="19" borderId="0" xfId="0" applyFont="1" applyFill="1" applyAlignment="1">
      <alignment horizontal="left"/>
    </xf>
    <xf numFmtId="0" fontId="3" fillId="19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19" borderId="0" xfId="0" applyFont="1" applyFill="1"/>
    <xf numFmtId="0" fontId="3" fillId="19" borderId="0" xfId="0" applyFont="1" applyFill="1" applyAlignment="1">
      <alignment horizontal="left"/>
    </xf>
    <xf numFmtId="0" fontId="0" fillId="19" borderId="0" xfId="0" applyFill="1" applyAlignment="1">
      <alignment horizontal="left"/>
    </xf>
    <xf numFmtId="0" fontId="11" fillId="13" borderId="0" xfId="0" applyFont="1" applyFill="1" applyAlignment="1">
      <alignment horizontal="center"/>
    </xf>
    <xf numFmtId="0" fontId="11" fillId="13" borderId="0" xfId="0" applyFont="1" applyFill="1" applyAlignment="1">
      <alignment horizontal="left"/>
    </xf>
    <xf numFmtId="0" fontId="4" fillId="13" borderId="0" xfId="0" applyFont="1" applyFill="1" applyAlignment="1">
      <alignment horizontal="center"/>
    </xf>
    <xf numFmtId="0" fontId="15" fillId="13" borderId="0" xfId="0" applyFont="1" applyFill="1" applyAlignment="1">
      <alignment horizontal="left"/>
    </xf>
    <xf numFmtId="0" fontId="16" fillId="13" borderId="0" xfId="0" applyFont="1" applyFill="1" applyAlignment="1">
      <alignment horizontal="center"/>
    </xf>
    <xf numFmtId="0" fontId="6" fillId="13" borderId="0" xfId="0" applyFont="1" applyFill="1"/>
    <xf numFmtId="0" fontId="3" fillId="13" borderId="1" xfId="0" applyFont="1" applyFill="1" applyBorder="1" applyAlignment="1">
      <alignment horizontal="center"/>
    </xf>
    <xf numFmtId="0" fontId="3" fillId="17" borderId="0" xfId="0" applyFont="1" applyFill="1" applyAlignment="1">
      <alignment horizontal="left"/>
    </xf>
    <xf numFmtId="0" fontId="11" fillId="16" borderId="0" xfId="0" applyFont="1" applyFill="1"/>
    <xf numFmtId="0" fontId="11" fillId="20" borderId="0" xfId="0" applyFont="1" applyFill="1" applyAlignment="1">
      <alignment horizontal="center"/>
    </xf>
    <xf numFmtId="0" fontId="11" fillId="20" borderId="0" xfId="0" applyFont="1" applyFill="1" applyAlignment="1">
      <alignment horizontal="left"/>
    </xf>
    <xf numFmtId="0" fontId="13" fillId="7" borderId="0" xfId="0" applyFont="1" applyFill="1" applyAlignment="1">
      <alignment horizontal="center"/>
    </xf>
    <xf numFmtId="0" fontId="11" fillId="14" borderId="0" xfId="0" applyFont="1" applyFill="1"/>
    <xf numFmtId="0" fontId="11" fillId="18" borderId="0" xfId="0" applyFont="1" applyFill="1"/>
    <xf numFmtId="0" fontId="0" fillId="13" borderId="0" xfId="0" applyFill="1" applyAlignment="1">
      <alignment horizontal="left"/>
    </xf>
    <xf numFmtId="0" fontId="11" fillId="0" borderId="0" xfId="0" applyFont="1"/>
    <xf numFmtId="0" fontId="3" fillId="2" borderId="0" xfId="0" applyFont="1" applyFill="1" applyAlignment="1">
      <alignment horizontal="left"/>
    </xf>
    <xf numFmtId="0" fontId="11" fillId="21" borderId="0" xfId="0" applyFont="1" applyFill="1" applyAlignment="1">
      <alignment horizontal="center"/>
    </xf>
    <xf numFmtId="0" fontId="11" fillId="21" borderId="0" xfId="0" applyFont="1" applyFill="1" applyAlignment="1">
      <alignment horizontal="left"/>
    </xf>
    <xf numFmtId="0" fontId="4" fillId="21" borderId="0" xfId="0" applyFont="1" applyFill="1" applyAlignment="1">
      <alignment horizontal="center"/>
    </xf>
    <xf numFmtId="0" fontId="3" fillId="21" borderId="0" xfId="0" applyFont="1" applyFill="1" applyAlignment="1">
      <alignment horizontal="center"/>
    </xf>
    <xf numFmtId="0" fontId="5" fillId="21" borderId="0" xfId="0" applyFont="1" applyFill="1" applyAlignment="1">
      <alignment horizontal="left"/>
    </xf>
    <xf numFmtId="0" fontId="13" fillId="21" borderId="0" xfId="0" applyFont="1" applyFill="1" applyAlignment="1">
      <alignment horizontal="center"/>
    </xf>
    <xf numFmtId="0" fontId="6" fillId="21" borderId="0" xfId="0" applyFont="1" applyFill="1"/>
    <xf numFmtId="0" fontId="3" fillId="21" borderId="1" xfId="0" applyFont="1" applyFill="1" applyBorder="1" applyAlignment="1">
      <alignment horizontal="center"/>
    </xf>
    <xf numFmtId="0" fontId="11" fillId="22" borderId="0" xfId="0" applyFont="1" applyFill="1" applyAlignment="1">
      <alignment horizontal="center"/>
    </xf>
    <xf numFmtId="0" fontId="11" fillId="22" borderId="0" xfId="0" applyFont="1" applyFill="1" applyAlignment="1">
      <alignment horizontal="left"/>
    </xf>
    <xf numFmtId="0" fontId="4" fillId="22" borderId="0" xfId="0" applyFont="1" applyFill="1" applyAlignment="1">
      <alignment horizontal="center"/>
    </xf>
    <xf numFmtId="0" fontId="3" fillId="22" borderId="0" xfId="0" applyFont="1" applyFill="1" applyAlignment="1">
      <alignment horizontal="center"/>
    </xf>
    <xf numFmtId="0" fontId="3" fillId="22" borderId="0" xfId="0" applyFont="1" applyFill="1" applyAlignment="1">
      <alignment horizontal="left"/>
    </xf>
    <xf numFmtId="0" fontId="16" fillId="22" borderId="0" xfId="0" applyFont="1" applyFill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3" fillId="22" borderId="0" xfId="0" applyFont="1" applyFill="1" applyAlignment="1">
      <alignment horizontal="center"/>
    </xf>
    <xf numFmtId="0" fontId="6" fillId="22" borderId="0" xfId="0" applyFont="1" applyFill="1"/>
    <xf numFmtId="0" fontId="0" fillId="21" borderId="0" xfId="0" applyFill="1" applyAlignment="1">
      <alignment horizontal="left"/>
    </xf>
    <xf numFmtId="0" fontId="16" fillId="21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21" borderId="0" xfId="0" applyFont="1" applyFill="1" applyAlignment="1">
      <alignment horizontal="left"/>
    </xf>
    <xf numFmtId="0" fontId="15" fillId="22" borderId="0" xfId="0" applyFont="1" applyFill="1" applyAlignment="1">
      <alignment horizontal="left"/>
    </xf>
    <xf numFmtId="0" fontId="11" fillId="23" borderId="0" xfId="0" applyFont="1" applyFill="1" applyAlignment="1">
      <alignment horizontal="center"/>
    </xf>
    <xf numFmtId="0" fontId="11" fillId="23" borderId="0" xfId="0" applyFont="1" applyFill="1" applyAlignment="1">
      <alignment horizontal="left"/>
    </xf>
    <xf numFmtId="0" fontId="11" fillId="11" borderId="0" xfId="0" applyFont="1" applyFill="1" applyAlignment="1">
      <alignment horizontal="center"/>
    </xf>
    <xf numFmtId="0" fontId="11" fillId="11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left"/>
    </xf>
    <xf numFmtId="0" fontId="16" fillId="11" borderId="0" xfId="0" applyFont="1" applyFill="1" applyAlignment="1">
      <alignment horizontal="center"/>
    </xf>
    <xf numFmtId="0" fontId="6" fillId="11" borderId="0" xfId="0" applyFont="1" applyFill="1"/>
    <xf numFmtId="0" fontId="3" fillId="11" borderId="1" xfId="0" applyFont="1" applyFill="1" applyBorder="1" applyAlignment="1">
      <alignment horizontal="center"/>
    </xf>
    <xf numFmtId="0" fontId="11" fillId="15" borderId="0" xfId="0" applyFont="1" applyFill="1"/>
    <xf numFmtId="0" fontId="11" fillId="9" borderId="0" xfId="0" applyFont="1" applyFill="1"/>
    <xf numFmtId="0" fontId="3" fillId="0" borderId="0" xfId="0" applyFont="1" applyAlignment="1">
      <alignment horizontal="left"/>
    </xf>
    <xf numFmtId="0" fontId="3" fillId="24" borderId="0" xfId="0" applyFont="1" applyFill="1"/>
    <xf numFmtId="0" fontId="5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25" borderId="0" xfId="0" applyFill="1"/>
    <xf numFmtId="0" fontId="0" fillId="26" borderId="0" xfId="0" applyFill="1"/>
    <xf numFmtId="0" fontId="5" fillId="11" borderId="0" xfId="0" applyFont="1" applyFill="1" applyAlignment="1">
      <alignment horizontal="center"/>
    </xf>
    <xf numFmtId="0" fontId="5" fillId="2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49" fontId="21" fillId="0" borderId="0" xfId="2" applyNumberFormat="1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4" fillId="17" borderId="0" xfId="0" applyFont="1" applyFill="1" applyAlignment="1">
      <alignment horizontal="center" vertical="top" wrapText="1"/>
    </xf>
    <xf numFmtId="2" fontId="19" fillId="0" borderId="0" xfId="0" applyNumberFormat="1" applyFont="1" applyAlignment="1">
      <alignment horizontal="center" wrapText="1"/>
    </xf>
    <xf numFmtId="2" fontId="22" fillId="0" borderId="0" xfId="0" applyNumberFormat="1" applyFont="1" applyAlignment="1">
      <alignment horizontal="center" wrapText="1"/>
    </xf>
    <xf numFmtId="49" fontId="24" fillId="0" borderId="0" xfId="0" applyNumberFormat="1" applyFont="1" applyAlignment="1">
      <alignment horizontal="left" wrapText="1"/>
    </xf>
    <xf numFmtId="49" fontId="25" fillId="0" borderId="0" xfId="0" applyNumberFormat="1" applyFont="1" applyAlignment="1">
      <alignment horizontal="left" wrapText="1"/>
    </xf>
    <xf numFmtId="49" fontId="26" fillId="0" borderId="0" xfId="0" quotePrefix="1" applyNumberFormat="1" applyFont="1" applyAlignment="1">
      <alignment horizontal="left" wrapText="1"/>
    </xf>
    <xf numFmtId="49" fontId="27" fillId="0" borderId="0" xfId="0" applyNumberFormat="1" applyFont="1" applyAlignment="1">
      <alignment horizontal="left" wrapText="1"/>
    </xf>
    <xf numFmtId="49" fontId="28" fillId="0" borderId="0" xfId="0" applyNumberFormat="1" applyFont="1" applyAlignment="1">
      <alignment horizontal="left" wrapText="1"/>
    </xf>
    <xf numFmtId="2" fontId="11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1" fillId="27" borderId="0" xfId="0" applyFont="1" applyFill="1" applyAlignment="1">
      <alignment horizontal="center"/>
    </xf>
    <xf numFmtId="0" fontId="11" fillId="27" borderId="0" xfId="0" applyFont="1" applyFill="1" applyAlignment="1">
      <alignment horizontal="left"/>
    </xf>
    <xf numFmtId="0" fontId="11" fillId="28" borderId="0" xfId="0" applyFont="1" applyFill="1" applyAlignment="1">
      <alignment horizontal="center"/>
    </xf>
    <xf numFmtId="0" fontId="11" fillId="28" borderId="0" xfId="0" applyFont="1" applyFill="1" applyAlignment="1">
      <alignment horizontal="left"/>
    </xf>
    <xf numFmtId="0" fontId="4" fillId="29" borderId="0" xfId="0" applyFont="1" applyFill="1" applyAlignment="1">
      <alignment horizontal="center"/>
    </xf>
    <xf numFmtId="0" fontId="5" fillId="29" borderId="0" xfId="0" applyFont="1" applyFill="1" applyAlignment="1">
      <alignment horizontal="center"/>
    </xf>
    <xf numFmtId="0" fontId="11" fillId="29" borderId="0" xfId="0" applyFont="1" applyFill="1" applyAlignment="1">
      <alignment horizontal="center"/>
    </xf>
    <xf numFmtId="0" fontId="3" fillId="29" borderId="0" xfId="0" applyFont="1" applyFill="1" applyAlignment="1">
      <alignment horizontal="center"/>
    </xf>
    <xf numFmtId="0" fontId="3" fillId="29" borderId="0" xfId="0" applyFont="1" applyFill="1" applyAlignment="1">
      <alignment horizontal="left"/>
    </xf>
    <xf numFmtId="0" fontId="13" fillId="29" borderId="0" xfId="0" applyFont="1" applyFill="1" applyAlignment="1">
      <alignment horizontal="center"/>
    </xf>
    <xf numFmtId="0" fontId="6" fillId="29" borderId="0" xfId="0" applyFont="1" applyFill="1"/>
    <xf numFmtId="0" fontId="3" fillId="29" borderId="1" xfId="0" applyFont="1" applyFill="1" applyBorder="1" applyAlignment="1">
      <alignment horizontal="center"/>
    </xf>
    <xf numFmtId="0" fontId="4" fillId="30" borderId="0" xfId="0" applyFont="1" applyFill="1" applyAlignment="1">
      <alignment horizontal="center"/>
    </xf>
    <xf numFmtId="0" fontId="5" fillId="30" borderId="0" xfId="0" applyFont="1" applyFill="1" applyAlignment="1">
      <alignment horizontal="center"/>
    </xf>
    <xf numFmtId="0" fontId="11" fillId="30" borderId="0" xfId="0" applyFont="1" applyFill="1" applyAlignment="1">
      <alignment horizontal="center"/>
    </xf>
    <xf numFmtId="0" fontId="3" fillId="30" borderId="0" xfId="0" applyFont="1" applyFill="1" applyAlignment="1">
      <alignment horizontal="center"/>
    </xf>
    <xf numFmtId="0" fontId="5" fillId="30" borderId="0" xfId="0" applyFont="1" applyFill="1" applyAlignment="1">
      <alignment horizontal="left"/>
    </xf>
    <xf numFmtId="0" fontId="13" fillId="30" borderId="0" xfId="0" applyFont="1" applyFill="1" applyAlignment="1">
      <alignment horizontal="center"/>
    </xf>
    <xf numFmtId="0" fontId="6" fillId="30" borderId="0" xfId="0" applyFont="1" applyFill="1"/>
    <xf numFmtId="0" fontId="3" fillId="30" borderId="1" xfId="0" applyFont="1" applyFill="1" applyBorder="1" applyAlignment="1">
      <alignment horizontal="center"/>
    </xf>
    <xf numFmtId="0" fontId="4" fillId="31" borderId="0" xfId="0" applyFont="1" applyFill="1" applyAlignment="1">
      <alignment horizontal="center"/>
    </xf>
    <xf numFmtId="0" fontId="5" fillId="31" borderId="0" xfId="0" applyFont="1" applyFill="1" applyAlignment="1">
      <alignment horizontal="center"/>
    </xf>
    <xf numFmtId="0" fontId="11" fillId="31" borderId="0" xfId="0" applyFont="1" applyFill="1" applyAlignment="1">
      <alignment horizontal="center"/>
    </xf>
    <xf numFmtId="0" fontId="3" fillId="31" borderId="0" xfId="0" applyFont="1" applyFill="1" applyAlignment="1">
      <alignment horizontal="center"/>
    </xf>
    <xf numFmtId="0" fontId="3" fillId="31" borderId="0" xfId="0" applyFont="1" applyFill="1" applyAlignment="1">
      <alignment horizontal="left"/>
    </xf>
    <xf numFmtId="0" fontId="13" fillId="31" borderId="0" xfId="0" applyFont="1" applyFill="1" applyAlignment="1">
      <alignment horizontal="center"/>
    </xf>
    <xf numFmtId="0" fontId="6" fillId="31" borderId="0" xfId="0" applyFont="1" applyFill="1"/>
    <xf numFmtId="0" fontId="3" fillId="31" borderId="1" xfId="0" applyFont="1" applyFill="1" applyBorder="1" applyAlignment="1">
      <alignment horizontal="center"/>
    </xf>
    <xf numFmtId="0" fontId="4" fillId="32" borderId="0" xfId="0" applyFont="1" applyFill="1" applyAlignment="1">
      <alignment horizontal="center"/>
    </xf>
    <xf numFmtId="0" fontId="5" fillId="32" borderId="0" xfId="0" applyFont="1" applyFill="1" applyAlignment="1">
      <alignment horizontal="center"/>
    </xf>
    <xf numFmtId="0" fontId="11" fillId="32" borderId="0" xfId="0" applyFont="1" applyFill="1" applyAlignment="1">
      <alignment horizontal="center"/>
    </xf>
    <xf numFmtId="0" fontId="3" fillId="32" borderId="0" xfId="0" applyFont="1" applyFill="1" applyAlignment="1">
      <alignment horizontal="center"/>
    </xf>
    <xf numFmtId="0" fontId="3" fillId="32" borderId="0" xfId="0" applyFont="1" applyFill="1" applyAlignment="1">
      <alignment horizontal="left"/>
    </xf>
    <xf numFmtId="0" fontId="13" fillId="32" borderId="0" xfId="0" applyFont="1" applyFill="1" applyAlignment="1">
      <alignment horizontal="center"/>
    </xf>
    <xf numFmtId="0" fontId="6" fillId="32" borderId="0" xfId="0" applyFont="1" applyFill="1"/>
    <xf numFmtId="0" fontId="3" fillId="32" borderId="1" xfId="0" applyFont="1" applyFill="1" applyBorder="1" applyAlignment="1">
      <alignment horizontal="center"/>
    </xf>
    <xf numFmtId="0" fontId="3" fillId="30" borderId="0" xfId="0" applyFont="1" applyFill="1" applyAlignment="1">
      <alignment horizontal="left"/>
    </xf>
    <xf numFmtId="0" fontId="16" fillId="30" borderId="0" xfId="0" applyFont="1" applyFill="1" applyAlignment="1">
      <alignment horizontal="center"/>
    </xf>
    <xf numFmtId="0" fontId="12" fillId="30" borderId="1" xfId="0" applyFont="1" applyFill="1" applyBorder="1" applyAlignment="1">
      <alignment horizontal="center"/>
    </xf>
    <xf numFmtId="0" fontId="4" fillId="33" borderId="0" xfId="0" applyFont="1" applyFill="1" applyAlignment="1">
      <alignment horizontal="center"/>
    </xf>
    <xf numFmtId="0" fontId="5" fillId="33" borderId="0" xfId="0" applyFont="1" applyFill="1" applyAlignment="1">
      <alignment horizontal="center"/>
    </xf>
    <xf numFmtId="0" fontId="11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3" fillId="33" borderId="0" xfId="0" applyFont="1" applyFill="1" applyAlignment="1">
      <alignment horizontal="left"/>
    </xf>
    <xf numFmtId="0" fontId="13" fillId="33" borderId="0" xfId="0" applyFont="1" applyFill="1" applyAlignment="1">
      <alignment horizontal="center"/>
    </xf>
    <xf numFmtId="0" fontId="6" fillId="33" borderId="0" xfId="0" applyFont="1" applyFill="1"/>
    <xf numFmtId="0" fontId="3" fillId="33" borderId="1" xfId="0" applyFont="1" applyFill="1" applyBorder="1" applyAlignment="1">
      <alignment horizontal="center"/>
    </xf>
    <xf numFmtId="0" fontId="4" fillId="34" borderId="0" xfId="0" applyFont="1" applyFill="1" applyAlignment="1">
      <alignment horizontal="center"/>
    </xf>
    <xf numFmtId="0" fontId="5" fillId="34" borderId="0" xfId="0" applyFont="1" applyFill="1" applyAlignment="1">
      <alignment horizontal="center"/>
    </xf>
    <xf numFmtId="0" fontId="11" fillId="34" borderId="0" xfId="0" applyFont="1" applyFill="1" applyAlignment="1">
      <alignment horizontal="center"/>
    </xf>
    <xf numFmtId="0" fontId="3" fillId="34" borderId="0" xfId="0" applyFont="1" applyFill="1" applyAlignment="1">
      <alignment horizontal="center"/>
    </xf>
    <xf numFmtId="0" fontId="3" fillId="34" borderId="0" xfId="0" applyFont="1" applyFill="1" applyAlignment="1">
      <alignment horizontal="left"/>
    </xf>
    <xf numFmtId="0" fontId="13" fillId="34" borderId="0" xfId="0" applyFont="1" applyFill="1" applyAlignment="1">
      <alignment horizontal="center"/>
    </xf>
    <xf numFmtId="0" fontId="6" fillId="34" borderId="0" xfId="0" applyFont="1" applyFill="1"/>
    <xf numFmtId="0" fontId="3" fillId="34" borderId="1" xfId="0" applyFont="1" applyFill="1" applyBorder="1" applyAlignment="1">
      <alignment horizontal="center"/>
    </xf>
    <xf numFmtId="0" fontId="4" fillId="35" borderId="0" xfId="0" applyFont="1" applyFill="1" applyAlignment="1">
      <alignment horizontal="center"/>
    </xf>
    <xf numFmtId="0" fontId="5" fillId="35" borderId="0" xfId="0" applyFont="1" applyFill="1" applyAlignment="1">
      <alignment horizontal="center"/>
    </xf>
    <xf numFmtId="0" fontId="11" fillId="35" borderId="0" xfId="0" applyFont="1" applyFill="1" applyAlignment="1">
      <alignment horizontal="center"/>
    </xf>
    <xf numFmtId="0" fontId="3" fillId="35" borderId="0" xfId="0" applyFont="1" applyFill="1" applyAlignment="1">
      <alignment horizontal="center"/>
    </xf>
    <xf numFmtId="0" fontId="3" fillId="35" borderId="0" xfId="0" applyFont="1" applyFill="1" applyAlignment="1">
      <alignment horizontal="left"/>
    </xf>
    <xf numFmtId="0" fontId="13" fillId="35" borderId="0" xfId="0" applyFont="1" applyFill="1" applyAlignment="1">
      <alignment horizontal="center"/>
    </xf>
    <xf numFmtId="0" fontId="6" fillId="35" borderId="0" xfId="0" applyFont="1" applyFill="1"/>
    <xf numFmtId="0" fontId="3" fillId="35" borderId="1" xfId="0" applyFont="1" applyFill="1" applyBorder="1" applyAlignment="1">
      <alignment horizontal="center"/>
    </xf>
    <xf numFmtId="0" fontId="3" fillId="36" borderId="1" xfId="0" applyFont="1" applyFill="1" applyBorder="1" applyAlignment="1">
      <alignment horizontal="center"/>
    </xf>
    <xf numFmtId="0" fontId="4" fillId="37" borderId="0" xfId="0" applyFont="1" applyFill="1" applyAlignment="1">
      <alignment horizontal="center"/>
    </xf>
    <xf numFmtId="0" fontId="5" fillId="37" borderId="0" xfId="0" applyFont="1" applyFill="1" applyAlignment="1">
      <alignment horizontal="center"/>
    </xf>
    <xf numFmtId="0" fontId="11" fillId="37" borderId="0" xfId="0" applyFont="1" applyFill="1" applyAlignment="1">
      <alignment horizontal="center"/>
    </xf>
    <xf numFmtId="0" fontId="3" fillId="37" borderId="0" xfId="0" applyFont="1" applyFill="1" applyAlignment="1">
      <alignment horizontal="center"/>
    </xf>
    <xf numFmtId="0" fontId="3" fillId="37" borderId="0" xfId="0" applyFont="1" applyFill="1" applyAlignment="1">
      <alignment horizontal="left"/>
    </xf>
    <xf numFmtId="0" fontId="13" fillId="37" borderId="0" xfId="0" applyFont="1" applyFill="1" applyAlignment="1">
      <alignment horizontal="center"/>
    </xf>
    <xf numFmtId="0" fontId="6" fillId="37" borderId="0" xfId="0" applyFont="1" applyFill="1"/>
    <xf numFmtId="0" fontId="3" fillId="37" borderId="1" xfId="0" applyFont="1" applyFill="1" applyBorder="1" applyAlignment="1">
      <alignment horizontal="center"/>
    </xf>
    <xf numFmtId="0" fontId="4" fillId="38" borderId="0" xfId="0" applyFont="1" applyFill="1" applyAlignment="1">
      <alignment horizontal="center"/>
    </xf>
    <xf numFmtId="0" fontId="5" fillId="38" borderId="0" xfId="0" applyFont="1" applyFill="1" applyAlignment="1">
      <alignment horizontal="center"/>
    </xf>
    <xf numFmtId="0" fontId="11" fillId="38" borderId="0" xfId="0" applyFont="1" applyFill="1" applyAlignment="1">
      <alignment horizontal="center"/>
    </xf>
    <xf numFmtId="0" fontId="3" fillId="38" borderId="0" xfId="0" applyFont="1" applyFill="1" applyAlignment="1">
      <alignment horizontal="center"/>
    </xf>
    <xf numFmtId="0" fontId="3" fillId="38" borderId="0" xfId="0" applyFont="1" applyFill="1" applyAlignment="1">
      <alignment horizontal="left"/>
    </xf>
    <xf numFmtId="0" fontId="13" fillId="38" borderId="0" xfId="0" applyFont="1" applyFill="1" applyAlignment="1">
      <alignment horizontal="center"/>
    </xf>
    <xf numFmtId="0" fontId="6" fillId="38" borderId="0" xfId="0" applyFont="1" applyFill="1"/>
    <xf numFmtId="0" fontId="32" fillId="38" borderId="1" xfId="0" applyFont="1" applyFill="1" applyBorder="1" applyAlignment="1">
      <alignment horizontal="center"/>
    </xf>
    <xf numFmtId="0" fontId="32" fillId="30" borderId="1" xfId="0" applyFont="1" applyFill="1" applyBorder="1" applyAlignment="1">
      <alignment horizontal="center"/>
    </xf>
    <xf numFmtId="0" fontId="32" fillId="34" borderId="1" xfId="0" applyFont="1" applyFill="1" applyBorder="1" applyAlignment="1">
      <alignment horizontal="center"/>
    </xf>
    <xf numFmtId="0" fontId="4" fillId="39" borderId="0" xfId="0" applyFont="1" applyFill="1" applyAlignment="1">
      <alignment horizontal="center"/>
    </xf>
    <xf numFmtId="0" fontId="5" fillId="39" borderId="0" xfId="0" applyFont="1" applyFill="1" applyAlignment="1">
      <alignment horizontal="center"/>
    </xf>
    <xf numFmtId="0" fontId="11" fillId="39" borderId="0" xfId="0" applyFont="1" applyFill="1" applyAlignment="1">
      <alignment horizontal="center"/>
    </xf>
    <xf numFmtId="0" fontId="3" fillId="39" borderId="0" xfId="0" applyFont="1" applyFill="1" applyAlignment="1">
      <alignment horizontal="center"/>
    </xf>
    <xf numFmtId="0" fontId="3" fillId="39" borderId="0" xfId="0" applyFont="1" applyFill="1" applyAlignment="1">
      <alignment horizontal="left"/>
    </xf>
    <xf numFmtId="0" fontId="13" fillId="39" borderId="0" xfId="0" applyFont="1" applyFill="1" applyAlignment="1">
      <alignment horizontal="center"/>
    </xf>
    <xf numFmtId="0" fontId="6" fillId="39" borderId="0" xfId="0" applyFont="1" applyFill="1"/>
    <xf numFmtId="0" fontId="32" fillId="39" borderId="1" xfId="0" applyFont="1" applyFill="1" applyBorder="1" applyAlignment="1">
      <alignment horizontal="center"/>
    </xf>
    <xf numFmtId="0" fontId="4" fillId="40" borderId="0" xfId="0" applyFont="1" applyFill="1" applyAlignment="1">
      <alignment horizontal="center"/>
    </xf>
    <xf numFmtId="0" fontId="5" fillId="40" borderId="0" xfId="0" applyFont="1" applyFill="1" applyAlignment="1">
      <alignment horizontal="center"/>
    </xf>
    <xf numFmtId="0" fontId="11" fillId="40" borderId="0" xfId="0" applyFont="1" applyFill="1" applyAlignment="1">
      <alignment horizontal="center"/>
    </xf>
    <xf numFmtId="0" fontId="3" fillId="40" borderId="0" xfId="0" applyFont="1" applyFill="1" applyAlignment="1">
      <alignment horizontal="center"/>
    </xf>
    <xf numFmtId="0" fontId="3" fillId="40" borderId="0" xfId="0" applyFont="1" applyFill="1" applyAlignment="1">
      <alignment horizontal="left"/>
    </xf>
    <xf numFmtId="0" fontId="13" fillId="40" borderId="0" xfId="0" applyFont="1" applyFill="1" applyAlignment="1">
      <alignment horizontal="center"/>
    </xf>
    <xf numFmtId="0" fontId="6" fillId="40" borderId="0" xfId="0" applyFont="1" applyFill="1"/>
    <xf numFmtId="0" fontId="32" fillId="40" borderId="1" xfId="0" applyFont="1" applyFill="1" applyBorder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2" fillId="37" borderId="1" xfId="0" applyFont="1" applyFill="1" applyBorder="1" applyAlignment="1">
      <alignment horizontal="center"/>
    </xf>
    <xf numFmtId="0" fontId="32" fillId="35" borderId="1" xfId="0" applyFont="1" applyFill="1" applyBorder="1" applyAlignment="1">
      <alignment horizontal="center"/>
    </xf>
    <xf numFmtId="49" fontId="11" fillId="28" borderId="0" xfId="0" applyNumberFormat="1" applyFont="1" applyFill="1" applyAlignment="1">
      <alignment horizontal="center"/>
    </xf>
    <xf numFmtId="0" fontId="11" fillId="41" borderId="0" xfId="0" applyFont="1" applyFill="1" applyAlignment="1">
      <alignment horizontal="center"/>
    </xf>
    <xf numFmtId="0" fontId="11" fillId="41" borderId="0" xfId="0" applyFont="1" applyFill="1" applyAlignment="1">
      <alignment horizontal="left"/>
    </xf>
    <xf numFmtId="0" fontId="11" fillId="42" borderId="0" xfId="0" applyFont="1" applyFill="1" applyAlignment="1">
      <alignment horizontal="center"/>
    </xf>
    <xf numFmtId="0" fontId="11" fillId="42" borderId="0" xfId="0" applyFont="1" applyFill="1" applyAlignment="1">
      <alignment horizontal="left"/>
    </xf>
    <xf numFmtId="0" fontId="11" fillId="26" borderId="0" xfId="0" applyFont="1" applyFill="1" applyAlignment="1">
      <alignment horizontal="center"/>
    </xf>
    <xf numFmtId="0" fontId="11" fillId="26" borderId="0" xfId="0" applyFont="1" applyFill="1" applyAlignment="1">
      <alignment horizontal="left"/>
    </xf>
    <xf numFmtId="0" fontId="11" fillId="26" borderId="0" xfId="0" applyFont="1" applyFill="1"/>
    <xf numFmtId="0" fontId="11" fillId="35" borderId="0" xfId="0" applyFont="1" applyFill="1" applyAlignment="1">
      <alignment horizontal="left"/>
    </xf>
    <xf numFmtId="164" fontId="3" fillId="35" borderId="1" xfId="0" applyNumberFormat="1" applyFont="1" applyFill="1" applyBorder="1" applyAlignment="1">
      <alignment horizontal="center"/>
    </xf>
    <xf numFmtId="164" fontId="12" fillId="35" borderId="1" xfId="0" applyNumberFormat="1" applyFont="1" applyFill="1" applyBorder="1" applyAlignment="1">
      <alignment horizontal="center"/>
    </xf>
    <xf numFmtId="164" fontId="3" fillId="35" borderId="0" xfId="0" applyNumberFormat="1" applyFont="1" applyFill="1" applyAlignment="1">
      <alignment horizontal="center"/>
    </xf>
    <xf numFmtId="164" fontId="12" fillId="35" borderId="0" xfId="0" applyNumberFormat="1" applyFont="1" applyFill="1" applyAlignment="1">
      <alignment horizontal="center"/>
    </xf>
    <xf numFmtId="1" fontId="3" fillId="35" borderId="0" xfId="0" applyNumberFormat="1" applyFont="1" applyFill="1" applyAlignment="1">
      <alignment horizontal="center"/>
    </xf>
    <xf numFmtId="2" fontId="3" fillId="35" borderId="0" xfId="0" applyNumberFormat="1" applyFont="1" applyFill="1" applyAlignment="1">
      <alignment horizontal="center"/>
    </xf>
    <xf numFmtId="49" fontId="11" fillId="35" borderId="0" xfId="0" applyNumberFormat="1" applyFont="1" applyFill="1" applyAlignment="1">
      <alignment horizontal="center"/>
    </xf>
    <xf numFmtId="0" fontId="11" fillId="30" borderId="0" xfId="0" applyFont="1" applyFill="1" applyAlignment="1">
      <alignment horizontal="left"/>
    </xf>
    <xf numFmtId="0" fontId="15" fillId="30" borderId="0" xfId="0" applyFont="1" applyFill="1" applyAlignment="1">
      <alignment horizontal="left"/>
    </xf>
    <xf numFmtId="164" fontId="3" fillId="30" borderId="0" xfId="0" applyNumberFormat="1" applyFont="1" applyFill="1" applyAlignment="1">
      <alignment horizontal="center"/>
    </xf>
    <xf numFmtId="164" fontId="12" fillId="30" borderId="0" xfId="0" applyNumberFormat="1" applyFont="1" applyFill="1" applyAlignment="1">
      <alignment horizontal="center"/>
    </xf>
    <xf numFmtId="164" fontId="30" fillId="30" borderId="0" xfId="0" applyNumberFormat="1" applyFont="1" applyFill="1" applyAlignment="1">
      <alignment horizontal="center"/>
    </xf>
    <xf numFmtId="2" fontId="3" fillId="30" borderId="0" xfId="0" applyNumberFormat="1" applyFont="1" applyFill="1" applyAlignment="1">
      <alignment horizontal="center"/>
    </xf>
    <xf numFmtId="1" fontId="3" fillId="30" borderId="0" xfId="0" applyNumberFormat="1" applyFont="1" applyFill="1" applyAlignment="1">
      <alignment horizontal="center"/>
    </xf>
    <xf numFmtId="1" fontId="12" fillId="30" borderId="0" xfId="0" applyNumberFormat="1" applyFont="1" applyFill="1" applyAlignment="1">
      <alignment horizontal="center"/>
    </xf>
    <xf numFmtId="0" fontId="30" fillId="30" borderId="1" xfId="0" applyFont="1" applyFill="1" applyBorder="1" applyAlignment="1">
      <alignment horizontal="center"/>
    </xf>
    <xf numFmtId="164" fontId="3" fillId="30" borderId="0" xfId="0" applyNumberFormat="1" applyFont="1" applyFill="1" applyAlignment="1">
      <alignment horizontal="center" wrapText="1"/>
    </xf>
    <xf numFmtId="0" fontId="12" fillId="30" borderId="0" xfId="0" applyFont="1" applyFill="1" applyAlignment="1">
      <alignment horizontal="center"/>
    </xf>
    <xf numFmtId="164" fontId="3" fillId="30" borderId="1" xfId="0" applyNumberFormat="1" applyFont="1" applyFill="1" applyBorder="1" applyAlignment="1">
      <alignment horizontal="center"/>
    </xf>
    <xf numFmtId="0" fontId="30" fillId="30" borderId="0" xfId="0" applyFont="1" applyFill="1" applyAlignment="1">
      <alignment horizontal="center"/>
    </xf>
    <xf numFmtId="0" fontId="11" fillId="43" borderId="0" xfId="0" applyFont="1" applyFill="1" applyAlignment="1">
      <alignment horizontal="left"/>
    </xf>
    <xf numFmtId="0" fontId="11" fillId="43" borderId="0" xfId="0" applyFont="1" applyFill="1" applyAlignment="1">
      <alignment horizontal="center"/>
    </xf>
    <xf numFmtId="0" fontId="4" fillId="43" borderId="0" xfId="0" applyFont="1" applyFill="1" applyAlignment="1">
      <alignment horizontal="center"/>
    </xf>
    <xf numFmtId="0" fontId="5" fillId="43" borderId="0" xfId="0" applyFont="1" applyFill="1" applyAlignment="1">
      <alignment horizontal="center"/>
    </xf>
    <xf numFmtId="0" fontId="3" fillId="43" borderId="0" xfId="0" applyFont="1" applyFill="1" applyAlignment="1">
      <alignment horizontal="center"/>
    </xf>
    <xf numFmtId="0" fontId="15" fillId="43" borderId="0" xfId="0" applyFont="1" applyFill="1" applyAlignment="1">
      <alignment horizontal="left"/>
    </xf>
    <xf numFmtId="0" fontId="16" fillId="43" borderId="0" xfId="0" applyFont="1" applyFill="1" applyAlignment="1">
      <alignment horizontal="center"/>
    </xf>
    <xf numFmtId="0" fontId="6" fillId="43" borderId="0" xfId="0" applyFont="1" applyFill="1" applyAlignment="1">
      <alignment horizontal="left"/>
    </xf>
    <xf numFmtId="0" fontId="3" fillId="43" borderId="1" xfId="0" applyFont="1" applyFill="1" applyBorder="1" applyAlignment="1">
      <alignment horizontal="center"/>
    </xf>
    <xf numFmtId="164" fontId="3" fillId="43" borderId="0" xfId="0" applyNumberFormat="1" applyFont="1" applyFill="1" applyAlignment="1">
      <alignment horizontal="center"/>
    </xf>
    <xf numFmtId="164" fontId="12" fillId="43" borderId="0" xfId="0" applyNumberFormat="1" applyFont="1" applyFill="1" applyAlignment="1">
      <alignment horizontal="center"/>
    </xf>
    <xf numFmtId="0" fontId="12" fillId="43" borderId="0" xfId="0" applyFont="1" applyFill="1" applyAlignment="1">
      <alignment horizontal="center"/>
    </xf>
    <xf numFmtId="1" fontId="12" fillId="43" borderId="0" xfId="0" applyNumberFormat="1" applyFont="1" applyFill="1" applyAlignment="1">
      <alignment horizontal="center"/>
    </xf>
    <xf numFmtId="2" fontId="3" fillId="43" borderId="0" xfId="0" applyNumberFormat="1" applyFont="1" applyFill="1" applyAlignment="1">
      <alignment horizontal="center"/>
    </xf>
    <xf numFmtId="0" fontId="33" fillId="43" borderId="0" xfId="0" applyFont="1" applyFill="1" applyAlignment="1">
      <alignment horizontal="center"/>
    </xf>
    <xf numFmtId="1" fontId="3" fillId="43" borderId="0" xfId="0" applyNumberFormat="1" applyFont="1" applyFill="1" applyAlignment="1">
      <alignment horizontal="center"/>
    </xf>
    <xf numFmtId="164" fontId="30" fillId="43" borderId="0" xfId="0" applyNumberFormat="1" applyFont="1" applyFill="1" applyAlignment="1">
      <alignment horizontal="center"/>
    </xf>
    <xf numFmtId="0" fontId="5" fillId="43" borderId="0" xfId="0" applyFont="1" applyFill="1" applyAlignment="1">
      <alignment horizontal="left"/>
    </xf>
    <xf numFmtId="0" fontId="13" fillId="43" borderId="0" xfId="0" applyFont="1" applyFill="1" applyAlignment="1">
      <alignment horizontal="center"/>
    </xf>
    <xf numFmtId="0" fontId="11" fillId="38" borderId="0" xfId="0" applyFont="1" applyFill="1" applyAlignment="1">
      <alignment horizontal="left"/>
    </xf>
    <xf numFmtId="0" fontId="5" fillId="38" borderId="0" xfId="0" applyFont="1" applyFill="1" applyAlignment="1">
      <alignment horizontal="left"/>
    </xf>
    <xf numFmtId="0" fontId="3" fillId="38" borderId="1" xfId="0" applyFont="1" applyFill="1" applyBorder="1" applyAlignment="1">
      <alignment horizontal="center"/>
    </xf>
    <xf numFmtId="164" fontId="3" fillId="38" borderId="0" xfId="0" applyNumberFormat="1" applyFont="1" applyFill="1" applyAlignment="1">
      <alignment horizontal="center"/>
    </xf>
    <xf numFmtId="164" fontId="12" fillId="38" borderId="0" xfId="0" applyNumberFormat="1" applyFont="1" applyFill="1" applyAlignment="1">
      <alignment horizontal="center"/>
    </xf>
    <xf numFmtId="164" fontId="30" fillId="38" borderId="0" xfId="0" applyNumberFormat="1" applyFont="1" applyFill="1" applyAlignment="1">
      <alignment horizontal="center"/>
    </xf>
    <xf numFmtId="1" fontId="3" fillId="38" borderId="0" xfId="0" applyNumberFormat="1" applyFont="1" applyFill="1" applyAlignment="1">
      <alignment horizontal="center"/>
    </xf>
    <xf numFmtId="2" fontId="3" fillId="38" borderId="0" xfId="0" applyNumberFormat="1" applyFont="1" applyFill="1" applyAlignment="1">
      <alignment horizontal="center"/>
    </xf>
    <xf numFmtId="0" fontId="12" fillId="38" borderId="0" xfId="0" applyFont="1" applyFill="1" applyAlignment="1">
      <alignment horizontal="center"/>
    </xf>
    <xf numFmtId="0" fontId="6" fillId="38" borderId="0" xfId="0" applyFont="1" applyFill="1" applyAlignment="1">
      <alignment horizontal="left"/>
    </xf>
    <xf numFmtId="0" fontId="30" fillId="38" borderId="0" xfId="0" applyFont="1" applyFill="1" applyAlignment="1">
      <alignment horizontal="center"/>
    </xf>
    <xf numFmtId="0" fontId="12" fillId="38" borderId="1" xfId="0" applyFont="1" applyFill="1" applyBorder="1" applyAlignment="1">
      <alignment horizontal="center"/>
    </xf>
    <xf numFmtId="0" fontId="30" fillId="38" borderId="1" xfId="0" applyFont="1" applyFill="1" applyBorder="1" applyAlignment="1">
      <alignment horizontal="center"/>
    </xf>
    <xf numFmtId="0" fontId="11" fillId="44" borderId="0" xfId="0" applyFont="1" applyFill="1" applyAlignment="1">
      <alignment horizontal="left"/>
    </xf>
    <xf numFmtId="0" fontId="11" fillId="44" borderId="0" xfId="0" applyFont="1" applyFill="1" applyAlignment="1">
      <alignment horizontal="center"/>
    </xf>
    <xf numFmtId="0" fontId="4" fillId="44" borderId="0" xfId="0" applyFont="1" applyFill="1" applyAlignment="1">
      <alignment horizontal="center"/>
    </xf>
    <xf numFmtId="0" fontId="5" fillId="44" borderId="0" xfId="0" applyFont="1" applyFill="1" applyAlignment="1">
      <alignment horizontal="center"/>
    </xf>
    <xf numFmtId="0" fontId="3" fillId="44" borderId="0" xfId="0" applyFont="1" applyFill="1" applyAlignment="1">
      <alignment horizontal="center"/>
    </xf>
    <xf numFmtId="0" fontId="15" fillId="44" borderId="0" xfId="0" applyFont="1" applyFill="1" applyAlignment="1">
      <alignment horizontal="left"/>
    </xf>
    <xf numFmtId="0" fontId="16" fillId="44" borderId="0" xfId="0" applyFont="1" applyFill="1" applyAlignment="1">
      <alignment horizontal="center"/>
    </xf>
    <xf numFmtId="0" fontId="6" fillId="44" borderId="0" xfId="0" applyFont="1" applyFill="1"/>
    <xf numFmtId="0" fontId="3" fillId="44" borderId="1" xfId="0" applyFont="1" applyFill="1" applyBorder="1" applyAlignment="1">
      <alignment horizontal="center"/>
    </xf>
    <xf numFmtId="164" fontId="3" fillId="44" borderId="0" xfId="0" applyNumberFormat="1" applyFont="1" applyFill="1" applyAlignment="1">
      <alignment horizontal="center"/>
    </xf>
    <xf numFmtId="164" fontId="30" fillId="44" borderId="0" xfId="0" applyNumberFormat="1" applyFont="1" applyFill="1" applyAlignment="1">
      <alignment horizontal="center"/>
    </xf>
    <xf numFmtId="164" fontId="12" fillId="44" borderId="0" xfId="0" applyNumberFormat="1" applyFont="1" applyFill="1" applyAlignment="1">
      <alignment horizontal="center"/>
    </xf>
    <xf numFmtId="2" fontId="3" fillId="44" borderId="0" xfId="0" applyNumberFormat="1" applyFont="1" applyFill="1" applyAlignment="1">
      <alignment horizontal="center"/>
    </xf>
    <xf numFmtId="1" fontId="3" fillId="44" borderId="0" xfId="0" applyNumberFormat="1" applyFont="1" applyFill="1" applyAlignment="1">
      <alignment horizontal="center"/>
    </xf>
    <xf numFmtId="1" fontId="30" fillId="44" borderId="0" xfId="0" applyNumberFormat="1" applyFont="1" applyFill="1" applyAlignment="1">
      <alignment horizontal="center"/>
    </xf>
    <xf numFmtId="0" fontId="6" fillId="44" borderId="0" xfId="0" applyFont="1" applyFill="1" applyAlignment="1">
      <alignment horizontal="left"/>
    </xf>
    <xf numFmtId="0" fontId="30" fillId="44" borderId="1" xfId="0" applyFont="1" applyFill="1" applyBorder="1" applyAlignment="1">
      <alignment horizontal="center"/>
    </xf>
    <xf numFmtId="0" fontId="12" fillId="44" borderId="1" xfId="0" applyFont="1" applyFill="1" applyBorder="1" applyAlignment="1">
      <alignment horizontal="center"/>
    </xf>
    <xf numFmtId="0" fontId="12" fillId="44" borderId="0" xfId="0" applyFont="1" applyFill="1" applyAlignment="1">
      <alignment horizontal="center"/>
    </xf>
    <xf numFmtId="1" fontId="12" fillId="44" borderId="0" xfId="0" applyNumberFormat="1" applyFont="1" applyFill="1" applyAlignment="1">
      <alignment horizontal="center"/>
    </xf>
    <xf numFmtId="164" fontId="3" fillId="36" borderId="1" xfId="0" applyNumberFormat="1" applyFont="1" applyFill="1" applyBorder="1" applyAlignment="1">
      <alignment horizontal="center"/>
    </xf>
    <xf numFmtId="0" fontId="11" fillId="33" borderId="0" xfId="0" applyFont="1" applyFill="1" applyAlignment="1">
      <alignment horizontal="left"/>
    </xf>
    <xf numFmtId="0" fontId="16" fillId="33" borderId="0" xfId="0" applyFont="1" applyFill="1" applyAlignment="1">
      <alignment horizontal="center"/>
    </xf>
    <xf numFmtId="0" fontId="12" fillId="33" borderId="1" xfId="0" applyFont="1" applyFill="1" applyBorder="1" applyAlignment="1">
      <alignment horizontal="center"/>
    </xf>
    <xf numFmtId="164" fontId="3" fillId="33" borderId="0" xfId="0" applyNumberFormat="1" applyFont="1" applyFill="1" applyAlignment="1">
      <alignment horizontal="center"/>
    </xf>
    <xf numFmtId="164" fontId="12" fillId="33" borderId="0" xfId="0" applyNumberFormat="1" applyFont="1" applyFill="1" applyAlignment="1">
      <alignment horizontal="center"/>
    </xf>
    <xf numFmtId="164" fontId="30" fillId="33" borderId="0" xfId="0" applyNumberFormat="1" applyFont="1" applyFill="1" applyAlignment="1">
      <alignment horizontal="center"/>
    </xf>
    <xf numFmtId="1" fontId="3" fillId="33" borderId="0" xfId="0" applyNumberFormat="1" applyFont="1" applyFill="1" applyAlignment="1">
      <alignment horizontal="center"/>
    </xf>
    <xf numFmtId="0" fontId="12" fillId="33" borderId="0" xfId="0" applyFont="1" applyFill="1" applyAlignment="1">
      <alignment horizontal="center"/>
    </xf>
    <xf numFmtId="2" fontId="3" fillId="33" borderId="0" xfId="0" applyNumberFormat="1" applyFont="1" applyFill="1" applyAlignment="1">
      <alignment horizontal="center"/>
    </xf>
    <xf numFmtId="1" fontId="12" fillId="33" borderId="0" xfId="0" applyNumberFormat="1" applyFont="1" applyFill="1" applyAlignment="1">
      <alignment horizontal="center"/>
    </xf>
    <xf numFmtId="164" fontId="3" fillId="33" borderId="1" xfId="0" applyNumberFormat="1" applyFont="1" applyFill="1" applyBorder="1" applyAlignment="1">
      <alignment horizontal="center"/>
    </xf>
    <xf numFmtId="164" fontId="12" fillId="33" borderId="1" xfId="0" applyNumberFormat="1" applyFont="1" applyFill="1" applyBorder="1" applyAlignment="1">
      <alignment horizontal="center"/>
    </xf>
    <xf numFmtId="0" fontId="11" fillId="45" borderId="0" xfId="0" applyFont="1" applyFill="1" applyAlignment="1">
      <alignment horizontal="left"/>
    </xf>
    <xf numFmtId="0" fontId="11" fillId="45" borderId="0" xfId="0" applyFont="1" applyFill="1" applyAlignment="1">
      <alignment horizontal="center"/>
    </xf>
    <xf numFmtId="0" fontId="4" fillId="45" borderId="0" xfId="0" applyFont="1" applyFill="1" applyAlignment="1">
      <alignment horizontal="center"/>
    </xf>
    <xf numFmtId="0" fontId="5" fillId="45" borderId="0" xfId="0" applyFont="1" applyFill="1" applyAlignment="1">
      <alignment horizontal="center"/>
    </xf>
    <xf numFmtId="0" fontId="3" fillId="45" borderId="0" xfId="0" applyFont="1" applyFill="1" applyAlignment="1">
      <alignment horizontal="center"/>
    </xf>
    <xf numFmtId="0" fontId="15" fillId="45" borderId="0" xfId="0" applyFont="1" applyFill="1" applyAlignment="1">
      <alignment horizontal="left"/>
    </xf>
    <xf numFmtId="0" fontId="16" fillId="45" borderId="0" xfId="0" applyFont="1" applyFill="1" applyAlignment="1">
      <alignment horizontal="center"/>
    </xf>
    <xf numFmtId="0" fontId="6" fillId="45" borderId="0" xfId="0" applyFont="1" applyFill="1" applyAlignment="1">
      <alignment horizontal="left"/>
    </xf>
    <xf numFmtId="0" fontId="3" fillId="45" borderId="1" xfId="0" applyFont="1" applyFill="1" applyBorder="1" applyAlignment="1">
      <alignment horizontal="center"/>
    </xf>
    <xf numFmtId="164" fontId="3" fillId="45" borderId="0" xfId="0" applyNumberFormat="1" applyFont="1" applyFill="1" applyAlignment="1">
      <alignment horizontal="center"/>
    </xf>
    <xf numFmtId="164" fontId="12" fillId="45" borderId="0" xfId="0" applyNumberFormat="1" applyFont="1" applyFill="1" applyAlignment="1">
      <alignment horizontal="center"/>
    </xf>
    <xf numFmtId="1" fontId="3" fillId="45" borderId="0" xfId="0" applyNumberFormat="1" applyFont="1" applyFill="1" applyAlignment="1">
      <alignment horizontal="center"/>
    </xf>
    <xf numFmtId="2" fontId="3" fillId="45" borderId="0" xfId="0" applyNumberFormat="1" applyFont="1" applyFill="1" applyAlignment="1">
      <alignment horizontal="center"/>
    </xf>
    <xf numFmtId="0" fontId="33" fillId="45" borderId="0" xfId="0" applyFont="1" applyFill="1" applyAlignment="1">
      <alignment horizontal="center"/>
    </xf>
    <xf numFmtId="0" fontId="12" fillId="45" borderId="0" xfId="0" applyFont="1" applyFill="1" applyAlignment="1">
      <alignment horizontal="center"/>
    </xf>
    <xf numFmtId="0" fontId="30" fillId="45" borderId="0" xfId="0" applyFont="1" applyFill="1" applyAlignment="1">
      <alignment horizontal="center"/>
    </xf>
    <xf numFmtId="164" fontId="30" fillId="45" borderId="0" xfId="0" applyNumberFormat="1" applyFont="1" applyFill="1" applyAlignment="1">
      <alignment horizontal="center"/>
    </xf>
    <xf numFmtId="0" fontId="11" fillId="45" borderId="0" xfId="0" applyFont="1" applyFill="1"/>
    <xf numFmtId="0" fontId="5" fillId="45" borderId="0" xfId="0" applyFont="1" applyFill="1" applyAlignment="1">
      <alignment horizontal="left"/>
    </xf>
    <xf numFmtId="0" fontId="13" fillId="45" borderId="0" xfId="0" applyFont="1" applyFill="1" applyAlignment="1">
      <alignment horizontal="center"/>
    </xf>
    <xf numFmtId="0" fontId="11" fillId="46" borderId="0" xfId="0" applyFont="1" applyFill="1"/>
    <xf numFmtId="0" fontId="11" fillId="46" borderId="0" xfId="0" applyFont="1" applyFill="1" applyAlignment="1">
      <alignment horizontal="center"/>
    </xf>
    <xf numFmtId="0" fontId="4" fillId="46" borderId="0" xfId="0" applyFont="1" applyFill="1" applyAlignment="1">
      <alignment horizontal="center"/>
    </xf>
    <xf numFmtId="0" fontId="5" fillId="46" borderId="0" xfId="0" applyFont="1" applyFill="1" applyAlignment="1">
      <alignment horizontal="center"/>
    </xf>
    <xf numFmtId="0" fontId="3" fillId="46" borderId="0" xfId="0" applyFont="1" applyFill="1" applyAlignment="1">
      <alignment horizontal="center"/>
    </xf>
    <xf numFmtId="0" fontId="5" fillId="46" borderId="0" xfId="0" applyFont="1" applyFill="1" applyAlignment="1">
      <alignment horizontal="left"/>
    </xf>
    <xf numFmtId="0" fontId="13" fillId="46" borderId="0" xfId="0" applyFont="1" applyFill="1" applyAlignment="1">
      <alignment horizontal="center"/>
    </xf>
    <xf numFmtId="0" fontId="6" fillId="46" borderId="0" xfId="0" applyFont="1" applyFill="1" applyAlignment="1">
      <alignment horizontal="left"/>
    </xf>
    <xf numFmtId="0" fontId="3" fillId="46" borderId="1" xfId="0" applyFont="1" applyFill="1" applyBorder="1" applyAlignment="1">
      <alignment horizontal="center"/>
    </xf>
    <xf numFmtId="164" fontId="3" fillId="46" borderId="0" xfId="0" applyNumberFormat="1" applyFont="1" applyFill="1" applyAlignment="1">
      <alignment horizontal="center"/>
    </xf>
    <xf numFmtId="164" fontId="12" fillId="46" borderId="0" xfId="0" applyNumberFormat="1" applyFont="1" applyFill="1" applyAlignment="1">
      <alignment horizontal="center"/>
    </xf>
    <xf numFmtId="0" fontId="30" fillId="46" borderId="0" xfId="0" applyFont="1" applyFill="1" applyAlignment="1">
      <alignment horizontal="center"/>
    </xf>
    <xf numFmtId="0" fontId="12" fillId="46" borderId="0" xfId="0" applyFont="1" applyFill="1" applyAlignment="1">
      <alignment horizontal="center"/>
    </xf>
    <xf numFmtId="164" fontId="30" fillId="46" borderId="0" xfId="0" applyNumberFormat="1" applyFont="1" applyFill="1" applyAlignment="1">
      <alignment horizontal="center"/>
    </xf>
    <xf numFmtId="1" fontId="3" fillId="46" borderId="0" xfId="0" applyNumberFormat="1" applyFont="1" applyFill="1" applyAlignment="1">
      <alignment horizontal="center"/>
    </xf>
    <xf numFmtId="0" fontId="6" fillId="46" borderId="0" xfId="0" applyFont="1" applyFill="1"/>
    <xf numFmtId="2" fontId="3" fillId="46" borderId="0" xfId="0" applyNumberFormat="1" applyFont="1" applyFill="1" applyAlignment="1">
      <alignment horizontal="center"/>
    </xf>
    <xf numFmtId="1" fontId="12" fillId="46" borderId="0" xfId="0" applyNumberFormat="1" applyFont="1" applyFill="1" applyAlignment="1">
      <alignment horizontal="center"/>
    </xf>
    <xf numFmtId="0" fontId="11" fillId="46" borderId="0" xfId="0" applyFont="1" applyFill="1" applyAlignment="1">
      <alignment horizontal="left"/>
    </xf>
    <xf numFmtId="0" fontId="6" fillId="30" borderId="0" xfId="0" applyFont="1" applyFill="1" applyAlignment="1">
      <alignment horizontal="left"/>
    </xf>
    <xf numFmtId="2" fontId="30" fillId="30" borderId="0" xfId="0" applyNumberFormat="1" applyFont="1" applyFill="1" applyAlignment="1">
      <alignment horizontal="center"/>
    </xf>
    <xf numFmtId="0" fontId="11" fillId="47" borderId="0" xfId="0" applyFont="1" applyFill="1" applyAlignment="1">
      <alignment horizontal="left"/>
    </xf>
    <xf numFmtId="0" fontId="11" fillId="47" borderId="0" xfId="0" applyFont="1" applyFill="1" applyAlignment="1">
      <alignment horizontal="center"/>
    </xf>
    <xf numFmtId="0" fontId="4" fillId="47" borderId="0" xfId="0" applyFont="1" applyFill="1" applyAlignment="1">
      <alignment horizontal="center"/>
    </xf>
    <xf numFmtId="0" fontId="5" fillId="47" borderId="0" xfId="0" applyFont="1" applyFill="1" applyAlignment="1">
      <alignment horizontal="center"/>
    </xf>
    <xf numFmtId="0" fontId="3" fillId="47" borderId="0" xfId="0" applyFont="1" applyFill="1" applyAlignment="1">
      <alignment horizontal="center"/>
    </xf>
    <xf numFmtId="0" fontId="15" fillId="47" borderId="0" xfId="0" applyFont="1" applyFill="1" applyAlignment="1">
      <alignment horizontal="left"/>
    </xf>
    <xf numFmtId="0" fontId="16" fillId="47" borderId="0" xfId="0" applyFont="1" applyFill="1" applyAlignment="1">
      <alignment horizontal="center"/>
    </xf>
    <xf numFmtId="0" fontId="6" fillId="47" borderId="0" xfId="0" applyFont="1" applyFill="1" applyAlignment="1">
      <alignment horizontal="left"/>
    </xf>
    <xf numFmtId="0" fontId="3" fillId="47" borderId="1" xfId="0" applyFont="1" applyFill="1" applyBorder="1" applyAlignment="1">
      <alignment horizontal="center"/>
    </xf>
    <xf numFmtId="0" fontId="12" fillId="47" borderId="1" xfId="0" applyFont="1" applyFill="1" applyBorder="1" applyAlignment="1">
      <alignment horizontal="center"/>
    </xf>
    <xf numFmtId="164" fontId="3" fillId="47" borderId="0" xfId="0" applyNumberFormat="1" applyFont="1" applyFill="1" applyAlignment="1">
      <alignment horizontal="center"/>
    </xf>
    <xf numFmtId="164" fontId="12" fillId="47" borderId="0" xfId="0" applyNumberFormat="1" applyFont="1" applyFill="1" applyAlignment="1">
      <alignment horizontal="center"/>
    </xf>
    <xf numFmtId="1" fontId="3" fillId="47" borderId="0" xfId="0" applyNumberFormat="1" applyFont="1" applyFill="1" applyAlignment="1">
      <alignment horizontal="center"/>
    </xf>
    <xf numFmtId="164" fontId="30" fillId="47" borderId="0" xfId="0" applyNumberFormat="1" applyFont="1" applyFill="1" applyAlignment="1">
      <alignment horizontal="center"/>
    </xf>
    <xf numFmtId="2" fontId="12" fillId="47" borderId="0" xfId="0" applyNumberFormat="1" applyFont="1" applyFill="1" applyAlignment="1">
      <alignment horizontal="center"/>
    </xf>
    <xf numFmtId="0" fontId="33" fillId="47" borderId="0" xfId="0" applyFont="1" applyFill="1" applyAlignment="1">
      <alignment horizontal="center"/>
    </xf>
    <xf numFmtId="1" fontId="30" fillId="47" borderId="0" xfId="0" applyNumberFormat="1" applyFont="1" applyFill="1" applyAlignment="1">
      <alignment horizontal="center"/>
    </xf>
    <xf numFmtId="0" fontId="30" fillId="47" borderId="1" xfId="0" applyFont="1" applyFill="1" applyBorder="1" applyAlignment="1">
      <alignment horizontal="center"/>
    </xf>
    <xf numFmtId="0" fontId="12" fillId="47" borderId="0" xfId="0" applyFont="1" applyFill="1" applyAlignment="1">
      <alignment horizontal="center"/>
    </xf>
    <xf numFmtId="1" fontId="12" fillId="47" borderId="0" xfId="0" applyNumberFormat="1" applyFont="1" applyFill="1" applyAlignment="1">
      <alignment horizontal="center"/>
    </xf>
    <xf numFmtId="2" fontId="30" fillId="47" borderId="0" xfId="0" applyNumberFormat="1" applyFont="1" applyFill="1" applyAlignment="1">
      <alignment horizontal="center"/>
    </xf>
    <xf numFmtId="0" fontId="11" fillId="47" borderId="0" xfId="0" applyFont="1" applyFill="1"/>
    <xf numFmtId="0" fontId="5" fillId="47" borderId="0" xfId="0" applyFont="1" applyFill="1" applyAlignment="1">
      <alignment horizontal="left"/>
    </xf>
    <xf numFmtId="0" fontId="13" fillId="47" borderId="0" xfId="0" applyFont="1" applyFill="1" applyAlignment="1">
      <alignment horizontal="center"/>
    </xf>
    <xf numFmtId="0" fontId="30" fillId="47" borderId="0" xfId="0" applyFont="1" applyFill="1" applyAlignment="1">
      <alignment horizontal="center"/>
    </xf>
    <xf numFmtId="0" fontId="11" fillId="48" borderId="0" xfId="0" applyFont="1" applyFill="1" applyAlignment="1">
      <alignment horizontal="left"/>
    </xf>
    <xf numFmtId="0" fontId="11" fillId="48" borderId="0" xfId="0" applyFont="1" applyFill="1" applyAlignment="1">
      <alignment horizontal="center"/>
    </xf>
    <xf numFmtId="0" fontId="4" fillId="48" borderId="0" xfId="0" applyFont="1" applyFill="1" applyAlignment="1">
      <alignment horizontal="center"/>
    </xf>
    <xf numFmtId="0" fontId="5" fillId="48" borderId="0" xfId="0" applyFont="1" applyFill="1" applyAlignment="1">
      <alignment horizontal="center"/>
    </xf>
    <xf numFmtId="0" fontId="3" fillId="48" borderId="0" xfId="0" applyFont="1" applyFill="1" applyAlignment="1">
      <alignment horizontal="center"/>
    </xf>
    <xf numFmtId="0" fontId="15" fillId="48" borderId="0" xfId="0" applyFont="1" applyFill="1" applyAlignment="1">
      <alignment horizontal="left"/>
    </xf>
    <xf numFmtId="0" fontId="16" fillId="48" borderId="0" xfId="0" applyFont="1" applyFill="1" applyAlignment="1">
      <alignment horizontal="center"/>
    </xf>
    <xf numFmtId="0" fontId="6" fillId="48" borderId="0" xfId="0" applyFont="1" applyFill="1" applyAlignment="1">
      <alignment horizontal="left"/>
    </xf>
    <xf numFmtId="0" fontId="3" fillId="48" borderId="1" xfId="0" applyFont="1" applyFill="1" applyBorder="1" applyAlignment="1">
      <alignment horizontal="center"/>
    </xf>
    <xf numFmtId="0" fontId="12" fillId="48" borderId="1" xfId="0" applyFont="1" applyFill="1" applyBorder="1" applyAlignment="1">
      <alignment horizontal="center"/>
    </xf>
    <xf numFmtId="164" fontId="3" fillId="48" borderId="0" xfId="0" applyNumberFormat="1" applyFont="1" applyFill="1" applyAlignment="1">
      <alignment horizontal="center"/>
    </xf>
    <xf numFmtId="164" fontId="12" fillId="48" borderId="0" xfId="0" applyNumberFormat="1" applyFont="1" applyFill="1" applyAlignment="1">
      <alignment horizontal="center"/>
    </xf>
    <xf numFmtId="1" fontId="3" fillId="48" borderId="0" xfId="0" applyNumberFormat="1" applyFont="1" applyFill="1" applyAlignment="1">
      <alignment horizontal="center"/>
    </xf>
    <xf numFmtId="2" fontId="3" fillId="48" borderId="0" xfId="0" applyNumberFormat="1" applyFont="1" applyFill="1" applyAlignment="1">
      <alignment horizontal="center"/>
    </xf>
    <xf numFmtId="0" fontId="30" fillId="48" borderId="0" xfId="0" applyFont="1" applyFill="1" applyAlignment="1">
      <alignment horizontal="center"/>
    </xf>
    <xf numFmtId="164" fontId="30" fillId="48" borderId="0" xfId="0" applyNumberFormat="1" applyFont="1" applyFill="1" applyAlignment="1">
      <alignment horizontal="center"/>
    </xf>
    <xf numFmtId="0" fontId="5" fillId="48" borderId="0" xfId="0" applyFont="1" applyFill="1" applyAlignment="1">
      <alignment horizontal="left"/>
    </xf>
    <xf numFmtId="0" fontId="13" fillId="48" borderId="0" xfId="0" applyFont="1" applyFill="1" applyAlignment="1">
      <alignment horizontal="center"/>
    </xf>
    <xf numFmtId="0" fontId="12" fillId="48" borderId="0" xfId="0" applyFont="1" applyFill="1" applyAlignment="1">
      <alignment horizontal="center"/>
    </xf>
    <xf numFmtId="1" fontId="12" fillId="48" borderId="0" xfId="0" applyNumberFormat="1" applyFont="1" applyFill="1" applyAlignment="1">
      <alignment horizontal="center"/>
    </xf>
    <xf numFmtId="0" fontId="11" fillId="39" borderId="0" xfId="0" applyFont="1" applyFill="1" applyAlignment="1">
      <alignment horizontal="left"/>
    </xf>
    <xf numFmtId="0" fontId="15" fillId="39" borderId="0" xfId="0" applyFont="1" applyFill="1" applyAlignment="1">
      <alignment horizontal="left"/>
    </xf>
    <xf numFmtId="0" fontId="16" fillId="39" borderId="0" xfId="0" applyFont="1" applyFill="1" applyAlignment="1">
      <alignment horizontal="center"/>
    </xf>
    <xf numFmtId="0" fontId="3" fillId="39" borderId="1" xfId="0" applyFont="1" applyFill="1" applyBorder="1" applyAlignment="1">
      <alignment horizontal="center"/>
    </xf>
    <xf numFmtId="0" fontId="12" fillId="39" borderId="1" xfId="0" applyFont="1" applyFill="1" applyBorder="1" applyAlignment="1">
      <alignment horizontal="center"/>
    </xf>
    <xf numFmtId="164" fontId="3" fillId="39" borderId="0" xfId="0" applyNumberFormat="1" applyFont="1" applyFill="1" applyAlignment="1">
      <alignment horizontal="center"/>
    </xf>
    <xf numFmtId="164" fontId="12" fillId="39" borderId="0" xfId="0" applyNumberFormat="1" applyFont="1" applyFill="1" applyAlignment="1">
      <alignment horizontal="center"/>
    </xf>
    <xf numFmtId="164" fontId="30" fillId="39" borderId="0" xfId="0" applyNumberFormat="1" applyFont="1" applyFill="1" applyAlignment="1">
      <alignment horizontal="center"/>
    </xf>
    <xf numFmtId="2" fontId="30" fillId="39" borderId="0" xfId="0" applyNumberFormat="1" applyFont="1" applyFill="1" applyAlignment="1">
      <alignment horizontal="center"/>
    </xf>
    <xf numFmtId="1" fontId="12" fillId="39" borderId="0" xfId="0" applyNumberFormat="1" applyFont="1" applyFill="1" applyAlignment="1">
      <alignment horizontal="center"/>
    </xf>
    <xf numFmtId="0" fontId="12" fillId="39" borderId="0" xfId="0" applyFont="1" applyFill="1" applyAlignment="1">
      <alignment horizontal="center"/>
    </xf>
    <xf numFmtId="1" fontId="3" fillId="39" borderId="0" xfId="0" applyNumberFormat="1" applyFont="1" applyFill="1" applyAlignment="1">
      <alignment horizontal="center"/>
    </xf>
    <xf numFmtId="0" fontId="34" fillId="39" borderId="1" xfId="0" applyFont="1" applyFill="1" applyBorder="1" applyAlignment="1">
      <alignment horizontal="center"/>
    </xf>
    <xf numFmtId="2" fontId="3" fillId="39" borderId="0" xfId="0" applyNumberFormat="1" applyFont="1" applyFill="1" applyAlignment="1">
      <alignment horizontal="center"/>
    </xf>
    <xf numFmtId="0" fontId="30" fillId="39" borderId="0" xfId="0" applyFont="1" applyFill="1" applyAlignment="1">
      <alignment horizontal="center"/>
    </xf>
    <xf numFmtId="164" fontId="3" fillId="39" borderId="0" xfId="0" applyNumberFormat="1" applyFont="1" applyFill="1" applyAlignment="1">
      <alignment horizontal="center" wrapText="1"/>
    </xf>
    <xf numFmtId="0" fontId="35" fillId="39" borderId="1" xfId="0" applyFont="1" applyFill="1" applyBorder="1" applyAlignment="1">
      <alignment horizontal="center"/>
    </xf>
    <xf numFmtId="0" fontId="17" fillId="39" borderId="1" xfId="0" applyFont="1" applyFill="1" applyBorder="1" applyAlignment="1">
      <alignment horizontal="center"/>
    </xf>
    <xf numFmtId="0" fontId="30" fillId="36" borderId="1" xfId="0" applyFont="1" applyFill="1" applyBorder="1" applyAlignment="1">
      <alignment horizontal="center"/>
    </xf>
    <xf numFmtId="0" fontId="12" fillId="36" borderId="1" xfId="0" applyFont="1" applyFill="1" applyBorder="1" applyAlignment="1">
      <alignment horizontal="center"/>
    </xf>
    <xf numFmtId="0" fontId="11" fillId="32" borderId="0" xfId="0" applyFont="1" applyFill="1" applyAlignment="1">
      <alignment horizontal="left"/>
    </xf>
    <xf numFmtId="0" fontId="15" fillId="32" borderId="0" xfId="0" applyFont="1" applyFill="1" applyAlignment="1">
      <alignment horizontal="left"/>
    </xf>
    <xf numFmtId="0" fontId="16" fillId="32" borderId="0" xfId="0" applyFont="1" applyFill="1" applyAlignment="1">
      <alignment horizontal="center"/>
    </xf>
    <xf numFmtId="164" fontId="3" fillId="32" borderId="0" xfId="0" applyNumberFormat="1" applyFont="1" applyFill="1" applyAlignment="1">
      <alignment horizontal="center"/>
    </xf>
    <xf numFmtId="164" fontId="12" fillId="32" borderId="0" xfId="0" applyNumberFormat="1" applyFont="1" applyFill="1" applyAlignment="1">
      <alignment horizontal="center"/>
    </xf>
    <xf numFmtId="164" fontId="30" fillId="32" borderId="0" xfId="0" applyNumberFormat="1" applyFont="1" applyFill="1" applyAlignment="1">
      <alignment horizontal="center"/>
    </xf>
    <xf numFmtId="2" fontId="3" fillId="32" borderId="0" xfId="0" applyNumberFormat="1" applyFont="1" applyFill="1" applyAlignment="1">
      <alignment horizontal="center"/>
    </xf>
    <xf numFmtId="1" fontId="30" fillId="32" borderId="0" xfId="0" applyNumberFormat="1" applyFont="1" applyFill="1" applyAlignment="1">
      <alignment horizontal="center"/>
    </xf>
    <xf numFmtId="1" fontId="3" fillId="32" borderId="0" xfId="0" applyNumberFormat="1" applyFont="1" applyFill="1" applyAlignment="1">
      <alignment horizontal="center"/>
    </xf>
    <xf numFmtId="2" fontId="30" fillId="32" borderId="0" xfId="0" applyNumberFormat="1" applyFont="1" applyFill="1" applyAlignment="1">
      <alignment horizontal="center"/>
    </xf>
    <xf numFmtId="0" fontId="30" fillId="32" borderId="0" xfId="0" applyFont="1" applyFill="1" applyAlignment="1">
      <alignment horizontal="center"/>
    </xf>
    <xf numFmtId="1" fontId="12" fillId="32" borderId="0" xfId="0" applyNumberFormat="1" applyFont="1" applyFill="1" applyAlignment="1">
      <alignment horizontal="center"/>
    </xf>
    <xf numFmtId="0" fontId="12" fillId="32" borderId="0" xfId="0" applyFont="1" applyFill="1" applyAlignment="1">
      <alignment horizontal="center"/>
    </xf>
    <xf numFmtId="0" fontId="0" fillId="32" borderId="0" xfId="0" applyFill="1" applyAlignment="1">
      <alignment horizontal="left"/>
    </xf>
    <xf numFmtId="0" fontId="12" fillId="32" borderId="1" xfId="0" applyFont="1" applyFill="1" applyBorder="1" applyAlignment="1">
      <alignment horizontal="center"/>
    </xf>
    <xf numFmtId="0" fontId="15" fillId="38" borderId="0" xfId="0" applyFont="1" applyFill="1" applyAlignment="1">
      <alignment horizontal="left"/>
    </xf>
    <xf numFmtId="0" fontId="16" fillId="38" borderId="0" xfId="0" applyFont="1" applyFill="1" applyAlignment="1">
      <alignment horizontal="center"/>
    </xf>
    <xf numFmtId="0" fontId="0" fillId="38" borderId="0" xfId="0" applyFill="1" applyAlignment="1">
      <alignment horizontal="left"/>
    </xf>
    <xf numFmtId="1" fontId="12" fillId="38" borderId="0" xfId="0" applyNumberFormat="1" applyFont="1" applyFill="1" applyAlignment="1">
      <alignment horizontal="center"/>
    </xf>
    <xf numFmtId="0" fontId="11" fillId="49" borderId="0" xfId="0" applyFont="1" applyFill="1" applyAlignment="1">
      <alignment horizontal="left"/>
    </xf>
    <xf numFmtId="0" fontId="11" fillId="49" borderId="0" xfId="0" applyFont="1" applyFill="1" applyAlignment="1">
      <alignment horizontal="center"/>
    </xf>
    <xf numFmtId="0" fontId="4" fillId="49" borderId="0" xfId="0" applyFont="1" applyFill="1" applyAlignment="1">
      <alignment horizontal="center"/>
    </xf>
    <xf numFmtId="0" fontId="5" fillId="49" borderId="0" xfId="0" applyFont="1" applyFill="1" applyAlignment="1">
      <alignment horizontal="center"/>
    </xf>
    <xf numFmtId="0" fontId="3" fillId="49" borderId="0" xfId="0" applyFont="1" applyFill="1" applyAlignment="1">
      <alignment horizontal="center"/>
    </xf>
    <xf numFmtId="0" fontId="15" fillId="49" borderId="0" xfId="0" applyFont="1" applyFill="1" applyAlignment="1">
      <alignment horizontal="left"/>
    </xf>
    <xf numFmtId="0" fontId="16" fillId="49" borderId="0" xfId="0" applyFont="1" applyFill="1" applyAlignment="1">
      <alignment horizontal="center"/>
    </xf>
    <xf numFmtId="0" fontId="6" fillId="49" borderId="0" xfId="0" applyFont="1" applyFill="1"/>
    <xf numFmtId="0" fontId="3" fillId="49" borderId="1" xfId="0" applyFont="1" applyFill="1" applyBorder="1" applyAlignment="1">
      <alignment horizontal="center"/>
    </xf>
    <xf numFmtId="164" fontId="3" fillId="49" borderId="0" xfId="0" applyNumberFormat="1" applyFont="1" applyFill="1" applyAlignment="1">
      <alignment horizontal="center"/>
    </xf>
    <xf numFmtId="164" fontId="12" fillId="49" borderId="0" xfId="0" applyNumberFormat="1" applyFont="1" applyFill="1" applyAlignment="1">
      <alignment horizontal="center"/>
    </xf>
    <xf numFmtId="164" fontId="30" fillId="49" borderId="0" xfId="0" applyNumberFormat="1" applyFont="1" applyFill="1" applyAlignment="1">
      <alignment horizontal="center"/>
    </xf>
    <xf numFmtId="2" fontId="30" fillId="49" borderId="0" xfId="0" applyNumberFormat="1" applyFont="1" applyFill="1" applyAlignment="1">
      <alignment horizontal="center"/>
    </xf>
    <xf numFmtId="1" fontId="3" fillId="49" borderId="0" xfId="0" applyNumberFormat="1" applyFont="1" applyFill="1" applyAlignment="1">
      <alignment horizontal="center"/>
    </xf>
    <xf numFmtId="0" fontId="12" fillId="49" borderId="0" xfId="0" applyFont="1" applyFill="1" applyAlignment="1">
      <alignment horizontal="center"/>
    </xf>
    <xf numFmtId="0" fontId="12" fillId="49" borderId="1" xfId="0" applyFont="1" applyFill="1" applyBorder="1" applyAlignment="1">
      <alignment horizontal="center"/>
    </xf>
    <xf numFmtId="2" fontId="3" fillId="49" borderId="0" xfId="0" applyNumberFormat="1" applyFont="1" applyFill="1" applyAlignment="1">
      <alignment horizontal="center"/>
    </xf>
    <xf numFmtId="0" fontId="11" fillId="31" borderId="0" xfId="0" applyFont="1" applyFill="1" applyAlignment="1">
      <alignment horizontal="left"/>
    </xf>
    <xf numFmtId="0" fontId="15" fillId="31" borderId="0" xfId="0" applyFont="1" applyFill="1" applyAlignment="1">
      <alignment horizontal="left"/>
    </xf>
    <xf numFmtId="0" fontId="16" fillId="31" borderId="0" xfId="0" applyFont="1" applyFill="1" applyAlignment="1">
      <alignment horizontal="center"/>
    </xf>
    <xf numFmtId="164" fontId="3" fillId="31" borderId="0" xfId="0" applyNumberFormat="1" applyFont="1" applyFill="1" applyAlignment="1">
      <alignment horizontal="center"/>
    </xf>
    <xf numFmtId="164" fontId="12" fillId="31" borderId="0" xfId="0" applyNumberFormat="1" applyFont="1" applyFill="1" applyAlignment="1">
      <alignment horizontal="center"/>
    </xf>
    <xf numFmtId="164" fontId="30" fillId="31" borderId="0" xfId="0" applyNumberFormat="1" applyFont="1" applyFill="1" applyAlignment="1">
      <alignment horizontal="center"/>
    </xf>
    <xf numFmtId="2" fontId="3" fillId="31" borderId="0" xfId="0" applyNumberFormat="1" applyFont="1" applyFill="1" applyAlignment="1">
      <alignment horizontal="center"/>
    </xf>
    <xf numFmtId="1" fontId="3" fillId="31" borderId="0" xfId="0" applyNumberFormat="1" applyFont="1" applyFill="1" applyAlignment="1">
      <alignment horizontal="center"/>
    </xf>
    <xf numFmtId="1" fontId="12" fillId="31" borderId="0" xfId="0" applyNumberFormat="1" applyFont="1" applyFill="1" applyAlignment="1">
      <alignment horizontal="center"/>
    </xf>
    <xf numFmtId="0" fontId="5" fillId="31" borderId="0" xfId="0" applyFont="1" applyFill="1" applyAlignment="1">
      <alignment horizontal="left"/>
    </xf>
    <xf numFmtId="0" fontId="12" fillId="31" borderId="0" xfId="0" applyFont="1" applyFill="1" applyAlignment="1">
      <alignment horizontal="center"/>
    </xf>
    <xf numFmtId="0" fontId="0" fillId="31" borderId="0" xfId="0" applyFill="1" applyAlignment="1">
      <alignment horizontal="left"/>
    </xf>
    <xf numFmtId="0" fontId="11" fillId="40" borderId="0" xfId="0" applyFont="1" applyFill="1"/>
    <xf numFmtId="0" fontId="5" fillId="40" borderId="0" xfId="0" applyFont="1" applyFill="1" applyAlignment="1">
      <alignment horizontal="left"/>
    </xf>
    <xf numFmtId="0" fontId="6" fillId="40" borderId="0" xfId="0" applyFont="1" applyFill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30" fillId="40" borderId="1" xfId="0" applyFont="1" applyFill="1" applyBorder="1" applyAlignment="1">
      <alignment horizontal="center"/>
    </xf>
    <xf numFmtId="0" fontId="12" fillId="40" borderId="1" xfId="0" applyFont="1" applyFill="1" applyBorder="1" applyAlignment="1">
      <alignment horizontal="center"/>
    </xf>
    <xf numFmtId="164" fontId="3" fillId="40" borderId="0" xfId="0" applyNumberFormat="1" applyFont="1" applyFill="1" applyAlignment="1">
      <alignment horizontal="center"/>
    </xf>
    <xf numFmtId="0" fontId="12" fillId="40" borderId="0" xfId="0" applyFont="1" applyFill="1" applyAlignment="1">
      <alignment horizontal="center"/>
    </xf>
    <xf numFmtId="1" fontId="3" fillId="40" borderId="0" xfId="0" applyNumberFormat="1" applyFont="1" applyFill="1" applyAlignment="1">
      <alignment horizontal="center"/>
    </xf>
    <xf numFmtId="0" fontId="30" fillId="40" borderId="0" xfId="0" applyFont="1" applyFill="1" applyAlignment="1">
      <alignment horizontal="center"/>
    </xf>
    <xf numFmtId="164" fontId="12" fillId="40" borderId="0" xfId="0" applyNumberFormat="1" applyFont="1" applyFill="1" applyAlignment="1">
      <alignment horizontal="center"/>
    </xf>
    <xf numFmtId="0" fontId="11" fillId="40" borderId="0" xfId="0" applyFont="1" applyFill="1" applyAlignment="1">
      <alignment horizontal="left"/>
    </xf>
    <xf numFmtId="164" fontId="30" fillId="40" borderId="0" xfId="0" applyNumberFormat="1" applyFont="1" applyFill="1" applyAlignment="1">
      <alignment horizontal="center"/>
    </xf>
    <xf numFmtId="2" fontId="3" fillId="40" borderId="0" xfId="0" applyNumberFormat="1" applyFont="1" applyFill="1" applyAlignment="1">
      <alignment horizontal="center"/>
    </xf>
    <xf numFmtId="1" fontId="30" fillId="30" borderId="0" xfId="0" applyNumberFormat="1" applyFont="1" applyFill="1" applyAlignment="1">
      <alignment horizontal="center"/>
    </xf>
    <xf numFmtId="0" fontId="11" fillId="34" borderId="0" xfId="0" applyFont="1" applyFill="1" applyAlignment="1">
      <alignment horizontal="left"/>
    </xf>
    <xf numFmtId="164" fontId="3" fillId="34" borderId="1" xfId="0" applyNumberFormat="1" applyFont="1" applyFill="1" applyBorder="1" applyAlignment="1">
      <alignment horizontal="center"/>
    </xf>
    <xf numFmtId="164" fontId="30" fillId="34" borderId="1" xfId="0" applyNumberFormat="1" applyFont="1" applyFill="1" applyBorder="1" applyAlignment="1">
      <alignment horizontal="center"/>
    </xf>
    <xf numFmtId="164" fontId="12" fillId="34" borderId="1" xfId="0" applyNumberFormat="1" applyFont="1" applyFill="1" applyBorder="1" applyAlignment="1">
      <alignment horizontal="center"/>
    </xf>
    <xf numFmtId="164" fontId="3" fillId="34" borderId="0" xfId="0" applyNumberFormat="1" applyFont="1" applyFill="1" applyAlignment="1">
      <alignment horizontal="center"/>
    </xf>
    <xf numFmtId="164" fontId="12" fillId="34" borderId="0" xfId="0" applyNumberFormat="1" applyFont="1" applyFill="1" applyAlignment="1">
      <alignment horizontal="center"/>
    </xf>
    <xf numFmtId="164" fontId="30" fillId="34" borderId="0" xfId="0" applyNumberFormat="1" applyFont="1" applyFill="1" applyAlignment="1">
      <alignment horizontal="center"/>
    </xf>
    <xf numFmtId="1" fontId="3" fillId="34" borderId="0" xfId="0" applyNumberFormat="1" applyFont="1" applyFill="1" applyAlignment="1">
      <alignment horizontal="center"/>
    </xf>
    <xf numFmtId="2" fontId="3" fillId="34" borderId="0" xfId="0" applyNumberFormat="1" applyFont="1" applyFill="1" applyAlignment="1">
      <alignment horizontal="center"/>
    </xf>
    <xf numFmtId="1" fontId="12" fillId="34" borderId="0" xfId="0" applyNumberFormat="1" applyFont="1" applyFill="1" applyAlignment="1">
      <alignment horizontal="center"/>
    </xf>
    <xf numFmtId="0" fontId="12" fillId="34" borderId="0" xfId="0" applyFont="1" applyFill="1" applyAlignment="1">
      <alignment horizontal="center"/>
    </xf>
    <xf numFmtId="0" fontId="11" fillId="50" borderId="0" xfId="0" applyFont="1" applyFill="1" applyAlignment="1">
      <alignment horizontal="left"/>
    </xf>
    <xf numFmtId="0" fontId="11" fillId="50" borderId="0" xfId="0" applyFont="1" applyFill="1" applyAlignment="1">
      <alignment horizontal="center"/>
    </xf>
    <xf numFmtId="0" fontId="4" fillId="50" borderId="0" xfId="0" applyFont="1" applyFill="1" applyAlignment="1">
      <alignment horizontal="center"/>
    </xf>
    <xf numFmtId="0" fontId="5" fillId="50" borderId="0" xfId="0" applyFont="1" applyFill="1" applyAlignment="1">
      <alignment horizontal="center"/>
    </xf>
    <xf numFmtId="0" fontId="3" fillId="50" borderId="0" xfId="0" applyFont="1" applyFill="1" applyAlignment="1">
      <alignment horizontal="center"/>
    </xf>
    <xf numFmtId="0" fontId="5" fillId="50" borderId="0" xfId="0" applyFont="1" applyFill="1" applyAlignment="1">
      <alignment horizontal="left"/>
    </xf>
    <xf numFmtId="0" fontId="13" fillId="50" borderId="0" xfId="0" applyFont="1" applyFill="1" applyAlignment="1">
      <alignment horizontal="center"/>
    </xf>
    <xf numFmtId="0" fontId="6" fillId="50" borderId="0" xfId="0" applyFont="1" applyFill="1" applyAlignment="1">
      <alignment horizontal="left"/>
    </xf>
    <xf numFmtId="0" fontId="3" fillId="50" borderId="1" xfId="0" applyFont="1" applyFill="1" applyBorder="1" applyAlignment="1">
      <alignment horizontal="center"/>
    </xf>
    <xf numFmtId="164" fontId="3" fillId="50" borderId="0" xfId="0" applyNumberFormat="1" applyFont="1" applyFill="1" applyAlignment="1">
      <alignment horizontal="center"/>
    </xf>
    <xf numFmtId="0" fontId="12" fillId="50" borderId="0" xfId="0" applyFont="1" applyFill="1" applyAlignment="1">
      <alignment horizontal="center"/>
    </xf>
    <xf numFmtId="1" fontId="3" fillId="50" borderId="0" xfId="0" applyNumberFormat="1" applyFont="1" applyFill="1" applyAlignment="1">
      <alignment horizontal="center"/>
    </xf>
    <xf numFmtId="2" fontId="12" fillId="50" borderId="0" xfId="0" applyNumberFormat="1" applyFont="1" applyFill="1" applyAlignment="1">
      <alignment horizontal="center"/>
    </xf>
    <xf numFmtId="164" fontId="30" fillId="50" borderId="0" xfId="0" applyNumberFormat="1" applyFont="1" applyFill="1" applyAlignment="1">
      <alignment horizontal="center"/>
    </xf>
    <xf numFmtId="0" fontId="30" fillId="50" borderId="0" xfId="0" applyFont="1" applyFill="1" applyAlignment="1">
      <alignment horizontal="center"/>
    </xf>
    <xf numFmtId="1" fontId="12" fillId="50" borderId="0" xfId="0" applyNumberFormat="1" applyFont="1" applyFill="1" applyAlignment="1">
      <alignment horizontal="center"/>
    </xf>
    <xf numFmtId="164" fontId="12" fillId="50" borderId="0" xfId="0" applyNumberFormat="1" applyFont="1" applyFill="1" applyAlignment="1">
      <alignment horizontal="center"/>
    </xf>
    <xf numFmtId="0" fontId="11" fillId="29" borderId="0" xfId="0" applyFont="1" applyFill="1" applyAlignment="1">
      <alignment horizontal="left"/>
    </xf>
    <xf numFmtId="0" fontId="15" fillId="29" borderId="0" xfId="0" applyFont="1" applyFill="1" applyAlignment="1">
      <alignment horizontal="left"/>
    </xf>
    <xf numFmtId="0" fontId="16" fillId="29" borderId="0" xfId="0" applyFont="1" applyFill="1" applyAlignment="1">
      <alignment horizontal="center"/>
    </xf>
    <xf numFmtId="164" fontId="3" fillId="29" borderId="0" xfId="0" applyNumberFormat="1" applyFont="1" applyFill="1" applyAlignment="1">
      <alignment horizontal="center"/>
    </xf>
    <xf numFmtId="164" fontId="12" fillId="29" borderId="0" xfId="0" applyNumberFormat="1" applyFont="1" applyFill="1" applyAlignment="1">
      <alignment horizontal="center"/>
    </xf>
    <xf numFmtId="164" fontId="30" fillId="29" borderId="0" xfId="0" applyNumberFormat="1" applyFont="1" applyFill="1" applyAlignment="1">
      <alignment horizontal="center"/>
    </xf>
    <xf numFmtId="2" fontId="3" fillId="29" borderId="0" xfId="0" applyNumberFormat="1" applyFont="1" applyFill="1" applyAlignment="1">
      <alignment horizontal="center"/>
    </xf>
    <xf numFmtId="1" fontId="3" fillId="29" borderId="0" xfId="0" applyNumberFormat="1" applyFont="1" applyFill="1" applyAlignment="1">
      <alignment horizontal="center"/>
    </xf>
    <xf numFmtId="1" fontId="12" fillId="29" borderId="0" xfId="0" applyNumberFormat="1" applyFont="1" applyFill="1" applyAlignment="1">
      <alignment horizontal="center"/>
    </xf>
    <xf numFmtId="0" fontId="12" fillId="29" borderId="0" xfId="0" applyFont="1" applyFill="1" applyAlignment="1">
      <alignment horizontal="center"/>
    </xf>
    <xf numFmtId="2" fontId="30" fillId="29" borderId="0" xfId="0" applyNumberFormat="1" applyFont="1" applyFill="1" applyAlignment="1">
      <alignment horizontal="center"/>
    </xf>
    <xf numFmtId="1" fontId="30" fillId="29" borderId="0" xfId="0" applyNumberFormat="1" applyFont="1" applyFill="1" applyAlignment="1">
      <alignment horizontal="center"/>
    </xf>
    <xf numFmtId="0" fontId="11" fillId="37" borderId="0" xfId="0" applyFont="1" applyFill="1" applyAlignment="1">
      <alignment horizontal="left"/>
    </xf>
    <xf numFmtId="0" fontId="15" fillId="37" borderId="0" xfId="0" applyFont="1" applyFill="1" applyAlignment="1">
      <alignment horizontal="left"/>
    </xf>
    <xf numFmtId="0" fontId="16" fillId="37" borderId="0" xfId="0" applyFont="1" applyFill="1" applyAlignment="1">
      <alignment horizontal="center"/>
    </xf>
    <xf numFmtId="164" fontId="3" fillId="37" borderId="0" xfId="0" applyNumberFormat="1" applyFont="1" applyFill="1" applyAlignment="1">
      <alignment horizontal="center"/>
    </xf>
    <xf numFmtId="164" fontId="12" fillId="37" borderId="0" xfId="0" applyNumberFormat="1" applyFont="1" applyFill="1" applyAlignment="1">
      <alignment horizontal="center"/>
    </xf>
    <xf numFmtId="164" fontId="30" fillId="37" borderId="0" xfId="0" applyNumberFormat="1" applyFont="1" applyFill="1" applyAlignment="1">
      <alignment horizontal="center"/>
    </xf>
    <xf numFmtId="2" fontId="30" fillId="37" borderId="0" xfId="0" applyNumberFormat="1" applyFont="1" applyFill="1" applyAlignment="1">
      <alignment horizontal="center"/>
    </xf>
    <xf numFmtId="1" fontId="3" fillId="37" borderId="0" xfId="0" applyNumberFormat="1" applyFont="1" applyFill="1" applyAlignment="1">
      <alignment horizontal="center"/>
    </xf>
    <xf numFmtId="0" fontId="12" fillId="37" borderId="0" xfId="0" applyFont="1" applyFill="1" applyAlignment="1">
      <alignment horizontal="center"/>
    </xf>
    <xf numFmtId="0" fontId="12" fillId="37" borderId="1" xfId="0" applyFont="1" applyFill="1" applyBorder="1" applyAlignment="1">
      <alignment horizontal="center"/>
    </xf>
    <xf numFmtId="2" fontId="3" fillId="37" borderId="0" xfId="0" applyNumberFormat="1" applyFont="1" applyFill="1" applyAlignment="1">
      <alignment horizontal="center"/>
    </xf>
    <xf numFmtId="1" fontId="12" fillId="37" borderId="0" xfId="0" applyNumberFormat="1" applyFont="1" applyFill="1" applyAlignment="1">
      <alignment horizontal="center"/>
    </xf>
    <xf numFmtId="0" fontId="11" fillId="51" borderId="0" xfId="0" applyFont="1" applyFill="1" applyAlignment="1">
      <alignment horizontal="left"/>
    </xf>
    <xf numFmtId="0" fontId="11" fillId="51" borderId="0" xfId="0" applyFont="1" applyFill="1" applyAlignment="1">
      <alignment horizontal="center"/>
    </xf>
    <xf numFmtId="0" fontId="4" fillId="51" borderId="0" xfId="0" applyFont="1" applyFill="1" applyAlignment="1">
      <alignment horizontal="center"/>
    </xf>
    <xf numFmtId="0" fontId="5" fillId="51" borderId="0" xfId="0" applyFont="1" applyFill="1" applyAlignment="1">
      <alignment horizontal="center"/>
    </xf>
    <xf numFmtId="0" fontId="3" fillId="51" borderId="0" xfId="0" applyFont="1" applyFill="1" applyAlignment="1">
      <alignment horizontal="center"/>
    </xf>
    <xf numFmtId="0" fontId="15" fillId="51" borderId="0" xfId="0" applyFont="1" applyFill="1" applyAlignment="1">
      <alignment horizontal="left"/>
    </xf>
    <xf numFmtId="0" fontId="16" fillId="51" borderId="0" xfId="0" applyFont="1" applyFill="1" applyAlignment="1">
      <alignment horizontal="center"/>
    </xf>
    <xf numFmtId="0" fontId="6" fillId="51" borderId="0" xfId="0" applyFont="1" applyFill="1" applyAlignment="1">
      <alignment horizontal="left"/>
    </xf>
    <xf numFmtId="0" fontId="3" fillId="51" borderId="1" xfId="0" applyFont="1" applyFill="1" applyBorder="1" applyAlignment="1">
      <alignment horizontal="center"/>
    </xf>
    <xf numFmtId="164" fontId="3" fillId="51" borderId="0" xfId="0" applyNumberFormat="1" applyFont="1" applyFill="1" applyAlignment="1">
      <alignment horizontal="center"/>
    </xf>
    <xf numFmtId="164" fontId="30" fillId="51" borderId="0" xfId="0" applyNumberFormat="1" applyFont="1" applyFill="1" applyAlignment="1">
      <alignment horizontal="center"/>
    </xf>
    <xf numFmtId="164" fontId="12" fillId="51" borderId="0" xfId="0" applyNumberFormat="1" applyFont="1" applyFill="1" applyAlignment="1">
      <alignment horizontal="center"/>
    </xf>
    <xf numFmtId="1" fontId="3" fillId="51" borderId="0" xfId="0" applyNumberFormat="1" applyFont="1" applyFill="1" applyAlignment="1">
      <alignment horizontal="center"/>
    </xf>
    <xf numFmtId="2" fontId="3" fillId="51" borderId="0" xfId="0" applyNumberFormat="1" applyFont="1" applyFill="1" applyAlignment="1">
      <alignment horizontal="center"/>
    </xf>
    <xf numFmtId="0" fontId="33" fillId="51" borderId="0" xfId="0" applyFont="1" applyFill="1" applyAlignment="1">
      <alignment horizontal="center"/>
    </xf>
    <xf numFmtId="0" fontId="30" fillId="51" borderId="1" xfId="0" applyFont="1" applyFill="1" applyBorder="1" applyAlignment="1">
      <alignment horizontal="center"/>
    </xf>
    <xf numFmtId="0" fontId="12" fillId="51" borderId="1" xfId="0" applyFont="1" applyFill="1" applyBorder="1" applyAlignment="1">
      <alignment horizontal="center"/>
    </xf>
    <xf numFmtId="0" fontId="12" fillId="51" borderId="0" xfId="0" applyFont="1" applyFill="1" applyAlignment="1">
      <alignment horizontal="center"/>
    </xf>
    <xf numFmtId="1" fontId="12" fillId="51" borderId="0" xfId="0" applyNumberFormat="1" applyFont="1" applyFill="1" applyAlignment="1">
      <alignment horizontal="center"/>
    </xf>
    <xf numFmtId="2" fontId="30" fillId="51" borderId="0" xfId="0" applyNumberFormat="1" applyFont="1" applyFill="1" applyAlignment="1">
      <alignment horizontal="center"/>
    </xf>
    <xf numFmtId="0" fontId="5" fillId="51" borderId="0" xfId="0" applyFont="1" applyFill="1" applyAlignment="1">
      <alignment horizontal="left"/>
    </xf>
    <xf numFmtId="0" fontId="30" fillId="51" borderId="0" xfId="0" applyFont="1" applyFill="1" applyAlignment="1">
      <alignment horizontal="center"/>
    </xf>
    <xf numFmtId="0" fontId="15" fillId="40" borderId="0" xfId="0" applyFont="1" applyFill="1" applyAlignment="1">
      <alignment horizontal="left"/>
    </xf>
    <xf numFmtId="0" fontId="16" fillId="40" borderId="0" xfId="0" applyFont="1" applyFill="1" applyAlignment="1">
      <alignment horizontal="center"/>
    </xf>
    <xf numFmtId="164" fontId="12" fillId="52" borderId="0" xfId="0" applyNumberFormat="1" applyFont="1" applyFill="1" applyAlignment="1">
      <alignment horizontal="center"/>
    </xf>
    <xf numFmtId="1" fontId="11" fillId="40" borderId="0" xfId="0" applyNumberFormat="1" applyFont="1" applyFill="1" applyAlignment="1">
      <alignment horizontal="center"/>
    </xf>
    <xf numFmtId="0" fontId="11" fillId="53" borderId="0" xfId="0" applyFont="1" applyFill="1" applyAlignment="1">
      <alignment horizontal="left"/>
    </xf>
    <xf numFmtId="0" fontId="11" fillId="53" borderId="0" xfId="0" applyFont="1" applyFill="1" applyAlignment="1">
      <alignment horizontal="center"/>
    </xf>
    <xf numFmtId="0" fontId="4" fillId="53" borderId="0" xfId="0" applyFont="1" applyFill="1" applyAlignment="1">
      <alignment horizontal="center"/>
    </xf>
    <xf numFmtId="0" fontId="5" fillId="53" borderId="0" xfId="0" applyFont="1" applyFill="1" applyAlignment="1">
      <alignment horizontal="center"/>
    </xf>
    <xf numFmtId="0" fontId="3" fillId="53" borderId="0" xfId="0" applyFont="1" applyFill="1" applyAlignment="1">
      <alignment horizontal="center"/>
    </xf>
    <xf numFmtId="0" fontId="15" fillId="53" borderId="0" xfId="0" applyFont="1" applyFill="1" applyAlignment="1">
      <alignment horizontal="left"/>
    </xf>
    <xf numFmtId="0" fontId="16" fillId="53" borderId="0" xfId="0" applyFont="1" applyFill="1" applyAlignment="1">
      <alignment horizontal="center"/>
    </xf>
    <xf numFmtId="0" fontId="6" fillId="53" borderId="0" xfId="0" applyFont="1" applyFill="1" applyAlignment="1">
      <alignment horizontal="left"/>
    </xf>
    <xf numFmtId="0" fontId="3" fillId="53" borderId="1" xfId="0" applyFont="1" applyFill="1" applyBorder="1" applyAlignment="1">
      <alignment horizontal="center"/>
    </xf>
    <xf numFmtId="164" fontId="3" fillId="53" borderId="0" xfId="0" applyNumberFormat="1" applyFont="1" applyFill="1" applyAlignment="1">
      <alignment horizontal="center"/>
    </xf>
    <xf numFmtId="164" fontId="12" fillId="53" borderId="0" xfId="0" applyNumberFormat="1" applyFont="1" applyFill="1" applyAlignment="1">
      <alignment horizontal="center"/>
    </xf>
    <xf numFmtId="1" fontId="3" fillId="53" borderId="0" xfId="0" applyNumberFormat="1" applyFont="1" applyFill="1" applyAlignment="1">
      <alignment horizontal="center"/>
    </xf>
    <xf numFmtId="164" fontId="30" fillId="53" borderId="0" xfId="0" applyNumberFormat="1" applyFont="1" applyFill="1" applyAlignment="1">
      <alignment horizontal="center"/>
    </xf>
    <xf numFmtId="2" fontId="12" fillId="53" borderId="0" xfId="0" applyNumberFormat="1" applyFont="1" applyFill="1" applyAlignment="1">
      <alignment horizontal="center"/>
    </xf>
    <xf numFmtId="0" fontId="33" fillId="53" borderId="0" xfId="0" applyFont="1" applyFill="1" applyAlignment="1">
      <alignment horizontal="center"/>
    </xf>
    <xf numFmtId="0" fontId="12" fillId="53" borderId="0" xfId="0" applyFont="1" applyFill="1" applyAlignment="1">
      <alignment horizontal="center"/>
    </xf>
    <xf numFmtId="2" fontId="3" fillId="53" borderId="0" xfId="0" applyNumberFormat="1" applyFont="1" applyFill="1" applyAlignment="1">
      <alignment horizontal="center"/>
    </xf>
    <xf numFmtId="1" fontId="30" fillId="53" borderId="0" xfId="0" applyNumberFormat="1" applyFont="1" applyFill="1" applyAlignment="1">
      <alignment horizontal="center"/>
    </xf>
    <xf numFmtId="0" fontId="11" fillId="53" borderId="0" xfId="0" applyFont="1" applyFill="1"/>
    <xf numFmtId="0" fontId="5" fillId="53" borderId="0" xfId="0" applyFont="1" applyFill="1" applyAlignment="1">
      <alignment horizontal="left"/>
    </xf>
    <xf numFmtId="0" fontId="30" fillId="53" borderId="0" xfId="0" applyFont="1" applyFill="1" applyAlignment="1">
      <alignment horizontal="center"/>
    </xf>
    <xf numFmtId="0" fontId="5" fillId="49" borderId="0" xfId="0" applyFont="1" applyFill="1" applyAlignment="1">
      <alignment horizontal="left"/>
    </xf>
    <xf numFmtId="0" fontId="13" fillId="49" borderId="0" xfId="0" applyFont="1" applyFill="1" applyAlignment="1">
      <alignment horizontal="center"/>
    </xf>
    <xf numFmtId="0" fontId="6" fillId="49" borderId="0" xfId="0" applyFont="1" applyFill="1" applyAlignment="1">
      <alignment horizontal="left"/>
    </xf>
    <xf numFmtId="1" fontId="12" fillId="49" borderId="0" xfId="0" applyNumberFormat="1" applyFont="1" applyFill="1" applyAlignment="1">
      <alignment horizontal="center"/>
    </xf>
    <xf numFmtId="0" fontId="11" fillId="49" borderId="0" xfId="0" applyFont="1" applyFill="1"/>
    <xf numFmtId="0" fontId="30" fillId="49" borderId="0" xfId="0" applyFont="1" applyFill="1" applyAlignment="1">
      <alignment horizontal="center"/>
    </xf>
    <xf numFmtId="164" fontId="11" fillId="49" borderId="0" xfId="0" applyNumberFormat="1" applyFont="1" applyFill="1" applyAlignment="1">
      <alignment horizontal="center"/>
    </xf>
    <xf numFmtId="0" fontId="6" fillId="37" borderId="0" xfId="0" applyFont="1" applyFill="1" applyAlignment="1">
      <alignment horizontal="left"/>
    </xf>
    <xf numFmtId="1" fontId="30" fillId="37" borderId="0" xfId="0" applyNumberFormat="1" applyFont="1" applyFill="1" applyAlignment="1">
      <alignment horizontal="center"/>
    </xf>
    <xf numFmtId="0" fontId="33" fillId="37" borderId="0" xfId="0" applyFont="1" applyFill="1" applyAlignment="1">
      <alignment horizontal="center"/>
    </xf>
    <xf numFmtId="0" fontId="5" fillId="37" borderId="0" xfId="0" applyFont="1" applyFill="1" applyAlignment="1">
      <alignment horizontal="left"/>
    </xf>
    <xf numFmtId="0" fontId="30" fillId="37" borderId="0" xfId="0" applyFont="1" applyFill="1" applyAlignment="1">
      <alignment horizontal="center"/>
    </xf>
    <xf numFmtId="1" fontId="12" fillId="40" borderId="0" xfId="0" applyNumberFormat="1" applyFont="1" applyFill="1" applyAlignment="1">
      <alignment horizontal="center"/>
    </xf>
    <xf numFmtId="49" fontId="11" fillId="27" borderId="0" xfId="0" applyNumberFormat="1" applyFont="1" applyFill="1" applyAlignment="1">
      <alignment horizontal="center"/>
    </xf>
    <xf numFmtId="14" fontId="3" fillId="27" borderId="0" xfId="0" applyNumberFormat="1" applyFont="1" applyFill="1" applyAlignment="1">
      <alignment horizontal="center"/>
    </xf>
    <xf numFmtId="0" fontId="3" fillId="27" borderId="0" xfId="0" applyFont="1" applyFill="1" applyAlignment="1">
      <alignment horizontal="center"/>
    </xf>
    <xf numFmtId="0" fontId="3" fillId="27" borderId="0" xfId="0" applyFont="1" applyFill="1" applyAlignment="1">
      <alignment horizontal="left"/>
    </xf>
    <xf numFmtId="0" fontId="13" fillId="27" borderId="0" xfId="0" applyFont="1" applyFill="1" applyAlignment="1">
      <alignment horizontal="center"/>
    </xf>
    <xf numFmtId="0" fontId="6" fillId="27" borderId="0" xfId="0" applyFont="1" applyFill="1"/>
    <xf numFmtId="0" fontId="32" fillId="27" borderId="1" xfId="0" applyFont="1" applyFill="1" applyBorder="1" applyAlignment="1">
      <alignment horizontal="center"/>
    </xf>
    <xf numFmtId="164" fontId="3" fillId="27" borderId="0" xfId="0" applyNumberFormat="1" applyFont="1" applyFill="1" applyAlignment="1">
      <alignment horizontal="center"/>
    </xf>
    <xf numFmtId="1" fontId="3" fillId="27" borderId="0" xfId="0" applyNumberFormat="1" applyFont="1" applyFill="1" applyAlignment="1">
      <alignment horizontal="center"/>
    </xf>
    <xf numFmtId="2" fontId="3" fillId="27" borderId="0" xfId="0" applyNumberFormat="1" applyFont="1" applyFill="1" applyAlignment="1">
      <alignment horizontal="center"/>
    </xf>
    <xf numFmtId="49" fontId="11" fillId="11" borderId="0" xfId="0" applyNumberFormat="1" applyFont="1" applyFill="1" applyAlignment="1">
      <alignment horizontal="center"/>
    </xf>
    <xf numFmtId="14" fontId="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32" fillId="11" borderId="1" xfId="0" applyFont="1" applyFill="1" applyBorder="1" applyAlignment="1">
      <alignment horizontal="center"/>
    </xf>
    <xf numFmtId="164" fontId="3" fillId="11" borderId="0" xfId="0" applyNumberFormat="1" applyFont="1" applyFill="1" applyAlignment="1">
      <alignment horizontal="center"/>
    </xf>
    <xf numFmtId="1" fontId="3" fillId="11" borderId="0" xfId="0" applyNumberFormat="1" applyFont="1" applyFill="1" applyAlignment="1">
      <alignment horizontal="center"/>
    </xf>
    <xf numFmtId="2" fontId="3" fillId="11" borderId="0" xfId="0" applyNumberFormat="1" applyFont="1" applyFill="1" applyAlignment="1">
      <alignment horizontal="center"/>
    </xf>
    <xf numFmtId="49" fontId="11" fillId="21" borderId="0" xfId="0" applyNumberFormat="1" applyFont="1" applyFill="1" applyAlignment="1">
      <alignment horizontal="center"/>
    </xf>
    <xf numFmtId="14" fontId="3" fillId="21" borderId="0" xfId="0" applyNumberFormat="1" applyFont="1" applyFill="1" applyAlignment="1">
      <alignment horizontal="center"/>
    </xf>
    <xf numFmtId="0" fontId="3" fillId="21" borderId="0" xfId="0" applyFont="1" applyFill="1" applyAlignment="1">
      <alignment horizontal="left"/>
    </xf>
    <xf numFmtId="164" fontId="3" fillId="21" borderId="0" xfId="0" applyNumberFormat="1" applyFont="1" applyFill="1" applyAlignment="1">
      <alignment horizontal="center"/>
    </xf>
    <xf numFmtId="164" fontId="3" fillId="21" borderId="0" xfId="3" applyNumberFormat="1" applyFont="1" applyFill="1" applyAlignment="1">
      <alignment horizontal="center"/>
    </xf>
    <xf numFmtId="1" fontId="3" fillId="21" borderId="0" xfId="3" applyNumberFormat="1" applyFont="1" applyFill="1" applyAlignment="1">
      <alignment horizontal="center"/>
    </xf>
    <xf numFmtId="2" fontId="3" fillId="21" borderId="0" xfId="0" applyNumberFormat="1" applyFont="1" applyFill="1" applyAlignment="1">
      <alignment horizontal="center"/>
    </xf>
    <xf numFmtId="1" fontId="3" fillId="21" borderId="0" xfId="0" applyNumberFormat="1" applyFont="1" applyFill="1" applyAlignment="1">
      <alignment horizontal="center"/>
    </xf>
    <xf numFmtId="49" fontId="11" fillId="17" borderId="0" xfId="0" applyNumberFormat="1" applyFont="1" applyFill="1" applyAlignment="1">
      <alignment horizontal="center"/>
    </xf>
    <xf numFmtId="14" fontId="3" fillId="17" borderId="0" xfId="0" applyNumberFormat="1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32" fillId="17" borderId="1" xfId="0" applyFont="1" applyFill="1" applyBorder="1" applyAlignment="1">
      <alignment horizontal="center"/>
    </xf>
    <xf numFmtId="164" fontId="3" fillId="17" borderId="0" xfId="0" applyNumberFormat="1" applyFont="1" applyFill="1" applyAlignment="1">
      <alignment horizontal="center"/>
    </xf>
    <xf numFmtId="164" fontId="3" fillId="17" borderId="0" xfId="3" applyNumberFormat="1" applyFont="1" applyFill="1" applyAlignment="1">
      <alignment horizontal="center"/>
    </xf>
    <xf numFmtId="1" fontId="3" fillId="17" borderId="0" xfId="3" applyNumberFormat="1" applyFont="1" applyFill="1" applyAlignment="1">
      <alignment horizontal="center"/>
    </xf>
    <xf numFmtId="2" fontId="3" fillId="17" borderId="0" xfId="0" applyNumberFormat="1" applyFont="1" applyFill="1" applyAlignment="1">
      <alignment horizontal="center"/>
    </xf>
    <xf numFmtId="1" fontId="3" fillId="17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2" fillId="54" borderId="1" xfId="0" applyFont="1" applyFill="1" applyBorder="1" applyAlignment="1">
      <alignment horizontal="center"/>
    </xf>
    <xf numFmtId="14" fontId="3" fillId="28" borderId="0" xfId="0" applyNumberFormat="1" applyFont="1" applyFill="1" applyAlignment="1">
      <alignment horizontal="center"/>
    </xf>
    <xf numFmtId="0" fontId="3" fillId="28" borderId="0" xfId="0" applyFont="1" applyFill="1" applyAlignment="1">
      <alignment horizontal="center"/>
    </xf>
    <xf numFmtId="0" fontId="3" fillId="28" borderId="0" xfId="0" applyFont="1" applyFill="1" applyAlignment="1">
      <alignment horizontal="left"/>
    </xf>
    <xf numFmtId="0" fontId="13" fillId="28" borderId="0" xfId="0" applyFont="1" applyFill="1" applyAlignment="1">
      <alignment horizontal="center"/>
    </xf>
    <xf numFmtId="0" fontId="6" fillId="28" borderId="0" xfId="0" applyFont="1" applyFill="1"/>
    <xf numFmtId="49" fontId="11" fillId="13" borderId="0" xfId="0" applyNumberFormat="1" applyFont="1" applyFill="1" applyAlignment="1">
      <alignment horizontal="center"/>
    </xf>
    <xf numFmtId="14" fontId="3" fillId="13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32" fillId="28" borderId="1" xfId="0" applyFont="1" applyFill="1" applyBorder="1" applyAlignment="1">
      <alignment horizontal="center"/>
    </xf>
    <xf numFmtId="164" fontId="3" fillId="28" borderId="0" xfId="0" applyNumberFormat="1" applyFont="1" applyFill="1" applyAlignment="1">
      <alignment horizontal="center"/>
    </xf>
    <xf numFmtId="1" fontId="3" fillId="28" borderId="0" xfId="0" applyNumberFormat="1" applyFont="1" applyFill="1" applyAlignment="1">
      <alignment horizontal="center"/>
    </xf>
    <xf numFmtId="2" fontId="3" fillId="28" borderId="0" xfId="0" applyNumberFormat="1" applyFont="1" applyFill="1" applyAlignment="1">
      <alignment horizontal="center"/>
    </xf>
    <xf numFmtId="0" fontId="32" fillId="13" borderId="1" xfId="0" applyFont="1" applyFill="1" applyBorder="1" applyAlignment="1">
      <alignment horizontal="center"/>
    </xf>
    <xf numFmtId="164" fontId="3" fillId="13" borderId="0" xfId="0" applyNumberFormat="1" applyFont="1" applyFill="1" applyAlignment="1">
      <alignment horizontal="center"/>
    </xf>
    <xf numFmtId="1" fontId="3" fillId="13" borderId="0" xfId="0" applyNumberFormat="1" applyFon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36" fillId="34" borderId="1" xfId="0" applyFont="1" applyFill="1" applyBorder="1" applyAlignment="1">
      <alignment horizontal="center"/>
    </xf>
    <xf numFmtId="0" fontId="12" fillId="35" borderId="1" xfId="0" applyFont="1" applyFill="1" applyBorder="1" applyAlignment="1">
      <alignment horizontal="center"/>
    </xf>
    <xf numFmtId="0" fontId="12" fillId="34" borderId="1" xfId="0" applyFont="1" applyFill="1" applyBorder="1" applyAlignment="1">
      <alignment horizontal="center"/>
    </xf>
    <xf numFmtId="0" fontId="12" fillId="28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164" fontId="11" fillId="30" borderId="0" xfId="0" applyNumberFormat="1" applyFont="1" applyFill="1" applyAlignment="1">
      <alignment horizontal="center"/>
    </xf>
    <xf numFmtId="14" fontId="3" fillId="34" borderId="0" xfId="0" applyNumberFormat="1" applyFont="1" applyFill="1" applyAlignment="1">
      <alignment horizontal="center"/>
    </xf>
    <xf numFmtId="14" fontId="3" fillId="35" borderId="0" xfId="0" applyNumberFormat="1" applyFont="1" applyFill="1" applyAlignment="1">
      <alignment horizontal="center"/>
    </xf>
    <xf numFmtId="14" fontId="3" fillId="32" borderId="0" xfId="0" applyNumberFormat="1" applyFont="1" applyFill="1" applyAlignment="1">
      <alignment horizontal="center"/>
    </xf>
    <xf numFmtId="0" fontId="32" fillId="32" borderId="1" xfId="0" applyFont="1" applyFill="1" applyBorder="1" applyAlignment="1">
      <alignment horizontal="center"/>
    </xf>
    <xf numFmtId="0" fontId="11" fillId="55" borderId="0" xfId="0" applyFont="1" applyFill="1" applyAlignment="1">
      <alignment horizontal="center"/>
    </xf>
    <xf numFmtId="0" fontId="11" fillId="55" borderId="0" xfId="0" applyFont="1" applyFill="1" applyAlignment="1">
      <alignment horizontal="left"/>
    </xf>
    <xf numFmtId="0" fontId="11" fillId="56" borderId="0" xfId="0" applyFont="1" applyFill="1" applyAlignment="1">
      <alignment horizontal="center"/>
    </xf>
    <xf numFmtId="0" fontId="11" fillId="56" borderId="0" xfId="0" applyFont="1" applyFill="1" applyAlignment="1">
      <alignment horizontal="left"/>
    </xf>
    <xf numFmtId="0" fontId="11" fillId="57" borderId="0" xfId="0" applyFont="1" applyFill="1" applyAlignment="1">
      <alignment horizontal="left"/>
    </xf>
    <xf numFmtId="49" fontId="11" fillId="57" borderId="0" xfId="0" applyNumberFormat="1" applyFont="1" applyFill="1" applyAlignment="1">
      <alignment horizontal="center"/>
    </xf>
    <xf numFmtId="0" fontId="11" fillId="57" borderId="0" xfId="0" applyFont="1" applyFill="1" applyAlignment="1">
      <alignment horizontal="center"/>
    </xf>
    <xf numFmtId="14" fontId="3" fillId="57" borderId="0" xfId="0" applyNumberFormat="1" applyFont="1" applyFill="1" applyAlignment="1">
      <alignment horizontal="center"/>
    </xf>
    <xf numFmtId="0" fontId="3" fillId="57" borderId="0" xfId="0" applyFont="1" applyFill="1" applyAlignment="1">
      <alignment horizontal="center"/>
    </xf>
    <xf numFmtId="0" fontId="3" fillId="57" borderId="0" xfId="0" applyFont="1" applyFill="1" applyAlignment="1">
      <alignment horizontal="left"/>
    </xf>
    <xf numFmtId="0" fontId="13" fillId="57" borderId="0" xfId="0" applyFont="1" applyFill="1" applyAlignment="1">
      <alignment horizontal="center"/>
    </xf>
    <xf numFmtId="0" fontId="6" fillId="57" borderId="0" xfId="0" applyFont="1" applyFill="1"/>
    <xf numFmtId="0" fontId="32" fillId="57" borderId="1" xfId="0" applyFont="1" applyFill="1" applyBorder="1" applyAlignment="1">
      <alignment horizontal="center"/>
    </xf>
    <xf numFmtId="164" fontId="3" fillId="57" borderId="0" xfId="0" applyNumberFormat="1" applyFont="1" applyFill="1" applyAlignment="1">
      <alignment horizontal="center"/>
    </xf>
    <xf numFmtId="1" fontId="3" fillId="57" borderId="0" xfId="0" applyNumberFormat="1" applyFont="1" applyFill="1" applyAlignment="1">
      <alignment horizontal="center"/>
    </xf>
    <xf numFmtId="2" fontId="3" fillId="57" borderId="0" xfId="0" applyNumberFormat="1" applyFont="1" applyFill="1" applyAlignment="1">
      <alignment horizontal="center"/>
    </xf>
    <xf numFmtId="49" fontId="11" fillId="39" borderId="0" xfId="0" applyNumberFormat="1" applyFont="1" applyFill="1" applyAlignment="1">
      <alignment horizontal="center"/>
    </xf>
    <xf numFmtId="14" fontId="3" fillId="39" borderId="0" xfId="0" applyNumberFormat="1" applyFont="1" applyFill="1" applyAlignment="1">
      <alignment horizontal="center"/>
    </xf>
    <xf numFmtId="49" fontId="11" fillId="38" borderId="0" xfId="0" applyNumberFormat="1" applyFont="1" applyFill="1" applyAlignment="1">
      <alignment horizontal="center"/>
    </xf>
    <xf numFmtId="14" fontId="3" fillId="38" borderId="0" xfId="0" applyNumberFormat="1" applyFont="1" applyFill="1" applyAlignment="1">
      <alignment horizontal="center"/>
    </xf>
    <xf numFmtId="49" fontId="11" fillId="33" borderId="0" xfId="0" applyNumberFormat="1" applyFont="1" applyFill="1" applyAlignment="1">
      <alignment horizontal="center"/>
    </xf>
    <xf numFmtId="14" fontId="3" fillId="33" borderId="0" xfId="0" applyNumberFormat="1" applyFont="1" applyFill="1" applyAlignment="1">
      <alignment horizontal="center"/>
    </xf>
    <xf numFmtId="49" fontId="11" fillId="30" borderId="0" xfId="0" applyNumberFormat="1" applyFont="1" applyFill="1" applyAlignment="1">
      <alignment horizontal="center"/>
    </xf>
    <xf numFmtId="14" fontId="3" fillId="30" borderId="0" xfId="0" applyNumberFormat="1" applyFont="1" applyFill="1" applyAlignment="1">
      <alignment horizontal="center"/>
    </xf>
    <xf numFmtId="0" fontId="11" fillId="58" borderId="0" xfId="0" applyFont="1" applyFill="1" applyAlignment="1">
      <alignment horizontal="left"/>
    </xf>
    <xf numFmtId="49" fontId="11" fillId="58" borderId="0" xfId="0" applyNumberFormat="1" applyFont="1" applyFill="1" applyAlignment="1">
      <alignment horizontal="center"/>
    </xf>
    <xf numFmtId="0" fontId="11" fillId="58" borderId="0" xfId="0" applyFont="1" applyFill="1" applyAlignment="1">
      <alignment horizontal="center"/>
    </xf>
    <xf numFmtId="14" fontId="3" fillId="58" borderId="0" xfId="0" applyNumberFormat="1" applyFont="1" applyFill="1" applyAlignment="1">
      <alignment horizontal="center"/>
    </xf>
    <xf numFmtId="0" fontId="3" fillId="58" borderId="0" xfId="0" applyFont="1" applyFill="1" applyAlignment="1">
      <alignment horizontal="center"/>
    </xf>
    <xf numFmtId="0" fontId="3" fillId="58" borderId="0" xfId="0" applyFont="1" applyFill="1" applyAlignment="1">
      <alignment horizontal="left"/>
    </xf>
    <xf numFmtId="0" fontId="13" fillId="58" borderId="0" xfId="0" applyFont="1" applyFill="1" applyAlignment="1">
      <alignment horizontal="center"/>
    </xf>
    <xf numFmtId="0" fontId="6" fillId="58" borderId="0" xfId="0" applyFont="1" applyFill="1"/>
    <xf numFmtId="0" fontId="3" fillId="58" borderId="1" xfId="0" applyFont="1" applyFill="1" applyBorder="1" applyAlignment="1">
      <alignment horizontal="center"/>
    </xf>
    <xf numFmtId="164" fontId="3" fillId="58" borderId="0" xfId="0" applyNumberFormat="1" applyFont="1" applyFill="1" applyAlignment="1">
      <alignment horizontal="center"/>
    </xf>
    <xf numFmtId="1" fontId="3" fillId="58" borderId="0" xfId="0" applyNumberFormat="1" applyFont="1" applyFill="1" applyAlignment="1">
      <alignment horizontal="center"/>
    </xf>
    <xf numFmtId="2" fontId="3" fillId="58" borderId="0" xfId="0" applyNumberFormat="1" applyFont="1" applyFill="1" applyAlignment="1">
      <alignment horizontal="center"/>
    </xf>
    <xf numFmtId="0" fontId="3" fillId="57" borderId="1" xfId="0" applyFont="1" applyFill="1" applyBorder="1" applyAlignment="1">
      <alignment horizontal="center"/>
    </xf>
    <xf numFmtId="2" fontId="29" fillId="0" borderId="0" xfId="0" applyNumberFormat="1" applyFont="1" applyAlignment="1">
      <alignment horizontal="center"/>
    </xf>
    <xf numFmtId="14" fontId="3" fillId="7" borderId="0" xfId="0" applyNumberFormat="1" applyFont="1" applyFill="1" applyAlignment="1">
      <alignment horizontal="center"/>
    </xf>
    <xf numFmtId="14" fontId="3" fillId="22" borderId="0" xfId="0" applyNumberFormat="1" applyFont="1" applyFill="1" applyAlignment="1">
      <alignment horizontal="center"/>
    </xf>
    <xf numFmtId="49" fontId="11" fillId="56" borderId="0" xfId="0" applyNumberFormat="1" applyFont="1" applyFill="1" applyAlignment="1">
      <alignment horizontal="center"/>
    </xf>
    <xf numFmtId="14" fontId="3" fillId="56" borderId="0" xfId="0" applyNumberFormat="1" applyFont="1" applyFill="1" applyAlignment="1">
      <alignment horizontal="center"/>
    </xf>
    <xf numFmtId="0" fontId="3" fillId="56" borderId="0" xfId="0" applyFont="1" applyFill="1" applyAlignment="1">
      <alignment horizontal="center"/>
    </xf>
    <xf numFmtId="0" fontId="3" fillId="56" borderId="0" xfId="0" applyFont="1" applyFill="1" applyAlignment="1">
      <alignment horizontal="left"/>
    </xf>
    <xf numFmtId="0" fontId="13" fillId="56" borderId="0" xfId="0" applyFont="1" applyFill="1" applyAlignment="1">
      <alignment horizontal="center"/>
    </xf>
    <xf numFmtId="0" fontId="6" fillId="56" borderId="0" xfId="0" applyFont="1" applyFill="1"/>
    <xf numFmtId="0" fontId="3" fillId="56" borderId="1" xfId="0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4" fontId="3" fillId="7" borderId="0" xfId="0" applyNumberFormat="1" applyFon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2" fontId="3" fillId="7" borderId="0" xfId="0" applyNumberFormat="1" applyFont="1" applyFill="1" applyAlignment="1">
      <alignment horizontal="center"/>
    </xf>
    <xf numFmtId="164" fontId="3" fillId="22" borderId="0" xfId="0" applyNumberFormat="1" applyFont="1" applyFill="1" applyAlignment="1">
      <alignment horizontal="center"/>
    </xf>
    <xf numFmtId="1" fontId="3" fillId="22" borderId="0" xfId="0" applyNumberFormat="1" applyFont="1" applyFill="1" applyAlignment="1">
      <alignment horizontal="center"/>
    </xf>
    <xf numFmtId="2" fontId="3" fillId="22" borderId="0" xfId="0" applyNumberFormat="1" applyFont="1" applyFill="1" applyAlignment="1">
      <alignment horizontal="center"/>
    </xf>
    <xf numFmtId="164" fontId="3" fillId="56" borderId="0" xfId="0" applyNumberFormat="1" applyFont="1" applyFill="1" applyAlignment="1">
      <alignment horizontal="center"/>
    </xf>
    <xf numFmtId="1" fontId="3" fillId="56" borderId="0" xfId="0" applyNumberFormat="1" applyFont="1" applyFill="1" applyAlignment="1">
      <alignment horizontal="center"/>
    </xf>
    <xf numFmtId="2" fontId="3" fillId="56" borderId="0" xfId="0" applyNumberFormat="1" applyFont="1" applyFill="1" applyAlignment="1">
      <alignment horizontal="center"/>
    </xf>
    <xf numFmtId="0" fontId="11" fillId="59" borderId="0" xfId="0" applyFont="1" applyFill="1" applyAlignment="1">
      <alignment horizontal="center"/>
    </xf>
    <xf numFmtId="0" fontId="11" fillId="59" borderId="0" xfId="0" applyFont="1" applyFill="1" applyAlignment="1">
      <alignment horizontal="left"/>
    </xf>
    <xf numFmtId="0" fontId="11" fillId="60" borderId="0" xfId="0" applyFont="1" applyFill="1" applyAlignment="1">
      <alignment horizontal="center"/>
    </xf>
    <xf numFmtId="0" fontId="11" fillId="60" borderId="0" xfId="0" applyFont="1" applyFill="1" applyAlignment="1">
      <alignment horizontal="left"/>
    </xf>
    <xf numFmtId="0" fontId="11" fillId="61" borderId="0" xfId="0" applyFont="1" applyFill="1" applyAlignment="1">
      <alignment horizontal="center"/>
    </xf>
    <xf numFmtId="0" fontId="11" fillId="61" borderId="0" xfId="0" applyFont="1" applyFill="1" applyAlignment="1">
      <alignment horizontal="left"/>
    </xf>
    <xf numFmtId="0" fontId="3" fillId="27" borderId="1" xfId="0" applyFont="1" applyFill="1" applyBorder="1" applyAlignment="1">
      <alignment horizontal="center"/>
    </xf>
    <xf numFmtId="14" fontId="3" fillId="55" borderId="0" xfId="0" applyNumberFormat="1" applyFont="1" applyFill="1" applyAlignment="1">
      <alignment horizontal="center"/>
    </xf>
    <xf numFmtId="0" fontId="3" fillId="55" borderId="0" xfId="0" applyFont="1" applyFill="1" applyAlignment="1">
      <alignment horizontal="center"/>
    </xf>
    <xf numFmtId="0" fontId="3" fillId="55" borderId="0" xfId="0" applyFont="1" applyFill="1" applyAlignment="1">
      <alignment horizontal="left"/>
    </xf>
    <xf numFmtId="0" fontId="13" fillId="55" borderId="0" xfId="0" applyFont="1" applyFill="1" applyAlignment="1">
      <alignment horizontal="center"/>
    </xf>
    <xf numFmtId="0" fontId="6" fillId="55" borderId="0" xfId="0" applyFont="1" applyFill="1"/>
    <xf numFmtId="0" fontId="3" fillId="55" borderId="1" xfId="0" applyFont="1" applyFill="1" applyBorder="1" applyAlignment="1">
      <alignment horizontal="center"/>
    </xf>
    <xf numFmtId="14" fontId="3" fillId="59" borderId="0" xfId="0" applyNumberFormat="1" applyFont="1" applyFill="1" applyAlignment="1">
      <alignment horizontal="center"/>
    </xf>
    <xf numFmtId="0" fontId="3" fillId="59" borderId="0" xfId="0" applyFont="1" applyFill="1" applyAlignment="1">
      <alignment horizontal="center"/>
    </xf>
    <xf numFmtId="0" fontId="3" fillId="59" borderId="0" xfId="0" applyFont="1" applyFill="1" applyAlignment="1">
      <alignment horizontal="left"/>
    </xf>
    <xf numFmtId="0" fontId="13" fillId="59" borderId="0" xfId="0" applyFont="1" applyFill="1" applyAlignment="1">
      <alignment horizontal="center"/>
    </xf>
    <xf numFmtId="0" fontId="6" fillId="59" borderId="0" xfId="0" applyFont="1" applyFill="1"/>
    <xf numFmtId="0" fontId="3" fillId="59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14" fontId="3" fillId="60" borderId="0" xfId="0" applyNumberFormat="1" applyFont="1" applyFill="1" applyAlignment="1">
      <alignment horizontal="center"/>
    </xf>
    <xf numFmtId="0" fontId="3" fillId="60" borderId="0" xfId="0" applyFont="1" applyFill="1" applyAlignment="1">
      <alignment horizontal="center"/>
    </xf>
    <xf numFmtId="0" fontId="3" fillId="60" borderId="0" xfId="0" applyFont="1" applyFill="1" applyAlignment="1">
      <alignment horizontal="left"/>
    </xf>
    <xf numFmtId="0" fontId="13" fillId="60" borderId="0" xfId="0" applyFont="1" applyFill="1" applyAlignment="1">
      <alignment horizontal="center"/>
    </xf>
    <xf numFmtId="0" fontId="6" fillId="60" borderId="0" xfId="0" applyFont="1" applyFill="1"/>
    <xf numFmtId="0" fontId="3" fillId="60" borderId="1" xfId="0" applyFont="1" applyFill="1" applyBorder="1" applyAlignment="1">
      <alignment horizontal="center"/>
    </xf>
    <xf numFmtId="14" fontId="3" fillId="61" borderId="0" xfId="0" applyNumberFormat="1" applyFont="1" applyFill="1" applyAlignment="1">
      <alignment horizontal="center"/>
    </xf>
    <xf numFmtId="0" fontId="3" fillId="61" borderId="0" xfId="0" applyFont="1" applyFill="1" applyAlignment="1">
      <alignment horizontal="center"/>
    </xf>
    <xf numFmtId="0" fontId="3" fillId="61" borderId="0" xfId="0" applyFont="1" applyFill="1" applyAlignment="1">
      <alignment horizontal="left"/>
    </xf>
    <xf numFmtId="0" fontId="13" fillId="61" borderId="0" xfId="0" applyFont="1" applyFill="1" applyAlignment="1">
      <alignment horizontal="center"/>
    </xf>
    <xf numFmtId="0" fontId="6" fillId="61" borderId="0" xfId="0" applyFont="1" applyFill="1"/>
    <xf numFmtId="164" fontId="3" fillId="61" borderId="1" xfId="0" applyNumberFormat="1" applyFont="1" applyFill="1" applyBorder="1" applyAlignment="1">
      <alignment horizontal="center"/>
    </xf>
    <xf numFmtId="164" fontId="3" fillId="54" borderId="1" xfId="0" applyNumberFormat="1" applyFont="1" applyFill="1" applyBorder="1" applyAlignment="1">
      <alignment horizontal="center"/>
    </xf>
    <xf numFmtId="0" fontId="3" fillId="54" borderId="1" xfId="0" applyFont="1" applyFill="1" applyBorder="1" applyAlignment="1">
      <alignment horizontal="center"/>
    </xf>
    <xf numFmtId="0" fontId="3" fillId="61" borderId="1" xfId="0" applyFont="1" applyFill="1" applyBorder="1" applyAlignment="1">
      <alignment horizontal="center"/>
    </xf>
    <xf numFmtId="49" fontId="11" fillId="60" borderId="0" xfId="0" applyNumberFormat="1" applyFont="1" applyFill="1" applyAlignment="1">
      <alignment horizontal="center"/>
    </xf>
    <xf numFmtId="49" fontId="11" fillId="59" borderId="0" xfId="0" applyNumberFormat="1" applyFont="1" applyFill="1" applyAlignment="1">
      <alignment horizontal="center"/>
    </xf>
    <xf numFmtId="0" fontId="11" fillId="62" borderId="0" xfId="0" applyFont="1" applyFill="1" applyAlignment="1">
      <alignment horizontal="left"/>
    </xf>
    <xf numFmtId="0" fontId="11" fillId="62" borderId="0" xfId="0" applyFont="1" applyFill="1" applyAlignment="1">
      <alignment horizontal="center"/>
    </xf>
    <xf numFmtId="14" fontId="3" fillId="62" borderId="0" xfId="0" applyNumberFormat="1" applyFont="1" applyFill="1" applyAlignment="1">
      <alignment horizontal="center"/>
    </xf>
    <xf numFmtId="0" fontId="3" fillId="62" borderId="0" xfId="0" applyFont="1" applyFill="1" applyAlignment="1">
      <alignment horizontal="center"/>
    </xf>
    <xf numFmtId="0" fontId="3" fillId="62" borderId="0" xfId="0" applyFont="1" applyFill="1" applyAlignment="1">
      <alignment horizontal="left"/>
    </xf>
    <xf numFmtId="0" fontId="13" fillId="62" borderId="0" xfId="0" applyFont="1" applyFill="1" applyAlignment="1">
      <alignment horizontal="center"/>
    </xf>
    <xf numFmtId="0" fontId="6" fillId="62" borderId="0" xfId="0" applyFont="1" applyFill="1"/>
    <xf numFmtId="0" fontId="3" fillId="62" borderId="1" xfId="0" applyFont="1" applyFill="1" applyBorder="1" applyAlignment="1">
      <alignment horizontal="center"/>
    </xf>
    <xf numFmtId="164" fontId="3" fillId="62" borderId="0" xfId="0" applyNumberFormat="1" applyFont="1" applyFill="1" applyAlignment="1">
      <alignment horizontal="center"/>
    </xf>
    <xf numFmtId="1" fontId="3" fillId="62" borderId="0" xfId="0" applyNumberFormat="1" applyFont="1" applyFill="1" applyAlignment="1">
      <alignment horizontal="center"/>
    </xf>
    <xf numFmtId="2" fontId="3" fillId="62" borderId="0" xfId="0" applyNumberFormat="1" applyFont="1" applyFill="1" applyAlignment="1">
      <alignment horizontal="center"/>
    </xf>
    <xf numFmtId="0" fontId="11" fillId="63" borderId="0" xfId="0" applyFont="1" applyFill="1" applyAlignment="1">
      <alignment horizontal="left"/>
    </xf>
    <xf numFmtId="0" fontId="11" fillId="63" borderId="0" xfId="0" applyFont="1" applyFill="1" applyAlignment="1">
      <alignment horizontal="center"/>
    </xf>
    <xf numFmtId="14" fontId="3" fillId="63" borderId="0" xfId="0" applyNumberFormat="1" applyFont="1" applyFill="1" applyAlignment="1">
      <alignment horizontal="center"/>
    </xf>
    <xf numFmtId="0" fontId="3" fillId="63" borderId="0" xfId="0" applyFont="1" applyFill="1" applyAlignment="1">
      <alignment horizontal="center"/>
    </xf>
    <xf numFmtId="0" fontId="3" fillId="63" borderId="0" xfId="0" applyFont="1" applyFill="1" applyAlignment="1">
      <alignment horizontal="left"/>
    </xf>
    <xf numFmtId="0" fontId="13" fillId="63" borderId="0" xfId="0" applyFont="1" applyFill="1" applyAlignment="1">
      <alignment horizontal="center"/>
    </xf>
    <xf numFmtId="0" fontId="6" fillId="63" borderId="0" xfId="0" applyFont="1" applyFill="1"/>
    <xf numFmtId="0" fontId="3" fillId="63" borderId="1" xfId="0" applyFont="1" applyFill="1" applyBorder="1" applyAlignment="1">
      <alignment horizontal="center"/>
    </xf>
    <xf numFmtId="164" fontId="3" fillId="63" borderId="0" xfId="0" applyNumberFormat="1" applyFont="1" applyFill="1" applyAlignment="1">
      <alignment horizontal="center"/>
    </xf>
    <xf numFmtId="1" fontId="3" fillId="63" borderId="0" xfId="0" applyNumberFormat="1" applyFont="1" applyFill="1" applyAlignment="1">
      <alignment horizontal="center"/>
    </xf>
    <xf numFmtId="2" fontId="3" fillId="63" borderId="0" xfId="0" applyNumberFormat="1" applyFont="1" applyFill="1" applyAlignment="1">
      <alignment horizontal="center"/>
    </xf>
    <xf numFmtId="0" fontId="11" fillId="64" borderId="0" xfId="0" applyFont="1" applyFill="1" applyAlignment="1">
      <alignment horizontal="left"/>
    </xf>
    <xf numFmtId="0" fontId="11" fillId="64" borderId="0" xfId="0" applyFont="1" applyFill="1" applyAlignment="1">
      <alignment horizontal="center"/>
    </xf>
    <xf numFmtId="14" fontId="3" fillId="64" borderId="0" xfId="0" applyNumberFormat="1" applyFont="1" applyFill="1" applyAlignment="1">
      <alignment horizontal="center"/>
    </xf>
    <xf numFmtId="0" fontId="3" fillId="64" borderId="0" xfId="0" applyFont="1" applyFill="1" applyAlignment="1">
      <alignment horizontal="center"/>
    </xf>
    <xf numFmtId="0" fontId="3" fillId="64" borderId="0" xfId="0" applyFont="1" applyFill="1" applyAlignment="1">
      <alignment horizontal="left"/>
    </xf>
    <xf numFmtId="0" fontId="13" fillId="64" borderId="0" xfId="0" applyFont="1" applyFill="1" applyAlignment="1">
      <alignment horizontal="center"/>
    </xf>
    <xf numFmtId="0" fontId="6" fillId="64" borderId="0" xfId="0" applyFont="1" applyFill="1"/>
    <xf numFmtId="164" fontId="3" fillId="64" borderId="1" xfId="0" applyNumberFormat="1" applyFont="1" applyFill="1" applyBorder="1" applyAlignment="1">
      <alignment horizontal="center"/>
    </xf>
    <xf numFmtId="164" fontId="3" fillId="64" borderId="0" xfId="0" applyNumberFormat="1" applyFont="1" applyFill="1" applyAlignment="1">
      <alignment horizontal="center"/>
    </xf>
    <xf numFmtId="1" fontId="3" fillId="64" borderId="0" xfId="0" applyNumberFormat="1" applyFont="1" applyFill="1" applyAlignment="1">
      <alignment horizontal="center"/>
    </xf>
    <xf numFmtId="2" fontId="3" fillId="64" borderId="0" xfId="0" applyNumberFormat="1" applyFont="1" applyFill="1" applyAlignment="1">
      <alignment horizontal="center"/>
    </xf>
    <xf numFmtId="0" fontId="3" fillId="64" borderId="1" xfId="0" applyFont="1" applyFill="1" applyBorder="1" applyAlignment="1">
      <alignment horizontal="center"/>
    </xf>
    <xf numFmtId="49" fontId="11" fillId="63" borderId="0" xfId="0" applyNumberFormat="1" applyFont="1" applyFill="1" applyAlignment="1">
      <alignment horizontal="center"/>
    </xf>
    <xf numFmtId="49" fontId="11" fillId="62" borderId="0" xfId="0" applyNumberFormat="1" applyFont="1" applyFill="1" applyAlignment="1">
      <alignment horizontal="center"/>
    </xf>
    <xf numFmtId="164" fontId="0" fillId="49" borderId="0" xfId="0" applyNumberFormat="1" applyFont="1" applyFill="1" applyAlignment="1">
      <alignment horizontal="center"/>
    </xf>
    <xf numFmtId="0" fontId="11" fillId="65" borderId="0" xfId="0" applyFont="1" applyFill="1" applyAlignment="1">
      <alignment horizontal="center"/>
    </xf>
    <xf numFmtId="0" fontId="11" fillId="65" borderId="0" xfId="0" applyFont="1" applyFill="1" applyAlignment="1">
      <alignment horizontal="left"/>
    </xf>
    <xf numFmtId="0" fontId="11" fillId="66" borderId="0" xfId="0" applyFont="1" applyFill="1" applyAlignment="1">
      <alignment horizontal="center"/>
    </xf>
    <xf numFmtId="0" fontId="11" fillId="66" borderId="0" xfId="0" applyFont="1" applyFill="1" applyAlignment="1">
      <alignment horizontal="left"/>
    </xf>
    <xf numFmtId="0" fontId="11" fillId="67" borderId="0" xfId="0" applyFont="1" applyFill="1" applyAlignment="1">
      <alignment horizontal="center"/>
    </xf>
    <xf numFmtId="0" fontId="11" fillId="67" borderId="0" xfId="0" applyFont="1" applyFill="1" applyAlignment="1">
      <alignment horizontal="left"/>
    </xf>
    <xf numFmtId="0" fontId="11" fillId="68" borderId="0" xfId="0" applyFont="1" applyFill="1" applyAlignment="1">
      <alignment horizontal="center"/>
    </xf>
    <xf numFmtId="0" fontId="11" fillId="68" borderId="0" xfId="0" applyFont="1" applyFill="1" applyAlignment="1">
      <alignment horizontal="left"/>
    </xf>
    <xf numFmtId="0" fontId="11" fillId="69" borderId="0" xfId="0" applyFont="1" applyFill="1" applyAlignment="1">
      <alignment horizontal="center"/>
    </xf>
    <xf numFmtId="0" fontId="11" fillId="69" borderId="0" xfId="0" applyFont="1" applyFill="1" applyAlignment="1">
      <alignment horizontal="left"/>
    </xf>
    <xf numFmtId="0" fontId="11" fillId="70" borderId="0" xfId="0" applyFont="1" applyFill="1" applyAlignment="1">
      <alignment horizontal="center"/>
    </xf>
    <xf numFmtId="0" fontId="11" fillId="70" borderId="0" xfId="0" applyFont="1" applyFill="1" applyAlignment="1">
      <alignment horizontal="left"/>
    </xf>
    <xf numFmtId="0" fontId="11" fillId="71" borderId="0" xfId="0" applyFont="1" applyFill="1" applyAlignment="1">
      <alignment horizontal="center"/>
    </xf>
    <xf numFmtId="0" fontId="11" fillId="71" borderId="0" xfId="0" applyFont="1" applyFill="1" applyAlignment="1">
      <alignment horizontal="left"/>
    </xf>
    <xf numFmtId="0" fontId="11" fillId="72" borderId="0" xfId="0" applyFont="1" applyFill="1" applyAlignment="1">
      <alignment horizontal="center"/>
    </xf>
    <xf numFmtId="0" fontId="11" fillId="72" borderId="0" xfId="0" applyFont="1" applyFill="1" applyAlignment="1">
      <alignment horizontal="left"/>
    </xf>
    <xf numFmtId="0" fontId="11" fillId="73" borderId="0" xfId="0" applyFont="1" applyFill="1" applyAlignment="1">
      <alignment horizontal="center"/>
    </xf>
    <xf numFmtId="0" fontId="11" fillId="73" borderId="0" xfId="0" applyFont="1" applyFill="1" applyAlignment="1">
      <alignment horizontal="left"/>
    </xf>
    <xf numFmtId="49" fontId="11" fillId="65" borderId="0" xfId="0" applyNumberFormat="1" applyFont="1" applyFill="1" applyAlignment="1">
      <alignment horizontal="center"/>
    </xf>
    <xf numFmtId="14" fontId="3" fillId="65" borderId="0" xfId="0" applyNumberFormat="1" applyFont="1" applyFill="1" applyAlignment="1">
      <alignment horizontal="center"/>
    </xf>
    <xf numFmtId="49" fontId="11" fillId="66" borderId="0" xfId="0" applyNumberFormat="1" applyFont="1" applyFill="1" applyAlignment="1">
      <alignment horizontal="center"/>
    </xf>
    <xf numFmtId="14" fontId="3" fillId="66" borderId="0" xfId="0" applyNumberFormat="1" applyFont="1" applyFill="1" applyAlignment="1">
      <alignment horizontal="center"/>
    </xf>
    <xf numFmtId="49" fontId="11" fillId="67" borderId="0" xfId="0" applyNumberFormat="1" applyFont="1" applyFill="1" applyAlignment="1">
      <alignment horizontal="center"/>
    </xf>
    <xf numFmtId="14" fontId="3" fillId="67" borderId="0" xfId="0" applyNumberFormat="1" applyFont="1" applyFill="1" applyAlignment="1">
      <alignment horizontal="center"/>
    </xf>
    <xf numFmtId="14" fontId="3" fillId="68" borderId="0" xfId="0" applyNumberFormat="1" applyFont="1" applyFill="1" applyAlignment="1">
      <alignment horizontal="center"/>
    </xf>
    <xf numFmtId="14" fontId="3" fillId="69" borderId="0" xfId="0" applyNumberFormat="1" applyFont="1" applyFill="1" applyAlignment="1">
      <alignment horizontal="center"/>
    </xf>
    <xf numFmtId="14" fontId="3" fillId="70" borderId="0" xfId="0" applyNumberFormat="1" applyFont="1" applyFill="1" applyAlignment="1">
      <alignment horizontal="center"/>
    </xf>
    <xf numFmtId="14" fontId="3" fillId="71" borderId="0" xfId="0" applyNumberFormat="1" applyFont="1" applyFill="1" applyAlignment="1">
      <alignment horizontal="center"/>
    </xf>
    <xf numFmtId="14" fontId="3" fillId="72" borderId="0" xfId="0" applyNumberFormat="1" applyFont="1" applyFill="1" applyAlignment="1">
      <alignment horizontal="center"/>
    </xf>
    <xf numFmtId="14" fontId="3" fillId="73" borderId="0" xfId="0" applyNumberFormat="1" applyFont="1" applyFill="1" applyAlignment="1">
      <alignment horizontal="center"/>
    </xf>
    <xf numFmtId="49" fontId="11" fillId="70" borderId="0" xfId="0" applyNumberFormat="1" applyFont="1" applyFill="1" applyAlignment="1">
      <alignment horizontal="center"/>
    </xf>
    <xf numFmtId="0" fontId="3" fillId="65" borderId="0" xfId="0" applyFont="1" applyFill="1" applyAlignment="1">
      <alignment horizontal="center"/>
    </xf>
    <xf numFmtId="0" fontId="3" fillId="65" borderId="0" xfId="0" applyFont="1" applyFill="1" applyAlignment="1">
      <alignment horizontal="left"/>
    </xf>
    <xf numFmtId="0" fontId="13" fillId="65" borderId="0" xfId="0" applyFont="1" applyFill="1" applyAlignment="1">
      <alignment horizontal="center"/>
    </xf>
    <xf numFmtId="0" fontId="6" fillId="65" borderId="0" xfId="0" applyFont="1" applyFill="1"/>
    <xf numFmtId="0" fontId="3" fillId="66" borderId="0" xfId="0" applyFont="1" applyFill="1" applyAlignment="1">
      <alignment horizontal="center"/>
    </xf>
    <xf numFmtId="0" fontId="3" fillId="66" borderId="0" xfId="0" applyFont="1" applyFill="1" applyAlignment="1">
      <alignment horizontal="left"/>
    </xf>
    <xf numFmtId="0" fontId="13" fillId="66" borderId="0" xfId="0" applyFont="1" applyFill="1" applyAlignment="1">
      <alignment horizontal="center"/>
    </xf>
    <xf numFmtId="0" fontId="6" fillId="66" borderId="0" xfId="0" applyFont="1" applyFill="1"/>
    <xf numFmtId="0" fontId="3" fillId="67" borderId="0" xfId="0" applyFont="1" applyFill="1" applyAlignment="1">
      <alignment horizontal="center"/>
    </xf>
    <xf numFmtId="0" fontId="3" fillId="67" borderId="0" xfId="0" applyFont="1" applyFill="1" applyAlignment="1">
      <alignment horizontal="left"/>
    </xf>
    <xf numFmtId="0" fontId="13" fillId="67" borderId="0" xfId="0" applyFont="1" applyFill="1" applyAlignment="1">
      <alignment horizontal="center"/>
    </xf>
    <xf numFmtId="0" fontId="6" fillId="67" borderId="0" xfId="0" applyFont="1" applyFill="1"/>
    <xf numFmtId="0" fontId="3" fillId="68" borderId="0" xfId="0" applyFont="1" applyFill="1" applyAlignment="1">
      <alignment horizontal="center"/>
    </xf>
    <xf numFmtId="0" fontId="3" fillId="68" borderId="0" xfId="0" applyFont="1" applyFill="1" applyAlignment="1">
      <alignment horizontal="left"/>
    </xf>
    <xf numFmtId="0" fontId="13" fillId="68" borderId="0" xfId="0" applyFont="1" applyFill="1" applyAlignment="1">
      <alignment horizontal="center"/>
    </xf>
    <xf numFmtId="0" fontId="6" fillId="68" borderId="0" xfId="0" applyFont="1" applyFill="1"/>
    <xf numFmtId="0" fontId="3" fillId="69" borderId="0" xfId="0" applyFont="1" applyFill="1" applyAlignment="1">
      <alignment horizontal="center"/>
    </xf>
    <xf numFmtId="0" fontId="3" fillId="69" borderId="0" xfId="0" applyFont="1" applyFill="1" applyAlignment="1">
      <alignment horizontal="left"/>
    </xf>
    <xf numFmtId="0" fontId="13" fillId="69" borderId="0" xfId="0" applyFont="1" applyFill="1" applyAlignment="1">
      <alignment horizontal="center"/>
    </xf>
    <xf numFmtId="0" fontId="6" fillId="69" borderId="0" xfId="0" applyFont="1" applyFill="1"/>
    <xf numFmtId="0" fontId="3" fillId="70" borderId="0" xfId="0" applyFont="1" applyFill="1" applyAlignment="1">
      <alignment horizontal="center"/>
    </xf>
    <xf numFmtId="0" fontId="3" fillId="70" borderId="0" xfId="0" applyFont="1" applyFill="1" applyAlignment="1">
      <alignment horizontal="left"/>
    </xf>
    <xf numFmtId="0" fontId="13" fillId="70" borderId="0" xfId="0" applyFont="1" applyFill="1" applyAlignment="1">
      <alignment horizontal="center"/>
    </xf>
    <xf numFmtId="0" fontId="6" fillId="70" borderId="0" xfId="0" applyFont="1" applyFill="1"/>
    <xf numFmtId="0" fontId="3" fillId="71" borderId="0" xfId="0" applyFont="1" applyFill="1" applyAlignment="1">
      <alignment horizontal="center"/>
    </xf>
    <xf numFmtId="0" fontId="3" fillId="71" borderId="0" xfId="0" applyFont="1" applyFill="1" applyAlignment="1">
      <alignment horizontal="left"/>
    </xf>
    <xf numFmtId="0" fontId="13" fillId="71" borderId="0" xfId="0" applyFont="1" applyFill="1" applyAlignment="1">
      <alignment horizontal="center"/>
    </xf>
    <xf numFmtId="0" fontId="6" fillId="71" borderId="0" xfId="0" applyFont="1" applyFill="1"/>
    <xf numFmtId="0" fontId="3" fillId="72" borderId="0" xfId="0" applyFont="1" applyFill="1" applyAlignment="1">
      <alignment horizontal="center"/>
    </xf>
    <xf numFmtId="0" fontId="3" fillId="72" borderId="0" xfId="0" applyFont="1" applyFill="1" applyAlignment="1">
      <alignment horizontal="left"/>
    </xf>
    <xf numFmtId="0" fontId="13" fillId="72" borderId="0" xfId="0" applyFont="1" applyFill="1" applyAlignment="1">
      <alignment horizontal="center"/>
    </xf>
    <xf numFmtId="0" fontId="6" fillId="72" borderId="0" xfId="0" applyFont="1" applyFill="1"/>
    <xf numFmtId="0" fontId="3" fillId="73" borderId="0" xfId="0" applyFont="1" applyFill="1" applyAlignment="1">
      <alignment horizontal="center"/>
    </xf>
    <xf numFmtId="0" fontId="3" fillId="73" borderId="0" xfId="0" applyFont="1" applyFill="1" applyAlignment="1">
      <alignment horizontal="left"/>
    </xf>
    <xf numFmtId="0" fontId="13" fillId="73" borderId="0" xfId="0" applyFont="1" applyFill="1" applyAlignment="1">
      <alignment horizontal="center"/>
    </xf>
    <xf numFmtId="0" fontId="6" fillId="73" borderId="0" xfId="0" applyFont="1" applyFill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74" borderId="1" xfId="0" applyFont="1" applyFill="1" applyBorder="1" applyAlignment="1">
      <alignment horizontal="center"/>
    </xf>
    <xf numFmtId="0" fontId="3" fillId="74" borderId="0" xfId="0" applyFont="1" applyFill="1" applyAlignment="1">
      <alignment horizontal="center"/>
    </xf>
    <xf numFmtId="164" fontId="3" fillId="74" borderId="0" xfId="0" applyNumberFormat="1" applyFont="1" applyFill="1" applyAlignment="1">
      <alignment horizontal="center"/>
    </xf>
    <xf numFmtId="1" fontId="3" fillId="74" borderId="0" xfId="0" applyNumberFormat="1" applyFont="1" applyFill="1" applyAlignment="1">
      <alignment horizontal="center"/>
    </xf>
    <xf numFmtId="2" fontId="3" fillId="74" borderId="0" xfId="0" applyNumberFormat="1" applyFont="1" applyFill="1" applyAlignment="1">
      <alignment horizontal="center"/>
    </xf>
    <xf numFmtId="0" fontId="3" fillId="75" borderId="1" xfId="0" applyFont="1" applyFill="1" applyBorder="1" applyAlignment="1">
      <alignment horizontal="center"/>
    </xf>
    <xf numFmtId="0" fontId="3" fillId="75" borderId="0" xfId="0" applyFont="1" applyFill="1" applyAlignment="1">
      <alignment horizontal="center"/>
    </xf>
    <xf numFmtId="164" fontId="3" fillId="75" borderId="0" xfId="0" applyNumberFormat="1" applyFont="1" applyFill="1" applyAlignment="1">
      <alignment horizontal="center"/>
    </xf>
    <xf numFmtId="1" fontId="3" fillId="75" borderId="0" xfId="0" applyNumberFormat="1" applyFont="1" applyFill="1" applyAlignment="1">
      <alignment horizontal="center"/>
    </xf>
    <xf numFmtId="2" fontId="3" fillId="75" borderId="0" xfId="0" applyNumberFormat="1" applyFont="1" applyFill="1" applyAlignment="1">
      <alignment horizontal="center"/>
    </xf>
    <xf numFmtId="0" fontId="3" fillId="76" borderId="1" xfId="0" applyFont="1" applyFill="1" applyBorder="1" applyAlignment="1">
      <alignment horizontal="center"/>
    </xf>
    <xf numFmtId="0" fontId="3" fillId="76" borderId="0" xfId="0" applyFont="1" applyFill="1" applyAlignment="1">
      <alignment horizontal="center"/>
    </xf>
    <xf numFmtId="164" fontId="3" fillId="76" borderId="0" xfId="0" applyNumberFormat="1" applyFont="1" applyFill="1" applyAlignment="1">
      <alignment horizontal="center"/>
    </xf>
    <xf numFmtId="1" fontId="3" fillId="76" borderId="0" xfId="0" applyNumberFormat="1" applyFont="1" applyFill="1" applyAlignment="1">
      <alignment horizontal="center"/>
    </xf>
    <xf numFmtId="2" fontId="3" fillId="76" borderId="0" xfId="0" applyNumberFormat="1" applyFont="1" applyFill="1" applyAlignment="1">
      <alignment horizontal="center"/>
    </xf>
    <xf numFmtId="0" fontId="3" fillId="77" borderId="1" xfId="0" applyFont="1" applyFill="1" applyBorder="1" applyAlignment="1">
      <alignment horizontal="center"/>
    </xf>
    <xf numFmtId="0" fontId="3" fillId="77" borderId="0" xfId="0" applyFont="1" applyFill="1" applyAlignment="1">
      <alignment horizontal="center"/>
    </xf>
    <xf numFmtId="164" fontId="3" fillId="77" borderId="0" xfId="0" applyNumberFormat="1" applyFont="1" applyFill="1" applyAlignment="1">
      <alignment horizontal="center"/>
    </xf>
    <xf numFmtId="1" fontId="3" fillId="77" borderId="0" xfId="0" applyNumberFormat="1" applyFont="1" applyFill="1" applyAlignment="1">
      <alignment horizontal="center"/>
    </xf>
    <xf numFmtId="2" fontId="3" fillId="77" borderId="0" xfId="0" applyNumberFormat="1" applyFont="1" applyFill="1" applyAlignment="1">
      <alignment horizontal="center"/>
    </xf>
    <xf numFmtId="0" fontId="3" fillId="78" borderId="1" xfId="0" applyFont="1" applyFill="1" applyBorder="1" applyAlignment="1">
      <alignment horizontal="center"/>
    </xf>
    <xf numFmtId="0" fontId="3" fillId="78" borderId="0" xfId="0" applyFont="1" applyFill="1" applyAlignment="1">
      <alignment horizontal="center"/>
    </xf>
    <xf numFmtId="164" fontId="3" fillId="78" borderId="0" xfId="0" applyNumberFormat="1" applyFont="1" applyFill="1" applyAlignment="1">
      <alignment horizontal="center"/>
    </xf>
    <xf numFmtId="1" fontId="3" fillId="78" borderId="0" xfId="0" applyNumberFormat="1" applyFont="1" applyFill="1" applyAlignment="1">
      <alignment horizontal="center"/>
    </xf>
    <xf numFmtId="2" fontId="3" fillId="78" borderId="0" xfId="0" applyNumberFormat="1" applyFont="1" applyFill="1" applyAlignment="1">
      <alignment horizontal="center"/>
    </xf>
    <xf numFmtId="0" fontId="3" fillId="79" borderId="1" xfId="0" applyFont="1" applyFill="1" applyBorder="1" applyAlignment="1">
      <alignment horizontal="center"/>
    </xf>
    <xf numFmtId="0" fontId="3" fillId="79" borderId="0" xfId="0" applyFont="1" applyFill="1" applyAlignment="1">
      <alignment horizontal="center"/>
    </xf>
    <xf numFmtId="164" fontId="3" fillId="79" borderId="0" xfId="0" applyNumberFormat="1" applyFont="1" applyFill="1" applyAlignment="1">
      <alignment horizontal="center"/>
    </xf>
    <xf numFmtId="1" fontId="3" fillId="79" borderId="0" xfId="0" applyNumberFormat="1" applyFont="1" applyFill="1" applyAlignment="1">
      <alignment horizontal="center"/>
    </xf>
    <xf numFmtId="2" fontId="3" fillId="79" borderId="0" xfId="0" applyNumberFormat="1" applyFont="1" applyFill="1" applyAlignment="1">
      <alignment horizontal="center"/>
    </xf>
    <xf numFmtId="0" fontId="3" fillId="80" borderId="1" xfId="0" applyFont="1" applyFill="1" applyBorder="1" applyAlignment="1">
      <alignment horizontal="center"/>
    </xf>
    <xf numFmtId="0" fontId="3" fillId="80" borderId="0" xfId="0" applyFont="1" applyFill="1" applyAlignment="1">
      <alignment horizontal="center"/>
    </xf>
    <xf numFmtId="164" fontId="3" fillId="80" borderId="0" xfId="0" applyNumberFormat="1" applyFont="1" applyFill="1" applyAlignment="1">
      <alignment horizontal="center"/>
    </xf>
    <xf numFmtId="1" fontId="3" fillId="80" borderId="0" xfId="0" applyNumberFormat="1" applyFont="1" applyFill="1" applyAlignment="1">
      <alignment horizontal="center"/>
    </xf>
    <xf numFmtId="2" fontId="3" fillId="80" borderId="0" xfId="0" applyNumberFormat="1" applyFont="1" applyFill="1" applyAlignment="1">
      <alignment horizontal="center"/>
    </xf>
    <xf numFmtId="1" fontId="3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81" borderId="0" xfId="0" applyFont="1" applyFill="1" applyAlignment="1">
      <alignment horizontal="center"/>
    </xf>
    <xf numFmtId="0" fontId="11" fillId="81" borderId="0" xfId="0" applyFont="1" applyFill="1" applyAlignment="1">
      <alignment horizontal="left"/>
    </xf>
    <xf numFmtId="0" fontId="11" fillId="82" borderId="0" xfId="0" applyFont="1" applyFill="1" applyAlignment="1">
      <alignment horizontal="center"/>
    </xf>
    <xf numFmtId="0" fontId="11" fillId="82" borderId="0" xfId="0" applyFont="1" applyFill="1" applyAlignment="1">
      <alignment horizontal="left"/>
    </xf>
    <xf numFmtId="0" fontId="11" fillId="83" borderId="0" xfId="0" applyFont="1" applyFill="1" applyAlignment="1">
      <alignment horizontal="center"/>
    </xf>
    <xf numFmtId="0" fontId="11" fillId="83" borderId="0" xfId="0" applyFont="1" applyFill="1" applyAlignment="1">
      <alignment horizontal="left"/>
    </xf>
    <xf numFmtId="0" fontId="11" fillId="84" borderId="0" xfId="0" applyFont="1" applyFill="1" applyAlignment="1">
      <alignment horizontal="center"/>
    </xf>
    <xf numFmtId="0" fontId="11" fillId="84" borderId="0" xfId="0" applyFont="1" applyFill="1" applyAlignment="1">
      <alignment horizontal="left"/>
    </xf>
    <xf numFmtId="0" fontId="3" fillId="72" borderId="1" xfId="0" applyFont="1" applyFill="1" applyBorder="1" applyAlignment="1">
      <alignment horizontal="center"/>
    </xf>
    <xf numFmtId="14" fontId="3" fillId="81" borderId="0" xfId="0" applyNumberFormat="1" applyFont="1" applyFill="1" applyAlignment="1">
      <alignment horizontal="center"/>
    </xf>
    <xf numFmtId="0" fontId="3" fillId="81" borderId="0" xfId="0" applyFont="1" applyFill="1" applyAlignment="1">
      <alignment horizontal="center"/>
    </xf>
    <xf numFmtId="0" fontId="3" fillId="81" borderId="0" xfId="0" applyFont="1" applyFill="1" applyAlignment="1">
      <alignment horizontal="left"/>
    </xf>
    <xf numFmtId="0" fontId="13" fillId="81" borderId="0" xfId="0" applyFont="1" applyFill="1" applyAlignment="1">
      <alignment horizontal="center"/>
    </xf>
    <xf numFmtId="0" fontId="6" fillId="81" borderId="0" xfId="0" applyFont="1" applyFill="1"/>
    <xf numFmtId="0" fontId="3" fillId="81" borderId="1" xfId="0" applyFont="1" applyFill="1" applyBorder="1" applyAlignment="1">
      <alignment horizontal="center"/>
    </xf>
    <xf numFmtId="14" fontId="3" fillId="82" borderId="0" xfId="0" applyNumberFormat="1" applyFont="1" applyFill="1" applyAlignment="1">
      <alignment horizontal="center"/>
    </xf>
    <xf numFmtId="0" fontId="3" fillId="82" borderId="0" xfId="0" applyFont="1" applyFill="1" applyAlignment="1">
      <alignment horizontal="center"/>
    </xf>
    <xf numFmtId="0" fontId="3" fillId="82" borderId="0" xfId="0" applyFont="1" applyFill="1" applyAlignment="1">
      <alignment horizontal="left"/>
    </xf>
    <xf numFmtId="0" fontId="13" fillId="82" borderId="0" xfId="0" applyFont="1" applyFill="1" applyAlignment="1">
      <alignment horizontal="center"/>
    </xf>
    <xf numFmtId="0" fontId="6" fillId="82" borderId="0" xfId="0" applyFont="1" applyFill="1"/>
    <xf numFmtId="0" fontId="3" fillId="82" borderId="1" xfId="0" applyFont="1" applyFill="1" applyBorder="1" applyAlignment="1">
      <alignment horizontal="center"/>
    </xf>
    <xf numFmtId="14" fontId="3" fillId="83" borderId="0" xfId="0" applyNumberFormat="1" applyFont="1" applyFill="1" applyAlignment="1">
      <alignment horizontal="center"/>
    </xf>
    <xf numFmtId="0" fontId="3" fillId="83" borderId="0" xfId="0" applyFont="1" applyFill="1" applyAlignment="1">
      <alignment horizontal="center"/>
    </xf>
    <xf numFmtId="0" fontId="3" fillId="83" borderId="0" xfId="0" applyFont="1" applyFill="1" applyAlignment="1">
      <alignment horizontal="left"/>
    </xf>
    <xf numFmtId="0" fontId="13" fillId="83" borderId="0" xfId="0" applyFont="1" applyFill="1" applyAlignment="1">
      <alignment horizontal="center"/>
    </xf>
    <xf numFmtId="0" fontId="6" fillId="83" borderId="0" xfId="0" applyFont="1" applyFill="1"/>
    <xf numFmtId="0" fontId="3" fillId="83" borderId="1" xfId="0" applyFont="1" applyFill="1" applyBorder="1" applyAlignment="1">
      <alignment horizontal="center"/>
    </xf>
    <xf numFmtId="14" fontId="3" fillId="84" borderId="0" xfId="0" applyNumberFormat="1" applyFont="1" applyFill="1" applyAlignment="1">
      <alignment horizontal="center"/>
    </xf>
    <xf numFmtId="0" fontId="3" fillId="84" borderId="0" xfId="0" applyFont="1" applyFill="1" applyAlignment="1">
      <alignment horizontal="center"/>
    </xf>
    <xf numFmtId="0" fontId="3" fillId="84" borderId="0" xfId="0" applyFont="1" applyFill="1" applyAlignment="1">
      <alignment horizontal="left"/>
    </xf>
    <xf numFmtId="0" fontId="13" fillId="84" borderId="0" xfId="0" applyFont="1" applyFill="1" applyAlignment="1">
      <alignment horizontal="center"/>
    </xf>
    <xf numFmtId="0" fontId="6" fillId="84" borderId="0" xfId="0" applyFont="1" applyFill="1"/>
    <xf numFmtId="0" fontId="3" fillId="84" borderId="1" xfId="0" applyFont="1" applyFill="1" applyBorder="1" applyAlignment="1">
      <alignment horizontal="center"/>
    </xf>
    <xf numFmtId="0" fontId="3" fillId="71" borderId="1" xfId="0" applyFont="1" applyFill="1" applyBorder="1" applyAlignment="1">
      <alignment horizontal="center"/>
    </xf>
    <xf numFmtId="0" fontId="3" fillId="68" borderId="1" xfId="0" applyFont="1" applyFill="1" applyBorder="1" applyAlignment="1">
      <alignment horizontal="center"/>
    </xf>
    <xf numFmtId="49" fontId="11" fillId="69" borderId="0" xfId="0" applyNumberFormat="1" applyFont="1" applyFill="1" applyAlignment="1">
      <alignment horizontal="center"/>
    </xf>
    <xf numFmtId="0" fontId="3" fillId="69" borderId="1" xfId="0" applyFont="1" applyFill="1" applyBorder="1" applyAlignment="1">
      <alignment horizontal="center"/>
    </xf>
    <xf numFmtId="0" fontId="3" fillId="85" borderId="0" xfId="0" applyFont="1" applyFill="1" applyAlignment="1">
      <alignment horizontal="center"/>
    </xf>
    <xf numFmtId="164" fontId="3" fillId="85" borderId="0" xfId="0" applyNumberFormat="1" applyFont="1" applyFill="1" applyAlignment="1">
      <alignment horizontal="center"/>
    </xf>
    <xf numFmtId="1" fontId="3" fillId="85" borderId="0" xfId="0" applyNumberFormat="1" applyFont="1" applyFill="1" applyAlignment="1">
      <alignment horizontal="center"/>
    </xf>
    <xf numFmtId="2" fontId="3" fillId="85" borderId="0" xfId="0" applyNumberFormat="1" applyFont="1" applyFill="1" applyAlignment="1">
      <alignment horizontal="center"/>
    </xf>
    <xf numFmtId="0" fontId="3" fillId="86" borderId="0" xfId="0" applyFont="1" applyFill="1" applyAlignment="1">
      <alignment horizontal="center"/>
    </xf>
    <xf numFmtId="164" fontId="3" fillId="86" borderId="0" xfId="0" applyNumberFormat="1" applyFont="1" applyFill="1" applyAlignment="1">
      <alignment horizontal="center"/>
    </xf>
    <xf numFmtId="1" fontId="3" fillId="86" borderId="0" xfId="0" applyNumberFormat="1" applyFont="1" applyFill="1" applyAlignment="1">
      <alignment horizontal="center"/>
    </xf>
    <xf numFmtId="2" fontId="3" fillId="86" borderId="0" xfId="0" applyNumberFormat="1" applyFont="1" applyFill="1" applyAlignment="1">
      <alignment horizontal="center"/>
    </xf>
    <xf numFmtId="0" fontId="3" fillId="87" borderId="0" xfId="0" applyFont="1" applyFill="1" applyAlignment="1">
      <alignment horizontal="center"/>
    </xf>
    <xf numFmtId="164" fontId="3" fillId="87" borderId="0" xfId="0" applyNumberFormat="1" applyFont="1" applyFill="1" applyAlignment="1">
      <alignment horizontal="center"/>
    </xf>
    <xf numFmtId="1" fontId="3" fillId="87" borderId="0" xfId="0" applyNumberFormat="1" applyFont="1" applyFill="1" applyAlignment="1">
      <alignment horizontal="center"/>
    </xf>
    <xf numFmtId="2" fontId="3" fillId="87" borderId="0" xfId="0" applyNumberFormat="1" applyFont="1" applyFill="1" applyAlignment="1">
      <alignment horizontal="center"/>
    </xf>
    <xf numFmtId="0" fontId="3" fillId="88" borderId="0" xfId="0" applyFont="1" applyFill="1" applyAlignment="1">
      <alignment horizontal="center"/>
    </xf>
    <xf numFmtId="164" fontId="3" fillId="88" borderId="0" xfId="0" applyNumberFormat="1" applyFont="1" applyFill="1" applyAlignment="1">
      <alignment horizontal="center"/>
    </xf>
    <xf numFmtId="1" fontId="3" fillId="88" borderId="0" xfId="0" applyNumberFormat="1" applyFont="1" applyFill="1" applyAlignment="1">
      <alignment horizontal="center"/>
    </xf>
    <xf numFmtId="2" fontId="3" fillId="88" borderId="0" xfId="0" applyNumberFormat="1" applyFont="1" applyFill="1" applyAlignment="1">
      <alignment horizontal="center"/>
    </xf>
    <xf numFmtId="14" fontId="3" fillId="85" borderId="0" xfId="0" applyNumberFormat="1" applyFont="1" applyFill="1" applyAlignment="1">
      <alignment horizontal="center"/>
    </xf>
    <xf numFmtId="0" fontId="11" fillId="85" borderId="0" xfId="0" applyFont="1" applyFill="1" applyAlignment="1">
      <alignment horizontal="center"/>
    </xf>
    <xf numFmtId="0" fontId="3" fillId="85" borderId="0" xfId="0" applyFont="1" applyFill="1" applyAlignment="1">
      <alignment horizontal="left"/>
    </xf>
    <xf numFmtId="0" fontId="13" fillId="85" borderId="0" xfId="0" applyFont="1" applyFill="1" applyAlignment="1">
      <alignment horizontal="center"/>
    </xf>
    <xf numFmtId="0" fontId="6" fillId="85" borderId="0" xfId="0" applyFont="1" applyFill="1"/>
    <xf numFmtId="0" fontId="3" fillId="85" borderId="1" xfId="0" applyFont="1" applyFill="1" applyBorder="1" applyAlignment="1">
      <alignment horizontal="center"/>
    </xf>
    <xf numFmtId="14" fontId="3" fillId="86" borderId="0" xfId="0" applyNumberFormat="1" applyFont="1" applyFill="1" applyAlignment="1">
      <alignment horizontal="center"/>
    </xf>
    <xf numFmtId="0" fontId="11" fillId="86" borderId="0" xfId="0" applyFont="1" applyFill="1" applyAlignment="1">
      <alignment horizontal="center"/>
    </xf>
    <xf numFmtId="0" fontId="3" fillId="86" borderId="0" xfId="0" applyFont="1" applyFill="1" applyAlignment="1">
      <alignment horizontal="left"/>
    </xf>
    <xf numFmtId="0" fontId="13" fillId="86" borderId="0" xfId="0" applyFont="1" applyFill="1" applyAlignment="1">
      <alignment horizontal="center"/>
    </xf>
    <xf numFmtId="0" fontId="6" fillId="86" borderId="0" xfId="0" applyFont="1" applyFill="1"/>
    <xf numFmtId="0" fontId="3" fillId="86" borderId="1" xfId="0" applyFont="1" applyFill="1" applyBorder="1" applyAlignment="1">
      <alignment horizontal="center"/>
    </xf>
    <xf numFmtId="14" fontId="3" fillId="87" borderId="0" xfId="0" applyNumberFormat="1" applyFont="1" applyFill="1" applyAlignment="1">
      <alignment horizontal="center"/>
    </xf>
    <xf numFmtId="0" fontId="11" fillId="87" borderId="0" xfId="0" applyFont="1" applyFill="1" applyAlignment="1">
      <alignment horizontal="center"/>
    </xf>
    <xf numFmtId="0" fontId="3" fillId="87" borderId="0" xfId="0" applyFont="1" applyFill="1" applyAlignment="1">
      <alignment horizontal="left"/>
    </xf>
    <xf numFmtId="0" fontId="13" fillId="87" borderId="0" xfId="0" applyFont="1" applyFill="1" applyAlignment="1">
      <alignment horizontal="center"/>
    </xf>
    <xf numFmtId="0" fontId="6" fillId="87" borderId="0" xfId="0" applyFont="1" applyFill="1"/>
    <xf numFmtId="0" fontId="3" fillId="87" borderId="1" xfId="0" applyFont="1" applyFill="1" applyBorder="1" applyAlignment="1">
      <alignment horizontal="center"/>
    </xf>
    <xf numFmtId="14" fontId="3" fillId="88" borderId="0" xfId="0" applyNumberFormat="1" applyFont="1" applyFill="1" applyAlignment="1">
      <alignment horizontal="center"/>
    </xf>
    <xf numFmtId="0" fontId="11" fillId="88" borderId="0" xfId="0" applyFont="1" applyFill="1" applyAlignment="1">
      <alignment horizontal="center"/>
    </xf>
    <xf numFmtId="0" fontId="3" fillId="88" borderId="0" xfId="0" applyFont="1" applyFill="1" applyAlignment="1">
      <alignment horizontal="left"/>
    </xf>
    <xf numFmtId="0" fontId="13" fillId="88" borderId="0" xfId="0" applyFont="1" applyFill="1" applyAlignment="1">
      <alignment horizontal="center"/>
    </xf>
    <xf numFmtId="0" fontId="6" fillId="88" borderId="0" xfId="0" applyFont="1" applyFill="1"/>
    <xf numFmtId="0" fontId="3" fillId="88" borderId="1" xfId="0" applyFont="1" applyFill="1" applyBorder="1" applyAlignment="1">
      <alignment horizontal="center"/>
    </xf>
    <xf numFmtId="14" fontId="3" fillId="80" borderId="0" xfId="0" applyNumberFormat="1" applyFont="1" applyFill="1" applyAlignment="1">
      <alignment horizontal="center"/>
    </xf>
    <xf numFmtId="0" fontId="11" fillId="80" borderId="0" xfId="0" applyFont="1" applyFill="1" applyAlignment="1">
      <alignment horizontal="center"/>
    </xf>
    <xf numFmtId="0" fontId="3" fillId="80" borderId="0" xfId="0" applyFont="1" applyFill="1" applyAlignment="1">
      <alignment horizontal="left"/>
    </xf>
    <xf numFmtId="0" fontId="13" fillId="80" borderId="0" xfId="0" applyFont="1" applyFill="1" applyAlignment="1">
      <alignment horizontal="center"/>
    </xf>
    <xf numFmtId="0" fontId="6" fillId="80" borderId="0" xfId="0" applyFont="1" applyFill="1"/>
    <xf numFmtId="14" fontId="3" fillId="77" borderId="0" xfId="0" applyNumberFormat="1" applyFont="1" applyFill="1" applyAlignment="1">
      <alignment horizontal="center"/>
    </xf>
    <xf numFmtId="0" fontId="11" fillId="77" borderId="0" xfId="0" applyFont="1" applyFill="1" applyAlignment="1">
      <alignment horizontal="center"/>
    </xf>
    <xf numFmtId="0" fontId="3" fillId="77" borderId="0" xfId="0" applyFont="1" applyFill="1" applyAlignment="1">
      <alignment horizontal="left"/>
    </xf>
    <xf numFmtId="0" fontId="13" fillId="77" borderId="0" xfId="0" applyFont="1" applyFill="1" applyAlignment="1">
      <alignment horizontal="center"/>
    </xf>
    <xf numFmtId="0" fontId="6" fillId="77" borderId="0" xfId="0" applyFont="1" applyFill="1"/>
    <xf numFmtId="14" fontId="3" fillId="78" borderId="0" xfId="0" applyNumberFormat="1" applyFont="1" applyFill="1" applyAlignment="1">
      <alignment horizontal="center"/>
    </xf>
    <xf numFmtId="0" fontId="11" fillId="78" borderId="0" xfId="0" applyFont="1" applyFill="1" applyAlignment="1">
      <alignment horizontal="center"/>
    </xf>
    <xf numFmtId="0" fontId="3" fillId="78" borderId="0" xfId="0" applyFont="1" applyFill="1" applyAlignment="1">
      <alignment horizontal="left"/>
    </xf>
    <xf numFmtId="0" fontId="13" fillId="78" borderId="0" xfId="0" applyFont="1" applyFill="1" applyAlignment="1">
      <alignment horizontal="center"/>
    </xf>
    <xf numFmtId="0" fontId="6" fillId="78" borderId="0" xfId="0" applyFont="1" applyFill="1"/>
    <xf numFmtId="0" fontId="11" fillId="79" borderId="0" xfId="0" applyFont="1" applyFill="1" applyAlignment="1">
      <alignment horizontal="left"/>
    </xf>
    <xf numFmtId="0" fontId="11" fillId="79" borderId="0" xfId="0" applyFont="1" applyFill="1" applyAlignment="1">
      <alignment horizontal="center"/>
    </xf>
    <xf numFmtId="14" fontId="3" fillId="79" borderId="0" xfId="0" applyNumberFormat="1" applyFont="1" applyFill="1" applyAlignment="1">
      <alignment horizontal="center"/>
    </xf>
    <xf numFmtId="0" fontId="3" fillId="79" borderId="0" xfId="0" applyFont="1" applyFill="1" applyAlignment="1">
      <alignment horizontal="left"/>
    </xf>
    <xf numFmtId="0" fontId="13" fillId="79" borderId="0" xfId="0" applyFont="1" applyFill="1" applyAlignment="1">
      <alignment horizontal="center"/>
    </xf>
    <xf numFmtId="0" fontId="6" fillId="79" borderId="0" xfId="0" applyFont="1" applyFill="1"/>
    <xf numFmtId="0" fontId="11" fillId="85" borderId="0" xfId="0" applyFont="1" applyFill="1" applyAlignment="1">
      <alignment horizontal="left"/>
    </xf>
    <xf numFmtId="49" fontId="11" fillId="85" borderId="0" xfId="0" applyNumberFormat="1" applyFont="1" applyFill="1" applyAlignment="1">
      <alignment horizontal="center"/>
    </xf>
    <xf numFmtId="49" fontId="11" fillId="64" borderId="0" xfId="0" applyNumberFormat="1" applyFont="1" applyFill="1" applyAlignment="1">
      <alignment horizontal="center"/>
    </xf>
  </cellXfs>
  <cellStyles count="4">
    <cellStyle name="Čárka" xfId="3" builtinId="3"/>
    <cellStyle name="Normální" xfId="0" builtinId="0"/>
    <cellStyle name="Normální 2" xfId="1" xr:uid="{FBA590E6-4DF4-4389-9510-AC80191F6F15}"/>
    <cellStyle name="Normální 2 2" xfId="2" xr:uid="{2D1C8F69-71E6-4EDE-926D-C69596467EB5}"/>
  </cellStyles>
  <dxfs count="148"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26F2-228C-4231-9796-57054D1F7AF3}">
  <dimension ref="A1:BI185"/>
  <sheetViews>
    <sheetView zoomScale="80" zoomScaleNormal="80" workbookViewId="0">
      <pane xSplit="6" ySplit="2" topLeftCell="G162" activePane="bottomRight" state="frozen"/>
      <selection pane="topRight" activeCell="G1" sqref="G1"/>
      <selection pane="bottomLeft" activeCell="A3" sqref="A3"/>
      <selection pane="bottomRight" activeCell="D193" sqref="D193"/>
    </sheetView>
  </sheetViews>
  <sheetFormatPr defaultRowHeight="13.2" x14ac:dyDescent="0.25"/>
  <cols>
    <col min="1" max="1" width="6.88671875" customWidth="1"/>
    <col min="2" max="2" width="16.109375" bestFit="1" customWidth="1"/>
    <col min="3" max="4" width="12.77734375" customWidth="1"/>
    <col min="5" max="5" width="5.6640625" customWidth="1"/>
    <col min="6" max="6" width="10.88671875" style="102" customWidth="1"/>
    <col min="7" max="7" width="4.33203125" customWidth="1"/>
    <col min="8" max="8" width="3.88671875" customWidth="1"/>
    <col min="9" max="9" width="7.21875" customWidth="1"/>
    <col min="11" max="11" width="12.88671875" customWidth="1"/>
    <col min="12" max="17" width="6.88671875" customWidth="1"/>
    <col min="19" max="45" width="8.88671875" customWidth="1"/>
    <col min="47" max="53" width="8.88671875" customWidth="1"/>
  </cols>
  <sheetData>
    <row r="1" spans="1:61" ht="22.2" customHeight="1" x14ac:dyDescent="0.25">
      <c r="A1" s="2"/>
      <c r="B1" s="3"/>
      <c r="C1" s="3"/>
      <c r="D1" s="3"/>
      <c r="E1" s="4"/>
      <c r="F1" s="4"/>
      <c r="G1" s="3"/>
      <c r="H1" s="3"/>
      <c r="I1" s="5"/>
      <c r="J1" s="3"/>
      <c r="K1" s="6"/>
      <c r="L1" s="4" t="s">
        <v>0</v>
      </c>
      <c r="M1" s="4" t="s">
        <v>1</v>
      </c>
      <c r="N1" s="4" t="s">
        <v>2</v>
      </c>
      <c r="O1" s="4" t="s">
        <v>3</v>
      </c>
      <c r="P1" s="4" t="s">
        <v>4</v>
      </c>
      <c r="Q1" s="4" t="s">
        <v>5</v>
      </c>
      <c r="R1" s="2" t="s">
        <v>0</v>
      </c>
      <c r="S1" s="7" t="s">
        <v>6</v>
      </c>
      <c r="T1" s="7" t="s">
        <v>468</v>
      </c>
      <c r="U1" s="7" t="s">
        <v>469</v>
      </c>
      <c r="V1" s="7" t="s">
        <v>7</v>
      </c>
      <c r="W1" s="7" t="s">
        <v>470</v>
      </c>
      <c r="X1" s="7" t="s">
        <v>471</v>
      </c>
      <c r="Y1" s="7" t="s">
        <v>8</v>
      </c>
      <c r="Z1" s="7" t="s">
        <v>472</v>
      </c>
      <c r="AA1" s="7" t="s">
        <v>471</v>
      </c>
      <c r="AB1" s="7" t="s">
        <v>473</v>
      </c>
      <c r="AC1" s="2" t="s">
        <v>474</v>
      </c>
      <c r="AD1" s="2" t="s">
        <v>475</v>
      </c>
      <c r="AE1" s="2" t="s">
        <v>9</v>
      </c>
      <c r="AF1" s="2" t="s">
        <v>476</v>
      </c>
      <c r="AG1" s="2" t="s">
        <v>477</v>
      </c>
      <c r="AH1" s="2" t="s">
        <v>478</v>
      </c>
      <c r="AI1" s="2" t="s">
        <v>479</v>
      </c>
      <c r="AJ1" s="2" t="s">
        <v>480</v>
      </c>
      <c r="AK1" s="2" t="s">
        <v>481</v>
      </c>
      <c r="AL1" s="2" t="s">
        <v>482</v>
      </c>
      <c r="AM1" s="2" t="s">
        <v>483</v>
      </c>
      <c r="AN1" s="2" t="s">
        <v>484</v>
      </c>
      <c r="AO1" s="2" t="s">
        <v>485</v>
      </c>
      <c r="AP1" s="2" t="s">
        <v>486</v>
      </c>
      <c r="AQ1" s="2" t="s">
        <v>487</v>
      </c>
      <c r="AR1" s="2" t="s">
        <v>488</v>
      </c>
      <c r="AS1" s="2" t="s">
        <v>10</v>
      </c>
      <c r="AT1" s="2" t="s">
        <v>1</v>
      </c>
      <c r="AU1" s="2" t="s">
        <v>11</v>
      </c>
      <c r="AV1" s="2" t="s">
        <v>489</v>
      </c>
      <c r="AW1" s="2" t="s">
        <v>12</v>
      </c>
      <c r="AX1" s="2" t="s">
        <v>490</v>
      </c>
      <c r="AY1" s="2" t="s">
        <v>491</v>
      </c>
      <c r="AZ1" s="2" t="s">
        <v>492</v>
      </c>
      <c r="BA1" s="2" t="s">
        <v>493</v>
      </c>
      <c r="BB1" s="2" t="s">
        <v>2</v>
      </c>
      <c r="BC1" s="2" t="s">
        <v>494</v>
      </c>
      <c r="BD1" s="2" t="s">
        <v>495</v>
      </c>
      <c r="BE1" s="2" t="s">
        <v>496</v>
      </c>
      <c r="BF1" s="2" t="s">
        <v>497</v>
      </c>
      <c r="BG1" s="2" t="s">
        <v>498</v>
      </c>
      <c r="BH1" s="8" t="s">
        <v>3</v>
      </c>
      <c r="BI1" s="8" t="s">
        <v>4</v>
      </c>
    </row>
    <row r="2" spans="1:61" ht="43.2" customHeight="1" x14ac:dyDescent="0.25">
      <c r="A2" s="9" t="s">
        <v>244</v>
      </c>
      <c r="B2" s="9" t="s">
        <v>241</v>
      </c>
      <c r="C2" s="9" t="s">
        <v>242</v>
      </c>
      <c r="D2" s="9" t="s">
        <v>243</v>
      </c>
      <c r="E2" s="10" t="s">
        <v>13</v>
      </c>
      <c r="F2" s="10" t="s">
        <v>14</v>
      </c>
      <c r="G2" s="9" t="s">
        <v>15</v>
      </c>
      <c r="H2" s="9" t="s">
        <v>16</v>
      </c>
      <c r="I2" s="11" t="s">
        <v>17</v>
      </c>
      <c r="J2" s="9" t="s">
        <v>18</v>
      </c>
      <c r="K2" s="12" t="s">
        <v>19</v>
      </c>
      <c r="L2" s="13" t="s">
        <v>20</v>
      </c>
      <c r="M2" s="13" t="s">
        <v>21</v>
      </c>
      <c r="N2" s="13" t="s">
        <v>22</v>
      </c>
      <c r="O2" s="13" t="s">
        <v>23</v>
      </c>
      <c r="P2" s="13" t="s">
        <v>24</v>
      </c>
      <c r="Q2" s="13" t="s">
        <v>25</v>
      </c>
      <c r="R2" s="14" t="s">
        <v>26</v>
      </c>
      <c r="S2" s="15" t="s">
        <v>27</v>
      </c>
      <c r="T2" s="15" t="s">
        <v>28</v>
      </c>
      <c r="U2" s="15" t="s">
        <v>29</v>
      </c>
      <c r="V2" s="15" t="s">
        <v>30</v>
      </c>
      <c r="W2" s="15" t="s">
        <v>31</v>
      </c>
      <c r="X2" s="15" t="s">
        <v>32</v>
      </c>
      <c r="Y2" s="15" t="s">
        <v>33</v>
      </c>
      <c r="Z2" s="15" t="s">
        <v>34</v>
      </c>
      <c r="AA2" s="15" t="s">
        <v>35</v>
      </c>
      <c r="AB2" s="15" t="s">
        <v>36</v>
      </c>
      <c r="AC2" s="15" t="s">
        <v>37</v>
      </c>
      <c r="AD2" s="15" t="s">
        <v>38</v>
      </c>
      <c r="AE2" s="15" t="s">
        <v>39</v>
      </c>
      <c r="AF2" s="15" t="s">
        <v>40</v>
      </c>
      <c r="AG2" s="15" t="s">
        <v>41</v>
      </c>
      <c r="AH2" s="15" t="s">
        <v>42</v>
      </c>
      <c r="AI2" s="15" t="s">
        <v>43</v>
      </c>
      <c r="AJ2" s="15" t="s">
        <v>44</v>
      </c>
      <c r="AK2" s="15" t="s">
        <v>45</v>
      </c>
      <c r="AL2" s="15" t="s">
        <v>46</v>
      </c>
      <c r="AM2" s="15" t="s">
        <v>47</v>
      </c>
      <c r="AN2" s="15" t="s">
        <v>48</v>
      </c>
      <c r="AO2" s="15" t="s">
        <v>49</v>
      </c>
      <c r="AP2" s="15" t="s">
        <v>50</v>
      </c>
      <c r="AQ2" s="15" t="s">
        <v>51</v>
      </c>
      <c r="AR2" s="15" t="s">
        <v>52</v>
      </c>
      <c r="AS2" s="15" t="s">
        <v>53</v>
      </c>
      <c r="AT2" s="14" t="s">
        <v>54</v>
      </c>
      <c r="AU2" s="15" t="s">
        <v>55</v>
      </c>
      <c r="AV2" s="15" t="s">
        <v>56</v>
      </c>
      <c r="AW2" s="15" t="s">
        <v>57</v>
      </c>
      <c r="AX2" s="15" t="s">
        <v>58</v>
      </c>
      <c r="AY2" s="15" t="s">
        <v>59</v>
      </c>
      <c r="AZ2" s="15" t="s">
        <v>60</v>
      </c>
      <c r="BA2" s="15" t="s">
        <v>61</v>
      </c>
      <c r="BB2" s="14" t="s">
        <v>62</v>
      </c>
      <c r="BC2" s="15" t="s">
        <v>63</v>
      </c>
      <c r="BD2" s="15" t="s">
        <v>64</v>
      </c>
      <c r="BE2" s="15" t="s">
        <v>65</v>
      </c>
      <c r="BF2" s="15" t="s">
        <v>66</v>
      </c>
      <c r="BG2" s="15" t="s">
        <v>67</v>
      </c>
      <c r="BH2" s="14" t="s">
        <v>68</v>
      </c>
      <c r="BI2" s="14" t="s">
        <v>69</v>
      </c>
    </row>
    <row r="3" spans="1:61" x14ac:dyDescent="0.25">
      <c r="A3" s="33">
        <v>11626</v>
      </c>
      <c r="B3" s="34" t="s">
        <v>193</v>
      </c>
      <c r="C3" s="377" t="s">
        <v>214</v>
      </c>
      <c r="D3" s="378">
        <v>525521071</v>
      </c>
      <c r="E3" s="379">
        <v>67</v>
      </c>
      <c r="F3" s="380" t="s">
        <v>194</v>
      </c>
      <c r="G3" s="378">
        <v>1</v>
      </c>
      <c r="H3" s="381">
        <v>0</v>
      </c>
      <c r="I3" s="382" t="s">
        <v>73</v>
      </c>
      <c r="J3" s="383" t="s">
        <v>74</v>
      </c>
      <c r="K3" s="384" t="s">
        <v>195</v>
      </c>
      <c r="L3" s="385">
        <v>27.8</v>
      </c>
      <c r="M3" s="385">
        <v>6.5</v>
      </c>
      <c r="N3" s="385">
        <v>61.1</v>
      </c>
      <c r="O3" s="385">
        <v>3.3</v>
      </c>
      <c r="P3" s="385">
        <v>1.3</v>
      </c>
      <c r="Q3" s="385">
        <v>6.15</v>
      </c>
      <c r="R3" s="386">
        <v>30.3</v>
      </c>
      <c r="S3" s="386">
        <v>77.599999999999994</v>
      </c>
      <c r="T3" s="386">
        <v>64</v>
      </c>
      <c r="U3" s="386">
        <v>35.9</v>
      </c>
      <c r="V3" s="386">
        <v>1.7827298050139277</v>
      </c>
      <c r="W3" s="386">
        <v>3.81</v>
      </c>
      <c r="X3" s="386">
        <v>7.55</v>
      </c>
      <c r="Y3" s="386">
        <v>3.4751999999999996</v>
      </c>
      <c r="Z3" s="386">
        <v>12.9</v>
      </c>
      <c r="AA3" s="386">
        <v>8.83</v>
      </c>
      <c r="AB3" s="386">
        <v>10.9</v>
      </c>
      <c r="AC3" s="386">
        <v>34.4</v>
      </c>
      <c r="AD3" s="386">
        <v>44.8</v>
      </c>
      <c r="AE3" s="386">
        <v>20.100000000000001</v>
      </c>
      <c r="AF3" s="386">
        <v>0.76</v>
      </c>
      <c r="AG3" s="386">
        <v>40.700000000000003</v>
      </c>
      <c r="AH3" s="386">
        <v>9.0700000000000021</v>
      </c>
      <c r="AI3" s="381">
        <v>57.3</v>
      </c>
      <c r="AJ3" s="386">
        <v>9.5000000000000001E-2</v>
      </c>
      <c r="AK3" s="386">
        <v>9.5299999999999994</v>
      </c>
      <c r="AL3" s="387">
        <v>60.73</v>
      </c>
      <c r="AM3" s="386">
        <v>26.8</v>
      </c>
      <c r="AN3" s="388">
        <v>2230</v>
      </c>
      <c r="AO3" s="386">
        <v>9.39</v>
      </c>
      <c r="AP3" s="386">
        <v>3.86</v>
      </c>
      <c r="AQ3" s="386">
        <v>6.56</v>
      </c>
      <c r="AR3" s="386">
        <v>32.1</v>
      </c>
      <c r="AS3" s="389">
        <v>0.12</v>
      </c>
      <c r="AT3" s="386">
        <v>9.1</v>
      </c>
      <c r="AU3" s="381">
        <v>87.1</v>
      </c>
      <c r="AV3" s="386">
        <v>7.03</v>
      </c>
      <c r="AW3" s="386">
        <v>5.84</v>
      </c>
      <c r="AX3" s="390" t="s">
        <v>70</v>
      </c>
      <c r="AY3" s="381">
        <v>2072</v>
      </c>
      <c r="AZ3" s="381">
        <v>25.4</v>
      </c>
      <c r="BA3" s="386">
        <v>3.85</v>
      </c>
      <c r="BB3" s="386">
        <v>57.8</v>
      </c>
      <c r="BC3" s="390" t="s">
        <v>70</v>
      </c>
      <c r="BD3" s="391">
        <v>85.4</v>
      </c>
      <c r="BE3" s="390" t="s">
        <v>70</v>
      </c>
      <c r="BF3" s="388">
        <v>3024</v>
      </c>
      <c r="BG3" s="381" t="s">
        <v>70</v>
      </c>
      <c r="BH3" s="386">
        <v>1.86</v>
      </c>
      <c r="BI3" s="386">
        <v>0.46</v>
      </c>
    </row>
    <row r="4" spans="1:61" ht="13.2" customHeight="1" x14ac:dyDescent="0.25">
      <c r="A4" s="112">
        <v>11628</v>
      </c>
      <c r="B4" s="113" t="s">
        <v>173</v>
      </c>
      <c r="C4" s="586" t="s">
        <v>215</v>
      </c>
      <c r="D4" s="248">
        <v>8511074913</v>
      </c>
      <c r="E4" s="246">
        <v>34</v>
      </c>
      <c r="F4" s="247" t="s">
        <v>194</v>
      </c>
      <c r="G4" s="248">
        <v>1</v>
      </c>
      <c r="H4" s="249">
        <v>0</v>
      </c>
      <c r="I4" s="587" t="s">
        <v>73</v>
      </c>
      <c r="J4" s="588" t="s">
        <v>74</v>
      </c>
      <c r="K4" s="652" t="s">
        <v>213</v>
      </c>
      <c r="L4" s="253">
        <v>34.799999999999997</v>
      </c>
      <c r="M4" s="253">
        <v>6</v>
      </c>
      <c r="N4" s="253">
        <v>57.5</v>
      </c>
      <c r="O4" s="253">
        <v>1.1000000000000001</v>
      </c>
      <c r="P4" s="253">
        <v>0.6</v>
      </c>
      <c r="Q4" s="253">
        <v>4.66</v>
      </c>
      <c r="R4" s="589">
        <v>32.200000000000003</v>
      </c>
      <c r="S4" s="589">
        <v>81.3</v>
      </c>
      <c r="T4" s="589">
        <v>52.2</v>
      </c>
      <c r="U4" s="589">
        <v>47.7</v>
      </c>
      <c r="V4" s="589">
        <v>1.0943396226415094</v>
      </c>
      <c r="W4" s="589">
        <v>2.76</v>
      </c>
      <c r="X4" s="589">
        <v>7.12</v>
      </c>
      <c r="Y4" s="589">
        <v>3.1998599999999997</v>
      </c>
      <c r="Z4" s="589">
        <v>7.43</v>
      </c>
      <c r="AA4" s="589">
        <v>7.13</v>
      </c>
      <c r="AB4" s="589">
        <v>8.69</v>
      </c>
      <c r="AC4" s="589">
        <v>28.3</v>
      </c>
      <c r="AD4" s="589">
        <v>40.1</v>
      </c>
      <c r="AE4" s="589">
        <v>29.6</v>
      </c>
      <c r="AF4" s="589">
        <v>1.95</v>
      </c>
      <c r="AG4" s="589">
        <v>36.799999999999997</v>
      </c>
      <c r="AH4" s="589">
        <v>20.309999999999999</v>
      </c>
      <c r="AI4" s="594">
        <v>67.7</v>
      </c>
      <c r="AJ4" s="589">
        <v>0.65</v>
      </c>
      <c r="AK4" s="589">
        <v>6.59</v>
      </c>
      <c r="AL4" s="589">
        <v>36.9</v>
      </c>
      <c r="AM4" s="590">
        <v>72.8</v>
      </c>
      <c r="AN4" s="653">
        <v>456</v>
      </c>
      <c r="AO4" s="589">
        <v>8.36</v>
      </c>
      <c r="AP4" s="589">
        <v>5.69</v>
      </c>
      <c r="AQ4" s="589">
        <v>9.1199999999999992</v>
      </c>
      <c r="AR4" s="589">
        <v>44.3</v>
      </c>
      <c r="AS4" s="596">
        <v>0.09</v>
      </c>
      <c r="AT4" s="589">
        <v>8.6999999999999993</v>
      </c>
      <c r="AU4" s="249">
        <v>86.1</v>
      </c>
      <c r="AV4" s="590">
        <v>11.3</v>
      </c>
      <c r="AW4" s="589">
        <v>2.6</v>
      </c>
      <c r="AX4" s="654" t="s">
        <v>70</v>
      </c>
      <c r="AY4" s="594">
        <v>4088</v>
      </c>
      <c r="AZ4" s="249">
        <v>41.7</v>
      </c>
      <c r="BA4" s="589">
        <v>17.3</v>
      </c>
      <c r="BB4" s="589">
        <v>57.3</v>
      </c>
      <c r="BC4" s="654" t="s">
        <v>70</v>
      </c>
      <c r="BD4" s="594">
        <v>68</v>
      </c>
      <c r="BE4" s="654" t="s">
        <v>70</v>
      </c>
      <c r="BF4" s="593">
        <v>3765</v>
      </c>
      <c r="BG4" s="249" t="s">
        <v>70</v>
      </c>
      <c r="BH4" s="589">
        <v>1.19</v>
      </c>
      <c r="BI4" s="589">
        <v>0.37</v>
      </c>
    </row>
    <row r="5" spans="1:61" s="29" customFormat="1" ht="13.2" customHeight="1" x14ac:dyDescent="0.25">
      <c r="A5" s="50">
        <v>11644</v>
      </c>
      <c r="B5" s="51" t="s">
        <v>190</v>
      </c>
      <c r="C5" s="418" t="s">
        <v>216</v>
      </c>
      <c r="D5" s="419">
        <v>7054025308</v>
      </c>
      <c r="E5" s="420">
        <v>49</v>
      </c>
      <c r="F5" s="421" t="s">
        <v>81</v>
      </c>
      <c r="G5" s="419">
        <v>1</v>
      </c>
      <c r="H5" s="422">
        <v>0</v>
      </c>
      <c r="I5" s="423" t="s">
        <v>73</v>
      </c>
      <c r="J5" s="424" t="s">
        <v>74</v>
      </c>
      <c r="K5" s="425" t="s">
        <v>198</v>
      </c>
      <c r="L5" s="426">
        <v>23.4</v>
      </c>
      <c r="M5" s="426">
        <v>5.8</v>
      </c>
      <c r="N5" s="426">
        <v>67.5</v>
      </c>
      <c r="O5" s="426">
        <v>3.2</v>
      </c>
      <c r="P5" s="426">
        <v>0.1</v>
      </c>
      <c r="Q5" s="427">
        <v>13.89</v>
      </c>
      <c r="R5" s="428">
        <v>20.399999999999999</v>
      </c>
      <c r="S5" s="428">
        <v>66</v>
      </c>
      <c r="T5" s="428">
        <v>55.6</v>
      </c>
      <c r="U5" s="428">
        <v>43.3</v>
      </c>
      <c r="V5" s="428">
        <v>1.2840646651270209</v>
      </c>
      <c r="W5" s="428">
        <v>7.87</v>
      </c>
      <c r="X5" s="429">
        <v>24</v>
      </c>
      <c r="Y5" s="428">
        <v>4.4480000000000004</v>
      </c>
      <c r="Z5" s="429">
        <v>25.8</v>
      </c>
      <c r="AA5" s="429">
        <v>14.5</v>
      </c>
      <c r="AB5" s="428">
        <v>10.9</v>
      </c>
      <c r="AC5" s="428" t="s">
        <v>70</v>
      </c>
      <c r="AD5" s="428" t="s">
        <v>70</v>
      </c>
      <c r="AE5" s="428" t="s">
        <v>70</v>
      </c>
      <c r="AF5" s="428" t="s">
        <v>70</v>
      </c>
      <c r="AG5" s="428">
        <v>28.9</v>
      </c>
      <c r="AH5" s="428">
        <v>6.7999999999999972</v>
      </c>
      <c r="AI5" s="422">
        <v>62.4</v>
      </c>
      <c r="AJ5" s="428">
        <v>1.37</v>
      </c>
      <c r="AK5" s="429">
        <v>25.5</v>
      </c>
      <c r="AL5" s="429">
        <v>91.32</v>
      </c>
      <c r="AM5" s="428">
        <v>27.8</v>
      </c>
      <c r="AN5" s="430">
        <v>1614</v>
      </c>
      <c r="AO5" s="431">
        <v>3.64</v>
      </c>
      <c r="AP5" s="428">
        <v>9.49</v>
      </c>
      <c r="AQ5" s="428">
        <v>7.17</v>
      </c>
      <c r="AR5" s="431">
        <v>5.25</v>
      </c>
      <c r="AS5" s="432">
        <v>1.05</v>
      </c>
      <c r="AT5" s="428">
        <v>5.9</v>
      </c>
      <c r="AU5" s="422">
        <v>84.9</v>
      </c>
      <c r="AV5" s="428">
        <v>9.6999999999999993</v>
      </c>
      <c r="AW5" s="428">
        <v>5</v>
      </c>
      <c r="AX5" s="433" t="s">
        <v>70</v>
      </c>
      <c r="AY5" s="422">
        <v>2996</v>
      </c>
      <c r="AZ5" s="422">
        <v>67.900000000000006</v>
      </c>
      <c r="BA5" s="428">
        <v>4.32</v>
      </c>
      <c r="BB5" s="429">
        <v>70.900000000000006</v>
      </c>
      <c r="BC5" s="433" t="s">
        <v>70</v>
      </c>
      <c r="BD5" s="428">
        <v>57.5</v>
      </c>
      <c r="BE5" s="433" t="s">
        <v>70</v>
      </c>
      <c r="BF5" s="434">
        <v>1205</v>
      </c>
      <c r="BG5" s="422" t="s">
        <v>70</v>
      </c>
      <c r="BH5" s="428">
        <v>1.71</v>
      </c>
      <c r="BI5" s="428">
        <v>0.18</v>
      </c>
    </row>
    <row r="6" spans="1:61" s="29" customFormat="1" ht="13.2" customHeight="1" x14ac:dyDescent="0.25">
      <c r="A6" s="288">
        <v>11649</v>
      </c>
      <c r="B6" s="289" t="s">
        <v>199</v>
      </c>
      <c r="C6" s="624" t="s">
        <v>217</v>
      </c>
      <c r="D6" s="625">
        <v>9779604043</v>
      </c>
      <c r="E6" s="626">
        <v>22</v>
      </c>
      <c r="F6" s="627" t="s">
        <v>81</v>
      </c>
      <c r="G6" s="625">
        <v>1</v>
      </c>
      <c r="H6" s="628">
        <v>0</v>
      </c>
      <c r="I6" s="629" t="s">
        <v>73</v>
      </c>
      <c r="J6" s="630" t="s">
        <v>74</v>
      </c>
      <c r="K6" s="631" t="s">
        <v>201</v>
      </c>
      <c r="L6" s="632">
        <v>38.200000000000003</v>
      </c>
      <c r="M6" s="632">
        <v>9.3000000000000007</v>
      </c>
      <c r="N6" s="632">
        <v>50.1</v>
      </c>
      <c r="O6" s="632">
        <v>1.6</v>
      </c>
      <c r="P6" s="632">
        <v>0.8</v>
      </c>
      <c r="Q6" s="632">
        <v>6.26</v>
      </c>
      <c r="R6" s="633">
        <v>32.1</v>
      </c>
      <c r="S6" s="633">
        <v>81.099999999999994</v>
      </c>
      <c r="T6" s="633">
        <v>63.3</v>
      </c>
      <c r="U6" s="633">
        <v>36.6</v>
      </c>
      <c r="V6" s="633">
        <v>1.7295081967213113</v>
      </c>
      <c r="W6" s="633">
        <v>1.55</v>
      </c>
      <c r="X6" s="633">
        <v>1.73</v>
      </c>
      <c r="Y6" s="633">
        <v>3.3928799999999999</v>
      </c>
      <c r="Z6" s="633">
        <v>3.36</v>
      </c>
      <c r="AA6" s="633">
        <v>3.89</v>
      </c>
      <c r="AB6" s="633">
        <v>8.34</v>
      </c>
      <c r="AC6" s="633">
        <v>44.4</v>
      </c>
      <c r="AD6" s="633">
        <v>41.8</v>
      </c>
      <c r="AE6" s="633">
        <v>13.1</v>
      </c>
      <c r="AF6" s="633">
        <v>0.73</v>
      </c>
      <c r="AG6" s="633">
        <v>28.1</v>
      </c>
      <c r="AH6" s="633">
        <v>13.370000000000001</v>
      </c>
      <c r="AI6" s="628">
        <v>62.9</v>
      </c>
      <c r="AJ6" s="634">
        <v>3.23</v>
      </c>
      <c r="AK6" s="633">
        <v>5.43</v>
      </c>
      <c r="AL6" s="634">
        <v>61.74</v>
      </c>
      <c r="AM6" s="634">
        <v>37.200000000000003</v>
      </c>
      <c r="AN6" s="635">
        <v>1801</v>
      </c>
      <c r="AO6" s="633">
        <v>10.5</v>
      </c>
      <c r="AP6" s="633">
        <v>6.65</v>
      </c>
      <c r="AQ6" s="633">
        <v>6.13</v>
      </c>
      <c r="AR6" s="636">
        <v>10.9</v>
      </c>
      <c r="AS6" s="637">
        <v>1.98</v>
      </c>
      <c r="AT6" s="633">
        <v>10</v>
      </c>
      <c r="AU6" s="636">
        <v>73.2</v>
      </c>
      <c r="AV6" s="633">
        <v>8.9600000000000009</v>
      </c>
      <c r="AW6" s="634">
        <v>14.8</v>
      </c>
      <c r="AX6" s="638" t="s">
        <v>70</v>
      </c>
      <c r="AY6" s="628">
        <v>2176</v>
      </c>
      <c r="AZ6" s="628">
        <v>33.799999999999997</v>
      </c>
      <c r="BA6" s="633">
        <v>15.1</v>
      </c>
      <c r="BB6" s="633">
        <v>56.2</v>
      </c>
      <c r="BC6" s="638" t="s">
        <v>70</v>
      </c>
      <c r="BD6" s="639">
        <v>79.3</v>
      </c>
      <c r="BE6" s="638" t="s">
        <v>70</v>
      </c>
      <c r="BF6" s="635">
        <v>2391</v>
      </c>
      <c r="BG6" s="628" t="s">
        <v>70</v>
      </c>
      <c r="BH6" s="633">
        <v>0.6</v>
      </c>
      <c r="BI6" s="633">
        <v>0.26</v>
      </c>
    </row>
    <row r="7" spans="1:61" s="29" customFormat="1" ht="13.2" customHeight="1" x14ac:dyDescent="0.25">
      <c r="A7" s="44">
        <v>11713</v>
      </c>
      <c r="B7" s="45" t="s">
        <v>71</v>
      </c>
      <c r="C7" s="598" t="s">
        <v>218</v>
      </c>
      <c r="D7" s="599">
        <v>515709056</v>
      </c>
      <c r="E7" s="600">
        <v>68</v>
      </c>
      <c r="F7" s="601" t="s">
        <v>75</v>
      </c>
      <c r="G7" s="599">
        <v>1</v>
      </c>
      <c r="H7" s="602">
        <v>0</v>
      </c>
      <c r="I7" s="603" t="s">
        <v>76</v>
      </c>
      <c r="J7" s="604" t="s">
        <v>74</v>
      </c>
      <c r="K7" s="605" t="s">
        <v>77</v>
      </c>
      <c r="L7" s="606">
        <v>24.6</v>
      </c>
      <c r="M7" s="606">
        <v>9.1</v>
      </c>
      <c r="N7" s="606">
        <v>66.3</v>
      </c>
      <c r="O7" s="606">
        <v>0</v>
      </c>
      <c r="P7" s="606">
        <v>0</v>
      </c>
      <c r="Q7" s="606">
        <v>6.44</v>
      </c>
      <c r="R7" s="607">
        <v>22</v>
      </c>
      <c r="S7" s="608">
        <v>58.1</v>
      </c>
      <c r="T7" s="609">
        <v>82.6</v>
      </c>
      <c r="U7" s="608">
        <v>17.399999999999999</v>
      </c>
      <c r="V7" s="609">
        <v>4.7471264367816088</v>
      </c>
      <c r="W7" s="607">
        <v>3.36</v>
      </c>
      <c r="X7" s="607">
        <v>10.8</v>
      </c>
      <c r="Y7" s="607">
        <v>5.1624999999999996</v>
      </c>
      <c r="Z7" s="607">
        <v>18.7</v>
      </c>
      <c r="AA7" s="607">
        <v>8.25</v>
      </c>
      <c r="AB7" s="607">
        <v>17.7</v>
      </c>
      <c r="AC7" s="607">
        <v>24.1</v>
      </c>
      <c r="AD7" s="609">
        <v>60.8</v>
      </c>
      <c r="AE7" s="607">
        <v>12.1</v>
      </c>
      <c r="AF7" s="607">
        <v>3.06</v>
      </c>
      <c r="AG7" s="609">
        <v>47.9</v>
      </c>
      <c r="AH7" s="607">
        <v>14.299999999999997</v>
      </c>
      <c r="AI7" s="602">
        <v>54.5</v>
      </c>
      <c r="AJ7" s="607">
        <v>1.3</v>
      </c>
      <c r="AK7" s="609">
        <v>30.1</v>
      </c>
      <c r="AL7" s="608">
        <v>9.6419999999999995</v>
      </c>
      <c r="AM7" s="608">
        <v>4.7699999999999996</v>
      </c>
      <c r="AN7" s="610">
        <v>4358</v>
      </c>
      <c r="AO7" s="607">
        <v>11.8</v>
      </c>
      <c r="AP7" s="607">
        <v>7.33</v>
      </c>
      <c r="AQ7" s="607">
        <v>8.18</v>
      </c>
      <c r="AR7" s="607">
        <v>22.6</v>
      </c>
      <c r="AS7" s="611">
        <v>0.14000000000000001</v>
      </c>
      <c r="AT7" s="607">
        <v>11.1</v>
      </c>
      <c r="AU7" s="602">
        <v>87</v>
      </c>
      <c r="AV7" s="607">
        <v>9.5</v>
      </c>
      <c r="AW7" s="608">
        <v>2.4</v>
      </c>
      <c r="AX7" s="612" t="s">
        <v>70</v>
      </c>
      <c r="AY7" s="602">
        <v>3273</v>
      </c>
      <c r="AZ7" s="602">
        <v>47.4</v>
      </c>
      <c r="BA7" s="607">
        <v>17.2</v>
      </c>
      <c r="BB7" s="607">
        <v>65.900000000000006</v>
      </c>
      <c r="BC7" s="612" t="s">
        <v>70</v>
      </c>
      <c r="BD7" s="602">
        <v>48.7</v>
      </c>
      <c r="BE7" s="612" t="s">
        <v>70</v>
      </c>
      <c r="BF7" s="610">
        <v>3405</v>
      </c>
      <c r="BG7" s="602" t="s">
        <v>70</v>
      </c>
      <c r="BH7" s="607">
        <v>0.14000000000000001</v>
      </c>
      <c r="BI7" s="607">
        <v>6.0699999999999999E-3</v>
      </c>
    </row>
    <row r="8" spans="1:61" s="29" customFormat="1" ht="13.2" customHeight="1" x14ac:dyDescent="0.25">
      <c r="A8" s="284">
        <v>11714</v>
      </c>
      <c r="B8" s="285" t="s">
        <v>153</v>
      </c>
      <c r="C8" s="312" t="s">
        <v>219</v>
      </c>
      <c r="D8" s="313">
        <v>6362141324</v>
      </c>
      <c r="E8" s="314">
        <v>56</v>
      </c>
      <c r="F8" s="315" t="s">
        <v>75</v>
      </c>
      <c r="G8" s="313">
        <v>1</v>
      </c>
      <c r="H8" s="316">
        <v>0</v>
      </c>
      <c r="I8" s="317" t="s">
        <v>160</v>
      </c>
      <c r="J8" s="318" t="s">
        <v>74</v>
      </c>
      <c r="K8" s="319" t="s">
        <v>500</v>
      </c>
      <c r="L8" s="320">
        <v>33.299999999999997</v>
      </c>
      <c r="M8" s="320">
        <v>8.1</v>
      </c>
      <c r="N8" s="320">
        <v>55.9</v>
      </c>
      <c r="O8" s="320">
        <v>2.1</v>
      </c>
      <c r="P8" s="320">
        <v>0.6</v>
      </c>
      <c r="Q8" s="320">
        <v>5.2</v>
      </c>
      <c r="R8" s="321">
        <v>24.9</v>
      </c>
      <c r="S8" s="321">
        <v>72.599999999999994</v>
      </c>
      <c r="T8" s="321">
        <v>66.2</v>
      </c>
      <c r="U8" s="321">
        <v>33.799999999999997</v>
      </c>
      <c r="V8" s="321">
        <v>1.958579881656805</v>
      </c>
      <c r="W8" s="321">
        <v>9.8800000000000008</v>
      </c>
      <c r="X8" s="321">
        <v>5.78</v>
      </c>
      <c r="Y8" s="321">
        <v>5.5210800000000004</v>
      </c>
      <c r="Z8" s="322">
        <v>24.9</v>
      </c>
      <c r="AA8" s="321">
        <v>5.45</v>
      </c>
      <c r="AB8" s="322">
        <v>24</v>
      </c>
      <c r="AC8" s="321">
        <v>25.4</v>
      </c>
      <c r="AD8" s="321">
        <v>28.3</v>
      </c>
      <c r="AE8" s="322">
        <v>42.3</v>
      </c>
      <c r="AF8" s="321">
        <v>3.97</v>
      </c>
      <c r="AG8" s="321">
        <v>34.4</v>
      </c>
      <c r="AH8" s="321">
        <v>11.5</v>
      </c>
      <c r="AI8" s="323">
        <v>65.7</v>
      </c>
      <c r="AJ8" s="322">
        <v>7.67</v>
      </c>
      <c r="AK8" s="321">
        <v>13.2</v>
      </c>
      <c r="AL8" s="321">
        <v>23.119999999999997</v>
      </c>
      <c r="AM8" s="321">
        <v>19.8</v>
      </c>
      <c r="AN8" s="324">
        <v>7073</v>
      </c>
      <c r="AO8" s="321">
        <v>11.8</v>
      </c>
      <c r="AP8" s="321">
        <v>12.5</v>
      </c>
      <c r="AQ8" s="321">
        <v>7.6</v>
      </c>
      <c r="AR8" s="321">
        <v>82.8</v>
      </c>
      <c r="AS8" s="325">
        <v>0.12</v>
      </c>
      <c r="AT8" s="321">
        <v>7.45</v>
      </c>
      <c r="AU8" s="316">
        <v>86</v>
      </c>
      <c r="AV8" s="321">
        <v>6.46</v>
      </c>
      <c r="AW8" s="321">
        <v>6.91</v>
      </c>
      <c r="AX8" s="326" t="s">
        <v>70</v>
      </c>
      <c r="AY8" s="316">
        <v>2701</v>
      </c>
      <c r="AZ8" s="316">
        <v>42.8</v>
      </c>
      <c r="BA8" s="322">
        <v>52.9</v>
      </c>
      <c r="BB8" s="321">
        <v>65.099999999999994</v>
      </c>
      <c r="BC8" s="326" t="s">
        <v>70</v>
      </c>
      <c r="BD8" s="323">
        <v>62.7</v>
      </c>
      <c r="BE8" s="326" t="s">
        <v>70</v>
      </c>
      <c r="BF8" s="327">
        <v>4506</v>
      </c>
      <c r="BG8" s="316" t="s">
        <v>70</v>
      </c>
      <c r="BH8" s="321">
        <v>1.29</v>
      </c>
      <c r="BI8" s="321">
        <v>0.36</v>
      </c>
    </row>
    <row r="9" spans="1:61" ht="13.2" customHeight="1" x14ac:dyDescent="0.25">
      <c r="A9" s="16">
        <v>11728</v>
      </c>
      <c r="B9" s="17" t="s">
        <v>211</v>
      </c>
      <c r="C9" s="17" t="s">
        <v>220</v>
      </c>
      <c r="D9" s="16">
        <v>8561286294</v>
      </c>
      <c r="E9" s="1">
        <v>34</v>
      </c>
      <c r="F9" s="141" t="s">
        <v>212</v>
      </c>
      <c r="G9" s="16">
        <v>1</v>
      </c>
      <c r="H9" s="18">
        <v>0</v>
      </c>
      <c r="I9" s="19" t="s">
        <v>73</v>
      </c>
      <c r="J9" s="20" t="s">
        <v>74</v>
      </c>
      <c r="K9" s="21" t="s">
        <v>513</v>
      </c>
      <c r="L9" s="245">
        <v>22.6</v>
      </c>
      <c r="M9" s="245">
        <v>8.5</v>
      </c>
      <c r="N9" s="245">
        <v>67</v>
      </c>
      <c r="O9" s="245">
        <v>1.7</v>
      </c>
      <c r="P9" s="245">
        <v>0.2</v>
      </c>
      <c r="Q9" s="482">
        <v>12.1</v>
      </c>
      <c r="R9" s="24">
        <v>23.8</v>
      </c>
      <c r="S9" s="24">
        <v>75.8</v>
      </c>
      <c r="T9" s="172">
        <v>45.3</v>
      </c>
      <c r="U9" s="23">
        <v>54.7</v>
      </c>
      <c r="V9" s="172">
        <v>0.82815356489945147</v>
      </c>
      <c r="W9" s="24">
        <v>3.75</v>
      </c>
      <c r="X9" s="24">
        <v>2.71</v>
      </c>
      <c r="Y9" s="24">
        <v>5.1641999999999992</v>
      </c>
      <c r="Z9" s="24">
        <v>7.83</v>
      </c>
      <c r="AA9" s="24">
        <v>5.97</v>
      </c>
      <c r="AB9" s="24">
        <v>3.7</v>
      </c>
      <c r="AC9" s="24">
        <v>16.100000000000001</v>
      </c>
      <c r="AD9" s="23">
        <v>65.2</v>
      </c>
      <c r="AE9" s="24">
        <v>18.2</v>
      </c>
      <c r="AF9" s="24">
        <v>0.5</v>
      </c>
      <c r="AG9" s="24">
        <v>29.4</v>
      </c>
      <c r="AH9" s="24">
        <v>8.4999999999999982</v>
      </c>
      <c r="AI9" s="18">
        <v>59.8</v>
      </c>
      <c r="AJ9" s="24">
        <v>0.45</v>
      </c>
      <c r="AK9" s="24">
        <v>15.9</v>
      </c>
      <c r="AL9" s="24">
        <v>24.463999999999999</v>
      </c>
      <c r="AM9" s="23">
        <v>65.2</v>
      </c>
      <c r="AN9" s="176">
        <v>902</v>
      </c>
      <c r="AO9" s="172">
        <v>3.04</v>
      </c>
      <c r="AP9" s="24">
        <v>13</v>
      </c>
      <c r="AQ9" s="24">
        <v>8.7899999999999991</v>
      </c>
      <c r="AR9" s="24">
        <v>32.4</v>
      </c>
      <c r="AS9" s="180">
        <v>9.9100000000000004E-3</v>
      </c>
      <c r="AT9" s="24">
        <v>9.1</v>
      </c>
      <c r="AU9" s="18">
        <v>92.9</v>
      </c>
      <c r="AV9" s="24">
        <v>4.5</v>
      </c>
      <c r="AW9" s="24">
        <v>2.5</v>
      </c>
      <c r="AX9" s="18">
        <v>5802</v>
      </c>
      <c r="AY9" s="18">
        <v>2933</v>
      </c>
      <c r="AZ9" s="18">
        <v>53.9</v>
      </c>
      <c r="BA9" s="24">
        <v>6.47</v>
      </c>
      <c r="BB9" s="24">
        <v>65.3</v>
      </c>
      <c r="BC9" s="27">
        <v>7269</v>
      </c>
      <c r="BD9" s="27">
        <v>69.099999999999994</v>
      </c>
      <c r="BE9" s="23">
        <v>81.3</v>
      </c>
      <c r="BF9" s="26">
        <v>2897</v>
      </c>
      <c r="BG9" s="18">
        <v>8519</v>
      </c>
      <c r="BH9" s="24">
        <v>1.52</v>
      </c>
      <c r="BI9" s="24">
        <v>0.24</v>
      </c>
    </row>
    <row r="10" spans="1:61" ht="13.2" customHeight="1" x14ac:dyDescent="0.25">
      <c r="A10" s="16">
        <v>11733</v>
      </c>
      <c r="B10" s="17" t="s">
        <v>122</v>
      </c>
      <c r="C10" s="17" t="s">
        <v>221</v>
      </c>
      <c r="D10" s="16">
        <v>8056254129</v>
      </c>
      <c r="E10" s="1">
        <v>39</v>
      </c>
      <c r="F10" s="141" t="s">
        <v>91</v>
      </c>
      <c r="G10" s="16">
        <v>1</v>
      </c>
      <c r="H10" s="18">
        <v>0</v>
      </c>
      <c r="I10" s="19" t="s">
        <v>73</v>
      </c>
      <c r="J10" s="20" t="s">
        <v>74</v>
      </c>
      <c r="K10" s="21" t="s">
        <v>247</v>
      </c>
      <c r="L10" s="481">
        <v>17</v>
      </c>
      <c r="M10" s="245">
        <v>7.3</v>
      </c>
      <c r="N10" s="482">
        <v>71.599999999999994</v>
      </c>
      <c r="O10" s="245">
        <v>3.7</v>
      </c>
      <c r="P10" s="245">
        <v>0.4</v>
      </c>
      <c r="Q10" s="245">
        <v>7.84</v>
      </c>
      <c r="R10" s="172">
        <v>18</v>
      </c>
      <c r="S10" s="24">
        <v>70.3</v>
      </c>
      <c r="T10" s="23">
        <v>74</v>
      </c>
      <c r="U10" s="172">
        <v>26</v>
      </c>
      <c r="V10" s="23">
        <v>2.8461538461538463</v>
      </c>
      <c r="W10" s="30">
        <v>5.48</v>
      </c>
      <c r="X10" s="24">
        <v>7.94</v>
      </c>
      <c r="Y10" s="24">
        <v>6.1641999999999992</v>
      </c>
      <c r="Z10" s="24">
        <v>7.18</v>
      </c>
      <c r="AA10" s="23">
        <v>12.7</v>
      </c>
      <c r="AB10" s="24">
        <v>14.4</v>
      </c>
      <c r="AC10" s="24">
        <v>36</v>
      </c>
      <c r="AD10" s="24">
        <v>42.2</v>
      </c>
      <c r="AE10" s="24">
        <v>21.2</v>
      </c>
      <c r="AF10" s="24">
        <v>0.51</v>
      </c>
      <c r="AG10" s="24">
        <v>38.200000000000003</v>
      </c>
      <c r="AH10" s="24">
        <v>16.600000000000001</v>
      </c>
      <c r="AI10" s="18">
        <v>59.1</v>
      </c>
      <c r="AJ10" s="24">
        <v>0.38</v>
      </c>
      <c r="AK10" s="24">
        <v>14.7</v>
      </c>
      <c r="AL10" s="172">
        <v>13.5</v>
      </c>
      <c r="AM10" s="24">
        <v>12.5</v>
      </c>
      <c r="AN10" s="26">
        <v>2060</v>
      </c>
      <c r="AO10" s="24">
        <v>9.67</v>
      </c>
      <c r="AP10" s="24">
        <v>8.11</v>
      </c>
      <c r="AQ10" s="23">
        <v>19.399999999999999</v>
      </c>
      <c r="AR10" s="24">
        <v>46.2</v>
      </c>
      <c r="AS10" s="25">
        <v>0.19</v>
      </c>
      <c r="AT10" s="24">
        <v>7</v>
      </c>
      <c r="AU10" s="18">
        <v>82.7</v>
      </c>
      <c r="AV10" s="24">
        <v>8.33</v>
      </c>
      <c r="AW10" s="24">
        <v>8.8800000000000008</v>
      </c>
      <c r="AX10" s="18">
        <v>5296</v>
      </c>
      <c r="AY10" s="27">
        <v>3893</v>
      </c>
      <c r="AZ10" s="18">
        <v>57.3</v>
      </c>
      <c r="BA10" s="24">
        <v>18.7</v>
      </c>
      <c r="BB10" s="23">
        <v>71.5</v>
      </c>
      <c r="BC10" s="27">
        <v>5075</v>
      </c>
      <c r="BD10" s="24">
        <v>30.99</v>
      </c>
      <c r="BE10" s="172">
        <v>4.7300000000000004</v>
      </c>
      <c r="BF10" s="26">
        <v>3353</v>
      </c>
      <c r="BG10" s="18">
        <v>11929</v>
      </c>
      <c r="BH10" s="24">
        <v>3.09</v>
      </c>
      <c r="BI10" s="24">
        <v>0.39</v>
      </c>
    </row>
    <row r="11" spans="1:61" x14ac:dyDescent="0.25">
      <c r="A11" s="36">
        <v>11744</v>
      </c>
      <c r="B11" s="37" t="s">
        <v>139</v>
      </c>
      <c r="C11" s="299" t="s">
        <v>222</v>
      </c>
      <c r="D11" s="196" t="s">
        <v>223</v>
      </c>
      <c r="E11" s="194">
        <v>18</v>
      </c>
      <c r="F11" s="195" t="s">
        <v>175</v>
      </c>
      <c r="G11" s="196">
        <v>1</v>
      </c>
      <c r="H11" s="197">
        <v>0</v>
      </c>
      <c r="I11" s="300" t="s">
        <v>73</v>
      </c>
      <c r="J11" s="219" t="s">
        <v>74</v>
      </c>
      <c r="K11" s="416" t="s">
        <v>507</v>
      </c>
      <c r="L11" s="201">
        <v>34.5</v>
      </c>
      <c r="M11" s="201">
        <v>6.7</v>
      </c>
      <c r="N11" s="201">
        <v>55.9</v>
      </c>
      <c r="O11" s="201">
        <v>2.5</v>
      </c>
      <c r="P11" s="201">
        <v>0.4</v>
      </c>
      <c r="Q11" s="201">
        <v>4.76</v>
      </c>
      <c r="R11" s="301">
        <v>34.200000000000003</v>
      </c>
      <c r="S11" s="301">
        <v>69.8</v>
      </c>
      <c r="T11" s="303">
        <v>44.1</v>
      </c>
      <c r="U11" s="302">
        <v>55.9</v>
      </c>
      <c r="V11" s="303">
        <v>0.78890876565295176</v>
      </c>
      <c r="W11" s="301">
        <v>7.89</v>
      </c>
      <c r="X11" s="301">
        <v>4.04</v>
      </c>
      <c r="Y11" s="301">
        <v>3.8366999999999996</v>
      </c>
      <c r="Z11" s="301">
        <v>14.8</v>
      </c>
      <c r="AA11" s="301">
        <v>4.4000000000000004</v>
      </c>
      <c r="AB11" s="301">
        <v>10.8</v>
      </c>
      <c r="AC11" s="301">
        <v>20.7</v>
      </c>
      <c r="AD11" s="301">
        <v>36.4</v>
      </c>
      <c r="AE11" s="301">
        <v>36.4</v>
      </c>
      <c r="AF11" s="718">
        <v>6.51</v>
      </c>
      <c r="AG11" s="301">
        <v>24.7</v>
      </c>
      <c r="AH11" s="301">
        <v>10.07</v>
      </c>
      <c r="AI11" s="197">
        <v>55.7</v>
      </c>
      <c r="AJ11" s="303">
        <v>0.03</v>
      </c>
      <c r="AK11" s="301">
        <v>7.23</v>
      </c>
      <c r="AL11" s="301">
        <v>20.290000000000003</v>
      </c>
      <c r="AM11" s="301">
        <v>20.5</v>
      </c>
      <c r="AN11" s="305">
        <v>2285</v>
      </c>
      <c r="AO11" s="301">
        <v>19.3</v>
      </c>
      <c r="AP11" s="301">
        <v>7.88</v>
      </c>
      <c r="AQ11" s="301">
        <v>3.97</v>
      </c>
      <c r="AR11" s="301">
        <v>22.2</v>
      </c>
      <c r="AS11" s="304">
        <v>0.03</v>
      </c>
      <c r="AT11" s="301">
        <v>9.9</v>
      </c>
      <c r="AU11" s="197">
        <v>92.8</v>
      </c>
      <c r="AV11" s="303">
        <v>1.27</v>
      </c>
      <c r="AW11" s="301">
        <v>5.74</v>
      </c>
      <c r="AX11" s="197">
        <v>4138</v>
      </c>
      <c r="AY11" s="197">
        <v>2098</v>
      </c>
      <c r="AZ11" s="197">
        <v>22.3</v>
      </c>
      <c r="BA11" s="301">
        <v>3.21</v>
      </c>
      <c r="BB11" s="301">
        <v>53.7</v>
      </c>
      <c r="BC11" s="197">
        <v>4214</v>
      </c>
      <c r="BD11" s="301">
        <v>31.62</v>
      </c>
      <c r="BE11" s="303">
        <v>1.86</v>
      </c>
      <c r="BF11" s="305">
        <v>3283</v>
      </c>
      <c r="BG11" s="197">
        <v>10317</v>
      </c>
      <c r="BH11" s="301">
        <v>1.54</v>
      </c>
      <c r="BI11" s="301">
        <v>0.34</v>
      </c>
    </row>
    <row r="12" spans="1:61" ht="13.2" customHeight="1" x14ac:dyDescent="0.25">
      <c r="A12" s="96">
        <v>11746</v>
      </c>
      <c r="B12" s="97" t="s">
        <v>137</v>
      </c>
      <c r="C12" s="443" t="s">
        <v>224</v>
      </c>
      <c r="D12" s="444">
        <v>6460140566</v>
      </c>
      <c r="E12" s="445">
        <v>55</v>
      </c>
      <c r="F12" s="446" t="s">
        <v>175</v>
      </c>
      <c r="G12" s="444">
        <v>1</v>
      </c>
      <c r="H12" s="447">
        <v>0</v>
      </c>
      <c r="I12" s="448" t="s">
        <v>73</v>
      </c>
      <c r="J12" s="449" t="s">
        <v>74</v>
      </c>
      <c r="K12" s="450" t="s">
        <v>510</v>
      </c>
      <c r="L12" s="451">
        <v>36.299999999999997</v>
      </c>
      <c r="M12" s="452">
        <v>12.8</v>
      </c>
      <c r="N12" s="451">
        <v>46.3</v>
      </c>
      <c r="O12" s="451">
        <v>4.0999999999999996</v>
      </c>
      <c r="P12" s="451">
        <v>0.5</v>
      </c>
      <c r="Q12" s="451">
        <v>5.84</v>
      </c>
      <c r="R12" s="453">
        <v>32.299999999999997</v>
      </c>
      <c r="S12" s="453">
        <v>69.599999999999994</v>
      </c>
      <c r="T12" s="453">
        <v>59.3</v>
      </c>
      <c r="U12" s="453">
        <v>40.700000000000003</v>
      </c>
      <c r="V12" s="453">
        <v>1.4570024570024569</v>
      </c>
      <c r="W12" s="453">
        <v>4.72</v>
      </c>
      <c r="X12" s="453">
        <v>2.66</v>
      </c>
      <c r="Y12" s="453">
        <v>3.47498</v>
      </c>
      <c r="Z12" s="453">
        <v>12.3</v>
      </c>
      <c r="AA12" s="453">
        <v>6.26</v>
      </c>
      <c r="AB12" s="453">
        <v>15.9</v>
      </c>
      <c r="AC12" s="453">
        <v>38.200000000000003</v>
      </c>
      <c r="AD12" s="453">
        <v>33.9</v>
      </c>
      <c r="AE12" s="453">
        <v>21</v>
      </c>
      <c r="AF12" s="454">
        <v>6.9</v>
      </c>
      <c r="AG12" s="453">
        <v>28.5</v>
      </c>
      <c r="AH12" s="453">
        <v>12.6</v>
      </c>
      <c r="AI12" s="447">
        <v>53.6</v>
      </c>
      <c r="AJ12" s="453">
        <v>0.67</v>
      </c>
      <c r="AK12" s="453">
        <v>12.1</v>
      </c>
      <c r="AL12" s="453">
        <v>26.97</v>
      </c>
      <c r="AM12" s="453">
        <v>21.9</v>
      </c>
      <c r="AN12" s="455">
        <v>1634</v>
      </c>
      <c r="AO12" s="453">
        <v>12.9</v>
      </c>
      <c r="AP12" s="453">
        <v>14.9</v>
      </c>
      <c r="AQ12" s="453">
        <v>8.9</v>
      </c>
      <c r="AR12" s="453">
        <v>24.4</v>
      </c>
      <c r="AS12" s="456">
        <v>0.17</v>
      </c>
      <c r="AT12" s="453">
        <v>12</v>
      </c>
      <c r="AU12" s="447">
        <v>86.7</v>
      </c>
      <c r="AV12" s="453">
        <v>4.21</v>
      </c>
      <c r="AW12" s="453">
        <v>9.07</v>
      </c>
      <c r="AX12" s="447">
        <v>4163</v>
      </c>
      <c r="AY12" s="447">
        <v>2250</v>
      </c>
      <c r="AZ12" s="457">
        <v>19.7</v>
      </c>
      <c r="BA12" s="453">
        <v>3.43</v>
      </c>
      <c r="BB12" s="453">
        <v>52.7</v>
      </c>
      <c r="BC12" s="447">
        <v>4998</v>
      </c>
      <c r="BD12" s="453">
        <v>32.14</v>
      </c>
      <c r="BE12" s="458">
        <v>6.31</v>
      </c>
      <c r="BF12" s="455">
        <v>2942</v>
      </c>
      <c r="BG12" s="447">
        <v>9561</v>
      </c>
      <c r="BH12" s="453">
        <v>2.75</v>
      </c>
      <c r="BI12" s="453">
        <v>0.27</v>
      </c>
    </row>
    <row r="13" spans="1:61" ht="13.2" customHeight="1" x14ac:dyDescent="0.25">
      <c r="A13" s="16">
        <v>11751</v>
      </c>
      <c r="B13" s="17" t="s">
        <v>172</v>
      </c>
      <c r="C13" s="17" t="s">
        <v>225</v>
      </c>
      <c r="D13" s="16">
        <v>5452151034</v>
      </c>
      <c r="E13" s="1">
        <v>65</v>
      </c>
      <c r="F13" s="141" t="s">
        <v>109</v>
      </c>
      <c r="G13" s="16">
        <v>1</v>
      </c>
      <c r="H13" s="18">
        <v>0</v>
      </c>
      <c r="I13" s="123" t="s">
        <v>73</v>
      </c>
      <c r="J13" s="124" t="s">
        <v>74</v>
      </c>
      <c r="K13" s="21" t="s">
        <v>523</v>
      </c>
      <c r="L13" s="245">
        <v>22.3</v>
      </c>
      <c r="M13" s="245">
        <v>5.2</v>
      </c>
      <c r="N13" s="482">
        <v>71.5</v>
      </c>
      <c r="O13" s="245">
        <v>0.7</v>
      </c>
      <c r="P13" s="245">
        <v>0.3</v>
      </c>
      <c r="Q13" s="245">
        <v>6.69</v>
      </c>
      <c r="R13" s="24">
        <v>22.9</v>
      </c>
      <c r="S13" s="24">
        <v>68.3</v>
      </c>
      <c r="T13" s="24">
        <v>65.8</v>
      </c>
      <c r="U13" s="24">
        <v>34.200000000000003</v>
      </c>
      <c r="V13" s="24">
        <v>1.9239766081871343</v>
      </c>
      <c r="W13" s="24">
        <v>4.96</v>
      </c>
      <c r="X13" s="24">
        <v>5.56</v>
      </c>
      <c r="Y13" s="24">
        <v>3.6255799999999998</v>
      </c>
      <c r="Z13" s="23">
        <v>21.5</v>
      </c>
      <c r="AA13" s="24">
        <v>6.03</v>
      </c>
      <c r="AB13" s="24">
        <v>11.4</v>
      </c>
      <c r="AC13" s="24">
        <v>44.5</v>
      </c>
      <c r="AD13" s="24">
        <v>37.9</v>
      </c>
      <c r="AE13" s="24">
        <v>15.1</v>
      </c>
      <c r="AF13" s="24">
        <v>2.5299999999999998</v>
      </c>
      <c r="AG13" s="24">
        <v>38.9</v>
      </c>
      <c r="AH13" s="24">
        <v>8.8000000000000007</v>
      </c>
      <c r="AI13" s="18">
        <v>59.6</v>
      </c>
      <c r="AJ13" s="24">
        <v>0.23</v>
      </c>
      <c r="AK13" s="24">
        <v>10.199999999999999</v>
      </c>
      <c r="AL13" s="24">
        <v>23.36</v>
      </c>
      <c r="AM13" s="24">
        <v>18.8</v>
      </c>
      <c r="AN13" s="26">
        <v>3630</v>
      </c>
      <c r="AO13" s="24">
        <v>13.7</v>
      </c>
      <c r="AP13" s="24">
        <v>9.4499999999999993</v>
      </c>
      <c r="AQ13" s="24">
        <v>5.49</v>
      </c>
      <c r="AR13" s="24">
        <v>24.5</v>
      </c>
      <c r="AS13" s="180">
        <v>0</v>
      </c>
      <c r="AT13" s="24">
        <v>5.8</v>
      </c>
      <c r="AU13" s="23">
        <v>95</v>
      </c>
      <c r="AV13" s="24">
        <v>2.81</v>
      </c>
      <c r="AW13" s="172">
        <v>2.2000000000000002</v>
      </c>
      <c r="AX13" s="18">
        <v>4150</v>
      </c>
      <c r="AY13" s="18">
        <v>1763</v>
      </c>
      <c r="AZ13" s="18">
        <v>30.5</v>
      </c>
      <c r="BA13" s="24">
        <v>7.03</v>
      </c>
      <c r="BB13" s="24">
        <v>69.8</v>
      </c>
      <c r="BC13" s="27">
        <v>5059</v>
      </c>
      <c r="BD13" s="24">
        <v>33.92</v>
      </c>
      <c r="BE13" s="24">
        <v>17.899999999999999</v>
      </c>
      <c r="BF13" s="26">
        <v>2573</v>
      </c>
      <c r="BG13" s="18">
        <v>7037</v>
      </c>
      <c r="BH13" s="24">
        <v>0.39</v>
      </c>
      <c r="BI13" s="24">
        <v>0.31</v>
      </c>
    </row>
    <row r="14" spans="1:61" x14ac:dyDescent="0.25">
      <c r="A14" s="16">
        <v>11752</v>
      </c>
      <c r="B14" s="17" t="s">
        <v>108</v>
      </c>
      <c r="C14" s="17" t="s">
        <v>226</v>
      </c>
      <c r="D14" s="16">
        <v>9458056091</v>
      </c>
      <c r="E14" s="1">
        <v>25</v>
      </c>
      <c r="F14" s="141" t="s">
        <v>109</v>
      </c>
      <c r="G14" s="16">
        <v>1</v>
      </c>
      <c r="H14" s="18">
        <v>0</v>
      </c>
      <c r="I14" s="19" t="s">
        <v>73</v>
      </c>
      <c r="J14" s="20" t="s">
        <v>74</v>
      </c>
      <c r="K14" s="21" t="s">
        <v>504</v>
      </c>
      <c r="L14" s="245">
        <v>40.9</v>
      </c>
      <c r="M14" s="245">
        <v>5.2</v>
      </c>
      <c r="N14" s="245">
        <v>51.5</v>
      </c>
      <c r="O14" s="245">
        <v>1.8</v>
      </c>
      <c r="P14" s="245">
        <v>0.6</v>
      </c>
      <c r="Q14" s="245">
        <v>6.19</v>
      </c>
      <c r="R14" s="24">
        <v>40.299999999999997</v>
      </c>
      <c r="S14" s="24">
        <v>76.599999999999994</v>
      </c>
      <c r="T14" s="24">
        <v>69</v>
      </c>
      <c r="U14" s="24">
        <v>31</v>
      </c>
      <c r="V14" s="24">
        <v>2.225806451612903</v>
      </c>
      <c r="W14" s="24">
        <v>1.69</v>
      </c>
      <c r="X14" s="24">
        <v>7.28</v>
      </c>
      <c r="Y14" s="30">
        <v>3.8709000000000002</v>
      </c>
      <c r="Z14" s="24">
        <v>4.87</v>
      </c>
      <c r="AA14" s="24">
        <v>5.19</v>
      </c>
      <c r="AB14" s="24">
        <v>7.31</v>
      </c>
      <c r="AC14" s="24">
        <v>46.7</v>
      </c>
      <c r="AD14" s="24">
        <v>35</v>
      </c>
      <c r="AE14" s="24">
        <v>16.600000000000001</v>
      </c>
      <c r="AF14" s="24">
        <v>1.65</v>
      </c>
      <c r="AG14" s="24">
        <v>32.799999999999997</v>
      </c>
      <c r="AH14" s="24">
        <v>11.400000000000002</v>
      </c>
      <c r="AI14" s="18">
        <v>64.900000000000006</v>
      </c>
      <c r="AJ14" s="24">
        <v>0.15</v>
      </c>
      <c r="AK14" s="23">
        <v>18.399999999999999</v>
      </c>
      <c r="AL14" s="172">
        <v>13.17</v>
      </c>
      <c r="AM14" s="24">
        <v>11</v>
      </c>
      <c r="AN14" s="26">
        <v>1644</v>
      </c>
      <c r="AO14" s="172">
        <v>1.69</v>
      </c>
      <c r="AP14" s="24">
        <v>10.1</v>
      </c>
      <c r="AQ14" s="24">
        <v>6.74</v>
      </c>
      <c r="AR14" s="172">
        <v>3.33</v>
      </c>
      <c r="AS14" s="25">
        <v>2.9000000000000001E-2</v>
      </c>
      <c r="AT14" s="24">
        <v>8.1</v>
      </c>
      <c r="AU14" s="27">
        <v>93.6</v>
      </c>
      <c r="AV14" s="24">
        <v>2.88</v>
      </c>
      <c r="AW14" s="24">
        <v>3.54</v>
      </c>
      <c r="AX14" s="18">
        <v>4760</v>
      </c>
      <c r="AY14" s="18">
        <v>2334</v>
      </c>
      <c r="AZ14" s="18">
        <v>46.8</v>
      </c>
      <c r="BA14" s="24">
        <v>6.36</v>
      </c>
      <c r="BB14" s="24">
        <v>49.5</v>
      </c>
      <c r="BC14" s="27">
        <v>6186</v>
      </c>
      <c r="BD14" s="24">
        <v>31.93</v>
      </c>
      <c r="BE14" s="30">
        <v>17.899999999999999</v>
      </c>
      <c r="BF14" s="26">
        <v>3731</v>
      </c>
      <c r="BG14" s="18">
        <v>11469</v>
      </c>
      <c r="BH14" s="24">
        <v>1.4</v>
      </c>
      <c r="BI14" s="24">
        <v>0.62</v>
      </c>
    </row>
    <row r="15" spans="1:61" ht="13.2" customHeight="1" x14ac:dyDescent="0.25">
      <c r="A15" s="16">
        <v>11753</v>
      </c>
      <c r="B15" s="17" t="s">
        <v>145</v>
      </c>
      <c r="C15" s="17" t="s">
        <v>216</v>
      </c>
      <c r="D15" s="16">
        <v>8161135785</v>
      </c>
      <c r="E15" s="1">
        <v>38</v>
      </c>
      <c r="F15" s="141" t="s">
        <v>109</v>
      </c>
      <c r="G15" s="16">
        <v>1</v>
      </c>
      <c r="H15" s="18">
        <v>0</v>
      </c>
      <c r="I15" s="19" t="s">
        <v>73</v>
      </c>
      <c r="J15" s="20" t="s">
        <v>74</v>
      </c>
      <c r="K15" s="21" t="s">
        <v>512</v>
      </c>
      <c r="L15" s="245">
        <v>28.1</v>
      </c>
      <c r="M15" s="245">
        <v>6.2</v>
      </c>
      <c r="N15" s="245">
        <v>65.099999999999994</v>
      </c>
      <c r="O15" s="245">
        <v>0.5</v>
      </c>
      <c r="P15" s="245">
        <v>0.1</v>
      </c>
      <c r="Q15" s="245">
        <v>7.44</v>
      </c>
      <c r="R15" s="24">
        <v>25.2</v>
      </c>
      <c r="S15" s="24">
        <v>71.2</v>
      </c>
      <c r="T15" s="24">
        <v>58.1</v>
      </c>
      <c r="U15" s="24">
        <v>41.9</v>
      </c>
      <c r="V15" s="24">
        <v>1.3866348448687351</v>
      </c>
      <c r="W15" s="30">
        <v>5.55</v>
      </c>
      <c r="X15" s="23">
        <v>13.2</v>
      </c>
      <c r="Y15" s="24">
        <v>4.5608499999999994</v>
      </c>
      <c r="Z15" s="24">
        <v>12.2</v>
      </c>
      <c r="AA15" s="24">
        <v>9.64</v>
      </c>
      <c r="AB15" s="24">
        <v>14.1</v>
      </c>
      <c r="AC15" s="24">
        <v>33.5</v>
      </c>
      <c r="AD15" s="23">
        <v>53.4</v>
      </c>
      <c r="AE15" s="24">
        <v>12.7</v>
      </c>
      <c r="AF15" s="24">
        <v>0.42</v>
      </c>
      <c r="AG15" s="24">
        <v>44.6</v>
      </c>
      <c r="AH15" s="23">
        <v>28.200000000000003</v>
      </c>
      <c r="AI15" s="27">
        <v>80.2</v>
      </c>
      <c r="AJ15" s="24">
        <v>0.28000000000000003</v>
      </c>
      <c r="AK15" s="24">
        <v>11</v>
      </c>
      <c r="AL15" s="24">
        <v>22.16</v>
      </c>
      <c r="AM15" s="24">
        <v>15.2</v>
      </c>
      <c r="AN15" s="26">
        <v>2450</v>
      </c>
      <c r="AO15" s="24">
        <v>11.1</v>
      </c>
      <c r="AP15" s="24">
        <v>7.59</v>
      </c>
      <c r="AQ15" s="24">
        <v>8.51</v>
      </c>
      <c r="AR15" s="24">
        <v>21.7</v>
      </c>
      <c r="AS15" s="180">
        <v>0</v>
      </c>
      <c r="AT15" s="24">
        <v>7.9</v>
      </c>
      <c r="AU15" s="27">
        <v>93.3</v>
      </c>
      <c r="AV15" s="172">
        <v>1.23</v>
      </c>
      <c r="AW15" s="24">
        <v>5.29</v>
      </c>
      <c r="AX15" s="18">
        <v>3532</v>
      </c>
      <c r="AY15" s="18">
        <v>2480</v>
      </c>
      <c r="AZ15" s="18">
        <v>42.3</v>
      </c>
      <c r="BA15" s="24">
        <v>3.84</v>
      </c>
      <c r="BB15" s="24">
        <v>65.8</v>
      </c>
      <c r="BC15" s="27">
        <v>5459</v>
      </c>
      <c r="BD15" s="24">
        <v>30.5</v>
      </c>
      <c r="BE15" s="172">
        <v>4.75</v>
      </c>
      <c r="BF15" s="26">
        <v>3042</v>
      </c>
      <c r="BG15" s="18">
        <v>11725</v>
      </c>
      <c r="BH15" s="24">
        <v>0.61</v>
      </c>
      <c r="BI15" s="24">
        <v>8.1000000000000003E-2</v>
      </c>
    </row>
    <row r="16" spans="1:61" ht="13.2" customHeight="1" x14ac:dyDescent="0.25">
      <c r="A16" s="33">
        <v>11763</v>
      </c>
      <c r="B16" s="34" t="s">
        <v>193</v>
      </c>
      <c r="C16" s="377" t="s">
        <v>214</v>
      </c>
      <c r="D16" s="378">
        <v>525521071</v>
      </c>
      <c r="E16" s="379">
        <v>67</v>
      </c>
      <c r="F16" s="380" t="s">
        <v>207</v>
      </c>
      <c r="G16" s="378">
        <v>2</v>
      </c>
      <c r="H16" s="381">
        <v>1</v>
      </c>
      <c r="I16" s="382" t="s">
        <v>208</v>
      </c>
      <c r="J16" s="383" t="s">
        <v>74</v>
      </c>
      <c r="K16" s="384" t="s">
        <v>503</v>
      </c>
      <c r="L16" s="385">
        <v>29.5</v>
      </c>
      <c r="M16" s="385">
        <v>6.7</v>
      </c>
      <c r="N16" s="385">
        <v>60.9</v>
      </c>
      <c r="O16" s="385">
        <v>2.4</v>
      </c>
      <c r="P16" s="385">
        <v>0.5</v>
      </c>
      <c r="Q16" s="385">
        <v>7.96</v>
      </c>
      <c r="R16" s="386">
        <v>29.3</v>
      </c>
      <c r="S16" s="386">
        <v>73.7</v>
      </c>
      <c r="T16" s="386">
        <v>58.5</v>
      </c>
      <c r="U16" s="386">
        <v>41.5</v>
      </c>
      <c r="V16" s="386">
        <v>1.4096385542168675</v>
      </c>
      <c r="W16" s="386">
        <v>6.27</v>
      </c>
      <c r="X16" s="386">
        <v>8.3000000000000007</v>
      </c>
      <c r="Y16" s="386">
        <v>4.7443499999999998</v>
      </c>
      <c r="Z16" s="387">
        <v>22.2</v>
      </c>
      <c r="AA16" s="386">
        <v>5.49</v>
      </c>
      <c r="AB16" s="386">
        <v>12.1</v>
      </c>
      <c r="AC16" s="386">
        <v>28.3</v>
      </c>
      <c r="AD16" s="387">
        <v>53.4</v>
      </c>
      <c r="AE16" s="386">
        <v>17.2</v>
      </c>
      <c r="AF16" s="386">
        <v>1.1200000000000001</v>
      </c>
      <c r="AG16" s="386">
        <v>34.799999999999997</v>
      </c>
      <c r="AH16" s="386">
        <v>9.6</v>
      </c>
      <c r="AI16" s="391">
        <v>73.3</v>
      </c>
      <c r="AJ16" s="386">
        <v>0.1</v>
      </c>
      <c r="AK16" s="386">
        <v>10.9</v>
      </c>
      <c r="AL16" s="387">
        <v>65.38000000000001</v>
      </c>
      <c r="AM16" s="387">
        <v>44.2</v>
      </c>
      <c r="AN16" s="388" t="s">
        <v>70</v>
      </c>
      <c r="AO16" s="386">
        <v>8.7799999999999994</v>
      </c>
      <c r="AP16" s="386">
        <v>5.33</v>
      </c>
      <c r="AQ16" s="386">
        <v>4.29</v>
      </c>
      <c r="AR16" s="386">
        <v>33.5</v>
      </c>
      <c r="AS16" s="389">
        <v>0.13</v>
      </c>
      <c r="AT16" s="386">
        <v>6.7</v>
      </c>
      <c r="AU16" s="391">
        <v>94.1</v>
      </c>
      <c r="AV16" s="386">
        <v>2.73</v>
      </c>
      <c r="AW16" s="386">
        <v>3.15</v>
      </c>
      <c r="AX16" s="381">
        <v>3754</v>
      </c>
      <c r="AY16" s="381">
        <v>1538</v>
      </c>
      <c r="AZ16" s="392">
        <v>13.5</v>
      </c>
      <c r="BA16" s="386">
        <v>20.100000000000001</v>
      </c>
      <c r="BB16" s="386">
        <v>60.1</v>
      </c>
      <c r="BC16" s="391">
        <v>5410</v>
      </c>
      <c r="BD16" s="381">
        <v>54.2</v>
      </c>
      <c r="BE16" s="393">
        <v>1.77</v>
      </c>
      <c r="BF16" s="388">
        <v>2969</v>
      </c>
      <c r="BG16" s="391">
        <v>14036</v>
      </c>
      <c r="BH16" s="386">
        <v>2.54</v>
      </c>
      <c r="BI16" s="386">
        <v>0.93</v>
      </c>
    </row>
    <row r="17" spans="1:61" s="31" customFormat="1" ht="13.2" customHeight="1" x14ac:dyDescent="0.25">
      <c r="A17" s="50">
        <v>11786</v>
      </c>
      <c r="B17" s="51" t="s">
        <v>190</v>
      </c>
      <c r="C17" s="418" t="s">
        <v>216</v>
      </c>
      <c r="D17" s="419">
        <v>7054025308</v>
      </c>
      <c r="E17" s="420">
        <v>49</v>
      </c>
      <c r="F17" s="421" t="s">
        <v>111</v>
      </c>
      <c r="G17" s="419">
        <v>2</v>
      </c>
      <c r="H17" s="422">
        <v>1</v>
      </c>
      <c r="I17" s="423" t="s">
        <v>73</v>
      </c>
      <c r="J17" s="424" t="s">
        <v>74</v>
      </c>
      <c r="K17" s="425" t="s">
        <v>509</v>
      </c>
      <c r="L17" s="426">
        <v>44.3</v>
      </c>
      <c r="M17" s="426">
        <v>5.7</v>
      </c>
      <c r="N17" s="435">
        <v>42</v>
      </c>
      <c r="O17" s="427">
        <v>7.6</v>
      </c>
      <c r="P17" s="426">
        <v>0.4</v>
      </c>
      <c r="Q17" s="426">
        <v>6.71</v>
      </c>
      <c r="R17" s="429">
        <v>47.4</v>
      </c>
      <c r="S17" s="428">
        <v>77.599999999999994</v>
      </c>
      <c r="T17" s="428">
        <v>63.7</v>
      </c>
      <c r="U17" s="428">
        <v>36.299999999999997</v>
      </c>
      <c r="V17" s="428">
        <v>1.7548209366391188</v>
      </c>
      <c r="W17" s="428">
        <v>6.08</v>
      </c>
      <c r="X17" s="428">
        <v>4.08</v>
      </c>
      <c r="Y17" s="428">
        <v>7.9625000000000004</v>
      </c>
      <c r="Z17" s="429">
        <v>32.4</v>
      </c>
      <c r="AA17" s="428">
        <v>4.38</v>
      </c>
      <c r="AB17" s="428">
        <v>4.53</v>
      </c>
      <c r="AC17" s="428">
        <v>31.4</v>
      </c>
      <c r="AD17" s="429">
        <v>58.9</v>
      </c>
      <c r="AE17" s="431">
        <v>9.2100000000000009</v>
      </c>
      <c r="AF17" s="428">
        <v>0.47</v>
      </c>
      <c r="AG17" s="428">
        <v>29.4</v>
      </c>
      <c r="AH17" s="428">
        <v>8.6999999999999993</v>
      </c>
      <c r="AI17" s="436">
        <v>69</v>
      </c>
      <c r="AJ17" s="428">
        <v>0.12</v>
      </c>
      <c r="AK17" s="428">
        <v>14.8</v>
      </c>
      <c r="AL17" s="429">
        <v>85.490000000000009</v>
      </c>
      <c r="AM17" s="428">
        <v>25.9</v>
      </c>
      <c r="AN17" s="437">
        <v>4833</v>
      </c>
      <c r="AO17" s="431">
        <v>4.0999999999999996</v>
      </c>
      <c r="AP17" s="428">
        <v>11.2</v>
      </c>
      <c r="AQ17" s="428">
        <v>12.3</v>
      </c>
      <c r="AR17" s="431">
        <v>3.86</v>
      </c>
      <c r="AS17" s="438">
        <v>0</v>
      </c>
      <c r="AT17" s="428">
        <v>4.28</v>
      </c>
      <c r="AU17" s="431">
        <v>69.099999999999994</v>
      </c>
      <c r="AV17" s="429">
        <v>14.5</v>
      </c>
      <c r="AW17" s="429">
        <v>16.2</v>
      </c>
      <c r="AX17" s="436">
        <v>9709</v>
      </c>
      <c r="AY17" s="422">
        <v>2969</v>
      </c>
      <c r="AZ17" s="422">
        <v>59.4</v>
      </c>
      <c r="BA17" s="428">
        <v>3.41</v>
      </c>
      <c r="BB17" s="431">
        <v>41.3</v>
      </c>
      <c r="BC17" s="436">
        <v>5476</v>
      </c>
      <c r="BD17" s="428">
        <v>38.31</v>
      </c>
      <c r="BE17" s="428">
        <v>57.7</v>
      </c>
      <c r="BF17" s="430">
        <v>2257</v>
      </c>
      <c r="BG17" s="422">
        <v>8816</v>
      </c>
      <c r="BH17" s="429">
        <v>6.33</v>
      </c>
      <c r="BI17" s="428">
        <v>0.7</v>
      </c>
    </row>
    <row r="18" spans="1:61" s="29" customFormat="1" ht="13.2" customHeight="1" x14ac:dyDescent="0.25">
      <c r="A18" s="67">
        <v>11787</v>
      </c>
      <c r="B18" s="68" t="s">
        <v>110</v>
      </c>
      <c r="C18" s="331" t="s">
        <v>227</v>
      </c>
      <c r="D18" s="256">
        <v>7862095318</v>
      </c>
      <c r="E18" s="254">
        <v>41</v>
      </c>
      <c r="F18" s="255" t="s">
        <v>111</v>
      </c>
      <c r="G18" s="256">
        <v>1</v>
      </c>
      <c r="H18" s="257">
        <v>0</v>
      </c>
      <c r="I18" s="498" t="s">
        <v>73</v>
      </c>
      <c r="J18" s="499" t="s">
        <v>74</v>
      </c>
      <c r="K18" s="340" t="s">
        <v>248</v>
      </c>
      <c r="L18" s="333">
        <v>40.299999999999997</v>
      </c>
      <c r="M18" s="333">
        <v>7.6</v>
      </c>
      <c r="N18" s="333">
        <v>46.2</v>
      </c>
      <c r="O18" s="342">
        <v>5.3</v>
      </c>
      <c r="P18" s="333">
        <v>0.6</v>
      </c>
      <c r="Q18" s="333">
        <v>7.77</v>
      </c>
      <c r="R18" s="334">
        <v>40.1</v>
      </c>
      <c r="S18" s="334">
        <v>73.7</v>
      </c>
      <c r="T18" s="334">
        <v>57.4</v>
      </c>
      <c r="U18" s="334">
        <v>42.6</v>
      </c>
      <c r="V18" s="334">
        <v>1.3474178403755868</v>
      </c>
      <c r="W18" s="334">
        <v>2.59</v>
      </c>
      <c r="X18" s="334">
        <v>4.3099999999999996</v>
      </c>
      <c r="Y18" s="334">
        <v>4.8502999999999998</v>
      </c>
      <c r="Z18" s="336">
        <v>2.83</v>
      </c>
      <c r="AA18" s="334">
        <v>3.33</v>
      </c>
      <c r="AB18" s="334">
        <v>17.399999999999999</v>
      </c>
      <c r="AC18" s="334">
        <v>50</v>
      </c>
      <c r="AD18" s="334">
        <v>23.3</v>
      </c>
      <c r="AE18" s="334">
        <v>23.8</v>
      </c>
      <c r="AF18" s="334">
        <v>2.89</v>
      </c>
      <c r="AG18" s="334">
        <v>23.6</v>
      </c>
      <c r="AH18" s="334">
        <v>11.700000000000001</v>
      </c>
      <c r="AI18" s="257">
        <v>55.9</v>
      </c>
      <c r="AJ18" s="335">
        <v>4.8499999999999996</v>
      </c>
      <c r="AK18" s="334">
        <v>13.1</v>
      </c>
      <c r="AL18" s="334">
        <v>25.69</v>
      </c>
      <c r="AM18" s="334">
        <v>11.1</v>
      </c>
      <c r="AN18" s="337">
        <v>4100</v>
      </c>
      <c r="AO18" s="334">
        <v>11.1</v>
      </c>
      <c r="AP18" s="334">
        <v>8.07</v>
      </c>
      <c r="AQ18" s="336">
        <v>2.85</v>
      </c>
      <c r="AR18" s="336">
        <v>11.2</v>
      </c>
      <c r="AS18" s="338">
        <v>0.14000000000000001</v>
      </c>
      <c r="AT18" s="334">
        <v>7.4</v>
      </c>
      <c r="AU18" s="257">
        <v>89.7</v>
      </c>
      <c r="AV18" s="334">
        <v>3.55</v>
      </c>
      <c r="AW18" s="334">
        <v>6.72</v>
      </c>
      <c r="AX18" s="257">
        <v>5232</v>
      </c>
      <c r="AY18" s="257">
        <v>2320</v>
      </c>
      <c r="AZ18" s="257">
        <v>52.5</v>
      </c>
      <c r="BA18" s="334">
        <v>4.87</v>
      </c>
      <c r="BB18" s="334">
        <v>46.2</v>
      </c>
      <c r="BC18" s="257">
        <v>4479</v>
      </c>
      <c r="BD18" s="334">
        <v>31.08</v>
      </c>
      <c r="BE18" s="334">
        <v>15.1</v>
      </c>
      <c r="BF18" s="337">
        <v>2636</v>
      </c>
      <c r="BG18" s="257">
        <v>10471</v>
      </c>
      <c r="BH18" s="334">
        <v>4.79</v>
      </c>
      <c r="BI18" s="334">
        <v>1</v>
      </c>
    </row>
    <row r="19" spans="1:61" s="29" customFormat="1" ht="13.2" customHeight="1" x14ac:dyDescent="0.25">
      <c r="A19" s="288">
        <v>11788</v>
      </c>
      <c r="B19" s="289" t="s">
        <v>199</v>
      </c>
      <c r="C19" s="624" t="s">
        <v>217</v>
      </c>
      <c r="D19" s="625">
        <v>9779604043</v>
      </c>
      <c r="E19" s="626">
        <v>22</v>
      </c>
      <c r="F19" s="627" t="s">
        <v>111</v>
      </c>
      <c r="G19" s="625">
        <v>2</v>
      </c>
      <c r="H19" s="628">
        <v>1</v>
      </c>
      <c r="I19" s="629" t="s">
        <v>73</v>
      </c>
      <c r="J19" s="630" t="s">
        <v>74</v>
      </c>
      <c r="K19" s="631" t="s">
        <v>509</v>
      </c>
      <c r="L19" s="632">
        <v>42.2</v>
      </c>
      <c r="M19" s="632">
        <v>7.8</v>
      </c>
      <c r="N19" s="632">
        <v>46.8</v>
      </c>
      <c r="O19" s="632">
        <v>2.5</v>
      </c>
      <c r="P19" s="632">
        <v>0.7</v>
      </c>
      <c r="Q19" s="632">
        <v>8.3000000000000007</v>
      </c>
      <c r="R19" s="634">
        <v>52</v>
      </c>
      <c r="S19" s="633">
        <v>82.7</v>
      </c>
      <c r="T19" s="633">
        <v>62.5</v>
      </c>
      <c r="U19" s="633">
        <v>37.5</v>
      </c>
      <c r="V19" s="633">
        <v>1.6666666666666667</v>
      </c>
      <c r="W19" s="633">
        <v>1.87</v>
      </c>
      <c r="X19" s="633">
        <v>2.7</v>
      </c>
      <c r="Y19" s="633">
        <v>4.09375</v>
      </c>
      <c r="Z19" s="633">
        <v>5.94</v>
      </c>
      <c r="AA19" s="633">
        <v>4.25</v>
      </c>
      <c r="AB19" s="633">
        <v>9.2100000000000009</v>
      </c>
      <c r="AC19" s="633">
        <v>49</v>
      </c>
      <c r="AD19" s="633">
        <v>31.9</v>
      </c>
      <c r="AE19" s="633">
        <v>16.600000000000001</v>
      </c>
      <c r="AF19" s="633">
        <v>2.46</v>
      </c>
      <c r="AG19" s="633">
        <v>27.2</v>
      </c>
      <c r="AH19" s="633">
        <v>11.41</v>
      </c>
      <c r="AI19" s="639">
        <v>71.599999999999994</v>
      </c>
      <c r="AJ19" s="634">
        <v>3.7</v>
      </c>
      <c r="AK19" s="633">
        <v>4.8899999999999997</v>
      </c>
      <c r="AL19" s="634">
        <v>62.57</v>
      </c>
      <c r="AM19" s="633">
        <v>30.8</v>
      </c>
      <c r="AN19" s="635">
        <v>2150</v>
      </c>
      <c r="AO19" s="633">
        <v>9.94</v>
      </c>
      <c r="AP19" s="633">
        <v>9.3699999999999992</v>
      </c>
      <c r="AQ19" s="633">
        <v>8.1999999999999993</v>
      </c>
      <c r="AR19" s="636">
        <v>2.54</v>
      </c>
      <c r="AS19" s="640">
        <v>9.2999999999999999E-2</v>
      </c>
      <c r="AT19" s="633">
        <v>6.39</v>
      </c>
      <c r="AU19" s="636">
        <v>72.900000000000006</v>
      </c>
      <c r="AV19" s="634">
        <v>11.1</v>
      </c>
      <c r="AW19" s="634">
        <v>15.2</v>
      </c>
      <c r="AX19" s="639">
        <v>9052</v>
      </c>
      <c r="AY19" s="639">
        <v>3619</v>
      </c>
      <c r="AZ19" s="628">
        <v>39.1</v>
      </c>
      <c r="BA19" s="633">
        <v>6.6</v>
      </c>
      <c r="BB19" s="636">
        <v>38.200000000000003</v>
      </c>
      <c r="BC19" s="639">
        <v>5856</v>
      </c>
      <c r="BD19" s="633">
        <v>34.81</v>
      </c>
      <c r="BE19" s="633">
        <v>44.3</v>
      </c>
      <c r="BF19" s="641">
        <v>1447</v>
      </c>
      <c r="BG19" s="628">
        <v>11582</v>
      </c>
      <c r="BH19" s="633">
        <v>1.99</v>
      </c>
      <c r="BI19" s="633">
        <v>1.3</v>
      </c>
    </row>
    <row r="20" spans="1:61" ht="13.2" customHeight="1" x14ac:dyDescent="0.25">
      <c r="A20" s="127">
        <v>11793</v>
      </c>
      <c r="B20" s="128" t="s">
        <v>181</v>
      </c>
      <c r="C20" s="557" t="s">
        <v>228</v>
      </c>
      <c r="D20" s="558">
        <v>8061065771</v>
      </c>
      <c r="E20" s="559">
        <v>39</v>
      </c>
      <c r="F20" s="560" t="s">
        <v>111</v>
      </c>
      <c r="G20" s="558">
        <v>1</v>
      </c>
      <c r="H20" s="561">
        <v>0</v>
      </c>
      <c r="I20" s="562" t="s">
        <v>73</v>
      </c>
      <c r="J20" s="563" t="s">
        <v>74</v>
      </c>
      <c r="K20" s="564" t="s">
        <v>515</v>
      </c>
      <c r="L20" s="565">
        <v>23.2</v>
      </c>
      <c r="M20" s="565">
        <v>8.3000000000000007</v>
      </c>
      <c r="N20" s="565">
        <v>66</v>
      </c>
      <c r="O20" s="565">
        <v>2</v>
      </c>
      <c r="P20" s="565">
        <v>0.5</v>
      </c>
      <c r="Q20" s="565">
        <v>6.5</v>
      </c>
      <c r="R20" s="566">
        <v>27</v>
      </c>
      <c r="S20" s="566">
        <v>66.2</v>
      </c>
      <c r="T20" s="566">
        <v>48.8</v>
      </c>
      <c r="U20" s="566">
        <v>51.2</v>
      </c>
      <c r="V20" s="566">
        <v>0.95312499999999989</v>
      </c>
      <c r="W20" s="566">
        <v>4.4800000000000004</v>
      </c>
      <c r="X20" s="566">
        <v>8.15</v>
      </c>
      <c r="Y20" s="566">
        <v>5.3191999999999995</v>
      </c>
      <c r="Z20" s="566">
        <v>9.5299999999999994</v>
      </c>
      <c r="AA20" s="566">
        <v>7.38</v>
      </c>
      <c r="AB20" s="566">
        <v>15.6</v>
      </c>
      <c r="AC20" s="566">
        <v>25.1</v>
      </c>
      <c r="AD20" s="566">
        <v>39.1</v>
      </c>
      <c r="AE20" s="566">
        <v>32.1</v>
      </c>
      <c r="AF20" s="566">
        <v>3.7</v>
      </c>
      <c r="AG20" s="566">
        <v>37.799999999999997</v>
      </c>
      <c r="AH20" s="566">
        <v>20</v>
      </c>
      <c r="AI20" s="567">
        <v>72.900000000000006</v>
      </c>
      <c r="AJ20" s="566">
        <v>0.13</v>
      </c>
      <c r="AK20" s="566">
        <v>13.5</v>
      </c>
      <c r="AL20" s="566">
        <v>44.620000000000005</v>
      </c>
      <c r="AM20" s="566">
        <v>31</v>
      </c>
      <c r="AN20" s="568">
        <v>2189</v>
      </c>
      <c r="AO20" s="566">
        <v>15.3</v>
      </c>
      <c r="AP20" s="566">
        <v>14</v>
      </c>
      <c r="AQ20" s="566">
        <v>5.2</v>
      </c>
      <c r="AR20" s="566">
        <v>20.6</v>
      </c>
      <c r="AS20" s="569">
        <v>4.76</v>
      </c>
      <c r="AT20" s="566">
        <v>8.43</v>
      </c>
      <c r="AU20" s="567">
        <v>94.5</v>
      </c>
      <c r="AV20" s="570">
        <v>2.2400000000000002</v>
      </c>
      <c r="AW20" s="570">
        <v>3.16</v>
      </c>
      <c r="AX20" s="561">
        <v>4189</v>
      </c>
      <c r="AY20" s="561">
        <v>2016</v>
      </c>
      <c r="AZ20" s="561">
        <v>23.9</v>
      </c>
      <c r="BA20" s="566">
        <v>8.1199999999999992</v>
      </c>
      <c r="BB20" s="566">
        <v>62.3</v>
      </c>
      <c r="BC20" s="567">
        <v>5344</v>
      </c>
      <c r="BD20" s="566">
        <v>31.95</v>
      </c>
      <c r="BE20" s="570">
        <v>1.91</v>
      </c>
      <c r="BF20" s="568">
        <v>3273</v>
      </c>
      <c r="BG20" s="567">
        <v>13694</v>
      </c>
      <c r="BH20" s="566">
        <v>1.1100000000000001</v>
      </c>
      <c r="BI20" s="566">
        <v>0</v>
      </c>
    </row>
    <row r="21" spans="1:61" ht="13.2" customHeight="1" x14ac:dyDescent="0.25">
      <c r="A21" s="54">
        <v>11797</v>
      </c>
      <c r="B21" s="55" t="s">
        <v>123</v>
      </c>
      <c r="C21" s="502" t="s">
        <v>229</v>
      </c>
      <c r="D21" s="503">
        <v>7653045312</v>
      </c>
      <c r="E21" s="504">
        <v>43</v>
      </c>
      <c r="F21" s="505" t="s">
        <v>124</v>
      </c>
      <c r="G21" s="503">
        <v>1</v>
      </c>
      <c r="H21" s="506">
        <v>0</v>
      </c>
      <c r="I21" s="645" t="s">
        <v>73</v>
      </c>
      <c r="J21" s="646" t="s">
        <v>74</v>
      </c>
      <c r="K21" s="647" t="s">
        <v>519</v>
      </c>
      <c r="L21" s="510">
        <v>42.2</v>
      </c>
      <c r="M21" s="510">
        <v>6.4</v>
      </c>
      <c r="N21" s="510">
        <v>49.2</v>
      </c>
      <c r="O21" s="510">
        <v>1.8</v>
      </c>
      <c r="P21" s="510">
        <v>0.4</v>
      </c>
      <c r="Q21" s="510">
        <v>7.18</v>
      </c>
      <c r="R21" s="511">
        <v>40.5</v>
      </c>
      <c r="S21" s="511">
        <v>69.400000000000006</v>
      </c>
      <c r="T21" s="511">
        <v>70.7</v>
      </c>
      <c r="U21" s="511">
        <v>29.3</v>
      </c>
      <c r="V21" s="511">
        <v>2.4129692832764507</v>
      </c>
      <c r="W21" s="511">
        <v>3.51</v>
      </c>
      <c r="X21" s="511">
        <v>8.1999999999999993</v>
      </c>
      <c r="Y21" s="511">
        <v>3.5915599999999999</v>
      </c>
      <c r="Z21" s="511">
        <v>14.8</v>
      </c>
      <c r="AA21" s="511">
        <v>9.9499999999999993</v>
      </c>
      <c r="AB21" s="511">
        <v>8.48</v>
      </c>
      <c r="AC21" s="511">
        <v>39.5</v>
      </c>
      <c r="AD21" s="511">
        <v>28.8</v>
      </c>
      <c r="AE21" s="511">
        <v>22.7</v>
      </c>
      <c r="AF21" s="512">
        <v>9.0500000000000007</v>
      </c>
      <c r="AG21" s="511">
        <v>29.5</v>
      </c>
      <c r="AH21" s="511">
        <v>9.7800000000000011</v>
      </c>
      <c r="AI21" s="506">
        <v>55</v>
      </c>
      <c r="AJ21" s="511">
        <v>8.8999999999999996E-2</v>
      </c>
      <c r="AK21" s="511">
        <v>8.32</v>
      </c>
      <c r="AL21" s="511">
        <v>18.82</v>
      </c>
      <c r="AM21" s="511">
        <v>12.5</v>
      </c>
      <c r="AN21" s="648">
        <v>4863</v>
      </c>
      <c r="AO21" s="511">
        <v>20</v>
      </c>
      <c r="AP21" s="511">
        <v>2.4900000000000002</v>
      </c>
      <c r="AQ21" s="511">
        <v>8.06</v>
      </c>
      <c r="AR21" s="511">
        <v>37.799999999999997</v>
      </c>
      <c r="AS21" s="518">
        <v>0.32</v>
      </c>
      <c r="AT21" s="511">
        <v>6.5</v>
      </c>
      <c r="AU21" s="506">
        <v>89.3</v>
      </c>
      <c r="AV21" s="511">
        <v>4.76</v>
      </c>
      <c r="AW21" s="511">
        <v>5.98</v>
      </c>
      <c r="AX21" s="506">
        <v>4892</v>
      </c>
      <c r="AY21" s="506">
        <v>1716</v>
      </c>
      <c r="AZ21" s="506">
        <v>36.700000000000003</v>
      </c>
      <c r="BA21" s="513">
        <v>2.23</v>
      </c>
      <c r="BB21" s="511">
        <v>50.2</v>
      </c>
      <c r="BC21" s="516">
        <v>6534</v>
      </c>
      <c r="BD21" s="511">
        <v>36.049999999999997</v>
      </c>
      <c r="BE21" s="511">
        <v>30.8</v>
      </c>
      <c r="BF21" s="515">
        <v>2996</v>
      </c>
      <c r="BG21" s="506">
        <v>12137</v>
      </c>
      <c r="BH21" s="511">
        <v>1.59</v>
      </c>
      <c r="BI21" s="511">
        <v>0.7</v>
      </c>
    </row>
    <row r="22" spans="1:61" ht="13.2" customHeight="1" x14ac:dyDescent="0.25">
      <c r="A22" s="16">
        <v>11813</v>
      </c>
      <c r="B22" s="17" t="s">
        <v>202</v>
      </c>
      <c r="C22" s="17" t="s">
        <v>216</v>
      </c>
      <c r="D22" s="16">
        <v>5851140955</v>
      </c>
      <c r="E22" s="1">
        <v>61</v>
      </c>
      <c r="F22" s="141" t="s">
        <v>203</v>
      </c>
      <c r="G22" s="16">
        <v>1</v>
      </c>
      <c r="H22" s="18">
        <v>0</v>
      </c>
      <c r="I22" s="123" t="s">
        <v>160</v>
      </c>
      <c r="J22" s="124" t="s">
        <v>74</v>
      </c>
      <c r="K22" s="21" t="s">
        <v>499</v>
      </c>
      <c r="L22" s="245">
        <v>24.8</v>
      </c>
      <c r="M22" s="245">
        <v>7</v>
      </c>
      <c r="N22" s="245">
        <v>65.099999999999994</v>
      </c>
      <c r="O22" s="245">
        <v>2.2000000000000002</v>
      </c>
      <c r="P22" s="245">
        <v>0.9</v>
      </c>
      <c r="Q22" s="245">
        <v>6.46</v>
      </c>
      <c r="R22" s="24">
        <v>25.1</v>
      </c>
      <c r="S22" s="24">
        <v>75.900000000000006</v>
      </c>
      <c r="T22" s="24">
        <v>58.7</v>
      </c>
      <c r="U22" s="24">
        <v>41.3</v>
      </c>
      <c r="V22" s="24">
        <v>1.4213075060532689</v>
      </c>
      <c r="W22" s="24">
        <v>6.52</v>
      </c>
      <c r="X22" s="24">
        <v>11.5</v>
      </c>
      <c r="Y22" s="24">
        <v>5.67042</v>
      </c>
      <c r="Z22" s="24">
        <v>11.5</v>
      </c>
      <c r="AA22" s="24">
        <v>5.33</v>
      </c>
      <c r="AB22" s="24">
        <v>10.8</v>
      </c>
      <c r="AC22" s="24">
        <v>34.6</v>
      </c>
      <c r="AD22" s="24">
        <v>44.5</v>
      </c>
      <c r="AE22" s="24">
        <v>17.399999999999999</v>
      </c>
      <c r="AF22" s="24">
        <v>3.4</v>
      </c>
      <c r="AG22" s="24">
        <v>36.200000000000003</v>
      </c>
      <c r="AH22" s="24">
        <v>12.7</v>
      </c>
      <c r="AI22" s="18">
        <v>65</v>
      </c>
      <c r="AJ22" s="24">
        <v>0.46</v>
      </c>
      <c r="AK22" s="24">
        <v>10</v>
      </c>
      <c r="AL22" s="24">
        <v>38.99</v>
      </c>
      <c r="AM22" s="23">
        <v>37.9</v>
      </c>
      <c r="AN22" s="26">
        <v>1434</v>
      </c>
      <c r="AO22" s="172">
        <v>5.0599999999999996</v>
      </c>
      <c r="AP22" s="24">
        <v>12.7</v>
      </c>
      <c r="AQ22" s="24">
        <v>4.8</v>
      </c>
      <c r="AR22" s="24">
        <v>33.299999999999997</v>
      </c>
      <c r="AS22" s="25">
        <v>1.9E-2</v>
      </c>
      <c r="AT22" s="24">
        <v>6.37</v>
      </c>
      <c r="AU22" s="18">
        <v>91.9</v>
      </c>
      <c r="AV22" s="24">
        <v>4.66</v>
      </c>
      <c r="AW22" s="24">
        <v>3.41</v>
      </c>
      <c r="AX22" s="18">
        <v>3929</v>
      </c>
      <c r="AY22" s="18">
        <v>1580</v>
      </c>
      <c r="AZ22" s="18">
        <v>23</v>
      </c>
      <c r="BA22" s="24">
        <v>2.61</v>
      </c>
      <c r="BB22" s="24">
        <v>66.099999999999994</v>
      </c>
      <c r="BC22" s="18">
        <v>4983</v>
      </c>
      <c r="BD22" s="24">
        <v>32.53</v>
      </c>
      <c r="BE22" s="172">
        <v>5.38</v>
      </c>
      <c r="BF22" s="26">
        <v>3553</v>
      </c>
      <c r="BG22" s="18">
        <v>9750</v>
      </c>
      <c r="BH22" s="24">
        <v>1.55</v>
      </c>
      <c r="BI22" s="24">
        <v>0.8</v>
      </c>
    </row>
    <row r="23" spans="1:61" ht="13.2" customHeight="1" x14ac:dyDescent="0.25">
      <c r="A23" s="284">
        <v>11830</v>
      </c>
      <c r="B23" s="285" t="s">
        <v>153</v>
      </c>
      <c r="C23" s="312" t="s">
        <v>219</v>
      </c>
      <c r="D23" s="313">
        <v>6362141324</v>
      </c>
      <c r="E23" s="314">
        <v>56</v>
      </c>
      <c r="F23" s="315" t="s">
        <v>171</v>
      </c>
      <c r="G23" s="313">
        <v>2</v>
      </c>
      <c r="H23" s="316">
        <v>1</v>
      </c>
      <c r="I23" s="317" t="s">
        <v>160</v>
      </c>
      <c r="J23" s="318" t="s">
        <v>74</v>
      </c>
      <c r="K23" s="319" t="s">
        <v>501</v>
      </c>
      <c r="L23" s="320">
        <v>31.1</v>
      </c>
      <c r="M23" s="320">
        <v>9.1</v>
      </c>
      <c r="N23" s="320">
        <v>55.6</v>
      </c>
      <c r="O23" s="320">
        <v>3.9</v>
      </c>
      <c r="P23" s="320">
        <v>0.3</v>
      </c>
      <c r="Q23" s="320">
        <v>6.14</v>
      </c>
      <c r="R23" s="321">
        <v>36.200000000000003</v>
      </c>
      <c r="S23" s="321">
        <v>70.400000000000006</v>
      </c>
      <c r="T23" s="321">
        <v>65.099999999999994</v>
      </c>
      <c r="U23" s="321">
        <v>34.9</v>
      </c>
      <c r="V23" s="321">
        <v>1.8653295128939826</v>
      </c>
      <c r="W23" s="321">
        <v>8.3800000000000008</v>
      </c>
      <c r="X23" s="321">
        <v>2.0499999999999998</v>
      </c>
      <c r="Y23" s="321">
        <v>7.6817999999999991</v>
      </c>
      <c r="Z23" s="321">
        <v>10.5</v>
      </c>
      <c r="AA23" s="321">
        <v>5.71</v>
      </c>
      <c r="AB23" s="322">
        <v>23.4</v>
      </c>
      <c r="AC23" s="321">
        <v>15.3</v>
      </c>
      <c r="AD23" s="321">
        <v>44.4</v>
      </c>
      <c r="AE23" s="321">
        <v>38.799999999999997</v>
      </c>
      <c r="AF23" s="321">
        <v>1.44</v>
      </c>
      <c r="AG23" s="321">
        <v>30.3</v>
      </c>
      <c r="AH23" s="321">
        <v>10.3</v>
      </c>
      <c r="AI23" s="323">
        <v>67.7</v>
      </c>
      <c r="AJ23" s="321">
        <v>0.57999999999999996</v>
      </c>
      <c r="AK23" s="321">
        <v>13.2</v>
      </c>
      <c r="AL23" s="321">
        <v>21.02</v>
      </c>
      <c r="AM23" s="321">
        <v>18.3</v>
      </c>
      <c r="AN23" s="324">
        <v>5410</v>
      </c>
      <c r="AO23" s="321">
        <v>12.9</v>
      </c>
      <c r="AP23" s="321">
        <v>12.4</v>
      </c>
      <c r="AQ23" s="321">
        <v>5.84</v>
      </c>
      <c r="AR23" s="328">
        <v>14.6</v>
      </c>
      <c r="AS23" s="325">
        <v>0.03</v>
      </c>
      <c r="AT23" s="321">
        <v>6.79</v>
      </c>
      <c r="AU23" s="316">
        <v>89.2</v>
      </c>
      <c r="AV23" s="321">
        <v>3.92</v>
      </c>
      <c r="AW23" s="321">
        <v>6.44</v>
      </c>
      <c r="AX23" s="316">
        <v>4305</v>
      </c>
      <c r="AY23" s="316">
        <v>2534</v>
      </c>
      <c r="AZ23" s="316">
        <v>36.9</v>
      </c>
      <c r="BA23" s="321">
        <v>4.42</v>
      </c>
      <c r="BB23" s="321">
        <v>52.8</v>
      </c>
      <c r="BC23" s="316">
        <v>4331</v>
      </c>
      <c r="BD23" s="321">
        <v>30.16</v>
      </c>
      <c r="BE23" s="328">
        <v>2.93</v>
      </c>
      <c r="BF23" s="327">
        <v>2488</v>
      </c>
      <c r="BG23" s="316">
        <v>9260</v>
      </c>
      <c r="BH23" s="321">
        <v>2.81</v>
      </c>
      <c r="BI23" s="321">
        <v>0.6</v>
      </c>
    </row>
    <row r="24" spans="1:61" ht="13.2" customHeight="1" x14ac:dyDescent="0.25">
      <c r="A24" s="44">
        <v>11838</v>
      </c>
      <c r="B24" s="45" t="s">
        <v>71</v>
      </c>
      <c r="C24" s="598" t="s">
        <v>218</v>
      </c>
      <c r="D24" s="599">
        <v>515709056</v>
      </c>
      <c r="E24" s="600">
        <v>68</v>
      </c>
      <c r="F24" s="601" t="s">
        <v>88</v>
      </c>
      <c r="G24" s="599">
        <v>2</v>
      </c>
      <c r="H24" s="602">
        <v>1</v>
      </c>
      <c r="I24" s="603" t="s">
        <v>73</v>
      </c>
      <c r="J24" s="604" t="s">
        <v>74</v>
      </c>
      <c r="K24" s="605" t="s">
        <v>517</v>
      </c>
      <c r="L24" s="613">
        <v>19.8</v>
      </c>
      <c r="M24" s="606">
        <v>9.8000000000000007</v>
      </c>
      <c r="N24" s="614">
        <v>70.400000000000006</v>
      </c>
      <c r="O24" s="606">
        <v>0</v>
      </c>
      <c r="P24" s="606">
        <v>0</v>
      </c>
      <c r="Q24" s="606">
        <v>6.59</v>
      </c>
      <c r="R24" s="607">
        <v>20.2</v>
      </c>
      <c r="S24" s="608">
        <v>58.4</v>
      </c>
      <c r="T24" s="609">
        <v>85</v>
      </c>
      <c r="U24" s="608">
        <v>15</v>
      </c>
      <c r="V24" s="609">
        <v>5.666666666666667</v>
      </c>
      <c r="W24" s="607">
        <v>2.7</v>
      </c>
      <c r="X24" s="607">
        <v>6.88</v>
      </c>
      <c r="Y24" s="607">
        <v>4.5199999999999996</v>
      </c>
      <c r="Z24" s="607">
        <v>5.72</v>
      </c>
      <c r="AA24" s="607">
        <v>5.05</v>
      </c>
      <c r="AB24" s="607">
        <v>22</v>
      </c>
      <c r="AC24" s="607">
        <v>21.8</v>
      </c>
      <c r="AD24" s="607">
        <v>24.2</v>
      </c>
      <c r="AE24" s="607">
        <v>36.200000000000003</v>
      </c>
      <c r="AF24" s="609">
        <v>7.7</v>
      </c>
      <c r="AG24" s="607">
        <v>41.4</v>
      </c>
      <c r="AH24" s="607">
        <v>14.400000000000002</v>
      </c>
      <c r="AI24" s="615">
        <v>65.400000000000006</v>
      </c>
      <c r="AJ24" s="607">
        <v>7.6999999999999999E-2</v>
      </c>
      <c r="AK24" s="609">
        <v>23.7</v>
      </c>
      <c r="AL24" s="608">
        <v>8.5400000000000009</v>
      </c>
      <c r="AM24" s="608">
        <v>6.96</v>
      </c>
      <c r="AN24" s="616">
        <v>9247</v>
      </c>
      <c r="AO24" s="607">
        <v>13.8</v>
      </c>
      <c r="AP24" s="607">
        <v>10.7</v>
      </c>
      <c r="AQ24" s="607">
        <v>8.99</v>
      </c>
      <c r="AR24" s="608">
        <v>13</v>
      </c>
      <c r="AS24" s="617">
        <v>9.8700000000000003E-3</v>
      </c>
      <c r="AT24" s="607">
        <v>8.3000000000000007</v>
      </c>
      <c r="AU24" s="602">
        <v>89.8</v>
      </c>
      <c r="AV24" s="607">
        <v>7.16</v>
      </c>
      <c r="AW24" s="607">
        <v>2.69</v>
      </c>
      <c r="AX24" s="602">
        <v>5137</v>
      </c>
      <c r="AY24" s="602">
        <v>1763</v>
      </c>
      <c r="AZ24" s="602">
        <v>25.3</v>
      </c>
      <c r="BA24" s="602">
        <v>6</v>
      </c>
      <c r="BB24" s="609">
        <v>70.5</v>
      </c>
      <c r="BC24" s="602">
        <v>2906</v>
      </c>
      <c r="BD24" s="607">
        <v>37.39</v>
      </c>
      <c r="BE24" s="609">
        <v>65.900000000000006</v>
      </c>
      <c r="BF24" s="610">
        <v>3213</v>
      </c>
      <c r="BG24" s="602">
        <v>10967</v>
      </c>
      <c r="BH24" s="607">
        <v>0.14000000000000001</v>
      </c>
      <c r="BI24" s="607">
        <v>0</v>
      </c>
    </row>
    <row r="25" spans="1:61" x14ac:dyDescent="0.25">
      <c r="A25" s="67">
        <v>11839</v>
      </c>
      <c r="B25" s="68" t="s">
        <v>204</v>
      </c>
      <c r="C25" s="331" t="s">
        <v>230</v>
      </c>
      <c r="D25" s="256">
        <v>7655212444</v>
      </c>
      <c r="E25" s="254">
        <v>44</v>
      </c>
      <c r="F25" s="255" t="s">
        <v>88</v>
      </c>
      <c r="G25" s="256">
        <v>1</v>
      </c>
      <c r="H25" s="257">
        <v>0</v>
      </c>
      <c r="I25" s="332" t="s">
        <v>73</v>
      </c>
      <c r="J25" s="259" t="s">
        <v>74</v>
      </c>
      <c r="K25" s="260" t="s">
        <v>502</v>
      </c>
      <c r="L25" s="333">
        <v>40.6</v>
      </c>
      <c r="M25" s="333">
        <v>4.8</v>
      </c>
      <c r="N25" s="333">
        <v>52.7</v>
      </c>
      <c r="O25" s="333">
        <v>4.5</v>
      </c>
      <c r="P25" s="333">
        <v>0.4</v>
      </c>
      <c r="Q25" s="333">
        <v>5.39</v>
      </c>
      <c r="R25" s="334">
        <v>44.1</v>
      </c>
      <c r="S25" s="334">
        <v>80.400000000000006</v>
      </c>
      <c r="T25" s="335">
        <v>73</v>
      </c>
      <c r="U25" s="336">
        <v>27</v>
      </c>
      <c r="V25" s="335">
        <v>2.7037037037037037</v>
      </c>
      <c r="W25" s="334">
        <v>1.01</v>
      </c>
      <c r="X25" s="334">
        <v>6.29</v>
      </c>
      <c r="Y25" s="334">
        <v>4.32</v>
      </c>
      <c r="Z25" s="334">
        <v>5.69</v>
      </c>
      <c r="AA25" s="334">
        <v>6.89</v>
      </c>
      <c r="AB25" s="334">
        <v>13.8</v>
      </c>
      <c r="AC25" s="334">
        <v>39.6</v>
      </c>
      <c r="AD25" s="334">
        <v>25.8</v>
      </c>
      <c r="AE25" s="334">
        <v>30.3</v>
      </c>
      <c r="AF25" s="334">
        <v>4.3</v>
      </c>
      <c r="AG25" s="334">
        <v>37.6</v>
      </c>
      <c r="AH25" s="334">
        <v>16.979999999999997</v>
      </c>
      <c r="AI25" s="257">
        <v>61.7</v>
      </c>
      <c r="AJ25" s="334">
        <v>7.0000000000000007E-2</v>
      </c>
      <c r="AK25" s="334">
        <v>9.7200000000000006</v>
      </c>
      <c r="AL25" s="334">
        <v>36.410000000000004</v>
      </c>
      <c r="AM25" s="335">
        <v>41.8</v>
      </c>
      <c r="AN25" s="337">
        <v>2628</v>
      </c>
      <c r="AO25" s="336">
        <v>6.12</v>
      </c>
      <c r="AP25" s="334">
        <v>9.0299999999999994</v>
      </c>
      <c r="AQ25" s="335">
        <v>27.6</v>
      </c>
      <c r="AR25" s="334">
        <v>22.9</v>
      </c>
      <c r="AS25" s="338">
        <v>0.14000000000000001</v>
      </c>
      <c r="AT25" s="334">
        <v>5.6</v>
      </c>
      <c r="AU25" s="257">
        <v>84.3</v>
      </c>
      <c r="AV25" s="334">
        <v>8.27</v>
      </c>
      <c r="AW25" s="334">
        <v>7.06</v>
      </c>
      <c r="AX25" s="257">
        <v>4063</v>
      </c>
      <c r="AY25" s="257">
        <v>1998</v>
      </c>
      <c r="AZ25" s="257">
        <v>42.1</v>
      </c>
      <c r="BA25" s="257">
        <v>2.8</v>
      </c>
      <c r="BB25" s="334">
        <v>48.3</v>
      </c>
      <c r="BC25" s="339">
        <v>5216</v>
      </c>
      <c r="BD25" s="257">
        <v>44.3</v>
      </c>
      <c r="BE25" s="334">
        <v>7.73</v>
      </c>
      <c r="BF25" s="337">
        <v>2804</v>
      </c>
      <c r="BG25" s="339">
        <v>12810</v>
      </c>
      <c r="BH25" s="334">
        <v>1.54</v>
      </c>
      <c r="BI25" s="334">
        <v>0.5</v>
      </c>
    </row>
    <row r="26" spans="1:61" ht="13.2" customHeight="1" x14ac:dyDescent="0.25">
      <c r="A26" s="36">
        <v>11854</v>
      </c>
      <c r="B26" s="37" t="s">
        <v>139</v>
      </c>
      <c r="C26" s="299" t="s">
        <v>222</v>
      </c>
      <c r="D26" s="196" t="s">
        <v>223</v>
      </c>
      <c r="E26" s="194">
        <v>18</v>
      </c>
      <c r="F26" s="195" t="s">
        <v>144</v>
      </c>
      <c r="G26" s="196">
        <v>2</v>
      </c>
      <c r="H26" s="197">
        <v>1</v>
      </c>
      <c r="I26" s="300" t="s">
        <v>73</v>
      </c>
      <c r="J26" s="219" t="s">
        <v>74</v>
      </c>
      <c r="K26" s="200" t="s">
        <v>501</v>
      </c>
      <c r="L26" s="201">
        <v>32.4</v>
      </c>
      <c r="M26" s="201">
        <v>6.4</v>
      </c>
      <c r="N26" s="201">
        <v>58.9</v>
      </c>
      <c r="O26" s="201">
        <v>2</v>
      </c>
      <c r="P26" s="201">
        <v>0.3</v>
      </c>
      <c r="Q26" s="307">
        <v>3.92</v>
      </c>
      <c r="R26" s="301">
        <v>35.299999999999997</v>
      </c>
      <c r="S26" s="301">
        <v>71.2</v>
      </c>
      <c r="T26" s="301">
        <v>47.4</v>
      </c>
      <c r="U26" s="301">
        <v>52.6</v>
      </c>
      <c r="V26" s="301">
        <v>0.90114068441064632</v>
      </c>
      <c r="W26" s="301">
        <v>7.78</v>
      </c>
      <c r="X26" s="301">
        <v>3.7</v>
      </c>
      <c r="Y26" s="301">
        <v>5.0243999999999991</v>
      </c>
      <c r="Z26" s="301">
        <v>12.6</v>
      </c>
      <c r="AA26" s="301">
        <v>3.3</v>
      </c>
      <c r="AB26" s="301">
        <v>12.6</v>
      </c>
      <c r="AC26" s="301">
        <v>24.1</v>
      </c>
      <c r="AD26" s="301">
        <v>34.299999999999997</v>
      </c>
      <c r="AE26" s="301">
        <v>34.5</v>
      </c>
      <c r="AF26" s="302">
        <v>7.15</v>
      </c>
      <c r="AG26" s="301">
        <v>28.9</v>
      </c>
      <c r="AH26" s="301">
        <v>11.74</v>
      </c>
      <c r="AI26" s="309">
        <v>65.400000000000006</v>
      </c>
      <c r="AJ26" s="301">
        <v>0.18</v>
      </c>
      <c r="AK26" s="301">
        <v>8.26</v>
      </c>
      <c r="AL26" s="301">
        <v>20.65</v>
      </c>
      <c r="AM26" s="301">
        <v>14.9</v>
      </c>
      <c r="AN26" s="305">
        <v>3542</v>
      </c>
      <c r="AO26" s="301">
        <v>15.8</v>
      </c>
      <c r="AP26" s="301">
        <v>8.4</v>
      </c>
      <c r="AQ26" s="303">
        <v>2.8</v>
      </c>
      <c r="AR26" s="301">
        <v>26</v>
      </c>
      <c r="AS26" s="304">
        <v>0.03</v>
      </c>
      <c r="AT26" s="301">
        <v>6.8</v>
      </c>
      <c r="AU26" s="309">
        <v>96.8</v>
      </c>
      <c r="AV26" s="303">
        <v>1.66</v>
      </c>
      <c r="AW26" s="303">
        <v>1.48</v>
      </c>
      <c r="AX26" s="197">
        <v>4952</v>
      </c>
      <c r="AY26" s="197">
        <v>3014</v>
      </c>
      <c r="AZ26" s="197">
        <v>32.799999999999997</v>
      </c>
      <c r="BA26" s="303">
        <v>1.61</v>
      </c>
      <c r="BB26" s="301">
        <v>54.8</v>
      </c>
      <c r="BC26" s="309">
        <v>5838</v>
      </c>
      <c r="BD26" s="301">
        <v>30.83</v>
      </c>
      <c r="BE26" s="303">
        <v>3.99</v>
      </c>
      <c r="BF26" s="305">
        <v>3436</v>
      </c>
      <c r="BG26" s="309">
        <v>14692</v>
      </c>
      <c r="BH26" s="301">
        <v>1.06</v>
      </c>
      <c r="BI26" s="301">
        <v>0.6</v>
      </c>
    </row>
    <row r="27" spans="1:61" ht="13.2" customHeight="1" x14ac:dyDescent="0.25">
      <c r="A27" s="96">
        <v>11868</v>
      </c>
      <c r="B27" s="97" t="s">
        <v>137</v>
      </c>
      <c r="C27" s="443" t="s">
        <v>224</v>
      </c>
      <c r="D27" s="444">
        <v>6460140566</v>
      </c>
      <c r="E27" s="445">
        <v>55</v>
      </c>
      <c r="F27" s="446" t="s">
        <v>143</v>
      </c>
      <c r="G27" s="444">
        <v>2</v>
      </c>
      <c r="H27" s="447">
        <v>1</v>
      </c>
      <c r="I27" s="448" t="s">
        <v>73</v>
      </c>
      <c r="J27" s="449" t="s">
        <v>74</v>
      </c>
      <c r="K27" s="450" t="s">
        <v>511</v>
      </c>
      <c r="L27" s="451" t="s">
        <v>70</v>
      </c>
      <c r="M27" s="451" t="s">
        <v>70</v>
      </c>
      <c r="N27" s="451" t="s">
        <v>70</v>
      </c>
      <c r="O27" s="451" t="s">
        <v>70</v>
      </c>
      <c r="P27" s="451" t="s">
        <v>70</v>
      </c>
      <c r="Q27" s="451" t="s">
        <v>70</v>
      </c>
      <c r="R27" s="453">
        <v>42.8</v>
      </c>
      <c r="S27" s="453">
        <v>67.8</v>
      </c>
      <c r="T27" s="453">
        <v>54.7</v>
      </c>
      <c r="U27" s="453">
        <v>45.3</v>
      </c>
      <c r="V27" s="453">
        <v>1.2075055187637971</v>
      </c>
      <c r="W27" s="453">
        <v>4.4400000000000004</v>
      </c>
      <c r="X27" s="453">
        <v>9.8000000000000007</v>
      </c>
      <c r="Y27" s="453">
        <v>4.1353200000000001</v>
      </c>
      <c r="Z27" s="453">
        <v>10.8</v>
      </c>
      <c r="AA27" s="453">
        <v>7</v>
      </c>
      <c r="AB27" s="453">
        <v>15.1</v>
      </c>
      <c r="AC27" s="453">
        <v>35.6</v>
      </c>
      <c r="AD27" s="453">
        <v>26.2</v>
      </c>
      <c r="AE27" s="453">
        <v>26.6</v>
      </c>
      <c r="AF27" s="454">
        <v>11.6</v>
      </c>
      <c r="AG27" s="453">
        <v>23.8</v>
      </c>
      <c r="AH27" s="453">
        <v>10.700000000000001</v>
      </c>
      <c r="AI27" s="447">
        <v>61.7</v>
      </c>
      <c r="AJ27" s="453">
        <v>0.12</v>
      </c>
      <c r="AK27" s="453">
        <v>12.9</v>
      </c>
      <c r="AL27" s="453">
        <v>26.8</v>
      </c>
      <c r="AM27" s="453">
        <v>14</v>
      </c>
      <c r="AN27" s="455">
        <v>2709</v>
      </c>
      <c r="AO27" s="453">
        <v>16.399999999999999</v>
      </c>
      <c r="AP27" s="453">
        <v>7.57</v>
      </c>
      <c r="AQ27" s="453">
        <v>6.3</v>
      </c>
      <c r="AR27" s="453">
        <v>44.5</v>
      </c>
      <c r="AS27" s="456">
        <v>0.11</v>
      </c>
      <c r="AT27" s="453">
        <v>8.4</v>
      </c>
      <c r="AU27" s="447">
        <v>87.6</v>
      </c>
      <c r="AV27" s="453">
        <v>8.33</v>
      </c>
      <c r="AW27" s="453">
        <v>3.65</v>
      </c>
      <c r="AX27" s="447">
        <v>4617</v>
      </c>
      <c r="AY27" s="447">
        <v>3033</v>
      </c>
      <c r="AZ27" s="447">
        <v>50.6</v>
      </c>
      <c r="BA27" s="453">
        <v>8.85</v>
      </c>
      <c r="BB27" s="453">
        <v>45.1</v>
      </c>
      <c r="BC27" s="447">
        <v>4138</v>
      </c>
      <c r="BD27" s="453">
        <v>31.56</v>
      </c>
      <c r="BE27" s="453">
        <v>12.2</v>
      </c>
      <c r="BF27" s="455">
        <v>4398</v>
      </c>
      <c r="BG27" s="447">
        <v>9798</v>
      </c>
      <c r="BH27" s="453">
        <v>2.1</v>
      </c>
      <c r="BI27" s="453">
        <v>0.3</v>
      </c>
    </row>
    <row r="28" spans="1:61" ht="13.2" customHeight="1" x14ac:dyDescent="0.25">
      <c r="A28" s="112">
        <v>11879</v>
      </c>
      <c r="B28" s="113" t="s">
        <v>173</v>
      </c>
      <c r="C28" s="586" t="s">
        <v>215</v>
      </c>
      <c r="D28" s="248">
        <v>8511074913</v>
      </c>
      <c r="E28" s="246">
        <v>34</v>
      </c>
      <c r="F28" s="247" t="s">
        <v>179</v>
      </c>
      <c r="G28" s="248">
        <v>2</v>
      </c>
      <c r="H28" s="249">
        <v>2</v>
      </c>
      <c r="I28" s="587" t="s">
        <v>73</v>
      </c>
      <c r="J28" s="588" t="s">
        <v>74</v>
      </c>
      <c r="K28" s="652" t="s">
        <v>521</v>
      </c>
      <c r="L28" s="253">
        <v>35.6</v>
      </c>
      <c r="M28" s="253">
        <v>5.3</v>
      </c>
      <c r="N28" s="253">
        <v>57.1</v>
      </c>
      <c r="O28" s="253">
        <v>1.6</v>
      </c>
      <c r="P28" s="253">
        <v>0.4</v>
      </c>
      <c r="Q28" s="253">
        <v>5.05</v>
      </c>
      <c r="R28" s="589">
        <v>34.700000000000003</v>
      </c>
      <c r="S28" s="589">
        <v>77</v>
      </c>
      <c r="T28" s="589">
        <v>49.9</v>
      </c>
      <c r="U28" s="589">
        <v>50.1</v>
      </c>
      <c r="V28" s="589">
        <v>0.99600798403193602</v>
      </c>
      <c r="W28" s="589">
        <v>1.7</v>
      </c>
      <c r="X28" s="589">
        <v>5.9</v>
      </c>
      <c r="Y28" s="589">
        <v>4.3163499999999999</v>
      </c>
      <c r="Z28" s="589">
        <v>3.49</v>
      </c>
      <c r="AA28" s="589">
        <v>5.9</v>
      </c>
      <c r="AB28" s="589">
        <v>7.6</v>
      </c>
      <c r="AC28" s="589">
        <v>31.9</v>
      </c>
      <c r="AD28" s="589">
        <v>39.700000000000003</v>
      </c>
      <c r="AE28" s="589">
        <v>27.5</v>
      </c>
      <c r="AF28" s="589">
        <v>0.86</v>
      </c>
      <c r="AG28" s="589">
        <v>30.3</v>
      </c>
      <c r="AH28" s="589">
        <v>15.23</v>
      </c>
      <c r="AI28" s="594">
        <v>66.400000000000006</v>
      </c>
      <c r="AJ28" s="591">
        <v>4.8000000000000001E-2</v>
      </c>
      <c r="AK28" s="589">
        <v>7.77</v>
      </c>
      <c r="AL28" s="589">
        <v>35.89</v>
      </c>
      <c r="AM28" s="589">
        <v>21.4</v>
      </c>
      <c r="AN28" s="593">
        <v>3155</v>
      </c>
      <c r="AO28" s="589">
        <v>12.2</v>
      </c>
      <c r="AP28" s="589">
        <v>7.61</v>
      </c>
      <c r="AQ28" s="589">
        <v>9.1999999999999993</v>
      </c>
      <c r="AR28" s="589">
        <v>21.4</v>
      </c>
      <c r="AS28" s="596">
        <v>6.8000000000000005E-2</v>
      </c>
      <c r="AT28" s="589">
        <v>6.3</v>
      </c>
      <c r="AU28" s="249">
        <v>90.3</v>
      </c>
      <c r="AV28" s="589">
        <v>3.9</v>
      </c>
      <c r="AW28" s="589">
        <v>5.76</v>
      </c>
      <c r="AX28" s="249">
        <v>5443</v>
      </c>
      <c r="AY28" s="249">
        <v>3415</v>
      </c>
      <c r="AZ28" s="249">
        <v>42.4</v>
      </c>
      <c r="BA28" s="589">
        <v>2.94</v>
      </c>
      <c r="BB28" s="589">
        <v>56</v>
      </c>
      <c r="BC28" s="594">
        <v>5750</v>
      </c>
      <c r="BD28" s="589">
        <v>30.77</v>
      </c>
      <c r="BE28" s="591">
        <v>3.12</v>
      </c>
      <c r="BF28" s="593">
        <v>3293</v>
      </c>
      <c r="BG28" s="594">
        <v>13574</v>
      </c>
      <c r="BH28" s="589">
        <v>1.08</v>
      </c>
      <c r="BI28" s="589">
        <v>0.4</v>
      </c>
    </row>
    <row r="29" spans="1:61" ht="13.2" customHeight="1" x14ac:dyDescent="0.25">
      <c r="A29" s="48">
        <v>11947</v>
      </c>
      <c r="B29" s="99" t="s">
        <v>140</v>
      </c>
      <c r="C29" s="531" t="s">
        <v>231</v>
      </c>
      <c r="D29" s="274">
        <v>6657030644</v>
      </c>
      <c r="E29" s="272">
        <v>53</v>
      </c>
      <c r="F29" s="273" t="s">
        <v>131</v>
      </c>
      <c r="G29" s="274">
        <v>1</v>
      </c>
      <c r="H29" s="275">
        <v>0</v>
      </c>
      <c r="I29" s="532" t="s">
        <v>73</v>
      </c>
      <c r="J29" s="277" t="s">
        <v>74</v>
      </c>
      <c r="K29" s="533" t="s">
        <v>514</v>
      </c>
      <c r="L29" s="534">
        <v>43.2</v>
      </c>
      <c r="M29" s="534">
        <v>5.9</v>
      </c>
      <c r="N29" s="535">
        <v>37.299999999999997</v>
      </c>
      <c r="O29" s="536">
        <v>12.6</v>
      </c>
      <c r="P29" s="534">
        <v>1</v>
      </c>
      <c r="Q29" s="534">
        <v>5.72</v>
      </c>
      <c r="R29" s="537">
        <v>38.4</v>
      </c>
      <c r="S29" s="275">
        <v>63.6</v>
      </c>
      <c r="T29" s="275">
        <v>64.2</v>
      </c>
      <c r="U29" s="275">
        <v>35.6</v>
      </c>
      <c r="V29" s="537">
        <v>1.803370786516854</v>
      </c>
      <c r="W29" s="537">
        <v>3.1</v>
      </c>
      <c r="X29" s="275">
        <v>3.4</v>
      </c>
      <c r="Y29" s="537">
        <v>3.94</v>
      </c>
      <c r="Z29" s="537">
        <v>3.07</v>
      </c>
      <c r="AA29" s="537">
        <v>1.3</v>
      </c>
      <c r="AB29" s="538">
        <v>25.2</v>
      </c>
      <c r="AC29" s="537">
        <v>26</v>
      </c>
      <c r="AD29" s="537">
        <v>47</v>
      </c>
      <c r="AE29" s="537">
        <v>23.5</v>
      </c>
      <c r="AF29" s="537">
        <v>3.5</v>
      </c>
      <c r="AG29" s="537">
        <v>36.4</v>
      </c>
      <c r="AH29" s="275">
        <v>11.200000000000001</v>
      </c>
      <c r="AI29" s="275">
        <v>59.1</v>
      </c>
      <c r="AJ29" s="537">
        <v>0.14000000000000001</v>
      </c>
      <c r="AK29" s="537">
        <v>14.6</v>
      </c>
      <c r="AL29" s="537">
        <v>32.450000000000003</v>
      </c>
      <c r="AM29" s="275">
        <v>14.8</v>
      </c>
      <c r="AN29" s="539">
        <v>2862</v>
      </c>
      <c r="AO29" s="275">
        <v>11.7</v>
      </c>
      <c r="AP29" s="537">
        <v>6.6</v>
      </c>
      <c r="AQ29" s="275">
        <v>5.5</v>
      </c>
      <c r="AR29" s="275">
        <v>22.3</v>
      </c>
      <c r="AS29" s="275">
        <v>0.04</v>
      </c>
      <c r="AT29" s="275">
        <v>4.8</v>
      </c>
      <c r="AU29" s="275">
        <v>83.3</v>
      </c>
      <c r="AV29" s="537">
        <v>9.52</v>
      </c>
      <c r="AW29" s="537">
        <v>7.04</v>
      </c>
      <c r="AX29" s="275">
        <v>2951</v>
      </c>
      <c r="AY29" s="538">
        <v>3652</v>
      </c>
      <c r="AZ29" s="275">
        <v>24.9</v>
      </c>
      <c r="BA29" s="275">
        <v>5.2</v>
      </c>
      <c r="BB29" s="540">
        <v>42.2</v>
      </c>
      <c r="BC29" s="538">
        <v>5248</v>
      </c>
      <c r="BD29" s="538">
        <v>85.4</v>
      </c>
      <c r="BE29" s="275">
        <v>20.399999999999999</v>
      </c>
      <c r="BF29" s="539">
        <v>2104</v>
      </c>
      <c r="BG29" s="538">
        <v>12502</v>
      </c>
      <c r="BH29" s="541">
        <v>12.8</v>
      </c>
      <c r="BI29" s="537">
        <v>1.36</v>
      </c>
    </row>
    <row r="30" spans="1:61" ht="13.2" customHeight="1" x14ac:dyDescent="0.25">
      <c r="A30" s="33">
        <v>11955</v>
      </c>
      <c r="B30" s="138" t="s">
        <v>193</v>
      </c>
      <c r="C30" s="394" t="s">
        <v>214</v>
      </c>
      <c r="D30" s="378">
        <v>525521071</v>
      </c>
      <c r="E30" s="379">
        <v>67</v>
      </c>
      <c r="F30" s="380" t="s">
        <v>136</v>
      </c>
      <c r="G30" s="378">
        <v>3</v>
      </c>
      <c r="H30" s="381">
        <v>2</v>
      </c>
      <c r="I30" s="395" t="s">
        <v>73</v>
      </c>
      <c r="J30" s="396" t="s">
        <v>74</v>
      </c>
      <c r="K30" s="384" t="s">
        <v>87</v>
      </c>
      <c r="L30" s="385">
        <v>31.5</v>
      </c>
      <c r="M30" s="385">
        <v>7</v>
      </c>
      <c r="N30" s="385">
        <v>58.5</v>
      </c>
      <c r="O30" s="385">
        <v>2.4</v>
      </c>
      <c r="P30" s="385">
        <v>0.6</v>
      </c>
      <c r="Q30" s="385">
        <v>5.0199999999999996</v>
      </c>
      <c r="R30" s="386">
        <v>29.1</v>
      </c>
      <c r="S30" s="381">
        <v>74.599999999999994</v>
      </c>
      <c r="T30" s="381">
        <v>60.9</v>
      </c>
      <c r="U30" s="381">
        <v>39.1</v>
      </c>
      <c r="V30" s="386">
        <v>1.5575447570332479</v>
      </c>
      <c r="W30" s="386">
        <v>2.5</v>
      </c>
      <c r="X30" s="381">
        <v>4.3</v>
      </c>
      <c r="Y30" s="393">
        <v>2.14</v>
      </c>
      <c r="Z30" s="386">
        <v>15</v>
      </c>
      <c r="AA30" s="386">
        <v>7.6</v>
      </c>
      <c r="AB30" s="386">
        <v>9.73</v>
      </c>
      <c r="AC30" s="386">
        <v>45.9</v>
      </c>
      <c r="AD30" s="386">
        <v>31.9</v>
      </c>
      <c r="AE30" s="386">
        <v>20.7</v>
      </c>
      <c r="AF30" s="386">
        <v>1.6</v>
      </c>
      <c r="AG30" s="386">
        <v>34.6</v>
      </c>
      <c r="AH30" s="381">
        <v>11.200000000000001</v>
      </c>
      <c r="AI30" s="391">
        <v>73.099999999999994</v>
      </c>
      <c r="AJ30" s="386">
        <v>0.11</v>
      </c>
      <c r="AK30" s="386">
        <v>10.4</v>
      </c>
      <c r="AL30" s="387">
        <v>63.910000000000004</v>
      </c>
      <c r="AM30" s="381">
        <v>25.9</v>
      </c>
      <c r="AN30" s="381">
        <v>2836</v>
      </c>
      <c r="AO30" s="381">
        <v>10.5</v>
      </c>
      <c r="AP30" s="392">
        <v>2.1</v>
      </c>
      <c r="AQ30" s="386">
        <v>5.9</v>
      </c>
      <c r="AR30" s="386">
        <v>27.9</v>
      </c>
      <c r="AS30" s="381">
        <v>0.09</v>
      </c>
      <c r="AT30" s="381">
        <v>6.1</v>
      </c>
      <c r="AU30" s="381">
        <v>81.400000000000006</v>
      </c>
      <c r="AV30" s="386">
        <v>9.84</v>
      </c>
      <c r="AW30" s="386">
        <v>7.45</v>
      </c>
      <c r="AX30" s="381">
        <v>3353</v>
      </c>
      <c r="AY30" s="381">
        <v>1644</v>
      </c>
      <c r="AZ30" s="381">
        <v>31.1</v>
      </c>
      <c r="BA30" s="381">
        <v>5.2</v>
      </c>
      <c r="BB30" s="381">
        <v>62</v>
      </c>
      <c r="BC30" s="391">
        <v>5459</v>
      </c>
      <c r="BD30" s="391">
        <v>95.8</v>
      </c>
      <c r="BE30" s="393">
        <v>4.42</v>
      </c>
      <c r="BF30" s="388">
        <v>2933</v>
      </c>
      <c r="BG30" s="391">
        <v>18351</v>
      </c>
      <c r="BH30" s="386">
        <v>1.1100000000000001</v>
      </c>
      <c r="BI30" s="386">
        <v>0.7</v>
      </c>
    </row>
    <row r="31" spans="1:61" ht="13.2" customHeight="1" x14ac:dyDescent="0.25">
      <c r="A31" s="54">
        <v>11984</v>
      </c>
      <c r="B31" s="95" t="s">
        <v>123</v>
      </c>
      <c r="C31" s="649" t="s">
        <v>229</v>
      </c>
      <c r="D31" s="503">
        <v>7653045312</v>
      </c>
      <c r="E31" s="504">
        <v>43</v>
      </c>
      <c r="F31" s="505" t="s">
        <v>146</v>
      </c>
      <c r="G31" s="503">
        <v>2</v>
      </c>
      <c r="H31" s="506">
        <v>1</v>
      </c>
      <c r="I31" s="645" t="s">
        <v>73</v>
      </c>
      <c r="J31" s="646" t="s">
        <v>74</v>
      </c>
      <c r="K31" s="647" t="s">
        <v>520</v>
      </c>
      <c r="L31" s="517">
        <v>45.5</v>
      </c>
      <c r="M31" s="510">
        <v>7.1</v>
      </c>
      <c r="N31" s="510">
        <v>45.4</v>
      </c>
      <c r="O31" s="510">
        <v>1.3</v>
      </c>
      <c r="P31" s="510">
        <v>0.7</v>
      </c>
      <c r="Q31" s="510">
        <v>6.79</v>
      </c>
      <c r="R31" s="512">
        <v>42.4</v>
      </c>
      <c r="S31" s="506">
        <v>79.2</v>
      </c>
      <c r="T31" s="516">
        <v>73.400000000000006</v>
      </c>
      <c r="U31" s="650">
        <v>26.6</v>
      </c>
      <c r="V31" s="512">
        <v>2.7593984962406015</v>
      </c>
      <c r="W31" s="651">
        <v>5.5</v>
      </c>
      <c r="X31" s="506">
        <v>5</v>
      </c>
      <c r="Y31" s="511">
        <v>2.4</v>
      </c>
      <c r="Z31" s="512">
        <v>21.3</v>
      </c>
      <c r="AA31" s="511">
        <v>7</v>
      </c>
      <c r="AB31" s="511">
        <v>9.27</v>
      </c>
      <c r="AC31" s="511">
        <v>32.700000000000003</v>
      </c>
      <c r="AD31" s="511">
        <v>28.8</v>
      </c>
      <c r="AE31" s="511">
        <v>31.8</v>
      </c>
      <c r="AF31" s="512">
        <v>6.7</v>
      </c>
      <c r="AG31" s="511">
        <v>23.8</v>
      </c>
      <c r="AH31" s="511">
        <v>20.990000000000002</v>
      </c>
      <c r="AI31" s="506">
        <v>61.7</v>
      </c>
      <c r="AJ31" s="511">
        <v>0.3</v>
      </c>
      <c r="AK31" s="511">
        <v>7.61</v>
      </c>
      <c r="AL31" s="511">
        <v>18.630000000000003</v>
      </c>
      <c r="AM31" s="506">
        <v>15.2</v>
      </c>
      <c r="AN31" s="506">
        <v>3353</v>
      </c>
      <c r="AO31" s="506">
        <v>13.1</v>
      </c>
      <c r="AP31" s="650">
        <v>0.9</v>
      </c>
      <c r="AQ31" s="854">
        <v>10.3</v>
      </c>
      <c r="AR31" s="512">
        <v>91</v>
      </c>
      <c r="AS31" s="506">
        <v>0.28000000000000003</v>
      </c>
      <c r="AT31" s="506">
        <v>3.9</v>
      </c>
      <c r="AU31" s="506">
        <v>88.6</v>
      </c>
      <c r="AV31" s="511">
        <v>6.12</v>
      </c>
      <c r="AW31" s="511">
        <v>5.0999999999999996</v>
      </c>
      <c r="AX31" s="506">
        <v>5200</v>
      </c>
      <c r="AY31" s="506">
        <v>1974</v>
      </c>
      <c r="AZ31" s="506">
        <v>34.799999999999997</v>
      </c>
      <c r="BA31" s="506">
        <v>10.6</v>
      </c>
      <c r="BB31" s="506">
        <v>51.8</v>
      </c>
      <c r="BC31" s="506">
        <v>3146</v>
      </c>
      <c r="BD31" s="516">
        <v>78.2</v>
      </c>
      <c r="BE31" s="506">
        <v>36.4</v>
      </c>
      <c r="BF31" s="515">
        <v>4983</v>
      </c>
      <c r="BG31" s="506">
        <v>11272</v>
      </c>
      <c r="BH31" s="511">
        <v>0.51</v>
      </c>
      <c r="BI31" s="511">
        <v>0.57999999999999996</v>
      </c>
    </row>
    <row r="32" spans="1:61" s="29" customFormat="1" ht="13.2" customHeight="1" x14ac:dyDescent="0.25">
      <c r="A32" s="288">
        <v>12001</v>
      </c>
      <c r="B32" s="290" t="s">
        <v>199</v>
      </c>
      <c r="C32" s="642" t="s">
        <v>217</v>
      </c>
      <c r="D32" s="625">
        <v>9779604043</v>
      </c>
      <c r="E32" s="626">
        <v>22</v>
      </c>
      <c r="F32" s="627" t="s">
        <v>200</v>
      </c>
      <c r="G32" s="625">
        <v>3</v>
      </c>
      <c r="H32" s="628">
        <v>2</v>
      </c>
      <c r="I32" s="643" t="s">
        <v>73</v>
      </c>
      <c r="J32" s="630" t="s">
        <v>74</v>
      </c>
      <c r="K32" s="631" t="s">
        <v>518</v>
      </c>
      <c r="L32" s="632">
        <v>39.700000000000003</v>
      </c>
      <c r="M32" s="632">
        <v>5.4</v>
      </c>
      <c r="N32" s="632">
        <v>52.4</v>
      </c>
      <c r="O32" s="632">
        <v>1.6</v>
      </c>
      <c r="P32" s="632">
        <v>0.9</v>
      </c>
      <c r="Q32" s="632">
        <v>7.64</v>
      </c>
      <c r="R32" s="633">
        <v>35.700000000000003</v>
      </c>
      <c r="S32" s="628">
        <v>82.1</v>
      </c>
      <c r="T32" s="633">
        <v>58.2</v>
      </c>
      <c r="U32" s="628">
        <v>41.8</v>
      </c>
      <c r="V32" s="633">
        <v>1.3923444976076558</v>
      </c>
      <c r="W32" s="633">
        <v>1.5</v>
      </c>
      <c r="X32" s="628">
        <v>10.3</v>
      </c>
      <c r="Y32" s="633">
        <v>2.78</v>
      </c>
      <c r="Z32" s="633">
        <v>3.12</v>
      </c>
      <c r="AA32" s="633">
        <v>6.2</v>
      </c>
      <c r="AB32" s="633">
        <v>9.89</v>
      </c>
      <c r="AC32" s="633">
        <v>47.3</v>
      </c>
      <c r="AD32" s="633">
        <v>29.1</v>
      </c>
      <c r="AE32" s="633">
        <v>21.3</v>
      </c>
      <c r="AF32" s="633">
        <v>2.2999999999999998</v>
      </c>
      <c r="AG32" s="633">
        <v>26</v>
      </c>
      <c r="AH32" s="628">
        <v>12.270000000000001</v>
      </c>
      <c r="AI32" s="639">
        <v>67.8</v>
      </c>
      <c r="AJ32" s="634">
        <v>4.7</v>
      </c>
      <c r="AK32" s="636">
        <v>4.33</v>
      </c>
      <c r="AL32" s="634">
        <v>62.3</v>
      </c>
      <c r="AM32" s="628">
        <v>34.299999999999997</v>
      </c>
      <c r="AN32" s="639">
        <v>5216</v>
      </c>
      <c r="AO32" s="628">
        <v>10.9</v>
      </c>
      <c r="AP32" s="644">
        <v>0.8</v>
      </c>
      <c r="AQ32" s="633">
        <v>9.3000000000000007</v>
      </c>
      <c r="AR32" s="633">
        <v>62.2</v>
      </c>
      <c r="AS32" s="628">
        <v>0.03</v>
      </c>
      <c r="AT32" s="628">
        <v>3.9</v>
      </c>
      <c r="AU32" s="636">
        <v>73.900000000000006</v>
      </c>
      <c r="AV32" s="634">
        <v>10.6</v>
      </c>
      <c r="AW32" s="634">
        <v>14.6</v>
      </c>
      <c r="AX32" s="639">
        <v>8440</v>
      </c>
      <c r="AY32" s="628">
        <v>2203</v>
      </c>
      <c r="AZ32" s="628">
        <v>50.8</v>
      </c>
      <c r="BA32" s="628">
        <v>10.9</v>
      </c>
      <c r="BB32" s="628">
        <v>58.7</v>
      </c>
      <c r="BC32" s="628">
        <v>3553</v>
      </c>
      <c r="BD32" s="628">
        <v>48.9</v>
      </c>
      <c r="BE32" s="639">
        <v>75.900000000000006</v>
      </c>
      <c r="BF32" s="635">
        <v>4833</v>
      </c>
      <c r="BG32" s="628">
        <v>9798</v>
      </c>
      <c r="BH32" s="633">
        <v>0.9</v>
      </c>
      <c r="BI32" s="633">
        <v>0.4</v>
      </c>
    </row>
    <row r="33" spans="1:61" s="29" customFormat="1" ht="13.2" customHeight="1" x14ac:dyDescent="0.25">
      <c r="A33" s="50">
        <v>12014</v>
      </c>
      <c r="B33" s="137" t="s">
        <v>190</v>
      </c>
      <c r="C33" s="439" t="s">
        <v>216</v>
      </c>
      <c r="D33" s="419">
        <v>7054025308</v>
      </c>
      <c r="E33" s="420">
        <v>49</v>
      </c>
      <c r="F33" s="421" t="s">
        <v>191</v>
      </c>
      <c r="G33" s="419">
        <v>3</v>
      </c>
      <c r="H33" s="422">
        <v>2</v>
      </c>
      <c r="I33" s="440" t="s">
        <v>73</v>
      </c>
      <c r="J33" s="441" t="s">
        <v>74</v>
      </c>
      <c r="K33" s="425" t="s">
        <v>508</v>
      </c>
      <c r="L33" s="426" t="s">
        <v>70</v>
      </c>
      <c r="M33" s="426" t="s">
        <v>70</v>
      </c>
      <c r="N33" s="426" t="s">
        <v>70</v>
      </c>
      <c r="O33" s="426" t="s">
        <v>70</v>
      </c>
      <c r="P33" s="426" t="s">
        <v>70</v>
      </c>
      <c r="Q33" s="426" t="s">
        <v>70</v>
      </c>
      <c r="R33" s="429">
        <v>49.2</v>
      </c>
      <c r="S33" s="436">
        <v>87.9</v>
      </c>
      <c r="T33" s="428">
        <v>66.3</v>
      </c>
      <c r="U33" s="422">
        <v>33.700000000000003</v>
      </c>
      <c r="V33" s="428">
        <v>1.9673590504451035</v>
      </c>
      <c r="W33" s="429">
        <v>14.3</v>
      </c>
      <c r="X33" s="422">
        <v>7.9</v>
      </c>
      <c r="Y33" s="428">
        <v>5.26</v>
      </c>
      <c r="Z33" s="429">
        <v>60</v>
      </c>
      <c r="AA33" s="422">
        <v>7.3</v>
      </c>
      <c r="AB33" s="428">
        <v>9.43</v>
      </c>
      <c r="AC33" s="428">
        <v>43.2</v>
      </c>
      <c r="AD33" s="428">
        <v>47.3</v>
      </c>
      <c r="AE33" s="431">
        <v>9</v>
      </c>
      <c r="AF33" s="428">
        <v>0.5</v>
      </c>
      <c r="AG33" s="428">
        <v>39.700000000000003</v>
      </c>
      <c r="AH33" s="428">
        <v>7.7900000000000009</v>
      </c>
      <c r="AI33" s="436">
        <v>69.2</v>
      </c>
      <c r="AJ33" s="428">
        <v>0.21</v>
      </c>
      <c r="AK33" s="428">
        <v>8.81</v>
      </c>
      <c r="AL33" s="429">
        <v>77.05</v>
      </c>
      <c r="AM33" s="422">
        <v>25.6</v>
      </c>
      <c r="AN33" s="436">
        <v>4548</v>
      </c>
      <c r="AO33" s="431">
        <v>3.12</v>
      </c>
      <c r="AP33" s="436">
        <v>22.3</v>
      </c>
      <c r="AQ33" s="428">
        <v>11</v>
      </c>
      <c r="AR33" s="428">
        <v>27.2</v>
      </c>
      <c r="AS33" s="438">
        <v>0</v>
      </c>
      <c r="AT33" s="422">
        <v>6</v>
      </c>
      <c r="AU33" s="422">
        <v>92.7</v>
      </c>
      <c r="AV33" s="428">
        <v>3.82</v>
      </c>
      <c r="AW33" s="428">
        <v>3.47</v>
      </c>
      <c r="AX33" s="436">
        <v>9680</v>
      </c>
      <c r="AY33" s="436">
        <v>3870</v>
      </c>
      <c r="AZ33" s="422">
        <v>76.8</v>
      </c>
      <c r="BA33" s="422">
        <v>8</v>
      </c>
      <c r="BB33" s="442">
        <v>36.799999999999997</v>
      </c>
      <c r="BC33" s="422">
        <v>3989</v>
      </c>
      <c r="BD33" s="429">
        <v>74.599999999999994</v>
      </c>
      <c r="BE33" s="422">
        <v>56.9</v>
      </c>
      <c r="BF33" s="430">
        <v>4631</v>
      </c>
      <c r="BG33" s="422">
        <v>10573</v>
      </c>
      <c r="BH33" s="429">
        <v>6.8</v>
      </c>
      <c r="BI33" s="428">
        <v>1.07</v>
      </c>
    </row>
    <row r="34" spans="1:61" s="29" customFormat="1" ht="13.2" customHeight="1" x14ac:dyDescent="0.25">
      <c r="A34" s="65">
        <v>12050</v>
      </c>
      <c r="B34" s="100" t="s">
        <v>147</v>
      </c>
      <c r="C34" s="397" t="s">
        <v>217</v>
      </c>
      <c r="D34" s="398">
        <v>445220446</v>
      </c>
      <c r="E34" s="399">
        <v>75</v>
      </c>
      <c r="F34" s="400" t="s">
        <v>142</v>
      </c>
      <c r="G34" s="398">
        <v>1</v>
      </c>
      <c r="H34" s="401">
        <v>0</v>
      </c>
      <c r="I34" s="402" t="s">
        <v>73</v>
      </c>
      <c r="J34" s="403" t="s">
        <v>74</v>
      </c>
      <c r="K34" s="404" t="s">
        <v>506</v>
      </c>
      <c r="L34" s="405">
        <v>26.9</v>
      </c>
      <c r="M34" s="405">
        <v>8.9</v>
      </c>
      <c r="N34" s="405">
        <v>61.9</v>
      </c>
      <c r="O34" s="405">
        <v>1.8</v>
      </c>
      <c r="P34" s="405">
        <v>0.7</v>
      </c>
      <c r="Q34" s="405">
        <v>6.06</v>
      </c>
      <c r="R34" s="406">
        <v>28.3</v>
      </c>
      <c r="S34" s="401">
        <v>71</v>
      </c>
      <c r="T34" s="407">
        <v>79.599999999999994</v>
      </c>
      <c r="U34" s="408">
        <v>20.399999999999999</v>
      </c>
      <c r="V34" s="407">
        <v>3.9019607843137254</v>
      </c>
      <c r="W34" s="406">
        <v>6.05</v>
      </c>
      <c r="X34" s="409">
        <v>13.6</v>
      </c>
      <c r="Y34" s="406">
        <v>5.74</v>
      </c>
      <c r="Z34" s="406">
        <v>14.8</v>
      </c>
      <c r="AA34" s="401">
        <v>8.6300000000000008</v>
      </c>
      <c r="AB34" s="409">
        <v>32.799999999999997</v>
      </c>
      <c r="AC34" s="406">
        <v>40.799999999999997</v>
      </c>
      <c r="AD34" s="406">
        <v>44.8</v>
      </c>
      <c r="AE34" s="410">
        <v>8.5</v>
      </c>
      <c r="AF34" s="406">
        <v>5.9</v>
      </c>
      <c r="AG34" s="406">
        <v>40.200000000000003</v>
      </c>
      <c r="AH34" s="401">
        <v>12.400000000000002</v>
      </c>
      <c r="AI34" s="401">
        <v>56.7</v>
      </c>
      <c r="AJ34" s="406">
        <v>1.24</v>
      </c>
      <c r="AK34" s="406">
        <v>11.2</v>
      </c>
      <c r="AL34" s="406">
        <v>16.84</v>
      </c>
      <c r="AM34" s="401">
        <v>15.3</v>
      </c>
      <c r="AN34" s="409">
        <v>5312</v>
      </c>
      <c r="AO34" s="401">
        <v>18.5</v>
      </c>
      <c r="AP34" s="406">
        <v>13.9</v>
      </c>
      <c r="AQ34" s="407">
        <v>18.899999999999999</v>
      </c>
      <c r="AR34" s="406">
        <v>47.1</v>
      </c>
      <c r="AS34" s="401">
        <v>0.05</v>
      </c>
      <c r="AT34" s="401">
        <v>5.7</v>
      </c>
      <c r="AU34" s="401">
        <v>85.2</v>
      </c>
      <c r="AV34" s="406">
        <v>9.6</v>
      </c>
      <c r="AW34" s="406">
        <v>5.17</v>
      </c>
      <c r="AX34" s="401">
        <v>4534</v>
      </c>
      <c r="AY34" s="401">
        <v>1634</v>
      </c>
      <c r="AZ34" s="401">
        <v>41.1</v>
      </c>
      <c r="BA34" s="401">
        <v>8.9</v>
      </c>
      <c r="BB34" s="401">
        <v>64.400000000000006</v>
      </c>
      <c r="BC34" s="401">
        <v>4907</v>
      </c>
      <c r="BD34" s="401">
        <v>36.700000000000003</v>
      </c>
      <c r="BE34" s="401">
        <v>20.100000000000001</v>
      </c>
      <c r="BF34" s="411">
        <v>4660</v>
      </c>
      <c r="BG34" s="401">
        <v>9739</v>
      </c>
      <c r="BH34" s="406">
        <v>0.99</v>
      </c>
      <c r="BI34" s="406">
        <v>0.63</v>
      </c>
    </row>
    <row r="35" spans="1:61" ht="13.2" customHeight="1" x14ac:dyDescent="0.25">
      <c r="A35" s="284">
        <v>12072</v>
      </c>
      <c r="B35" s="285" t="s">
        <v>153</v>
      </c>
      <c r="C35" s="312" t="s">
        <v>219</v>
      </c>
      <c r="D35" s="313">
        <v>6362141324</v>
      </c>
      <c r="E35" s="314">
        <v>56</v>
      </c>
      <c r="F35" s="315" t="s">
        <v>154</v>
      </c>
      <c r="G35" s="313">
        <v>3</v>
      </c>
      <c r="H35" s="316">
        <v>2</v>
      </c>
      <c r="I35" s="329" t="s">
        <v>73</v>
      </c>
      <c r="J35" s="330" t="s">
        <v>74</v>
      </c>
      <c r="K35" s="319" t="s">
        <v>87</v>
      </c>
      <c r="L35" s="320">
        <v>29.9</v>
      </c>
      <c r="M35" s="320">
        <v>8.1</v>
      </c>
      <c r="N35" s="320">
        <v>58.6</v>
      </c>
      <c r="O35" s="320">
        <v>2.7</v>
      </c>
      <c r="P35" s="320">
        <v>0.7</v>
      </c>
      <c r="Q35" s="320">
        <v>6.02</v>
      </c>
      <c r="R35" s="321">
        <v>29.5</v>
      </c>
      <c r="S35" s="316">
        <v>74.5</v>
      </c>
      <c r="T35" s="321">
        <v>67</v>
      </c>
      <c r="U35" s="321">
        <v>33</v>
      </c>
      <c r="V35" s="321">
        <v>2.0303030303030303</v>
      </c>
      <c r="W35" s="321">
        <v>5.08</v>
      </c>
      <c r="X35" s="323">
        <v>14.5</v>
      </c>
      <c r="Y35" s="321">
        <v>4.82</v>
      </c>
      <c r="Z35" s="321">
        <v>11.9</v>
      </c>
      <c r="AA35" s="316">
        <v>10.6</v>
      </c>
      <c r="AB35" s="323">
        <v>25.9</v>
      </c>
      <c r="AC35" s="321">
        <v>21.5</v>
      </c>
      <c r="AD35" s="321">
        <v>38.700000000000003</v>
      </c>
      <c r="AE35" s="321">
        <v>38</v>
      </c>
      <c r="AF35" s="321">
        <v>1.8</v>
      </c>
      <c r="AG35" s="322">
        <v>45.4</v>
      </c>
      <c r="AH35" s="316">
        <v>11.2</v>
      </c>
      <c r="AI35" s="316">
        <v>62</v>
      </c>
      <c r="AJ35" s="321">
        <v>0.5</v>
      </c>
      <c r="AK35" s="321">
        <v>12.2</v>
      </c>
      <c r="AL35" s="321">
        <v>19.059999999999999</v>
      </c>
      <c r="AM35" s="316">
        <v>15.8</v>
      </c>
      <c r="AN35" s="323">
        <v>4688</v>
      </c>
      <c r="AO35" s="316">
        <v>10.7</v>
      </c>
      <c r="AP35" s="321">
        <v>5.68</v>
      </c>
      <c r="AQ35" s="321">
        <v>13.3</v>
      </c>
      <c r="AR35" s="321">
        <v>55.3</v>
      </c>
      <c r="AS35" s="316">
        <v>0.04</v>
      </c>
      <c r="AT35" s="316">
        <v>6.5</v>
      </c>
      <c r="AU35" s="316">
        <v>85.6</v>
      </c>
      <c r="AV35" s="321">
        <v>6.57</v>
      </c>
      <c r="AW35" s="321">
        <v>7.84</v>
      </c>
      <c r="AX35" s="316">
        <v>4358</v>
      </c>
      <c r="AY35" s="316">
        <v>2435</v>
      </c>
      <c r="AZ35" s="316">
        <v>44.1</v>
      </c>
      <c r="BA35" s="316">
        <v>13.2</v>
      </c>
      <c r="BB35" s="316">
        <v>61.7</v>
      </c>
      <c r="BC35" s="316">
        <v>3686</v>
      </c>
      <c r="BD35" s="316">
        <v>24.6</v>
      </c>
      <c r="BE35" s="316">
        <v>14.8</v>
      </c>
      <c r="BF35" s="327">
        <v>4731</v>
      </c>
      <c r="BG35" s="323">
        <v>13207</v>
      </c>
      <c r="BH35" s="321">
        <v>1.54</v>
      </c>
      <c r="BI35" s="321">
        <v>0.34</v>
      </c>
    </row>
    <row r="36" spans="1:61" ht="13.2" customHeight="1" x14ac:dyDescent="0.25">
      <c r="A36" s="44">
        <v>12081</v>
      </c>
      <c r="B36" s="45" t="s">
        <v>71</v>
      </c>
      <c r="C36" s="598" t="s">
        <v>218</v>
      </c>
      <c r="D36" s="599">
        <v>515709056</v>
      </c>
      <c r="E36" s="600">
        <v>68</v>
      </c>
      <c r="F36" s="601" t="s">
        <v>72</v>
      </c>
      <c r="G36" s="599">
        <v>3</v>
      </c>
      <c r="H36" s="602">
        <v>2</v>
      </c>
      <c r="I36" s="618" t="s">
        <v>73</v>
      </c>
      <c r="J36" s="604" t="s">
        <v>74</v>
      </c>
      <c r="K36" s="605" t="s">
        <v>87</v>
      </c>
      <c r="L36" s="606">
        <v>30.9</v>
      </c>
      <c r="M36" s="606">
        <v>11.2</v>
      </c>
      <c r="N36" s="606">
        <v>57.9</v>
      </c>
      <c r="O36" s="606">
        <v>0</v>
      </c>
      <c r="P36" s="606">
        <v>0</v>
      </c>
      <c r="Q36" s="606">
        <v>7.62</v>
      </c>
      <c r="R36" s="607">
        <v>28.3</v>
      </c>
      <c r="S36" s="602">
        <v>60.8</v>
      </c>
      <c r="T36" s="609">
        <v>85.9</v>
      </c>
      <c r="U36" s="619">
        <v>14.1</v>
      </c>
      <c r="V36" s="609">
        <v>6.0921985815602842</v>
      </c>
      <c r="W36" s="607">
        <v>2.67</v>
      </c>
      <c r="X36" s="615">
        <v>16.600000000000001</v>
      </c>
      <c r="Y36" s="607">
        <v>4.9800000000000004</v>
      </c>
      <c r="Z36" s="607">
        <v>6.3</v>
      </c>
      <c r="AA36" s="602">
        <v>10.5</v>
      </c>
      <c r="AB36" s="602">
        <v>21.1</v>
      </c>
      <c r="AC36" s="607">
        <v>24.4</v>
      </c>
      <c r="AD36" s="609">
        <v>57.8</v>
      </c>
      <c r="AE36" s="607">
        <v>14.6</v>
      </c>
      <c r="AF36" s="607">
        <v>3.2</v>
      </c>
      <c r="AG36" s="609">
        <v>45.7</v>
      </c>
      <c r="AH36" s="602">
        <v>17.100000000000001</v>
      </c>
      <c r="AI36" s="602">
        <v>46</v>
      </c>
      <c r="AJ36" s="607">
        <v>0.56000000000000005</v>
      </c>
      <c r="AK36" s="609">
        <v>27.6</v>
      </c>
      <c r="AL36" s="608">
        <v>7.09</v>
      </c>
      <c r="AM36" s="608">
        <v>4.76</v>
      </c>
      <c r="AN36" s="615">
        <v>5628</v>
      </c>
      <c r="AO36" s="602">
        <v>10.9</v>
      </c>
      <c r="AP36" s="607">
        <v>7.82</v>
      </c>
      <c r="AQ36" s="607">
        <v>13.5</v>
      </c>
      <c r="AR36" s="607">
        <v>47.3</v>
      </c>
      <c r="AS36" s="617">
        <v>0</v>
      </c>
      <c r="AT36" s="602">
        <v>8.1999999999999993</v>
      </c>
      <c r="AU36" s="602">
        <v>90.6</v>
      </c>
      <c r="AV36" s="607">
        <v>4.6399999999999997</v>
      </c>
      <c r="AW36" s="608">
        <v>2.1800000000000002</v>
      </c>
      <c r="AX36" s="602">
        <v>4833</v>
      </c>
      <c r="AY36" s="602">
        <v>2041</v>
      </c>
      <c r="AZ36" s="602">
        <v>57.7</v>
      </c>
      <c r="BA36" s="602">
        <v>11.4</v>
      </c>
      <c r="BB36" s="602">
        <v>62.3</v>
      </c>
      <c r="BC36" s="602">
        <v>3731</v>
      </c>
      <c r="BD36" s="602">
        <v>26.5</v>
      </c>
      <c r="BE36" s="602">
        <v>47.4</v>
      </c>
      <c r="BF36" s="610">
        <v>5280</v>
      </c>
      <c r="BG36" s="615">
        <v>12502</v>
      </c>
      <c r="BH36" s="607">
        <v>7.1999999999999995E-2</v>
      </c>
      <c r="BI36" s="607">
        <v>1.2E-2</v>
      </c>
    </row>
    <row r="37" spans="1:61" ht="13.2" customHeight="1" x14ac:dyDescent="0.25">
      <c r="A37" s="36">
        <v>12093</v>
      </c>
      <c r="B37" s="37" t="s">
        <v>139</v>
      </c>
      <c r="C37" s="299" t="s">
        <v>222</v>
      </c>
      <c r="D37" s="196" t="s">
        <v>223</v>
      </c>
      <c r="E37" s="194">
        <v>18</v>
      </c>
      <c r="F37" s="195" t="s">
        <v>138</v>
      </c>
      <c r="G37" s="196">
        <v>3</v>
      </c>
      <c r="H37" s="197">
        <v>2</v>
      </c>
      <c r="I37" s="198" t="s">
        <v>73</v>
      </c>
      <c r="J37" s="199" t="s">
        <v>74</v>
      </c>
      <c r="K37" s="416" t="s">
        <v>508</v>
      </c>
      <c r="L37" s="201">
        <v>30</v>
      </c>
      <c r="M37" s="201">
        <v>5.9</v>
      </c>
      <c r="N37" s="201">
        <v>62.4</v>
      </c>
      <c r="O37" s="201">
        <v>1.4</v>
      </c>
      <c r="P37" s="201">
        <v>0.3</v>
      </c>
      <c r="Q37" s="201">
        <v>5.77</v>
      </c>
      <c r="R37" s="301">
        <v>33.4</v>
      </c>
      <c r="S37" s="197">
        <v>71.400000000000006</v>
      </c>
      <c r="T37" s="303">
        <v>42.9</v>
      </c>
      <c r="U37" s="309">
        <v>57.1</v>
      </c>
      <c r="V37" s="303">
        <v>0.75131348511383533</v>
      </c>
      <c r="W37" s="301">
        <v>7.92</v>
      </c>
      <c r="X37" s="309">
        <v>19.2</v>
      </c>
      <c r="Y37" s="301">
        <v>2.6</v>
      </c>
      <c r="Z37" s="301">
        <v>11</v>
      </c>
      <c r="AA37" s="301">
        <v>9.23</v>
      </c>
      <c r="AB37" s="197">
        <v>17.3</v>
      </c>
      <c r="AC37" s="301">
        <v>29</v>
      </c>
      <c r="AD37" s="301">
        <v>28</v>
      </c>
      <c r="AE37" s="301">
        <v>38.299999999999997</v>
      </c>
      <c r="AF37" s="301">
        <v>4.7</v>
      </c>
      <c r="AG37" s="301">
        <v>38.200000000000003</v>
      </c>
      <c r="AH37" s="197">
        <v>10.63</v>
      </c>
      <c r="AI37" s="197">
        <v>53.4</v>
      </c>
      <c r="AJ37" s="301">
        <v>0.76</v>
      </c>
      <c r="AK37" s="301">
        <v>6.67</v>
      </c>
      <c r="AL37" s="301">
        <v>25.860000000000003</v>
      </c>
      <c r="AM37" s="197">
        <v>13.4</v>
      </c>
      <c r="AN37" s="197">
        <v>3608</v>
      </c>
      <c r="AO37" s="197">
        <v>20</v>
      </c>
      <c r="AP37" s="301">
        <v>7.19</v>
      </c>
      <c r="AQ37" s="301">
        <v>9.42</v>
      </c>
      <c r="AR37" s="301">
        <v>65.8</v>
      </c>
      <c r="AS37" s="197">
        <v>0.03</v>
      </c>
      <c r="AT37" s="197">
        <v>5.2</v>
      </c>
      <c r="AU37" s="309">
        <v>96.3</v>
      </c>
      <c r="AV37" s="303">
        <v>1.84</v>
      </c>
      <c r="AW37" s="303">
        <v>1.61</v>
      </c>
      <c r="AX37" s="197">
        <v>5493</v>
      </c>
      <c r="AY37" s="197">
        <v>2278</v>
      </c>
      <c r="AZ37" s="197">
        <v>43.4</v>
      </c>
      <c r="BA37" s="301">
        <v>8.99</v>
      </c>
      <c r="BB37" s="197">
        <v>59.6</v>
      </c>
      <c r="BC37" s="197">
        <v>4063</v>
      </c>
      <c r="BD37" s="301">
        <v>32.1</v>
      </c>
      <c r="BE37" s="197">
        <v>32.4</v>
      </c>
      <c r="BF37" s="306">
        <v>5510</v>
      </c>
      <c r="BG37" s="309">
        <v>13247</v>
      </c>
      <c r="BH37" s="301">
        <v>1.1200000000000001</v>
      </c>
      <c r="BI37" s="301">
        <v>0.41</v>
      </c>
    </row>
    <row r="38" spans="1:61" ht="13.2" customHeight="1" x14ac:dyDescent="0.25">
      <c r="A38" s="96">
        <v>12094</v>
      </c>
      <c r="B38" s="97" t="s">
        <v>137</v>
      </c>
      <c r="C38" s="443" t="s">
        <v>224</v>
      </c>
      <c r="D38" s="444">
        <v>6460140566</v>
      </c>
      <c r="E38" s="445">
        <v>55</v>
      </c>
      <c r="F38" s="446" t="s">
        <v>138</v>
      </c>
      <c r="G38" s="444">
        <v>3</v>
      </c>
      <c r="H38" s="447">
        <v>2</v>
      </c>
      <c r="I38" s="459" t="s">
        <v>73</v>
      </c>
      <c r="J38" s="460" t="s">
        <v>74</v>
      </c>
      <c r="K38" s="450" t="s">
        <v>508</v>
      </c>
      <c r="L38" s="451">
        <v>32.700000000000003</v>
      </c>
      <c r="M38" s="451">
        <v>10.8</v>
      </c>
      <c r="N38" s="451">
        <v>52.9</v>
      </c>
      <c r="O38" s="451">
        <v>3.1</v>
      </c>
      <c r="P38" s="451">
        <v>0.5</v>
      </c>
      <c r="Q38" s="451">
        <v>6.18</v>
      </c>
      <c r="R38" s="453">
        <v>39.299999999999997</v>
      </c>
      <c r="S38" s="447">
        <v>69.599999999999994</v>
      </c>
      <c r="T38" s="453">
        <v>57.3</v>
      </c>
      <c r="U38" s="447">
        <v>42.6</v>
      </c>
      <c r="V38" s="453">
        <v>1.3450704225352113</v>
      </c>
      <c r="W38" s="453">
        <v>2.94</v>
      </c>
      <c r="X38" s="447">
        <v>11.5</v>
      </c>
      <c r="Y38" s="453">
        <v>2.85</v>
      </c>
      <c r="Z38" s="453">
        <v>7.23</v>
      </c>
      <c r="AA38" s="461">
        <v>14.7</v>
      </c>
      <c r="AB38" s="461">
        <v>30.5</v>
      </c>
      <c r="AC38" s="453">
        <v>39.4</v>
      </c>
      <c r="AD38" s="453">
        <v>32.1</v>
      </c>
      <c r="AE38" s="453">
        <v>21.9</v>
      </c>
      <c r="AF38" s="454">
        <v>6.6</v>
      </c>
      <c r="AG38" s="453">
        <v>38.700000000000003</v>
      </c>
      <c r="AH38" s="447">
        <v>10.299999999999999</v>
      </c>
      <c r="AI38" s="447">
        <v>50</v>
      </c>
      <c r="AJ38" s="453">
        <v>0.1</v>
      </c>
      <c r="AK38" s="453">
        <v>10.9</v>
      </c>
      <c r="AL38" s="453">
        <v>25.41</v>
      </c>
      <c r="AM38" s="447">
        <v>13</v>
      </c>
      <c r="AN38" s="447">
        <v>3510</v>
      </c>
      <c r="AO38" s="447">
        <v>18.3</v>
      </c>
      <c r="AP38" s="453">
        <v>7.88</v>
      </c>
      <c r="AQ38" s="453">
        <v>12.3</v>
      </c>
      <c r="AR38" s="453">
        <v>75.8</v>
      </c>
      <c r="AS38" s="447">
        <v>0.16</v>
      </c>
      <c r="AT38" s="447">
        <v>6.4</v>
      </c>
      <c r="AU38" s="447">
        <v>87.2</v>
      </c>
      <c r="AV38" s="453">
        <v>3.84</v>
      </c>
      <c r="AW38" s="453">
        <v>8.7799999999999994</v>
      </c>
      <c r="AX38" s="447">
        <v>3941</v>
      </c>
      <c r="AY38" s="457">
        <v>942</v>
      </c>
      <c r="AZ38" s="447">
        <v>61.1</v>
      </c>
      <c r="BA38" s="447">
        <v>14.3</v>
      </c>
      <c r="BB38" s="447">
        <v>52</v>
      </c>
      <c r="BC38" s="447">
        <v>3858</v>
      </c>
      <c r="BD38" s="453">
        <v>50.3</v>
      </c>
      <c r="BE38" s="447">
        <v>38.5</v>
      </c>
      <c r="BF38" s="462">
        <v>6554</v>
      </c>
      <c r="BG38" s="447">
        <v>8834</v>
      </c>
      <c r="BH38" s="453">
        <v>2.11</v>
      </c>
      <c r="BI38" s="453">
        <v>0.19</v>
      </c>
    </row>
    <row r="39" spans="1:61" ht="13.2" customHeight="1" x14ac:dyDescent="0.25">
      <c r="A39" s="112">
        <v>12095</v>
      </c>
      <c r="B39" s="113" t="s">
        <v>173</v>
      </c>
      <c r="C39" s="586" t="s">
        <v>215</v>
      </c>
      <c r="D39" s="248">
        <v>8511074913</v>
      </c>
      <c r="E39" s="246">
        <v>34</v>
      </c>
      <c r="F39" s="247" t="s">
        <v>174</v>
      </c>
      <c r="G39" s="248">
        <v>3</v>
      </c>
      <c r="H39" s="249">
        <v>3</v>
      </c>
      <c r="I39" s="655" t="s">
        <v>73</v>
      </c>
      <c r="J39" s="588" t="s">
        <v>74</v>
      </c>
      <c r="K39" s="652" t="s">
        <v>522</v>
      </c>
      <c r="L39" s="253">
        <v>41.1</v>
      </c>
      <c r="M39" s="253">
        <v>6</v>
      </c>
      <c r="N39" s="253">
        <v>50</v>
      </c>
      <c r="O39" s="253">
        <v>2.5</v>
      </c>
      <c r="P39" s="253">
        <v>0.4</v>
      </c>
      <c r="Q39" s="253">
        <v>5.5</v>
      </c>
      <c r="R39" s="589">
        <v>44.4</v>
      </c>
      <c r="S39" s="249">
        <v>82.3</v>
      </c>
      <c r="T39" s="589">
        <v>55</v>
      </c>
      <c r="U39" s="249">
        <v>45</v>
      </c>
      <c r="V39" s="589">
        <v>1.2222222222222223</v>
      </c>
      <c r="W39" s="589">
        <v>2.0099999999999998</v>
      </c>
      <c r="X39" s="249">
        <v>9.9</v>
      </c>
      <c r="Y39" s="589">
        <v>3.82</v>
      </c>
      <c r="Z39" s="589">
        <v>3.53</v>
      </c>
      <c r="AA39" s="249">
        <v>8.8000000000000007</v>
      </c>
      <c r="AB39" s="249">
        <v>11.1</v>
      </c>
      <c r="AC39" s="589">
        <v>40.799999999999997</v>
      </c>
      <c r="AD39" s="589">
        <v>33.5</v>
      </c>
      <c r="AE39" s="589">
        <v>24.2</v>
      </c>
      <c r="AF39" s="589">
        <v>1.5</v>
      </c>
      <c r="AG39" s="589">
        <v>34</v>
      </c>
      <c r="AH39" s="249">
        <v>16.14</v>
      </c>
      <c r="AI39" s="249">
        <v>59.9</v>
      </c>
      <c r="AJ39" s="589">
        <v>0.54</v>
      </c>
      <c r="AK39" s="589">
        <v>8.06</v>
      </c>
      <c r="AL39" s="589">
        <v>35.85</v>
      </c>
      <c r="AM39" s="249">
        <v>19.600000000000001</v>
      </c>
      <c r="AN39" s="249">
        <v>3521</v>
      </c>
      <c r="AO39" s="589">
        <v>8.44</v>
      </c>
      <c r="AP39" s="589">
        <v>7.97</v>
      </c>
      <c r="AQ39" s="589">
        <v>11.6</v>
      </c>
      <c r="AR39" s="589">
        <v>61.8</v>
      </c>
      <c r="AS39" s="249">
        <v>0.03</v>
      </c>
      <c r="AT39" s="249">
        <v>5.2</v>
      </c>
      <c r="AU39" s="249">
        <v>89.2</v>
      </c>
      <c r="AV39" s="589">
        <v>4.2300000000000004</v>
      </c>
      <c r="AW39" s="589">
        <v>5.47</v>
      </c>
      <c r="AX39" s="249">
        <v>4717</v>
      </c>
      <c r="AY39" s="656">
        <v>1304</v>
      </c>
      <c r="AZ39" s="249">
        <v>57.7</v>
      </c>
      <c r="BA39" s="249">
        <v>6.14</v>
      </c>
      <c r="BB39" s="249">
        <v>48.1</v>
      </c>
      <c r="BC39" s="249">
        <v>4660</v>
      </c>
      <c r="BD39" s="249">
        <v>39.799999999999997</v>
      </c>
      <c r="BE39" s="249">
        <v>13.3</v>
      </c>
      <c r="BF39" s="597">
        <v>6205</v>
      </c>
      <c r="BG39" s="594">
        <v>15615</v>
      </c>
      <c r="BH39" s="589">
        <v>1.59</v>
      </c>
      <c r="BI39" s="589">
        <v>0.37</v>
      </c>
    </row>
    <row r="40" spans="1:61" s="29" customFormat="1" ht="13.2" customHeight="1" x14ac:dyDescent="0.25">
      <c r="A40" s="67">
        <v>12096</v>
      </c>
      <c r="B40" s="68" t="s">
        <v>204</v>
      </c>
      <c r="C40" s="331" t="s">
        <v>230</v>
      </c>
      <c r="D40" s="256">
        <v>7655212444</v>
      </c>
      <c r="E40" s="254">
        <v>44</v>
      </c>
      <c r="F40" s="255" t="s">
        <v>159</v>
      </c>
      <c r="G40" s="256">
        <v>2</v>
      </c>
      <c r="H40" s="257">
        <v>2</v>
      </c>
      <c r="I40" s="332" t="s">
        <v>73</v>
      </c>
      <c r="J40" s="259" t="s">
        <v>74</v>
      </c>
      <c r="K40" s="340" t="s">
        <v>206</v>
      </c>
      <c r="L40" s="333">
        <v>33.4</v>
      </c>
      <c r="M40" s="333">
        <v>5.5</v>
      </c>
      <c r="N40" s="333">
        <v>58.4</v>
      </c>
      <c r="O40" s="333">
        <v>2.4</v>
      </c>
      <c r="P40" s="333">
        <v>0.3</v>
      </c>
      <c r="Q40" s="333">
        <v>6.58</v>
      </c>
      <c r="R40" s="334">
        <v>41.2</v>
      </c>
      <c r="S40" s="339">
        <v>83.2</v>
      </c>
      <c r="T40" s="335">
        <v>71.2</v>
      </c>
      <c r="U40" s="341">
        <v>28.8</v>
      </c>
      <c r="V40" s="334">
        <v>2.4722222222222223</v>
      </c>
      <c r="W40" s="334">
        <v>1.37</v>
      </c>
      <c r="X40" s="257">
        <v>10.9</v>
      </c>
      <c r="Y40" s="334">
        <v>4.42</v>
      </c>
      <c r="Z40" s="334">
        <v>4.49</v>
      </c>
      <c r="AA40" s="257">
        <v>9.7899999999999991</v>
      </c>
      <c r="AB40" s="334">
        <v>12</v>
      </c>
      <c r="AC40" s="334">
        <v>43.6</v>
      </c>
      <c r="AD40" s="334">
        <v>36.200000000000003</v>
      </c>
      <c r="AE40" s="334">
        <v>18.3</v>
      </c>
      <c r="AF40" s="334">
        <v>1.9</v>
      </c>
      <c r="AG40" s="334">
        <v>36.299999999999997</v>
      </c>
      <c r="AH40" s="257">
        <v>14.100000000000001</v>
      </c>
      <c r="AI40" s="335">
        <v>68</v>
      </c>
      <c r="AJ40" s="334">
        <v>0.21</v>
      </c>
      <c r="AK40" s="334">
        <v>10.199999999999999</v>
      </c>
      <c r="AL40" s="334">
        <v>35.5</v>
      </c>
      <c r="AM40" s="339">
        <v>42.5</v>
      </c>
      <c r="AN40" s="257">
        <v>3447</v>
      </c>
      <c r="AO40" s="336">
        <v>5.35</v>
      </c>
      <c r="AP40" s="334">
        <v>4.18</v>
      </c>
      <c r="AQ40" s="334">
        <v>16</v>
      </c>
      <c r="AR40" s="334">
        <v>41.1</v>
      </c>
      <c r="AS40" s="257">
        <v>0.17</v>
      </c>
      <c r="AT40" s="257">
        <v>4.2</v>
      </c>
      <c r="AU40" s="257">
        <v>84.6</v>
      </c>
      <c r="AV40" s="334">
        <v>7.23</v>
      </c>
      <c r="AW40" s="334">
        <v>7.16</v>
      </c>
      <c r="AX40" s="257">
        <v>4922</v>
      </c>
      <c r="AY40" s="257">
        <v>1566</v>
      </c>
      <c r="AZ40" s="257">
        <v>69.7</v>
      </c>
      <c r="BA40" s="257">
        <v>8.2200000000000006</v>
      </c>
      <c r="BB40" s="257">
        <v>52.5</v>
      </c>
      <c r="BC40" s="257">
        <v>3965</v>
      </c>
      <c r="BD40" s="339">
        <v>61.7</v>
      </c>
      <c r="BE40" s="257">
        <v>35.9</v>
      </c>
      <c r="BF40" s="337">
        <v>4075</v>
      </c>
      <c r="BG40" s="339">
        <v>13126</v>
      </c>
      <c r="BH40" s="334">
        <v>1.1399999999999999</v>
      </c>
      <c r="BI40" s="334">
        <v>0.28000000000000003</v>
      </c>
    </row>
    <row r="41" spans="1:61" s="29" customFormat="1" ht="13.2" customHeight="1" x14ac:dyDescent="0.25">
      <c r="A41" s="48">
        <v>12097</v>
      </c>
      <c r="B41" s="49" t="s">
        <v>140</v>
      </c>
      <c r="C41" s="531" t="s">
        <v>231</v>
      </c>
      <c r="D41" s="274">
        <v>6657030644</v>
      </c>
      <c r="E41" s="272">
        <v>54</v>
      </c>
      <c r="F41" s="273" t="s">
        <v>159</v>
      </c>
      <c r="G41" s="274">
        <v>2</v>
      </c>
      <c r="H41" s="275">
        <v>1</v>
      </c>
      <c r="I41" s="532" t="s">
        <v>160</v>
      </c>
      <c r="J41" s="277" t="s">
        <v>74</v>
      </c>
      <c r="K41" s="533" t="s">
        <v>161</v>
      </c>
      <c r="L41" s="534">
        <v>27.6</v>
      </c>
      <c r="M41" s="534">
        <v>7.7</v>
      </c>
      <c r="N41" s="534">
        <v>54.4</v>
      </c>
      <c r="O41" s="536">
        <v>9.6</v>
      </c>
      <c r="P41" s="534">
        <v>0.7</v>
      </c>
      <c r="Q41" s="534">
        <v>8.27</v>
      </c>
      <c r="R41" s="537">
        <v>38</v>
      </c>
      <c r="S41" s="275">
        <v>74.099999999999994</v>
      </c>
      <c r="T41" s="537">
        <v>67</v>
      </c>
      <c r="U41" s="537">
        <v>33</v>
      </c>
      <c r="V41" s="537">
        <v>2.0303030303030303</v>
      </c>
      <c r="W41" s="537">
        <v>8.26</v>
      </c>
      <c r="X41" s="538">
        <v>14.1</v>
      </c>
      <c r="Y41" s="537">
        <v>5.6</v>
      </c>
      <c r="Z41" s="537">
        <v>17.100000000000001</v>
      </c>
      <c r="AA41" s="537">
        <v>8.44</v>
      </c>
      <c r="AB41" s="538">
        <v>34.700000000000003</v>
      </c>
      <c r="AC41" s="537">
        <v>28.5</v>
      </c>
      <c r="AD41" s="537">
        <v>42.5</v>
      </c>
      <c r="AE41" s="537">
        <v>25.3</v>
      </c>
      <c r="AF41" s="537">
        <v>3.8</v>
      </c>
      <c r="AG41" s="541">
        <v>49.8</v>
      </c>
      <c r="AH41" s="275">
        <v>10.900000000000002</v>
      </c>
      <c r="AI41" s="275">
        <v>60.9</v>
      </c>
      <c r="AJ41" s="537">
        <v>0.13</v>
      </c>
      <c r="AK41" s="537">
        <v>14.7</v>
      </c>
      <c r="AL41" s="537">
        <v>26.03</v>
      </c>
      <c r="AM41" s="275">
        <v>16.5</v>
      </c>
      <c r="AN41" s="275">
        <v>4100</v>
      </c>
      <c r="AO41" s="537">
        <v>9.2799999999999994</v>
      </c>
      <c r="AP41" s="537">
        <v>8.99</v>
      </c>
      <c r="AQ41" s="537">
        <v>10.5</v>
      </c>
      <c r="AR41" s="537">
        <v>46.5</v>
      </c>
      <c r="AS41" s="540">
        <v>0.01</v>
      </c>
      <c r="AT41" s="275">
        <v>5.6</v>
      </c>
      <c r="AU41" s="275">
        <v>92.1</v>
      </c>
      <c r="AV41" s="537">
        <v>2.73</v>
      </c>
      <c r="AW41" s="537">
        <v>5.22</v>
      </c>
      <c r="AX41" s="275">
        <v>3858</v>
      </c>
      <c r="AY41" s="275">
        <v>2041</v>
      </c>
      <c r="AZ41" s="275">
        <v>60.3</v>
      </c>
      <c r="BA41" s="275">
        <v>19.899999999999999</v>
      </c>
      <c r="BB41" s="275">
        <v>51.2</v>
      </c>
      <c r="BC41" s="275">
        <v>4051</v>
      </c>
      <c r="BD41" s="538">
        <v>77.5</v>
      </c>
      <c r="BE41" s="275">
        <v>44</v>
      </c>
      <c r="BF41" s="539">
        <v>4266</v>
      </c>
      <c r="BG41" s="275">
        <v>11799</v>
      </c>
      <c r="BH41" s="537">
        <v>3.5</v>
      </c>
      <c r="BI41" s="537">
        <v>0.44</v>
      </c>
    </row>
    <row r="42" spans="1:61" ht="13.2" customHeight="1" x14ac:dyDescent="0.25">
      <c r="A42" s="127">
        <v>12104</v>
      </c>
      <c r="B42" s="128" t="s">
        <v>181</v>
      </c>
      <c r="C42" s="557" t="s">
        <v>228</v>
      </c>
      <c r="D42" s="558">
        <v>8061065771</v>
      </c>
      <c r="E42" s="559">
        <v>40</v>
      </c>
      <c r="F42" s="560" t="s">
        <v>159</v>
      </c>
      <c r="G42" s="558">
        <v>2</v>
      </c>
      <c r="H42" s="561">
        <v>2</v>
      </c>
      <c r="I42" s="562" t="s">
        <v>73</v>
      </c>
      <c r="J42" s="563" t="s">
        <v>74</v>
      </c>
      <c r="K42" s="564" t="s">
        <v>182</v>
      </c>
      <c r="L42" s="565">
        <v>21</v>
      </c>
      <c r="M42" s="565">
        <v>9.1999999999999993</v>
      </c>
      <c r="N42" s="565">
        <v>68.2</v>
      </c>
      <c r="O42" s="565">
        <v>1.1000000000000001</v>
      </c>
      <c r="P42" s="565">
        <v>0.5</v>
      </c>
      <c r="Q42" s="565">
        <v>7.32</v>
      </c>
      <c r="R42" s="566">
        <v>31.5</v>
      </c>
      <c r="S42" s="561">
        <v>69.7</v>
      </c>
      <c r="T42" s="566">
        <v>52.1</v>
      </c>
      <c r="U42" s="561">
        <v>47.9</v>
      </c>
      <c r="V42" s="566">
        <v>1.0876826722338204</v>
      </c>
      <c r="W42" s="570">
        <v>0.2</v>
      </c>
      <c r="X42" s="561">
        <v>10.6</v>
      </c>
      <c r="Y42" s="566">
        <v>3.2</v>
      </c>
      <c r="Z42" s="570">
        <v>3.1E-2</v>
      </c>
      <c r="AA42" s="566">
        <v>11</v>
      </c>
      <c r="AB42" s="567">
        <v>24.6</v>
      </c>
      <c r="AC42" s="566" t="s">
        <v>70</v>
      </c>
      <c r="AD42" s="566" t="s">
        <v>70</v>
      </c>
      <c r="AE42" s="566" t="s">
        <v>70</v>
      </c>
      <c r="AF42" s="566" t="s">
        <v>70</v>
      </c>
      <c r="AG42" s="566">
        <v>32.5</v>
      </c>
      <c r="AH42" s="561">
        <v>19.7</v>
      </c>
      <c r="AI42" s="567">
        <v>66.599999999999994</v>
      </c>
      <c r="AJ42" s="566">
        <v>0.35</v>
      </c>
      <c r="AK42" s="566">
        <v>14.7</v>
      </c>
      <c r="AL42" s="566">
        <v>43.25</v>
      </c>
      <c r="AM42" s="561">
        <v>23.3</v>
      </c>
      <c r="AN42" s="561">
        <v>2341</v>
      </c>
      <c r="AO42" s="566">
        <v>14</v>
      </c>
      <c r="AP42" s="570">
        <v>0</v>
      </c>
      <c r="AQ42" s="566">
        <v>7.68</v>
      </c>
      <c r="AR42" s="566">
        <v>57.9</v>
      </c>
      <c r="AS42" s="569">
        <v>2.88</v>
      </c>
      <c r="AT42" s="561">
        <v>6.8</v>
      </c>
      <c r="AU42" s="561">
        <v>91.1</v>
      </c>
      <c r="AV42" s="566">
        <v>4.3</v>
      </c>
      <c r="AW42" s="566">
        <v>3.64</v>
      </c>
      <c r="AX42" s="561">
        <v>4113</v>
      </c>
      <c r="AY42" s="571">
        <v>1010</v>
      </c>
      <c r="AZ42" s="561">
        <v>48.9</v>
      </c>
      <c r="BA42" s="561">
        <v>15.6</v>
      </c>
      <c r="BB42" s="561">
        <v>60.1</v>
      </c>
      <c r="BC42" s="561">
        <v>4848</v>
      </c>
      <c r="BD42" s="561">
        <v>53.2</v>
      </c>
      <c r="BE42" s="561">
        <v>12.9</v>
      </c>
      <c r="BF42" s="572">
        <v>6092</v>
      </c>
      <c r="BG42" s="567">
        <v>15615</v>
      </c>
      <c r="BH42" s="566">
        <v>0.47</v>
      </c>
      <c r="BI42" s="566">
        <v>0.15</v>
      </c>
    </row>
    <row r="43" spans="1:61" ht="13.2" customHeight="1" x14ac:dyDescent="0.25">
      <c r="A43" s="54">
        <v>12153</v>
      </c>
      <c r="B43" s="95" t="s">
        <v>123</v>
      </c>
      <c r="C43" s="649" t="s">
        <v>229</v>
      </c>
      <c r="D43" s="503">
        <v>7653045312</v>
      </c>
      <c r="E43" s="504">
        <v>44</v>
      </c>
      <c r="F43" s="505" t="s">
        <v>134</v>
      </c>
      <c r="G43" s="503">
        <v>3</v>
      </c>
      <c r="H43" s="506">
        <v>2</v>
      </c>
      <c r="I43" s="645" t="s">
        <v>73</v>
      </c>
      <c r="J43" s="646" t="s">
        <v>74</v>
      </c>
      <c r="K43" s="647" t="s">
        <v>135</v>
      </c>
      <c r="L43" s="510">
        <v>40.9</v>
      </c>
      <c r="M43" s="510">
        <v>7</v>
      </c>
      <c r="N43" s="510">
        <v>50</v>
      </c>
      <c r="O43" s="510">
        <v>1.7</v>
      </c>
      <c r="P43" s="510">
        <v>0.4</v>
      </c>
      <c r="Q43" s="510">
        <v>7.67</v>
      </c>
      <c r="R43" s="512">
        <v>49.4</v>
      </c>
      <c r="S43" s="506">
        <v>75.7</v>
      </c>
      <c r="T43" s="512">
        <v>72.099999999999994</v>
      </c>
      <c r="U43" s="650">
        <v>27.9</v>
      </c>
      <c r="V43" s="512">
        <v>2.5842293906810037</v>
      </c>
      <c r="W43" s="511">
        <v>5.35</v>
      </c>
      <c r="X43" s="511">
        <v>9.74</v>
      </c>
      <c r="Y43" s="511">
        <v>2.29</v>
      </c>
      <c r="Z43" s="512">
        <v>25.2</v>
      </c>
      <c r="AA43" s="511">
        <v>10.199999999999999</v>
      </c>
      <c r="AB43" s="506">
        <v>14.3</v>
      </c>
      <c r="AC43" s="511">
        <v>37.9</v>
      </c>
      <c r="AD43" s="511">
        <v>35.5</v>
      </c>
      <c r="AE43" s="511">
        <v>22.5</v>
      </c>
      <c r="AF43" s="511">
        <v>4.1900000000000004</v>
      </c>
      <c r="AG43" s="511">
        <v>25.8</v>
      </c>
      <c r="AH43" s="511">
        <v>11.790000000000001</v>
      </c>
      <c r="AI43" s="506">
        <v>60</v>
      </c>
      <c r="AJ43" s="511">
        <v>0.08</v>
      </c>
      <c r="AK43" s="511">
        <v>9.51</v>
      </c>
      <c r="AL43" s="511">
        <v>18.100000000000001</v>
      </c>
      <c r="AM43" s="506">
        <v>12.9</v>
      </c>
      <c r="AN43" s="506">
        <v>2693</v>
      </c>
      <c r="AO43" s="506">
        <v>16.7</v>
      </c>
      <c r="AP43" s="511">
        <v>4.3099999999999996</v>
      </c>
      <c r="AQ43" s="511">
        <v>11</v>
      </c>
      <c r="AR43" s="511">
        <v>78.400000000000006</v>
      </c>
      <c r="AS43" s="518">
        <v>0.47</v>
      </c>
      <c r="AT43" s="506">
        <v>2.8</v>
      </c>
      <c r="AU43" s="506">
        <v>90</v>
      </c>
      <c r="AV43" s="511">
        <v>7.07</v>
      </c>
      <c r="AW43" s="511">
        <v>2.83</v>
      </c>
      <c r="AX43" s="506">
        <v>3965</v>
      </c>
      <c r="AY43" s="515">
        <v>1614</v>
      </c>
      <c r="AZ43" s="511">
        <v>61.4</v>
      </c>
      <c r="BA43" s="511">
        <v>6.3</v>
      </c>
      <c r="BB43" s="506">
        <v>45.8</v>
      </c>
      <c r="BC43" s="516">
        <v>5680</v>
      </c>
      <c r="BD43" s="516">
        <v>73</v>
      </c>
      <c r="BE43" s="506">
        <v>42.8</v>
      </c>
      <c r="BF43" s="515">
        <v>4411</v>
      </c>
      <c r="BG43" s="516">
        <v>13207</v>
      </c>
      <c r="BH43" s="511">
        <v>0.75</v>
      </c>
      <c r="BI43" s="511">
        <v>0.37</v>
      </c>
    </row>
    <row r="44" spans="1:61" ht="13.2" customHeight="1" x14ac:dyDescent="0.25">
      <c r="A44" s="48">
        <v>12172</v>
      </c>
      <c r="B44" s="49" t="s">
        <v>125</v>
      </c>
      <c r="C44" s="542" t="s">
        <v>232</v>
      </c>
      <c r="D44" s="274">
        <v>9504114873</v>
      </c>
      <c r="E44" s="272">
        <v>25</v>
      </c>
      <c r="F44" s="273" t="s">
        <v>156</v>
      </c>
      <c r="G44" s="274">
        <v>1</v>
      </c>
      <c r="H44" s="275">
        <v>0</v>
      </c>
      <c r="I44" s="620" t="s">
        <v>73</v>
      </c>
      <c r="J44" s="621" t="s">
        <v>74</v>
      </c>
      <c r="K44" s="278" t="s">
        <v>177</v>
      </c>
      <c r="L44" s="534">
        <v>20.8</v>
      </c>
      <c r="M44" s="534">
        <v>7.8</v>
      </c>
      <c r="N44" s="534">
        <v>66.099999999999994</v>
      </c>
      <c r="O44" s="534">
        <v>4.7</v>
      </c>
      <c r="P44" s="534">
        <v>0.6</v>
      </c>
      <c r="Q44" s="534">
        <v>6.45</v>
      </c>
      <c r="R44" s="537">
        <v>25.6</v>
      </c>
      <c r="S44" s="275">
        <v>75.400000000000006</v>
      </c>
      <c r="T44" s="537">
        <v>65.3</v>
      </c>
      <c r="U44" s="275">
        <v>34.700000000000003</v>
      </c>
      <c r="V44" s="537">
        <v>1.8818443804034579</v>
      </c>
      <c r="W44" s="537">
        <v>4.79</v>
      </c>
      <c r="X44" s="537">
        <v>6.28</v>
      </c>
      <c r="Y44" s="537">
        <v>3.51</v>
      </c>
      <c r="Z44" s="537">
        <v>11.2</v>
      </c>
      <c r="AA44" s="537">
        <v>7.66</v>
      </c>
      <c r="AB44" s="538">
        <v>23.7</v>
      </c>
      <c r="AC44" s="537">
        <v>39.4</v>
      </c>
      <c r="AD44" s="537">
        <v>35.9</v>
      </c>
      <c r="AE44" s="537">
        <v>21.6</v>
      </c>
      <c r="AF44" s="537">
        <v>3.15</v>
      </c>
      <c r="AG44" s="537">
        <v>31.4</v>
      </c>
      <c r="AH44" s="275">
        <v>17.100000000000001</v>
      </c>
      <c r="AI44" s="538">
        <v>77.7</v>
      </c>
      <c r="AJ44" s="537">
        <v>0.53</v>
      </c>
      <c r="AK44" s="537">
        <v>10.9</v>
      </c>
      <c r="AL44" s="537">
        <v>26.310000000000002</v>
      </c>
      <c r="AM44" s="275">
        <v>21.2</v>
      </c>
      <c r="AN44" s="275">
        <v>4358</v>
      </c>
      <c r="AO44" s="275">
        <v>13.8</v>
      </c>
      <c r="AP44" s="537">
        <v>13.3</v>
      </c>
      <c r="AQ44" s="622">
        <v>19.3</v>
      </c>
      <c r="AR44" s="537">
        <v>35.700000000000003</v>
      </c>
      <c r="AS44" s="544">
        <v>0.27</v>
      </c>
      <c r="AT44" s="275">
        <v>4.5999999999999996</v>
      </c>
      <c r="AU44" s="275">
        <v>91.2</v>
      </c>
      <c r="AV44" s="537">
        <v>6.6</v>
      </c>
      <c r="AW44" s="543">
        <v>2.17</v>
      </c>
      <c r="AX44" s="275">
        <v>5510</v>
      </c>
      <c r="AY44" s="539">
        <v>2759</v>
      </c>
      <c r="AZ44" s="537">
        <v>52.8</v>
      </c>
      <c r="BA44" s="537">
        <v>8.33</v>
      </c>
      <c r="BB44" s="275">
        <v>66.400000000000006</v>
      </c>
      <c r="BC44" s="538">
        <v>6514</v>
      </c>
      <c r="BD44" s="275">
        <v>25.6</v>
      </c>
      <c r="BE44" s="275">
        <v>13.9</v>
      </c>
      <c r="BF44" s="623">
        <v>3233</v>
      </c>
      <c r="BG44" s="538">
        <v>17478</v>
      </c>
      <c r="BH44" s="537">
        <v>1.95</v>
      </c>
      <c r="BI44" s="537">
        <v>0.19</v>
      </c>
    </row>
    <row r="45" spans="1:61" s="32" customFormat="1" ht="13.2" customHeight="1" x14ac:dyDescent="0.25">
      <c r="A45" s="65">
        <v>12175</v>
      </c>
      <c r="B45" s="66" t="s">
        <v>147</v>
      </c>
      <c r="C45" s="397" t="s">
        <v>217</v>
      </c>
      <c r="D45" s="398">
        <v>445220446</v>
      </c>
      <c r="E45" s="399">
        <v>76</v>
      </c>
      <c r="F45" s="400" t="s">
        <v>156</v>
      </c>
      <c r="G45" s="398">
        <v>2</v>
      </c>
      <c r="H45" s="401">
        <v>1</v>
      </c>
      <c r="I45" s="402" t="s">
        <v>73</v>
      </c>
      <c r="J45" s="403" t="s">
        <v>74</v>
      </c>
      <c r="K45" s="412" t="s">
        <v>157</v>
      </c>
      <c r="L45" s="405">
        <v>31</v>
      </c>
      <c r="M45" s="405">
        <v>11</v>
      </c>
      <c r="N45" s="405">
        <v>54</v>
      </c>
      <c r="O45" s="405">
        <v>3.1</v>
      </c>
      <c r="P45" s="405">
        <v>0.8</v>
      </c>
      <c r="Q45" s="405">
        <v>4.8</v>
      </c>
      <c r="R45" s="406">
        <v>40</v>
      </c>
      <c r="S45" s="401">
        <v>77.900000000000006</v>
      </c>
      <c r="T45" s="407">
        <v>82.4</v>
      </c>
      <c r="U45" s="408">
        <v>17.600000000000001</v>
      </c>
      <c r="V45" s="407">
        <v>4.6818181818181817</v>
      </c>
      <c r="W45" s="406">
        <v>6.47</v>
      </c>
      <c r="X45" s="406">
        <v>7.37</v>
      </c>
      <c r="Y45" s="406">
        <v>4.6500000000000004</v>
      </c>
      <c r="Z45" s="406">
        <v>19.8</v>
      </c>
      <c r="AA45" s="407">
        <v>13.5</v>
      </c>
      <c r="AB45" s="409">
        <v>29.6</v>
      </c>
      <c r="AC45" s="406">
        <v>45.8</v>
      </c>
      <c r="AD45" s="406">
        <v>30.8</v>
      </c>
      <c r="AE45" s="406">
        <v>18.399999999999999</v>
      </c>
      <c r="AF45" s="406">
        <v>4.93</v>
      </c>
      <c r="AG45" s="406">
        <v>45</v>
      </c>
      <c r="AH45" s="401">
        <v>21.900000000000002</v>
      </c>
      <c r="AI45" s="409">
        <v>72.7</v>
      </c>
      <c r="AJ45" s="406">
        <v>2</v>
      </c>
      <c r="AK45" s="406">
        <v>11.2</v>
      </c>
      <c r="AL45" s="406">
        <v>17.78</v>
      </c>
      <c r="AM45" s="401">
        <v>16.3</v>
      </c>
      <c r="AN45" s="401">
        <v>4214</v>
      </c>
      <c r="AO45" s="401">
        <v>14.5</v>
      </c>
      <c r="AP45" s="407">
        <v>29.6</v>
      </c>
      <c r="AQ45" s="407">
        <v>20.5</v>
      </c>
      <c r="AR45" s="406">
        <v>43.1</v>
      </c>
      <c r="AS45" s="413">
        <v>9.5000000000000001E-2</v>
      </c>
      <c r="AT45" s="401">
        <v>5.3</v>
      </c>
      <c r="AU45" s="401">
        <v>84.8</v>
      </c>
      <c r="AV45" s="406">
        <v>7.65</v>
      </c>
      <c r="AW45" s="406">
        <v>7.04</v>
      </c>
      <c r="AX45" s="401">
        <v>4760</v>
      </c>
      <c r="AY45" s="414">
        <v>3586</v>
      </c>
      <c r="AZ45" s="406">
        <v>62.7</v>
      </c>
      <c r="BA45" s="406">
        <v>28.3</v>
      </c>
      <c r="BB45" s="401">
        <v>52.2</v>
      </c>
      <c r="BC45" s="409">
        <v>5646</v>
      </c>
      <c r="BD45" s="401">
        <v>36.6</v>
      </c>
      <c r="BE45" s="401">
        <v>38.1</v>
      </c>
      <c r="BF45" s="411">
        <v>2987</v>
      </c>
      <c r="BG45" s="401">
        <v>10163</v>
      </c>
      <c r="BH45" s="406">
        <v>1.76</v>
      </c>
      <c r="BI45" s="406">
        <v>0.64</v>
      </c>
    </row>
    <row r="46" spans="1:61" ht="13.2" customHeight="1" x14ac:dyDescent="0.25">
      <c r="A46" s="104">
        <v>12204</v>
      </c>
      <c r="B46" s="105" t="s">
        <v>164</v>
      </c>
      <c r="C46" s="519" t="s">
        <v>225</v>
      </c>
      <c r="D46" s="204">
        <v>8159195242</v>
      </c>
      <c r="E46" s="202">
        <v>39</v>
      </c>
      <c r="F46" s="203" t="s">
        <v>158</v>
      </c>
      <c r="G46" s="204">
        <v>1</v>
      </c>
      <c r="H46" s="205">
        <v>0</v>
      </c>
      <c r="I46" s="520" t="s">
        <v>73</v>
      </c>
      <c r="J46" s="521" t="s">
        <v>74</v>
      </c>
      <c r="K46" s="208" t="s">
        <v>176</v>
      </c>
      <c r="L46" s="209">
        <v>27.2</v>
      </c>
      <c r="M46" s="209">
        <v>7</v>
      </c>
      <c r="N46" s="209">
        <v>61.7</v>
      </c>
      <c r="O46" s="209">
        <v>3.6</v>
      </c>
      <c r="P46" s="209">
        <v>0.5</v>
      </c>
      <c r="Q46" s="209">
        <v>9.39</v>
      </c>
      <c r="R46" s="522">
        <v>34.799999999999997</v>
      </c>
      <c r="S46" s="522">
        <v>73.900000000000006</v>
      </c>
      <c r="T46" s="522">
        <v>59.6</v>
      </c>
      <c r="U46" s="522">
        <v>40.4</v>
      </c>
      <c r="V46" s="522">
        <v>1.4752475247524752</v>
      </c>
      <c r="W46" s="522">
        <v>3.79</v>
      </c>
      <c r="X46" s="522">
        <v>4.3499999999999996</v>
      </c>
      <c r="Y46" s="522">
        <v>2.46</v>
      </c>
      <c r="Z46" s="522">
        <v>9.11</v>
      </c>
      <c r="AA46" s="522">
        <v>10.3</v>
      </c>
      <c r="AB46" s="523">
        <v>23.4</v>
      </c>
      <c r="AC46" s="524">
        <v>9.0399999999999991</v>
      </c>
      <c r="AD46" s="522">
        <v>49.1</v>
      </c>
      <c r="AE46" s="523">
        <v>40.299999999999997</v>
      </c>
      <c r="AF46" s="522">
        <v>1.55</v>
      </c>
      <c r="AG46" s="522">
        <v>43.6</v>
      </c>
      <c r="AH46" s="523">
        <v>24.299999999999997</v>
      </c>
      <c r="AI46" s="522">
        <v>58.1</v>
      </c>
      <c r="AJ46" s="522">
        <v>0.32</v>
      </c>
      <c r="AK46" s="522">
        <v>15.5</v>
      </c>
      <c r="AL46" s="522">
        <v>33.68</v>
      </c>
      <c r="AM46" s="522">
        <v>20.5</v>
      </c>
      <c r="AN46" s="205">
        <v>2853</v>
      </c>
      <c r="AO46" s="522">
        <v>7.28</v>
      </c>
      <c r="AP46" s="522">
        <v>13.3</v>
      </c>
      <c r="AQ46" s="522">
        <v>10.8</v>
      </c>
      <c r="AR46" s="522">
        <v>49</v>
      </c>
      <c r="AS46" s="525">
        <v>0.05</v>
      </c>
      <c r="AT46" s="205">
        <v>3.9</v>
      </c>
      <c r="AU46" s="522">
        <v>88.5</v>
      </c>
      <c r="AV46" s="522">
        <v>6.3</v>
      </c>
      <c r="AW46" s="522">
        <v>4.6500000000000004</v>
      </c>
      <c r="AX46" s="526">
        <v>3663</v>
      </c>
      <c r="AY46" s="205">
        <v>1456</v>
      </c>
      <c r="AZ46" s="522">
        <v>70.2</v>
      </c>
      <c r="BA46" s="522">
        <v>13</v>
      </c>
      <c r="BB46" s="205">
        <v>58.3</v>
      </c>
      <c r="BC46" s="526">
        <v>3953</v>
      </c>
      <c r="BD46" s="522">
        <v>30.9</v>
      </c>
      <c r="BE46" s="522">
        <v>27</v>
      </c>
      <c r="BF46" s="205">
        <v>4922</v>
      </c>
      <c r="BG46" s="527">
        <v>12771</v>
      </c>
      <c r="BH46" s="522">
        <v>1.51</v>
      </c>
      <c r="BI46" s="522">
        <v>0.14000000000000001</v>
      </c>
    </row>
    <row r="47" spans="1:61" ht="13.2" customHeight="1" x14ac:dyDescent="0.25">
      <c r="A47" s="87">
        <v>12212</v>
      </c>
      <c r="B47" s="88" t="s">
        <v>121</v>
      </c>
      <c r="C47" s="483" t="s">
        <v>233</v>
      </c>
      <c r="D47" s="212">
        <v>8261175329</v>
      </c>
      <c r="E47" s="210">
        <v>38</v>
      </c>
      <c r="F47" s="211" t="s">
        <v>95</v>
      </c>
      <c r="G47" s="212">
        <v>1</v>
      </c>
      <c r="H47" s="213">
        <v>0</v>
      </c>
      <c r="I47" s="484" t="s">
        <v>73</v>
      </c>
      <c r="J47" s="485" t="s">
        <v>74</v>
      </c>
      <c r="K47" s="216" t="s">
        <v>103</v>
      </c>
      <c r="L47" s="217">
        <v>31.3</v>
      </c>
      <c r="M47" s="217">
        <v>6.9</v>
      </c>
      <c r="N47" s="217">
        <v>58</v>
      </c>
      <c r="O47" s="217">
        <v>3.5</v>
      </c>
      <c r="P47" s="217">
        <v>0.3</v>
      </c>
      <c r="Q47" s="217">
        <v>6.77</v>
      </c>
      <c r="R47" s="486">
        <v>39.700000000000003</v>
      </c>
      <c r="S47" s="487">
        <v>83.9</v>
      </c>
      <c r="T47" s="487">
        <v>73.3</v>
      </c>
      <c r="U47" s="488">
        <v>26.7</v>
      </c>
      <c r="V47" s="487">
        <v>2.7453183520599249</v>
      </c>
      <c r="W47" s="486">
        <v>2.98</v>
      </c>
      <c r="X47" s="486">
        <v>9.59</v>
      </c>
      <c r="Y47" s="486">
        <v>4.6399999999999997</v>
      </c>
      <c r="Z47" s="486">
        <v>6.48</v>
      </c>
      <c r="AA47" s="486">
        <v>5.28</v>
      </c>
      <c r="AB47" s="486">
        <v>11</v>
      </c>
      <c r="AC47" s="486">
        <v>37.6</v>
      </c>
      <c r="AD47" s="486">
        <v>38.6</v>
      </c>
      <c r="AE47" s="486">
        <v>21.3</v>
      </c>
      <c r="AF47" s="486">
        <v>2.5</v>
      </c>
      <c r="AG47" s="486">
        <v>34.799999999999997</v>
      </c>
      <c r="AH47" s="486">
        <v>17.64</v>
      </c>
      <c r="AI47" s="487">
        <v>76.7</v>
      </c>
      <c r="AJ47" s="486">
        <v>0.09</v>
      </c>
      <c r="AK47" s="486">
        <v>8.76</v>
      </c>
      <c r="AL47" s="486">
        <v>24.46</v>
      </c>
      <c r="AM47" s="486">
        <v>12.1</v>
      </c>
      <c r="AN47" s="213">
        <v>1986</v>
      </c>
      <c r="AO47" s="488">
        <v>5.1100000000000003</v>
      </c>
      <c r="AP47" s="486">
        <v>8.3699999999999992</v>
      </c>
      <c r="AQ47" s="486">
        <v>8.26</v>
      </c>
      <c r="AR47" s="486">
        <v>47.4</v>
      </c>
      <c r="AS47" s="489">
        <v>1.7999999999999999E-2</v>
      </c>
      <c r="AT47" s="213">
        <v>3.8</v>
      </c>
      <c r="AU47" s="486">
        <v>89.5</v>
      </c>
      <c r="AV47" s="486">
        <v>5.7</v>
      </c>
      <c r="AW47" s="486">
        <v>4.33</v>
      </c>
      <c r="AX47" s="490">
        <v>1408</v>
      </c>
      <c r="AY47" s="213">
        <v>2685</v>
      </c>
      <c r="AZ47" s="486">
        <v>50</v>
      </c>
      <c r="BA47" s="486">
        <v>4.72</v>
      </c>
      <c r="BB47" s="213">
        <v>53.3</v>
      </c>
      <c r="BC47" s="491">
        <v>3405</v>
      </c>
      <c r="BD47" s="486">
        <v>21.1</v>
      </c>
      <c r="BE47" s="486">
        <v>8.82</v>
      </c>
      <c r="BF47" s="213">
        <v>4833</v>
      </c>
      <c r="BG47" s="491">
        <v>9798</v>
      </c>
      <c r="BH47" s="486">
        <v>2.4700000000000002</v>
      </c>
      <c r="BI47" s="486">
        <v>0.42</v>
      </c>
    </row>
    <row r="48" spans="1:61" ht="13.2" customHeight="1" x14ac:dyDescent="0.25">
      <c r="A48" s="48">
        <v>12217</v>
      </c>
      <c r="B48" s="49" t="s">
        <v>94</v>
      </c>
      <c r="C48" s="542" t="s">
        <v>234</v>
      </c>
      <c r="D48" s="274">
        <v>7558174492</v>
      </c>
      <c r="E48" s="272">
        <v>45</v>
      </c>
      <c r="F48" s="273" t="s">
        <v>95</v>
      </c>
      <c r="G48" s="274">
        <v>1</v>
      </c>
      <c r="H48" s="275">
        <v>0</v>
      </c>
      <c r="I48" s="620" t="s">
        <v>73</v>
      </c>
      <c r="J48" s="621" t="s">
        <v>74</v>
      </c>
      <c r="K48" s="278" t="s">
        <v>524</v>
      </c>
      <c r="L48" s="534">
        <v>30.9</v>
      </c>
      <c r="M48" s="534">
        <v>5.5</v>
      </c>
      <c r="N48" s="534">
        <v>57.5</v>
      </c>
      <c r="O48" s="534">
        <v>4.8</v>
      </c>
      <c r="P48" s="534">
        <v>1.3</v>
      </c>
      <c r="Q48" s="534">
        <v>6.22</v>
      </c>
      <c r="R48" s="541">
        <v>45.3</v>
      </c>
      <c r="S48" s="537">
        <v>80.3</v>
      </c>
      <c r="T48" s="537">
        <v>63.1</v>
      </c>
      <c r="U48" s="537">
        <v>36.9</v>
      </c>
      <c r="V48" s="537">
        <v>1.7100271002710028</v>
      </c>
      <c r="W48" s="537">
        <v>1.56</v>
      </c>
      <c r="X48" s="537">
        <v>7.26</v>
      </c>
      <c r="Y48" s="537">
        <v>2.97</v>
      </c>
      <c r="Z48" s="537">
        <v>3.87</v>
      </c>
      <c r="AA48" s="537">
        <v>7</v>
      </c>
      <c r="AB48" s="537">
        <v>9.6999999999999993</v>
      </c>
      <c r="AC48" s="537" t="s">
        <v>70</v>
      </c>
      <c r="AD48" s="537" t="s">
        <v>70</v>
      </c>
      <c r="AE48" s="537" t="s">
        <v>70</v>
      </c>
      <c r="AF48" s="537" t="s">
        <v>70</v>
      </c>
      <c r="AG48" s="537">
        <v>40.4</v>
      </c>
      <c r="AH48" s="537">
        <v>17.5</v>
      </c>
      <c r="AI48" s="537">
        <v>62.5</v>
      </c>
      <c r="AJ48" s="541">
        <v>6.35</v>
      </c>
      <c r="AK48" s="537">
        <v>11.7</v>
      </c>
      <c r="AL48" s="537">
        <v>27.37</v>
      </c>
      <c r="AM48" s="543">
        <v>8.0299999999999994</v>
      </c>
      <c r="AN48" s="275">
        <v>2480</v>
      </c>
      <c r="AO48" s="543">
        <v>6.06</v>
      </c>
      <c r="AP48" s="543">
        <v>1.95</v>
      </c>
      <c r="AQ48" s="537">
        <v>10.6</v>
      </c>
      <c r="AR48" s="537">
        <v>51.4</v>
      </c>
      <c r="AS48" s="544">
        <v>2.1999999999999999E-2</v>
      </c>
      <c r="AT48" s="275">
        <v>4.5</v>
      </c>
      <c r="AU48" s="537">
        <v>91.4</v>
      </c>
      <c r="AV48" s="537">
        <v>6.3</v>
      </c>
      <c r="AW48" s="543">
        <v>1.8</v>
      </c>
      <c r="AX48" s="657">
        <v>6037</v>
      </c>
      <c r="AY48" s="275" t="s">
        <v>70</v>
      </c>
      <c r="AZ48" s="537">
        <v>79.5</v>
      </c>
      <c r="BA48" s="537">
        <v>4.0999999999999996</v>
      </c>
      <c r="BB48" s="275">
        <v>47.8</v>
      </c>
      <c r="BC48" s="539">
        <v>1753</v>
      </c>
      <c r="BD48" s="537">
        <v>53.8</v>
      </c>
      <c r="BE48" s="537">
        <v>27.9</v>
      </c>
      <c r="BF48" s="275">
        <v>2933</v>
      </c>
      <c r="BG48" s="539">
        <v>7073</v>
      </c>
      <c r="BH48" s="537">
        <v>0.74</v>
      </c>
      <c r="BI48" s="537">
        <v>0.16</v>
      </c>
    </row>
    <row r="49" spans="1:61" ht="13.2" customHeight="1" x14ac:dyDescent="0.25">
      <c r="A49" s="57">
        <v>12257</v>
      </c>
      <c r="B49" s="58" t="s">
        <v>101</v>
      </c>
      <c r="C49" s="574" t="s">
        <v>235</v>
      </c>
      <c r="D49" s="188">
        <v>6405171256</v>
      </c>
      <c r="E49" s="186">
        <v>56</v>
      </c>
      <c r="F49" s="187" t="s">
        <v>102</v>
      </c>
      <c r="G49" s="188">
        <v>1</v>
      </c>
      <c r="H49" s="189">
        <v>0</v>
      </c>
      <c r="I49" s="575" t="s">
        <v>73</v>
      </c>
      <c r="J49" s="576" t="s">
        <v>74</v>
      </c>
      <c r="K49" s="192" t="s">
        <v>103</v>
      </c>
      <c r="L49" s="193">
        <v>30.2</v>
      </c>
      <c r="M49" s="193">
        <v>7.3</v>
      </c>
      <c r="N49" s="193">
        <v>60.4</v>
      </c>
      <c r="O49" s="193">
        <v>1.6</v>
      </c>
      <c r="P49" s="193">
        <v>0.5</v>
      </c>
      <c r="Q49" s="193">
        <v>5.46</v>
      </c>
      <c r="R49" s="577">
        <v>37.700000000000003</v>
      </c>
      <c r="S49" s="577">
        <v>59.2</v>
      </c>
      <c r="T49" s="578">
        <v>75.2</v>
      </c>
      <c r="U49" s="579">
        <v>24.7</v>
      </c>
      <c r="V49" s="578">
        <v>3.0445344129554659</v>
      </c>
      <c r="W49" s="577">
        <v>1.56</v>
      </c>
      <c r="X49" s="577">
        <v>3.4</v>
      </c>
      <c r="Y49" s="577">
        <v>2.97</v>
      </c>
      <c r="Z49" s="579">
        <v>2.48</v>
      </c>
      <c r="AA49" s="577">
        <v>5.89</v>
      </c>
      <c r="AB49" s="578">
        <v>26.7</v>
      </c>
      <c r="AC49" s="577" t="s">
        <v>70</v>
      </c>
      <c r="AD49" s="577" t="s">
        <v>70</v>
      </c>
      <c r="AE49" s="577" t="s">
        <v>70</v>
      </c>
      <c r="AF49" s="577" t="s">
        <v>70</v>
      </c>
      <c r="AG49" s="577">
        <v>29.4</v>
      </c>
      <c r="AH49" s="577">
        <v>7.8999999999999986</v>
      </c>
      <c r="AI49" s="577">
        <v>43.7</v>
      </c>
      <c r="AJ49" s="577">
        <v>1.62</v>
      </c>
      <c r="AK49" s="577">
        <v>14.5</v>
      </c>
      <c r="AL49" s="577">
        <v>36.35</v>
      </c>
      <c r="AM49" s="577">
        <v>9.9600000000000009</v>
      </c>
      <c r="AN49" s="189">
        <v>2987</v>
      </c>
      <c r="AO49" s="578">
        <v>22.7</v>
      </c>
      <c r="AP49" s="579">
        <v>1.22</v>
      </c>
      <c r="AQ49" s="578">
        <v>23</v>
      </c>
      <c r="AR49" s="577">
        <v>55.7</v>
      </c>
      <c r="AS49" s="580">
        <v>2.7E-2</v>
      </c>
      <c r="AT49" s="189">
        <v>4.4000000000000004</v>
      </c>
      <c r="AU49" s="577">
        <v>85.4</v>
      </c>
      <c r="AV49" s="577">
        <v>4.5999999999999996</v>
      </c>
      <c r="AW49" s="577">
        <v>9.6</v>
      </c>
      <c r="AX49" s="581">
        <v>4176</v>
      </c>
      <c r="AY49" s="189">
        <v>2362</v>
      </c>
      <c r="AZ49" s="577">
        <v>68.8</v>
      </c>
      <c r="BA49" s="577">
        <v>6.8</v>
      </c>
      <c r="BB49" s="189">
        <v>56.2</v>
      </c>
      <c r="BC49" s="581">
        <v>3708</v>
      </c>
      <c r="BD49" s="578">
        <v>78.2</v>
      </c>
      <c r="BE49" s="577">
        <v>22.4</v>
      </c>
      <c r="BF49" s="189">
        <v>3553</v>
      </c>
      <c r="BG49" s="581">
        <v>9447</v>
      </c>
      <c r="BH49" s="577">
        <v>0.9</v>
      </c>
      <c r="BI49" s="577">
        <v>0.15</v>
      </c>
    </row>
    <row r="50" spans="1:61" ht="13.2" customHeight="1" x14ac:dyDescent="0.25">
      <c r="A50" s="127">
        <v>12351</v>
      </c>
      <c r="B50" s="128" t="s">
        <v>181</v>
      </c>
      <c r="C50" s="557" t="s">
        <v>228</v>
      </c>
      <c r="D50" s="558">
        <v>8061065771</v>
      </c>
      <c r="E50" s="559">
        <v>40</v>
      </c>
      <c r="F50" s="560" t="s">
        <v>83</v>
      </c>
      <c r="G50" s="558">
        <v>3</v>
      </c>
      <c r="H50" s="561">
        <v>3</v>
      </c>
      <c r="I50" s="562" t="s">
        <v>73</v>
      </c>
      <c r="J50" s="563" t="s">
        <v>74</v>
      </c>
      <c r="K50" s="564" t="s">
        <v>189</v>
      </c>
      <c r="L50" s="565">
        <v>20.3</v>
      </c>
      <c r="M50" s="565">
        <v>9.8000000000000007</v>
      </c>
      <c r="N50" s="565">
        <v>68.3</v>
      </c>
      <c r="O50" s="565">
        <v>1</v>
      </c>
      <c r="P50" s="565">
        <v>0.6</v>
      </c>
      <c r="Q50" s="565">
        <v>6.22</v>
      </c>
      <c r="R50" s="566">
        <v>23.6</v>
      </c>
      <c r="S50" s="566">
        <v>65.7</v>
      </c>
      <c r="T50" s="570">
        <v>42.6</v>
      </c>
      <c r="U50" s="573">
        <v>57.4</v>
      </c>
      <c r="V50" s="570">
        <v>0.74216027874564461</v>
      </c>
      <c r="W50" s="566">
        <v>1.64</v>
      </c>
      <c r="X50" s="573">
        <v>16.5</v>
      </c>
      <c r="Y50" s="570">
        <v>2.2400000000000002</v>
      </c>
      <c r="Z50" s="566">
        <v>4.2300000000000004</v>
      </c>
      <c r="AA50" s="566">
        <v>10.7</v>
      </c>
      <c r="AB50" s="566">
        <v>15.6</v>
      </c>
      <c r="AC50" s="561" t="s">
        <v>70</v>
      </c>
      <c r="AD50" s="566" t="s">
        <v>70</v>
      </c>
      <c r="AE50" s="566" t="s">
        <v>70</v>
      </c>
      <c r="AF50" s="561" t="s">
        <v>70</v>
      </c>
      <c r="AG50" s="566">
        <v>20.7</v>
      </c>
      <c r="AH50" s="570">
        <v>4.6199999999999992</v>
      </c>
      <c r="AI50" s="566">
        <v>41.3</v>
      </c>
      <c r="AJ50" s="566">
        <v>0.28999999999999998</v>
      </c>
      <c r="AK50" s="566">
        <v>9.48</v>
      </c>
      <c r="AL50" s="566">
        <v>44.42</v>
      </c>
      <c r="AM50" s="566">
        <v>24.4</v>
      </c>
      <c r="AN50" s="561">
        <v>2176</v>
      </c>
      <c r="AO50" s="566">
        <v>19.899999999999999</v>
      </c>
      <c r="AP50" s="566">
        <v>6.67</v>
      </c>
      <c r="AQ50" s="566">
        <v>7.87</v>
      </c>
      <c r="AR50" s="566">
        <v>78.2</v>
      </c>
      <c r="AS50" s="569">
        <v>6.17</v>
      </c>
      <c r="AT50" s="561">
        <v>6.8</v>
      </c>
      <c r="AU50" s="566">
        <v>90.8</v>
      </c>
      <c r="AV50" s="566">
        <v>4</v>
      </c>
      <c r="AW50" s="566">
        <v>5.16</v>
      </c>
      <c r="AX50" s="568" t="s">
        <v>70</v>
      </c>
      <c r="AY50" s="568">
        <v>3057.4444444444443</v>
      </c>
      <c r="AZ50" s="573">
        <v>87.3</v>
      </c>
      <c r="BA50" s="566" t="s">
        <v>70</v>
      </c>
      <c r="BB50" s="561">
        <v>67.900000000000006</v>
      </c>
      <c r="BC50" s="568">
        <v>3731</v>
      </c>
      <c r="BD50" s="566">
        <v>47.3</v>
      </c>
      <c r="BE50" s="566">
        <v>12.1</v>
      </c>
      <c r="BF50" s="561">
        <v>4214</v>
      </c>
      <c r="BG50" s="572">
        <v>14827</v>
      </c>
      <c r="BH50" s="566">
        <v>0.49</v>
      </c>
      <c r="BI50" s="566">
        <v>0.11</v>
      </c>
    </row>
    <row r="51" spans="1:61" s="35" customFormat="1" ht="13.2" customHeight="1" x14ac:dyDescent="0.25">
      <c r="A51" s="67">
        <v>12354</v>
      </c>
      <c r="B51" s="68" t="s">
        <v>204</v>
      </c>
      <c r="C51" s="331" t="s">
        <v>230</v>
      </c>
      <c r="D51" s="256">
        <v>7655212444</v>
      </c>
      <c r="E51" s="254">
        <v>44</v>
      </c>
      <c r="F51" s="255" t="s">
        <v>83</v>
      </c>
      <c r="G51" s="256">
        <v>3</v>
      </c>
      <c r="H51" s="257">
        <v>3</v>
      </c>
      <c r="I51" s="332" t="s">
        <v>73</v>
      </c>
      <c r="J51" s="259" t="s">
        <v>74</v>
      </c>
      <c r="K51" s="340" t="s">
        <v>205</v>
      </c>
      <c r="L51" s="342">
        <v>46.9</v>
      </c>
      <c r="M51" s="333">
        <v>6.2</v>
      </c>
      <c r="N51" s="343">
        <v>42.9</v>
      </c>
      <c r="O51" s="333">
        <v>3.3</v>
      </c>
      <c r="P51" s="333">
        <v>0.7</v>
      </c>
      <c r="Q51" s="333">
        <v>4.54</v>
      </c>
      <c r="R51" s="335">
        <v>48.5</v>
      </c>
      <c r="S51" s="334">
        <v>82.6</v>
      </c>
      <c r="T51" s="335">
        <v>72.2</v>
      </c>
      <c r="U51" s="336">
        <v>27.8</v>
      </c>
      <c r="V51" s="335">
        <v>2.5971223021582732</v>
      </c>
      <c r="W51" s="336">
        <v>0.51</v>
      </c>
      <c r="X51" s="334">
        <v>6.24</v>
      </c>
      <c r="Y51" s="334">
        <v>2.75</v>
      </c>
      <c r="Z51" s="336">
        <v>2.0499999999999998</v>
      </c>
      <c r="AA51" s="334">
        <v>4.3899999999999997</v>
      </c>
      <c r="AB51" s="334">
        <v>10.9</v>
      </c>
      <c r="AC51" s="334" t="s">
        <v>70</v>
      </c>
      <c r="AD51" s="334" t="s">
        <v>70</v>
      </c>
      <c r="AE51" s="334" t="s">
        <v>70</v>
      </c>
      <c r="AF51" s="334" t="s">
        <v>70</v>
      </c>
      <c r="AG51" s="334">
        <v>18.8</v>
      </c>
      <c r="AH51" s="336">
        <v>0</v>
      </c>
      <c r="AI51" s="336">
        <v>23</v>
      </c>
      <c r="AJ51" s="334">
        <v>0.2</v>
      </c>
      <c r="AK51" s="334">
        <v>7.36</v>
      </c>
      <c r="AL51" s="334">
        <v>31.64</v>
      </c>
      <c r="AM51" s="335">
        <v>38.1</v>
      </c>
      <c r="AN51" s="257">
        <v>2880</v>
      </c>
      <c r="AO51" s="336">
        <v>4.7300000000000004</v>
      </c>
      <c r="AP51" s="334">
        <v>3.94</v>
      </c>
      <c r="AQ51" s="334">
        <v>9.5</v>
      </c>
      <c r="AR51" s="334">
        <v>68.599999999999994</v>
      </c>
      <c r="AS51" s="338">
        <v>0.11</v>
      </c>
      <c r="AT51" s="257">
        <v>5.7</v>
      </c>
      <c r="AU51" s="334" t="s">
        <v>70</v>
      </c>
      <c r="AV51" s="334" t="s">
        <v>70</v>
      </c>
      <c r="AW51" s="334" t="s">
        <v>70</v>
      </c>
      <c r="AX51" s="334" t="s">
        <v>70</v>
      </c>
      <c r="AY51" s="337">
        <v>2352.8888888888887</v>
      </c>
      <c r="AZ51" s="334">
        <v>78.599999999999994</v>
      </c>
      <c r="BA51" s="334" t="s">
        <v>70</v>
      </c>
      <c r="BB51" s="341">
        <v>42.9</v>
      </c>
      <c r="BC51" s="337">
        <v>3917</v>
      </c>
      <c r="BD51" s="334">
        <v>55.2</v>
      </c>
      <c r="BE51" s="336">
        <v>2.76</v>
      </c>
      <c r="BF51" s="341">
        <v>1172</v>
      </c>
      <c r="BG51" s="337">
        <v>12276</v>
      </c>
      <c r="BH51" s="334">
        <v>1.89</v>
      </c>
      <c r="BI51" s="334">
        <v>0.21</v>
      </c>
    </row>
    <row r="52" spans="1:61" s="35" customFormat="1" ht="13.2" customHeight="1" x14ac:dyDescent="0.25">
      <c r="A52" s="48">
        <v>12355</v>
      </c>
      <c r="B52" s="49" t="s">
        <v>140</v>
      </c>
      <c r="C52" s="542" t="s">
        <v>231</v>
      </c>
      <c r="D52" s="274">
        <v>6657030644</v>
      </c>
      <c r="E52" s="272">
        <v>54</v>
      </c>
      <c r="F52" s="273" t="s">
        <v>83</v>
      </c>
      <c r="G52" s="274">
        <v>3</v>
      </c>
      <c r="H52" s="275">
        <v>2</v>
      </c>
      <c r="I52" s="532" t="s">
        <v>73</v>
      </c>
      <c r="J52" s="277" t="s">
        <v>74</v>
      </c>
      <c r="K52" s="533" t="s">
        <v>141</v>
      </c>
      <c r="L52" s="534">
        <v>37.700000000000003</v>
      </c>
      <c r="M52" s="534">
        <v>5.6</v>
      </c>
      <c r="N52" s="534">
        <v>48.7</v>
      </c>
      <c r="O52" s="536">
        <v>7</v>
      </c>
      <c r="P52" s="534">
        <v>1</v>
      </c>
      <c r="Q52" s="534">
        <v>6.02</v>
      </c>
      <c r="R52" s="537">
        <v>34.700000000000003</v>
      </c>
      <c r="S52" s="537">
        <v>67.099999999999994</v>
      </c>
      <c r="T52" s="537">
        <v>61.5</v>
      </c>
      <c r="U52" s="537">
        <v>38.5</v>
      </c>
      <c r="V52" s="537">
        <v>1.5974025974025974</v>
      </c>
      <c r="W52" s="537">
        <v>4.04</v>
      </c>
      <c r="X52" s="537">
        <v>5.35</v>
      </c>
      <c r="Y52" s="537">
        <v>3.53</v>
      </c>
      <c r="Z52" s="537">
        <v>7.53</v>
      </c>
      <c r="AA52" s="537">
        <v>4.2300000000000004</v>
      </c>
      <c r="AB52" s="541">
        <v>28.9</v>
      </c>
      <c r="AC52" s="537" t="s">
        <v>70</v>
      </c>
      <c r="AD52" s="537" t="s">
        <v>70</v>
      </c>
      <c r="AE52" s="537" t="s">
        <v>70</v>
      </c>
      <c r="AF52" s="537" t="s">
        <v>70</v>
      </c>
      <c r="AG52" s="537">
        <v>28.6</v>
      </c>
      <c r="AH52" s="543">
        <v>0</v>
      </c>
      <c r="AI52" s="537">
        <v>31.2</v>
      </c>
      <c r="AJ52" s="541">
        <v>2.4</v>
      </c>
      <c r="AK52" s="537">
        <v>14.4</v>
      </c>
      <c r="AL52" s="537">
        <v>26.220000000000002</v>
      </c>
      <c r="AM52" s="537">
        <v>13.7</v>
      </c>
      <c r="AN52" s="275">
        <v>2996</v>
      </c>
      <c r="AO52" s="537">
        <v>14.6</v>
      </c>
      <c r="AP52" s="537">
        <v>5.63</v>
      </c>
      <c r="AQ52" s="537">
        <v>7.56</v>
      </c>
      <c r="AR52" s="537">
        <v>81.8</v>
      </c>
      <c r="AS52" s="544">
        <v>3.3000000000000002E-2</v>
      </c>
      <c r="AT52" s="275">
        <v>3.8</v>
      </c>
      <c r="AU52" s="537">
        <v>85.9</v>
      </c>
      <c r="AV52" s="537">
        <v>6.16</v>
      </c>
      <c r="AW52" s="537">
        <v>7.95</v>
      </c>
      <c r="AX52" s="539" t="s">
        <v>70</v>
      </c>
      <c r="AY52" s="539">
        <v>2045.2222222222222</v>
      </c>
      <c r="AZ52" s="537">
        <v>77.400000000000006</v>
      </c>
      <c r="BA52" s="537" t="s">
        <v>70</v>
      </c>
      <c r="BB52" s="275">
        <v>54.2</v>
      </c>
      <c r="BC52" s="539">
        <v>2370</v>
      </c>
      <c r="BD52" s="537">
        <v>52.5</v>
      </c>
      <c r="BE52" s="537">
        <v>22.5</v>
      </c>
      <c r="BF52" s="275">
        <v>3079</v>
      </c>
      <c r="BG52" s="539">
        <v>8861</v>
      </c>
      <c r="BH52" s="541">
        <v>5.59</v>
      </c>
      <c r="BI52" s="537">
        <v>0.47</v>
      </c>
    </row>
    <row r="53" spans="1:61" ht="13.2" customHeight="1" x14ac:dyDescent="0.25">
      <c r="A53" s="286">
        <v>12356</v>
      </c>
      <c r="B53" s="287" t="s">
        <v>82</v>
      </c>
      <c r="C53" s="344" t="s">
        <v>236</v>
      </c>
      <c r="D53" s="345">
        <v>8856183853</v>
      </c>
      <c r="E53" s="346">
        <v>32</v>
      </c>
      <c r="F53" s="347" t="s">
        <v>83</v>
      </c>
      <c r="G53" s="345">
        <v>1</v>
      </c>
      <c r="H53" s="348">
        <v>0</v>
      </c>
      <c r="I53" s="349" t="s">
        <v>73</v>
      </c>
      <c r="J53" s="350" t="s">
        <v>74</v>
      </c>
      <c r="K53" s="351" t="s">
        <v>84</v>
      </c>
      <c r="L53" s="352">
        <v>36.1</v>
      </c>
      <c r="M53" s="352">
        <v>8.1</v>
      </c>
      <c r="N53" s="352">
        <v>54.6</v>
      </c>
      <c r="O53" s="352">
        <v>0.6</v>
      </c>
      <c r="P53" s="352">
        <v>0.6</v>
      </c>
      <c r="Q53" s="352">
        <v>5.43</v>
      </c>
      <c r="R53" s="353">
        <v>36.4</v>
      </c>
      <c r="S53" s="353">
        <v>70.8</v>
      </c>
      <c r="T53" s="353">
        <v>60.3</v>
      </c>
      <c r="U53" s="353">
        <v>39.700000000000003</v>
      </c>
      <c r="V53" s="353">
        <v>1.5188916876574305</v>
      </c>
      <c r="W53" s="353">
        <v>2.59</v>
      </c>
      <c r="X53" s="353">
        <v>3.1</v>
      </c>
      <c r="Y53" s="353">
        <v>2.78</v>
      </c>
      <c r="Z53" s="354">
        <v>2.78</v>
      </c>
      <c r="AA53" s="353">
        <v>1.75</v>
      </c>
      <c r="AB53" s="353">
        <v>14.6</v>
      </c>
      <c r="AC53" s="353">
        <v>32.200000000000003</v>
      </c>
      <c r="AD53" s="353" t="s">
        <v>70</v>
      </c>
      <c r="AE53" s="353" t="s">
        <v>70</v>
      </c>
      <c r="AF53" s="353" t="s">
        <v>70</v>
      </c>
      <c r="AG53" s="353">
        <v>19.899999999999999</v>
      </c>
      <c r="AH53" s="354">
        <v>1.5999999999999979</v>
      </c>
      <c r="AI53" s="353">
        <v>30.3</v>
      </c>
      <c r="AJ53" s="353">
        <v>0.32</v>
      </c>
      <c r="AK53" s="355">
        <v>22.6</v>
      </c>
      <c r="AL53" s="354">
        <v>7.38</v>
      </c>
      <c r="AM53" s="354">
        <v>5.52</v>
      </c>
      <c r="AN53" s="348">
        <v>2041</v>
      </c>
      <c r="AO53" s="354">
        <v>4.17</v>
      </c>
      <c r="AP53" s="353">
        <v>12.1</v>
      </c>
      <c r="AQ53" s="353">
        <v>5.66</v>
      </c>
      <c r="AR53" s="353">
        <v>44.8</v>
      </c>
      <c r="AS53" s="356">
        <v>2.5999999999999999E-2</v>
      </c>
      <c r="AT53" s="348">
        <v>4.7</v>
      </c>
      <c r="AU53" s="353">
        <v>90.9</v>
      </c>
      <c r="AV53" s="353">
        <v>5.53</v>
      </c>
      <c r="AW53" s="353">
        <v>3.12</v>
      </c>
      <c r="AX53" s="357" t="s">
        <v>70</v>
      </c>
      <c r="AY53" s="358">
        <v>1323</v>
      </c>
      <c r="AZ53" s="353">
        <v>29.3</v>
      </c>
      <c r="BA53" s="353" t="s">
        <v>70</v>
      </c>
      <c r="BB53" s="348">
        <v>57.4</v>
      </c>
      <c r="BC53" s="357">
        <v>1328</v>
      </c>
      <c r="BD53" s="353">
        <v>15.3</v>
      </c>
      <c r="BE53" s="353">
        <v>9.49</v>
      </c>
      <c r="BF53" s="348">
        <v>2264</v>
      </c>
      <c r="BG53" s="357">
        <v>7703</v>
      </c>
      <c r="BH53" s="353">
        <v>0.24</v>
      </c>
      <c r="BI53" s="353">
        <v>0.23</v>
      </c>
    </row>
    <row r="54" spans="1:61" ht="13.2" customHeight="1" x14ac:dyDescent="0.25">
      <c r="A54" s="48">
        <v>12379</v>
      </c>
      <c r="B54" s="49" t="s">
        <v>125</v>
      </c>
      <c r="C54" s="542" t="s">
        <v>232</v>
      </c>
      <c r="D54" s="274">
        <v>9504114873</v>
      </c>
      <c r="E54" s="272">
        <v>25</v>
      </c>
      <c r="F54" s="273" t="s">
        <v>126</v>
      </c>
      <c r="G54" s="274">
        <v>2</v>
      </c>
      <c r="H54" s="275">
        <v>1</v>
      </c>
      <c r="I54" s="620" t="s">
        <v>73</v>
      </c>
      <c r="J54" s="621" t="s">
        <v>74</v>
      </c>
      <c r="K54" s="278" t="s">
        <v>127</v>
      </c>
      <c r="L54" s="535">
        <v>15.3</v>
      </c>
      <c r="M54" s="534">
        <v>7.8</v>
      </c>
      <c r="N54" s="536">
        <v>75.900000000000006</v>
      </c>
      <c r="O54" s="534">
        <v>0.8</v>
      </c>
      <c r="P54" s="534">
        <v>0.2</v>
      </c>
      <c r="Q54" s="534">
        <v>8.64</v>
      </c>
      <c r="R54" s="543">
        <v>13</v>
      </c>
      <c r="S54" s="537">
        <v>62.3</v>
      </c>
      <c r="T54" s="537">
        <v>56.7</v>
      </c>
      <c r="U54" s="537">
        <v>43.3</v>
      </c>
      <c r="V54" s="537">
        <v>1.3094688221709008</v>
      </c>
      <c r="W54" s="537">
        <v>2.48</v>
      </c>
      <c r="X54" s="537">
        <v>6.67</v>
      </c>
      <c r="Y54" s="543">
        <v>1.5</v>
      </c>
      <c r="Z54" s="543">
        <v>2.85</v>
      </c>
      <c r="AA54" s="537">
        <v>3.44</v>
      </c>
      <c r="AB54" s="537">
        <v>11.6</v>
      </c>
      <c r="AC54" s="537">
        <v>38.6</v>
      </c>
      <c r="AD54" s="537" t="s">
        <v>70</v>
      </c>
      <c r="AE54" s="537" t="s">
        <v>70</v>
      </c>
      <c r="AF54" s="537" t="s">
        <v>70</v>
      </c>
      <c r="AG54" s="537">
        <v>20.8</v>
      </c>
      <c r="AH54" s="543">
        <v>2.5</v>
      </c>
      <c r="AI54" s="537">
        <v>33.6</v>
      </c>
      <c r="AJ54" s="537">
        <v>0.37</v>
      </c>
      <c r="AK54" s="537">
        <v>11.1</v>
      </c>
      <c r="AL54" s="537">
        <v>24.18</v>
      </c>
      <c r="AM54" s="537">
        <v>12.6</v>
      </c>
      <c r="AN54" s="275">
        <v>3184</v>
      </c>
      <c r="AO54" s="537">
        <v>12.9</v>
      </c>
      <c r="AP54" s="537">
        <v>2.48</v>
      </c>
      <c r="AQ54" s="537">
        <v>7.71</v>
      </c>
      <c r="AR54" s="537">
        <v>57.8</v>
      </c>
      <c r="AS54" s="544">
        <v>0.15</v>
      </c>
      <c r="AT54" s="275">
        <v>6.1</v>
      </c>
      <c r="AU54" s="541">
        <v>95.3</v>
      </c>
      <c r="AV54" s="543">
        <v>1.92</v>
      </c>
      <c r="AW54" s="537">
        <v>2.75</v>
      </c>
      <c r="AX54" s="539" t="s">
        <v>70</v>
      </c>
      <c r="AY54" s="539">
        <v>2002.1111111111111</v>
      </c>
      <c r="AZ54" s="539">
        <v>52.7</v>
      </c>
      <c r="BA54" s="539">
        <v>15.6</v>
      </c>
      <c r="BB54" s="538">
        <v>79.599999999999994</v>
      </c>
      <c r="BC54" s="539">
        <v>2236</v>
      </c>
      <c r="BD54" s="543">
        <v>9.2100000000000009</v>
      </c>
      <c r="BE54" s="543">
        <v>6.81</v>
      </c>
      <c r="BF54" s="275">
        <v>3070</v>
      </c>
      <c r="BG54" s="539">
        <v>10967</v>
      </c>
      <c r="BH54" s="537">
        <v>0.85</v>
      </c>
      <c r="BI54" s="537">
        <v>0.12</v>
      </c>
    </row>
    <row r="55" spans="1:61" ht="13.2" customHeight="1" x14ac:dyDescent="0.25">
      <c r="A55" s="65">
        <v>12438</v>
      </c>
      <c r="B55" s="66" t="s">
        <v>107</v>
      </c>
      <c r="C55" s="415" t="s">
        <v>217</v>
      </c>
      <c r="D55" s="398">
        <v>445220446</v>
      </c>
      <c r="E55" s="399">
        <v>76</v>
      </c>
      <c r="F55" s="400" t="s">
        <v>79</v>
      </c>
      <c r="G55" s="398">
        <v>3</v>
      </c>
      <c r="H55" s="401">
        <v>2</v>
      </c>
      <c r="I55" s="402" t="s">
        <v>73</v>
      </c>
      <c r="J55" s="403" t="s">
        <v>74</v>
      </c>
      <c r="K55" s="412" t="s">
        <v>87</v>
      </c>
      <c r="L55" s="405">
        <v>33.299999999999997</v>
      </c>
      <c r="M55" s="405">
        <v>10.199999999999999</v>
      </c>
      <c r="N55" s="405">
        <v>51.2</v>
      </c>
      <c r="O55" s="405">
        <v>3.9</v>
      </c>
      <c r="P55" s="405">
        <v>1.4</v>
      </c>
      <c r="Q55" s="405">
        <v>4.41</v>
      </c>
      <c r="R55" s="406">
        <v>34.700000000000003</v>
      </c>
      <c r="S55" s="406">
        <v>68</v>
      </c>
      <c r="T55" s="407">
        <v>78.5</v>
      </c>
      <c r="U55" s="410">
        <v>21.5</v>
      </c>
      <c r="V55" s="407">
        <v>3.6511627906976742</v>
      </c>
      <c r="W55" s="407">
        <v>10.5</v>
      </c>
      <c r="X55" s="407">
        <v>23.5</v>
      </c>
      <c r="Y55" s="406">
        <v>4.0599999999999996</v>
      </c>
      <c r="Z55" s="407">
        <v>28.6</v>
      </c>
      <c r="AA55" s="407">
        <v>13.1</v>
      </c>
      <c r="AB55" s="407">
        <v>29</v>
      </c>
      <c r="AC55" s="406">
        <v>49.3</v>
      </c>
      <c r="AD55" s="406">
        <v>30.5</v>
      </c>
      <c r="AE55" s="406">
        <v>16.100000000000001</v>
      </c>
      <c r="AF55" s="406">
        <v>4.2</v>
      </c>
      <c r="AG55" s="406">
        <v>25.3</v>
      </c>
      <c r="AH55" s="410">
        <v>4.1999999999999993</v>
      </c>
      <c r="AI55" s="406">
        <v>42.5</v>
      </c>
      <c r="AJ55" s="407">
        <v>10.1</v>
      </c>
      <c r="AK55" s="406">
        <v>9.3000000000000007</v>
      </c>
      <c r="AL55" s="406">
        <v>15.620000000000001</v>
      </c>
      <c r="AM55" s="406">
        <v>10.7</v>
      </c>
      <c r="AN55" s="409">
        <v>5044</v>
      </c>
      <c r="AO55" s="406">
        <v>17.5</v>
      </c>
      <c r="AP55" s="406">
        <v>11.9</v>
      </c>
      <c r="AQ55" s="407">
        <v>19.600000000000001</v>
      </c>
      <c r="AR55" s="406">
        <v>84.7</v>
      </c>
      <c r="AS55" s="413">
        <v>8.2000000000000003E-2</v>
      </c>
      <c r="AT55" s="401">
        <v>6.1</v>
      </c>
      <c r="AU55" s="406">
        <v>89.1</v>
      </c>
      <c r="AV55" s="406">
        <v>3.88</v>
      </c>
      <c r="AW55" s="406">
        <v>6.87</v>
      </c>
      <c r="AX55" s="411">
        <v>5264</v>
      </c>
      <c r="AY55" s="411">
        <v>1942</v>
      </c>
      <c r="AZ55" s="411">
        <v>55.6</v>
      </c>
      <c r="BA55" s="407">
        <v>34.700000000000003</v>
      </c>
      <c r="BB55" s="401">
        <v>55</v>
      </c>
      <c r="BC55" s="411">
        <v>4075</v>
      </c>
      <c r="BD55" s="406">
        <v>40.1</v>
      </c>
      <c r="BE55" s="406">
        <v>45</v>
      </c>
      <c r="BF55" s="401">
        <v>5264</v>
      </c>
      <c r="BG55" s="411">
        <v>7292</v>
      </c>
      <c r="BH55" s="406">
        <v>2.83</v>
      </c>
      <c r="BI55" s="406">
        <v>0.98</v>
      </c>
    </row>
    <row r="56" spans="1:61" ht="13.2" customHeight="1" x14ac:dyDescent="0.25">
      <c r="A56" s="36">
        <v>12440</v>
      </c>
      <c r="B56" s="37" t="s">
        <v>78</v>
      </c>
      <c r="C56" s="299" t="s">
        <v>237</v>
      </c>
      <c r="D56" s="196">
        <v>7909255695</v>
      </c>
      <c r="E56" s="194">
        <v>41</v>
      </c>
      <c r="F56" s="195" t="s">
        <v>79</v>
      </c>
      <c r="G56" s="196">
        <v>1</v>
      </c>
      <c r="H56" s="197">
        <v>0</v>
      </c>
      <c r="I56" s="300" t="s">
        <v>73</v>
      </c>
      <c r="J56" s="219" t="s">
        <v>74</v>
      </c>
      <c r="K56" s="200" t="s">
        <v>80</v>
      </c>
      <c r="L56" s="201">
        <v>27.8</v>
      </c>
      <c r="M56" s="201">
        <v>8.1</v>
      </c>
      <c r="N56" s="201">
        <v>58.4</v>
      </c>
      <c r="O56" s="201">
        <v>4.9000000000000004</v>
      </c>
      <c r="P56" s="201">
        <v>0.8</v>
      </c>
      <c r="Q56" s="201">
        <v>9.86</v>
      </c>
      <c r="R56" s="301">
        <v>28.9</v>
      </c>
      <c r="S56" s="301">
        <v>78.7</v>
      </c>
      <c r="T56" s="302">
        <v>81.599999999999994</v>
      </c>
      <c r="U56" s="303">
        <v>18.399999999999999</v>
      </c>
      <c r="V56" s="302">
        <v>4.4347826086956523</v>
      </c>
      <c r="W56" s="301">
        <v>4.83</v>
      </c>
      <c r="X56" s="302">
        <v>18.899999999999999</v>
      </c>
      <c r="Y56" s="301">
        <v>5.85</v>
      </c>
      <c r="Z56" s="301">
        <v>12</v>
      </c>
      <c r="AA56" s="301">
        <v>9.16</v>
      </c>
      <c r="AB56" s="301">
        <v>21.6</v>
      </c>
      <c r="AC56" s="301">
        <v>45.4</v>
      </c>
      <c r="AD56" s="301">
        <v>37.1</v>
      </c>
      <c r="AE56" s="301">
        <v>16.3</v>
      </c>
      <c r="AF56" s="301">
        <v>1.23</v>
      </c>
      <c r="AG56" s="301">
        <v>28.1</v>
      </c>
      <c r="AH56" s="301">
        <v>9.8699999999999992</v>
      </c>
      <c r="AI56" s="301">
        <v>44.8</v>
      </c>
      <c r="AJ56" s="301">
        <v>0.16</v>
      </c>
      <c r="AK56" s="301">
        <v>9.83</v>
      </c>
      <c r="AL56" s="301">
        <v>16.2</v>
      </c>
      <c r="AM56" s="303">
        <v>5.0199999999999996</v>
      </c>
      <c r="AN56" s="197">
        <v>3223</v>
      </c>
      <c r="AO56" s="303">
        <v>6.31</v>
      </c>
      <c r="AP56" s="301">
        <v>7.29</v>
      </c>
      <c r="AQ56" s="301">
        <v>13.4</v>
      </c>
      <c r="AR56" s="301">
        <v>79.5</v>
      </c>
      <c r="AS56" s="304">
        <v>0.1</v>
      </c>
      <c r="AT56" s="197">
        <v>7.6</v>
      </c>
      <c r="AU56" s="301">
        <v>91.4</v>
      </c>
      <c r="AV56" s="301">
        <v>2.84</v>
      </c>
      <c r="AW56" s="301">
        <v>5.74</v>
      </c>
      <c r="AX56" s="305">
        <v>3395</v>
      </c>
      <c r="AY56" s="305">
        <v>2360</v>
      </c>
      <c r="AZ56" s="301">
        <v>51.2</v>
      </c>
      <c r="BA56" s="301">
        <v>29.9</v>
      </c>
      <c r="BB56" s="197">
        <v>58.1</v>
      </c>
      <c r="BC56" s="305">
        <v>3575</v>
      </c>
      <c r="BD56" s="301">
        <v>43.1</v>
      </c>
      <c r="BE56" s="301">
        <v>14.2</v>
      </c>
      <c r="BF56" s="197">
        <v>4804</v>
      </c>
      <c r="BG56" s="306">
        <v>13698</v>
      </c>
      <c r="BH56" s="301">
        <v>3.46</v>
      </c>
      <c r="BI56" s="301">
        <v>0.83</v>
      </c>
    </row>
    <row r="57" spans="1:61" ht="13.2" customHeight="1" x14ac:dyDescent="0.25">
      <c r="A57" s="75">
        <v>12448</v>
      </c>
      <c r="B57" s="76" t="s">
        <v>112</v>
      </c>
      <c r="C57" s="463" t="s">
        <v>238</v>
      </c>
      <c r="D57" s="266">
        <v>7052185371</v>
      </c>
      <c r="E57" s="264">
        <v>50</v>
      </c>
      <c r="F57" s="265" t="s">
        <v>128</v>
      </c>
      <c r="G57" s="266">
        <v>1</v>
      </c>
      <c r="H57" s="267">
        <v>0</v>
      </c>
      <c r="I57" s="464" t="s">
        <v>129</v>
      </c>
      <c r="J57" s="465" t="s">
        <v>74</v>
      </c>
      <c r="K57" s="270" t="s">
        <v>130</v>
      </c>
      <c r="L57" s="466">
        <v>20.6</v>
      </c>
      <c r="M57" s="466">
        <v>7.3</v>
      </c>
      <c r="N57" s="466">
        <v>69.900000000000006</v>
      </c>
      <c r="O57" s="466">
        <v>1.6</v>
      </c>
      <c r="P57" s="466">
        <v>0.6</v>
      </c>
      <c r="Q57" s="467">
        <v>10.82</v>
      </c>
      <c r="R57" s="468">
        <v>22.6</v>
      </c>
      <c r="S57" s="469">
        <v>85.3</v>
      </c>
      <c r="T57" s="469">
        <v>73</v>
      </c>
      <c r="U57" s="470">
        <v>27</v>
      </c>
      <c r="V57" s="469">
        <v>2.7037037037037037</v>
      </c>
      <c r="W57" s="468">
        <v>5.81</v>
      </c>
      <c r="X57" s="468">
        <v>7.99</v>
      </c>
      <c r="Y57" s="468">
        <v>3.95</v>
      </c>
      <c r="Z57" s="468">
        <v>15.8</v>
      </c>
      <c r="AA57" s="468">
        <v>5.4</v>
      </c>
      <c r="AB57" s="468">
        <v>14.7</v>
      </c>
      <c r="AC57" s="468">
        <v>43.2</v>
      </c>
      <c r="AD57" s="468">
        <v>27.6</v>
      </c>
      <c r="AE57" s="468">
        <v>26.3</v>
      </c>
      <c r="AF57" s="468">
        <v>2.97</v>
      </c>
      <c r="AG57" s="468">
        <v>26.7</v>
      </c>
      <c r="AH57" s="468">
        <v>7.2099999999999991</v>
      </c>
      <c r="AI57" s="468">
        <v>60.1</v>
      </c>
      <c r="AJ57" s="468">
        <v>0.52</v>
      </c>
      <c r="AK57" s="468">
        <v>6.49</v>
      </c>
      <c r="AL57" s="468">
        <v>26.36</v>
      </c>
      <c r="AM57" s="468">
        <v>12.6</v>
      </c>
      <c r="AN57" s="267">
        <v>4452</v>
      </c>
      <c r="AO57" s="468">
        <v>7.59</v>
      </c>
      <c r="AP57" s="468">
        <v>8.35</v>
      </c>
      <c r="AQ57" s="468">
        <v>10</v>
      </c>
      <c r="AR57" s="469">
        <v>92.5</v>
      </c>
      <c r="AS57" s="471">
        <v>1.2999999999999999E-2</v>
      </c>
      <c r="AT57" s="267">
        <v>3.2</v>
      </c>
      <c r="AU57" s="468">
        <v>92.5</v>
      </c>
      <c r="AV57" s="468">
        <v>4.59</v>
      </c>
      <c r="AW57" s="468">
        <v>2.92</v>
      </c>
      <c r="AX57" s="472">
        <v>6436</v>
      </c>
      <c r="AY57" s="472">
        <v>4626.7777777777774</v>
      </c>
      <c r="AZ57" s="468">
        <v>59.1</v>
      </c>
      <c r="BA57" s="468">
        <v>29.9</v>
      </c>
      <c r="BB57" s="473">
        <v>72.599999999999994</v>
      </c>
      <c r="BC57" s="474">
        <v>2557</v>
      </c>
      <c r="BD57" s="468">
        <v>28.9</v>
      </c>
      <c r="BE57" s="469">
        <v>89.2</v>
      </c>
      <c r="BF57" s="473">
        <v>7726</v>
      </c>
      <c r="BG57" s="472">
        <v>14122</v>
      </c>
      <c r="BH57" s="468">
        <v>0.77</v>
      </c>
      <c r="BI57" s="468">
        <v>0.27</v>
      </c>
    </row>
    <row r="58" spans="1:61" ht="13.2" customHeight="1" x14ac:dyDescent="0.25">
      <c r="A58" s="112">
        <v>12452</v>
      </c>
      <c r="B58" s="113" t="s">
        <v>167</v>
      </c>
      <c r="C58" s="586" t="s">
        <v>239</v>
      </c>
      <c r="D58" s="248">
        <v>435428459</v>
      </c>
      <c r="E58" s="246">
        <v>77</v>
      </c>
      <c r="F58" s="247" t="s">
        <v>128</v>
      </c>
      <c r="G58" s="248">
        <v>1</v>
      </c>
      <c r="H58" s="249">
        <v>0</v>
      </c>
      <c r="I58" s="587" t="s">
        <v>73</v>
      </c>
      <c r="J58" s="588" t="s">
        <v>74</v>
      </c>
      <c r="K58" s="252" t="s">
        <v>178</v>
      </c>
      <c r="L58" s="253">
        <v>29.7</v>
      </c>
      <c r="M58" s="253">
        <v>9.4</v>
      </c>
      <c r="N58" s="253">
        <v>56.2</v>
      </c>
      <c r="O58" s="253">
        <v>4.0999999999999996</v>
      </c>
      <c r="P58" s="253">
        <v>0.6</v>
      </c>
      <c r="Q58" s="253">
        <v>7.25</v>
      </c>
      <c r="R58" s="589">
        <v>33.5</v>
      </c>
      <c r="S58" s="589">
        <v>79.099999999999994</v>
      </c>
      <c r="T58" s="589">
        <v>64</v>
      </c>
      <c r="U58" s="589">
        <v>36</v>
      </c>
      <c r="V58" s="589">
        <v>1.7777777777777777</v>
      </c>
      <c r="W58" s="589">
        <v>7.45</v>
      </c>
      <c r="X58" s="589">
        <v>7.12</v>
      </c>
      <c r="Y58" s="589">
        <v>2.78</v>
      </c>
      <c r="Z58" s="590">
        <v>27</v>
      </c>
      <c r="AA58" s="589">
        <v>4.1900000000000004</v>
      </c>
      <c r="AB58" s="589">
        <v>10.7</v>
      </c>
      <c r="AC58" s="589">
        <v>36.5</v>
      </c>
      <c r="AD58" s="589">
        <v>30.4</v>
      </c>
      <c r="AE58" s="589">
        <v>21.2</v>
      </c>
      <c r="AF58" s="590">
        <v>11.9</v>
      </c>
      <c r="AG58" s="589">
        <v>19.7</v>
      </c>
      <c r="AH58" s="591">
        <v>0.60000000000000053</v>
      </c>
      <c r="AI58" s="589">
        <v>34.1</v>
      </c>
      <c r="AJ58" s="589">
        <v>0.64</v>
      </c>
      <c r="AK58" s="589">
        <v>7.02</v>
      </c>
      <c r="AL58" s="589">
        <v>36.68</v>
      </c>
      <c r="AM58" s="589">
        <v>21.2</v>
      </c>
      <c r="AN58" s="249">
        <v>3343</v>
      </c>
      <c r="AO58" s="589">
        <v>11.7</v>
      </c>
      <c r="AP58" s="589">
        <v>9.6199999999999992</v>
      </c>
      <c r="AQ58" s="589">
        <v>7.3</v>
      </c>
      <c r="AR58" s="589">
        <v>80.3</v>
      </c>
      <c r="AS58" s="592">
        <v>3.3E-3</v>
      </c>
      <c r="AT58" s="249">
        <v>6.7</v>
      </c>
      <c r="AU58" s="589">
        <v>83.3</v>
      </c>
      <c r="AV58" s="589">
        <v>7.26</v>
      </c>
      <c r="AW58" s="589">
        <v>9.4700000000000006</v>
      </c>
      <c r="AX58" s="593">
        <v>2906</v>
      </c>
      <c r="AY58" s="593">
        <v>2367.2222222222222</v>
      </c>
      <c r="AZ58" s="589">
        <v>64.599999999999994</v>
      </c>
      <c r="BA58" s="589">
        <v>24.4</v>
      </c>
      <c r="BB58" s="249">
        <v>56</v>
      </c>
      <c r="BC58" s="593">
        <v>4305</v>
      </c>
      <c r="BD58" s="589">
        <v>19.100000000000001</v>
      </c>
      <c r="BE58" s="589">
        <v>21.8</v>
      </c>
      <c r="BF58" s="249">
        <v>5312</v>
      </c>
      <c r="BG58" s="593">
        <v>8063</v>
      </c>
      <c r="BH58" s="589">
        <v>1.59</v>
      </c>
      <c r="BI58" s="589">
        <v>0.69</v>
      </c>
    </row>
    <row r="59" spans="1:61" ht="13.2" customHeight="1" x14ac:dyDescent="0.25">
      <c r="A59" s="54">
        <v>12467</v>
      </c>
      <c r="B59" s="55" t="s">
        <v>92</v>
      </c>
      <c r="C59" s="502" t="s">
        <v>240</v>
      </c>
      <c r="D59" s="503">
        <v>8959013778</v>
      </c>
      <c r="E59" s="504">
        <v>31</v>
      </c>
      <c r="F59" s="505" t="s">
        <v>104</v>
      </c>
      <c r="G59" s="503">
        <v>1</v>
      </c>
      <c r="H59" s="506">
        <v>0</v>
      </c>
      <c r="I59" s="507" t="s">
        <v>105</v>
      </c>
      <c r="J59" s="508" t="s">
        <v>74</v>
      </c>
      <c r="K59" s="509" t="s">
        <v>106</v>
      </c>
      <c r="L59" s="510">
        <v>33.6</v>
      </c>
      <c r="M59" s="510">
        <v>9.4</v>
      </c>
      <c r="N59" s="510">
        <v>53.4</v>
      </c>
      <c r="O59" s="510">
        <v>3.2</v>
      </c>
      <c r="P59" s="510">
        <v>0.4</v>
      </c>
      <c r="Q59" s="510">
        <v>5.24</v>
      </c>
      <c r="R59" s="511">
        <v>34.5</v>
      </c>
      <c r="S59" s="511">
        <v>71.400000000000006</v>
      </c>
      <c r="T59" s="511">
        <v>67.3</v>
      </c>
      <c r="U59" s="511">
        <v>32.700000000000003</v>
      </c>
      <c r="V59" s="511">
        <v>2.0581039755351678</v>
      </c>
      <c r="W59" s="511">
        <v>2.9</v>
      </c>
      <c r="X59" s="511">
        <v>4.5599999999999996</v>
      </c>
      <c r="Y59" s="511">
        <v>3.35</v>
      </c>
      <c r="Z59" s="511">
        <v>8.69</v>
      </c>
      <c r="AA59" s="511">
        <v>7.86</v>
      </c>
      <c r="AB59" s="511">
        <v>19.2</v>
      </c>
      <c r="AC59" s="512">
        <v>53.5</v>
      </c>
      <c r="AD59" s="511">
        <v>29</v>
      </c>
      <c r="AE59" s="511">
        <v>15.9</v>
      </c>
      <c r="AF59" s="511">
        <v>1.62</v>
      </c>
      <c r="AG59" s="511">
        <v>19</v>
      </c>
      <c r="AH59" s="513">
        <v>0</v>
      </c>
      <c r="AI59" s="511">
        <v>36.1</v>
      </c>
      <c r="AJ59" s="511">
        <v>0.18</v>
      </c>
      <c r="AK59" s="512">
        <v>20.7</v>
      </c>
      <c r="AL59" s="513">
        <v>14.51</v>
      </c>
      <c r="AM59" s="511">
        <v>10.1</v>
      </c>
      <c r="AN59" s="506">
        <v>3478</v>
      </c>
      <c r="AO59" s="513">
        <v>5.38</v>
      </c>
      <c r="AP59" s="512">
        <v>18</v>
      </c>
      <c r="AQ59" s="512">
        <v>39.299999999999997</v>
      </c>
      <c r="AR59" s="511">
        <v>59.9</v>
      </c>
      <c r="AS59" s="514">
        <v>0.01</v>
      </c>
      <c r="AT59" s="506">
        <v>7.8</v>
      </c>
      <c r="AU59" s="511">
        <v>85.7</v>
      </c>
      <c r="AV59" s="511">
        <v>7.24</v>
      </c>
      <c r="AW59" s="511">
        <v>7.01</v>
      </c>
      <c r="AX59" s="515">
        <v>4452</v>
      </c>
      <c r="AY59" s="515">
        <v>3289.3333333333335</v>
      </c>
      <c r="AZ59" s="511">
        <v>75.599999999999994</v>
      </c>
      <c r="BA59" s="511">
        <v>25.2</v>
      </c>
      <c r="BB59" s="506">
        <v>54.6</v>
      </c>
      <c r="BC59" s="515">
        <v>4878</v>
      </c>
      <c r="BD59" s="511">
        <v>36.1</v>
      </c>
      <c r="BE59" s="511">
        <v>38.200000000000003</v>
      </c>
      <c r="BF59" s="506">
        <v>4907</v>
      </c>
      <c r="BG59" s="515">
        <v>12238</v>
      </c>
      <c r="BH59" s="511">
        <v>1.83</v>
      </c>
      <c r="BI59" s="511">
        <v>0.43</v>
      </c>
    </row>
    <row r="60" spans="1:61" ht="13.2" customHeight="1" x14ac:dyDescent="0.25">
      <c r="A60" s="16">
        <v>12490</v>
      </c>
      <c r="B60" s="17" t="s">
        <v>209</v>
      </c>
      <c r="C60" s="17" t="s">
        <v>217</v>
      </c>
      <c r="D60" s="16">
        <v>7161205326</v>
      </c>
      <c r="E60" s="1">
        <v>49</v>
      </c>
      <c r="F60" s="141" t="s">
        <v>180</v>
      </c>
      <c r="G60" s="16">
        <v>1</v>
      </c>
      <c r="H60" s="18">
        <v>0</v>
      </c>
      <c r="I60" s="19" t="s">
        <v>210</v>
      </c>
      <c r="J60" s="20" t="s">
        <v>74</v>
      </c>
      <c r="K60" s="56" t="s">
        <v>505</v>
      </c>
      <c r="L60" s="22" t="s">
        <v>70</v>
      </c>
      <c r="M60" s="22" t="s">
        <v>70</v>
      </c>
      <c r="N60" s="22" t="s">
        <v>70</v>
      </c>
      <c r="O60" s="22" t="s">
        <v>70</v>
      </c>
      <c r="P60" s="22" t="s">
        <v>70</v>
      </c>
      <c r="Q60" s="22" t="s">
        <v>70</v>
      </c>
      <c r="R60" s="24">
        <v>39.1</v>
      </c>
      <c r="S60" s="24">
        <v>71.7</v>
      </c>
      <c r="T60" s="172">
        <v>38.6</v>
      </c>
      <c r="U60" s="23">
        <v>61.4</v>
      </c>
      <c r="V60" s="172">
        <v>0.62866449511400657</v>
      </c>
      <c r="W60" s="24">
        <v>5.58</v>
      </c>
      <c r="X60" s="23">
        <v>34.4</v>
      </c>
      <c r="Y60" s="172">
        <v>1.73</v>
      </c>
      <c r="Z60" s="24">
        <v>14.1</v>
      </c>
      <c r="AA60" s="23">
        <v>13.2</v>
      </c>
      <c r="AB60" s="24">
        <v>7.09</v>
      </c>
      <c r="AC60" s="24">
        <v>43.2</v>
      </c>
      <c r="AD60" s="24">
        <v>25.1</v>
      </c>
      <c r="AE60" s="24">
        <v>28.1</v>
      </c>
      <c r="AF60" s="24">
        <v>3.5</v>
      </c>
      <c r="AG60" s="24">
        <v>24.2</v>
      </c>
      <c r="AH60" s="172">
        <v>3.6000000000000005</v>
      </c>
      <c r="AI60" s="24">
        <v>60.2</v>
      </c>
      <c r="AJ60" s="24">
        <v>0.1</v>
      </c>
      <c r="AK60" s="24">
        <v>7.3</v>
      </c>
      <c r="AL60" s="23">
        <v>55.6</v>
      </c>
      <c r="AM60" s="23">
        <v>44.3</v>
      </c>
      <c r="AN60" s="18">
        <v>2677</v>
      </c>
      <c r="AO60" s="24">
        <v>15.4</v>
      </c>
      <c r="AP60" s="24">
        <v>5.53</v>
      </c>
      <c r="AQ60" s="24">
        <v>13.7</v>
      </c>
      <c r="AR60" s="23">
        <v>90.4</v>
      </c>
      <c r="AS60" s="25">
        <v>8.8999999999999996E-2</v>
      </c>
      <c r="AT60" s="18">
        <v>5.6</v>
      </c>
      <c r="AU60" s="23">
        <v>94</v>
      </c>
      <c r="AV60" s="24">
        <v>3.1</v>
      </c>
      <c r="AW60" s="24">
        <v>2.9</v>
      </c>
      <c r="AX60" s="18">
        <v>5216</v>
      </c>
      <c r="AY60" s="26">
        <v>3269.3333333333335</v>
      </c>
      <c r="AZ60" s="23">
        <v>91.7</v>
      </c>
      <c r="BA60" s="23">
        <v>36</v>
      </c>
      <c r="BB60" s="18">
        <v>52.6</v>
      </c>
      <c r="BC60" s="18">
        <v>4789</v>
      </c>
      <c r="BD60" s="23">
        <v>69.8</v>
      </c>
      <c r="BE60" s="24">
        <v>42</v>
      </c>
      <c r="BF60" s="28">
        <v>7314</v>
      </c>
      <c r="BG60" s="18">
        <v>6074</v>
      </c>
      <c r="BH60" s="24">
        <v>1.2</v>
      </c>
      <c r="BI60" s="24">
        <v>0.3</v>
      </c>
    </row>
    <row r="61" spans="1:61" s="43" customFormat="1" ht="13.2" customHeight="1" x14ac:dyDescent="0.25">
      <c r="A61" s="286">
        <v>12548</v>
      </c>
      <c r="B61" s="287" t="s">
        <v>82</v>
      </c>
      <c r="C61" s="344" t="s">
        <v>236</v>
      </c>
      <c r="D61" s="345">
        <v>8856183853</v>
      </c>
      <c r="E61" s="346">
        <v>32</v>
      </c>
      <c r="F61" s="347" t="s">
        <v>97</v>
      </c>
      <c r="G61" s="345">
        <v>2</v>
      </c>
      <c r="H61" s="348">
        <v>1</v>
      </c>
      <c r="I61" s="349" t="s">
        <v>73</v>
      </c>
      <c r="J61" s="350" t="s">
        <v>74</v>
      </c>
      <c r="K61" s="359" t="s">
        <v>98</v>
      </c>
      <c r="L61" s="360">
        <v>18.8</v>
      </c>
      <c r="M61" s="352">
        <v>6.7</v>
      </c>
      <c r="N61" s="361">
        <v>74</v>
      </c>
      <c r="O61" s="352">
        <v>0.1</v>
      </c>
      <c r="P61" s="352">
        <v>0.4</v>
      </c>
      <c r="Q61" s="352">
        <v>7.65</v>
      </c>
      <c r="R61" s="354">
        <v>16.100000000000001</v>
      </c>
      <c r="S61" s="353">
        <v>67.400000000000006</v>
      </c>
      <c r="T61" s="353">
        <v>62.5</v>
      </c>
      <c r="U61" s="353">
        <v>37.5</v>
      </c>
      <c r="V61" s="353">
        <v>1.6666666666666667</v>
      </c>
      <c r="W61" s="353">
        <v>8.15</v>
      </c>
      <c r="X61" s="353">
        <v>6.29</v>
      </c>
      <c r="Y61" s="353">
        <v>3.59</v>
      </c>
      <c r="Z61" s="353">
        <v>7.9</v>
      </c>
      <c r="AA61" s="353">
        <v>1.07</v>
      </c>
      <c r="AB61" s="353">
        <v>17.8</v>
      </c>
      <c r="AC61" s="353">
        <v>32.1</v>
      </c>
      <c r="AD61" s="353">
        <v>35.1</v>
      </c>
      <c r="AE61" s="353">
        <v>29.9</v>
      </c>
      <c r="AF61" s="353">
        <v>2.98</v>
      </c>
      <c r="AG61" s="348">
        <v>28.8</v>
      </c>
      <c r="AH61" s="353">
        <v>7.5999999999999979</v>
      </c>
      <c r="AI61" s="353">
        <v>39.700000000000003</v>
      </c>
      <c r="AJ61" s="353">
        <v>0.3</v>
      </c>
      <c r="AK61" s="362">
        <v>27.2</v>
      </c>
      <c r="AL61" s="354">
        <v>8.620000000000001</v>
      </c>
      <c r="AM61" s="354">
        <v>8.06</v>
      </c>
      <c r="AN61" s="357">
        <v>3989</v>
      </c>
      <c r="AO61" s="354">
        <v>3.74</v>
      </c>
      <c r="AP61" s="353">
        <v>13</v>
      </c>
      <c r="AQ61" s="353">
        <v>13.6</v>
      </c>
      <c r="AR61" s="348">
        <v>64.3</v>
      </c>
      <c r="AS61" s="356">
        <v>2.8000000000000001E-2</v>
      </c>
      <c r="AT61" s="353">
        <v>5.7</v>
      </c>
      <c r="AU61" s="353">
        <v>90.3</v>
      </c>
      <c r="AV61" s="353">
        <v>7.1</v>
      </c>
      <c r="AW61" s="354">
        <v>2.1</v>
      </c>
      <c r="AX61" s="362">
        <v>6243</v>
      </c>
      <c r="AY61" s="357">
        <v>3432.6666666666665</v>
      </c>
      <c r="AZ61" s="348">
        <v>78.8</v>
      </c>
      <c r="BA61" s="362">
        <v>41.7</v>
      </c>
      <c r="BB61" s="355">
        <v>76.8</v>
      </c>
      <c r="BC61" s="348">
        <v>4125</v>
      </c>
      <c r="BD61" s="353">
        <v>28.7</v>
      </c>
      <c r="BE61" s="353">
        <v>55.9</v>
      </c>
      <c r="BF61" s="362">
        <v>6436</v>
      </c>
      <c r="BG61" s="362">
        <v>15286</v>
      </c>
      <c r="BH61" s="353">
        <v>0.14000000000000001</v>
      </c>
      <c r="BI61" s="353">
        <v>0.5</v>
      </c>
    </row>
    <row r="62" spans="1:61" s="43" customFormat="1" x14ac:dyDescent="0.25">
      <c r="A62" s="87">
        <v>12590</v>
      </c>
      <c r="B62" s="88" t="s">
        <v>121</v>
      </c>
      <c r="C62" s="483" t="s">
        <v>233</v>
      </c>
      <c r="D62" s="212">
        <v>8261175329</v>
      </c>
      <c r="E62" s="210">
        <v>38</v>
      </c>
      <c r="F62" s="211" t="s">
        <v>148</v>
      </c>
      <c r="G62" s="212">
        <v>2</v>
      </c>
      <c r="H62" s="213">
        <v>1</v>
      </c>
      <c r="I62" s="484" t="s">
        <v>149</v>
      </c>
      <c r="J62" s="485" t="s">
        <v>74</v>
      </c>
      <c r="K62" s="216" t="s">
        <v>150</v>
      </c>
      <c r="L62" s="217">
        <v>37.1</v>
      </c>
      <c r="M62" s="217">
        <v>7.3</v>
      </c>
      <c r="N62" s="217">
        <v>52.4</v>
      </c>
      <c r="O62" s="217">
        <v>2.2999999999999998</v>
      </c>
      <c r="P62" s="217">
        <v>0.9</v>
      </c>
      <c r="Q62" s="217">
        <v>5.58</v>
      </c>
      <c r="R62" s="486">
        <v>30.3</v>
      </c>
      <c r="S62" s="486">
        <v>72.8</v>
      </c>
      <c r="T62" s="486">
        <v>70</v>
      </c>
      <c r="U62" s="486">
        <v>30</v>
      </c>
      <c r="V62" s="486">
        <v>2.3333333333333335</v>
      </c>
      <c r="W62" s="486">
        <v>4.3</v>
      </c>
      <c r="X62" s="487">
        <v>25.1</v>
      </c>
      <c r="Y62" s="488">
        <v>2.1</v>
      </c>
      <c r="Z62" s="486">
        <v>12.7</v>
      </c>
      <c r="AA62" s="486">
        <v>10</v>
      </c>
      <c r="AB62" s="486">
        <v>13.2</v>
      </c>
      <c r="AC62" s="486">
        <v>41.3</v>
      </c>
      <c r="AD62" s="486">
        <v>30.4</v>
      </c>
      <c r="AE62" s="486">
        <v>25.3</v>
      </c>
      <c r="AF62" s="486">
        <v>3.05</v>
      </c>
      <c r="AG62" s="486">
        <v>29.3</v>
      </c>
      <c r="AH62" s="486">
        <v>6.7000000000000011</v>
      </c>
      <c r="AI62" s="486">
        <v>46.3</v>
      </c>
      <c r="AJ62" s="486">
        <v>0.5</v>
      </c>
      <c r="AK62" s="486">
        <v>12.4</v>
      </c>
      <c r="AL62" s="486">
        <v>26.57</v>
      </c>
      <c r="AM62" s="486">
        <v>15.4</v>
      </c>
      <c r="AN62" s="491">
        <v>2685</v>
      </c>
      <c r="AO62" s="486">
        <v>7.55</v>
      </c>
      <c r="AP62" s="487">
        <v>15.3</v>
      </c>
      <c r="AQ62" s="487">
        <v>19.3</v>
      </c>
      <c r="AR62" s="486">
        <v>73.599999999999994</v>
      </c>
      <c r="AS62" s="492">
        <v>8.9999999999999993E-3</v>
      </c>
      <c r="AT62" s="213">
        <v>7.4</v>
      </c>
      <c r="AU62" s="213">
        <v>89.1</v>
      </c>
      <c r="AV62" s="486">
        <v>3.48</v>
      </c>
      <c r="AW62" s="486">
        <v>7.15</v>
      </c>
      <c r="AX62" s="493">
        <v>1938</v>
      </c>
      <c r="AY62" s="494">
        <v>4287.4444444444443</v>
      </c>
      <c r="AZ62" s="487">
        <v>87.2</v>
      </c>
      <c r="BA62" s="486">
        <v>15.5</v>
      </c>
      <c r="BB62" s="213">
        <v>58.7</v>
      </c>
      <c r="BC62" s="495">
        <v>5628</v>
      </c>
      <c r="BD62" s="486">
        <v>51.2</v>
      </c>
      <c r="BE62" s="486">
        <v>27</v>
      </c>
      <c r="BF62" s="495">
        <v>7225</v>
      </c>
      <c r="BG62" s="495">
        <v>19803</v>
      </c>
      <c r="BH62" s="486">
        <v>1.8</v>
      </c>
      <c r="BI62" s="486">
        <v>0.8</v>
      </c>
    </row>
    <row r="63" spans="1:61" ht="13.2" customHeight="1" x14ac:dyDescent="0.25">
      <c r="A63" s="104">
        <v>12597</v>
      </c>
      <c r="B63" s="105" t="s">
        <v>164</v>
      </c>
      <c r="C63" s="519" t="s">
        <v>225</v>
      </c>
      <c r="D63" s="204">
        <v>8159195242</v>
      </c>
      <c r="E63" s="202">
        <v>39</v>
      </c>
      <c r="F63" s="203" t="s">
        <v>165</v>
      </c>
      <c r="G63" s="204">
        <v>2</v>
      </c>
      <c r="H63" s="205">
        <v>2</v>
      </c>
      <c r="I63" s="528" t="s">
        <v>73</v>
      </c>
      <c r="J63" s="207" t="s">
        <v>74</v>
      </c>
      <c r="K63" s="208" t="s">
        <v>166</v>
      </c>
      <c r="L63" s="209">
        <v>26.7</v>
      </c>
      <c r="M63" s="209">
        <v>8.1</v>
      </c>
      <c r="N63" s="209">
        <v>61.9</v>
      </c>
      <c r="O63" s="209">
        <v>2.9</v>
      </c>
      <c r="P63" s="209">
        <v>0.4</v>
      </c>
      <c r="Q63" s="209">
        <v>7.54</v>
      </c>
      <c r="R63" s="522">
        <v>38.200000000000003</v>
      </c>
      <c r="S63" s="522">
        <v>75.5</v>
      </c>
      <c r="T63" s="522">
        <v>53.8</v>
      </c>
      <c r="U63" s="522">
        <v>46.2</v>
      </c>
      <c r="V63" s="522">
        <v>1.1645021645021643</v>
      </c>
      <c r="W63" s="522">
        <v>5.35</v>
      </c>
      <c r="X63" s="522">
        <v>2.21</v>
      </c>
      <c r="Y63" s="522">
        <v>2.56</v>
      </c>
      <c r="Z63" s="522">
        <v>12.3</v>
      </c>
      <c r="AA63" s="522">
        <v>6.31</v>
      </c>
      <c r="AB63" s="522">
        <v>18.100000000000001</v>
      </c>
      <c r="AC63" s="524">
        <v>13.3</v>
      </c>
      <c r="AD63" s="522">
        <v>49.8</v>
      </c>
      <c r="AE63" s="522">
        <v>35.5</v>
      </c>
      <c r="AF63" s="522">
        <v>1.4</v>
      </c>
      <c r="AG63" s="522">
        <v>33.299999999999997</v>
      </c>
      <c r="AH63" s="523">
        <v>23.400000000000002</v>
      </c>
      <c r="AI63" s="522">
        <v>44.3</v>
      </c>
      <c r="AJ63" s="522">
        <v>0.35</v>
      </c>
      <c r="AK63" s="522">
        <v>13.7</v>
      </c>
      <c r="AL63" s="522">
        <v>31.09</v>
      </c>
      <c r="AM63" s="522">
        <v>16.600000000000001</v>
      </c>
      <c r="AN63" s="526">
        <v>1932</v>
      </c>
      <c r="AO63" s="522">
        <v>8.26</v>
      </c>
      <c r="AP63" s="522">
        <v>5.66</v>
      </c>
      <c r="AQ63" s="523">
        <v>20.3</v>
      </c>
      <c r="AR63" s="205">
        <v>82.2</v>
      </c>
      <c r="AS63" s="525">
        <v>5.0999999999999997E-2</v>
      </c>
      <c r="AT63" s="205">
        <v>5.4</v>
      </c>
      <c r="AU63" s="205">
        <v>91.9</v>
      </c>
      <c r="AV63" s="522">
        <v>3.2</v>
      </c>
      <c r="AW63" s="522">
        <v>4.9000000000000004</v>
      </c>
      <c r="AX63" s="205">
        <v>3575</v>
      </c>
      <c r="AY63" s="526">
        <v>2045.2222222222222</v>
      </c>
      <c r="AZ63" s="205">
        <v>37.9</v>
      </c>
      <c r="BA63" s="205">
        <v>23.2</v>
      </c>
      <c r="BB63" s="205">
        <v>54.1</v>
      </c>
      <c r="BC63" s="205">
        <v>3608</v>
      </c>
      <c r="BD63" s="522">
        <v>38.4</v>
      </c>
      <c r="BE63" s="522">
        <v>48.1</v>
      </c>
      <c r="BF63" s="205">
        <v>5426</v>
      </c>
      <c r="BG63" s="529">
        <v>13287</v>
      </c>
      <c r="BH63" s="522">
        <v>1.86</v>
      </c>
      <c r="BI63" s="522">
        <v>0.31</v>
      </c>
    </row>
    <row r="64" spans="1:61" ht="13.2" customHeight="1" x14ac:dyDescent="0.25">
      <c r="A64" s="57">
        <v>12605</v>
      </c>
      <c r="B64" s="58" t="s">
        <v>101</v>
      </c>
      <c r="C64" s="574" t="s">
        <v>235</v>
      </c>
      <c r="D64" s="188">
        <v>6405171256</v>
      </c>
      <c r="E64" s="186">
        <v>56</v>
      </c>
      <c r="F64" s="187" t="s">
        <v>99</v>
      </c>
      <c r="G64" s="188">
        <v>2</v>
      </c>
      <c r="H64" s="189">
        <v>2</v>
      </c>
      <c r="I64" s="575" t="s">
        <v>73</v>
      </c>
      <c r="J64" s="576" t="s">
        <v>74</v>
      </c>
      <c r="K64" s="192" t="s">
        <v>150</v>
      </c>
      <c r="L64" s="193">
        <v>25.2</v>
      </c>
      <c r="M64" s="193">
        <v>7</v>
      </c>
      <c r="N64" s="193">
        <v>65.8</v>
      </c>
      <c r="O64" s="193">
        <v>1.6</v>
      </c>
      <c r="P64" s="193">
        <v>0.4</v>
      </c>
      <c r="Q64" s="193">
        <v>6.82</v>
      </c>
      <c r="R64" s="577">
        <v>21.6</v>
      </c>
      <c r="S64" s="579">
        <v>56.3</v>
      </c>
      <c r="T64" s="578">
        <v>73.400000000000006</v>
      </c>
      <c r="U64" s="579">
        <v>26.6</v>
      </c>
      <c r="V64" s="578">
        <v>2.7593984962406015</v>
      </c>
      <c r="W64" s="577">
        <v>3.64</v>
      </c>
      <c r="X64" s="577">
        <v>5.27</v>
      </c>
      <c r="Y64" s="577">
        <v>3.78</v>
      </c>
      <c r="Z64" s="577">
        <v>7.42</v>
      </c>
      <c r="AA64" s="577">
        <v>4.6100000000000003</v>
      </c>
      <c r="AB64" s="577">
        <v>10.199999999999999</v>
      </c>
      <c r="AC64" s="578">
        <v>55.2</v>
      </c>
      <c r="AD64" s="577">
        <v>24.2</v>
      </c>
      <c r="AE64" s="577">
        <v>16.2</v>
      </c>
      <c r="AF64" s="577">
        <v>4.38</v>
      </c>
      <c r="AG64" s="577">
        <v>24.2</v>
      </c>
      <c r="AH64" s="577">
        <v>10.9</v>
      </c>
      <c r="AI64" s="577">
        <v>30.6</v>
      </c>
      <c r="AJ64" s="577">
        <v>0.47</v>
      </c>
      <c r="AK64" s="577">
        <v>15.9</v>
      </c>
      <c r="AL64" s="577">
        <v>33.08</v>
      </c>
      <c r="AM64" s="577">
        <v>15.6</v>
      </c>
      <c r="AN64" s="582">
        <v>4660</v>
      </c>
      <c r="AO64" s="578">
        <v>22.2</v>
      </c>
      <c r="AP64" s="577">
        <v>2.99</v>
      </c>
      <c r="AQ64" s="578">
        <v>26.6</v>
      </c>
      <c r="AR64" s="583">
        <v>89.1</v>
      </c>
      <c r="AS64" s="584">
        <v>7.1300000000000001E-3</v>
      </c>
      <c r="AT64" s="189">
        <v>7.6</v>
      </c>
      <c r="AU64" s="583">
        <v>93.2</v>
      </c>
      <c r="AV64" s="579">
        <v>1.96</v>
      </c>
      <c r="AW64" s="577">
        <v>4.8</v>
      </c>
      <c r="AX64" s="189">
        <v>3364</v>
      </c>
      <c r="AY64" s="581">
        <v>2338.5555555555557</v>
      </c>
      <c r="AZ64" s="189">
        <v>73.900000000000006</v>
      </c>
      <c r="BA64" s="583">
        <v>42.3</v>
      </c>
      <c r="BB64" s="189">
        <v>68.3</v>
      </c>
      <c r="BC64" s="189">
        <v>4746</v>
      </c>
      <c r="BD64" s="578">
        <v>67.599999999999994</v>
      </c>
      <c r="BE64" s="577">
        <v>29.6</v>
      </c>
      <c r="BF64" s="583">
        <v>6074</v>
      </c>
      <c r="BG64" s="583">
        <v>15426</v>
      </c>
      <c r="BH64" s="577">
        <v>0.9</v>
      </c>
      <c r="BI64" s="577">
        <v>0.48</v>
      </c>
    </row>
    <row r="65" spans="1:61" ht="13.2" customHeight="1" x14ac:dyDescent="0.25">
      <c r="A65" s="54">
        <v>12606</v>
      </c>
      <c r="B65" s="55" t="s">
        <v>92</v>
      </c>
      <c r="C65" s="502" t="s">
        <v>240</v>
      </c>
      <c r="D65" s="503">
        <v>8959013778</v>
      </c>
      <c r="E65" s="504">
        <v>31</v>
      </c>
      <c r="F65" s="505" t="s">
        <v>99</v>
      </c>
      <c r="G65" s="503">
        <v>2</v>
      </c>
      <c r="H65" s="506">
        <v>1</v>
      </c>
      <c r="I65" s="507" t="s">
        <v>73</v>
      </c>
      <c r="J65" s="508" t="s">
        <v>74</v>
      </c>
      <c r="K65" s="509" t="s">
        <v>100</v>
      </c>
      <c r="L65" s="510">
        <v>31.6</v>
      </c>
      <c r="M65" s="510">
        <v>10.1</v>
      </c>
      <c r="N65" s="510">
        <v>54.5</v>
      </c>
      <c r="O65" s="510">
        <v>3.4</v>
      </c>
      <c r="P65" s="510">
        <v>0.4</v>
      </c>
      <c r="Q65" s="510">
        <v>5.53</v>
      </c>
      <c r="R65" s="511">
        <v>34.1</v>
      </c>
      <c r="S65" s="511">
        <v>69.7</v>
      </c>
      <c r="T65" s="511">
        <v>60.1</v>
      </c>
      <c r="U65" s="511">
        <v>39.9</v>
      </c>
      <c r="V65" s="511">
        <v>1.5062656641604011</v>
      </c>
      <c r="W65" s="511">
        <v>2.36</v>
      </c>
      <c r="X65" s="511">
        <v>5.22</v>
      </c>
      <c r="Y65" s="511">
        <v>3.22</v>
      </c>
      <c r="Z65" s="511">
        <v>7.22</v>
      </c>
      <c r="AA65" s="511">
        <v>3.21</v>
      </c>
      <c r="AB65" s="511">
        <v>13.5</v>
      </c>
      <c r="AC65" s="512">
        <v>58.4</v>
      </c>
      <c r="AD65" s="511">
        <v>20.100000000000001</v>
      </c>
      <c r="AE65" s="511">
        <v>17.3</v>
      </c>
      <c r="AF65" s="511">
        <v>4.2</v>
      </c>
      <c r="AG65" s="513">
        <v>15.6</v>
      </c>
      <c r="AH65" s="511">
        <v>9.4000000000000021</v>
      </c>
      <c r="AI65" s="513">
        <v>28.2</v>
      </c>
      <c r="AJ65" s="511">
        <v>0.28999999999999998</v>
      </c>
      <c r="AK65" s="512">
        <v>20.7</v>
      </c>
      <c r="AL65" s="513">
        <v>11.048999999999999</v>
      </c>
      <c r="AM65" s="513">
        <v>8.32</v>
      </c>
      <c r="AN65" s="515">
        <v>3754</v>
      </c>
      <c r="AO65" s="513">
        <v>4.2</v>
      </c>
      <c r="AP65" s="512">
        <v>18.899999999999999</v>
      </c>
      <c r="AQ65" s="511">
        <v>14.9</v>
      </c>
      <c r="AR65" s="506">
        <v>57.6</v>
      </c>
      <c r="AS65" s="514">
        <v>1.0999999999999999E-2</v>
      </c>
      <c r="AT65" s="506">
        <v>9.8000000000000007</v>
      </c>
      <c r="AU65" s="506">
        <v>88.7</v>
      </c>
      <c r="AV65" s="511">
        <v>3.88</v>
      </c>
      <c r="AW65" s="511">
        <v>7.36</v>
      </c>
      <c r="AX65" s="506">
        <v>4279</v>
      </c>
      <c r="AY65" s="515">
        <v>2167.1111111111113</v>
      </c>
      <c r="AZ65" s="506">
        <v>78.7</v>
      </c>
      <c r="BA65" s="516">
        <v>31.2</v>
      </c>
      <c r="BB65" s="506">
        <v>54.3</v>
      </c>
      <c r="BC65" s="506">
        <v>4617</v>
      </c>
      <c r="BD65" s="511">
        <v>43.8</v>
      </c>
      <c r="BE65" s="511">
        <v>29.9</v>
      </c>
      <c r="BF65" s="506">
        <v>4318</v>
      </c>
      <c r="BG65" s="506">
        <v>11907</v>
      </c>
      <c r="BH65" s="511">
        <v>0.2</v>
      </c>
      <c r="BI65" s="511">
        <v>0.15</v>
      </c>
    </row>
    <row r="66" spans="1:61" ht="13.2" customHeight="1" x14ac:dyDescent="0.25">
      <c r="A66" s="75">
        <v>12640</v>
      </c>
      <c r="B66" s="76" t="s">
        <v>112</v>
      </c>
      <c r="C66" s="463" t="s">
        <v>238</v>
      </c>
      <c r="D66" s="266">
        <v>7052185371</v>
      </c>
      <c r="E66" s="264">
        <v>50</v>
      </c>
      <c r="F66" s="265" t="s">
        <v>151</v>
      </c>
      <c r="G66" s="266">
        <v>2</v>
      </c>
      <c r="H66" s="267">
        <v>2</v>
      </c>
      <c r="I66" s="464" t="s">
        <v>73</v>
      </c>
      <c r="J66" s="465" t="s">
        <v>74</v>
      </c>
      <c r="K66" s="270" t="s">
        <v>152</v>
      </c>
      <c r="L66" s="475">
        <v>14.5</v>
      </c>
      <c r="M66" s="466">
        <v>6.8</v>
      </c>
      <c r="N66" s="467">
        <v>77.099999999999994</v>
      </c>
      <c r="O66" s="466">
        <v>1.2</v>
      </c>
      <c r="P66" s="466">
        <v>0.4</v>
      </c>
      <c r="Q66" s="467">
        <v>12.55</v>
      </c>
      <c r="R66" s="470">
        <v>13.9</v>
      </c>
      <c r="S66" s="469">
        <v>84.3</v>
      </c>
      <c r="T66" s="469">
        <v>74.2</v>
      </c>
      <c r="U66" s="470">
        <v>25.8</v>
      </c>
      <c r="V66" s="469">
        <v>2.8759689922480622</v>
      </c>
      <c r="W66" s="468">
        <v>2.73</v>
      </c>
      <c r="X66" s="468">
        <v>2.92</v>
      </c>
      <c r="Y66" s="468">
        <v>3.15</v>
      </c>
      <c r="Z66" s="468">
        <v>6.1</v>
      </c>
      <c r="AA66" s="468">
        <v>5.77</v>
      </c>
      <c r="AB66" s="468">
        <v>13.3</v>
      </c>
      <c r="AC66" s="468">
        <v>43.3</v>
      </c>
      <c r="AD66" s="468">
        <v>26.7</v>
      </c>
      <c r="AE66" s="468">
        <v>25.9</v>
      </c>
      <c r="AF66" s="468">
        <v>4.1100000000000003</v>
      </c>
      <c r="AG66" s="468">
        <v>18.3</v>
      </c>
      <c r="AH66" s="468">
        <v>13.29</v>
      </c>
      <c r="AI66" s="468">
        <v>42.8</v>
      </c>
      <c r="AJ66" s="468">
        <v>0.7</v>
      </c>
      <c r="AK66" s="468">
        <v>7.21</v>
      </c>
      <c r="AL66" s="468">
        <v>32.08</v>
      </c>
      <c r="AM66" s="468">
        <v>15.7</v>
      </c>
      <c r="AN66" s="474">
        <v>4125</v>
      </c>
      <c r="AO66" s="470">
        <v>6.4</v>
      </c>
      <c r="AP66" s="468">
        <v>3.69</v>
      </c>
      <c r="AQ66" s="468">
        <v>9.75</v>
      </c>
      <c r="AR66" s="473">
        <v>86.2</v>
      </c>
      <c r="AS66" s="476">
        <v>0.03</v>
      </c>
      <c r="AT66" s="468">
        <v>7.4</v>
      </c>
      <c r="AU66" s="469">
        <v>95.1</v>
      </c>
      <c r="AV66" s="468">
        <v>3.14</v>
      </c>
      <c r="AW66" s="470">
        <v>1.71</v>
      </c>
      <c r="AX66" s="477">
        <v>2163</v>
      </c>
      <c r="AY66" s="474">
        <v>2289.2222222222222</v>
      </c>
      <c r="AZ66" s="468">
        <v>36</v>
      </c>
      <c r="BA66" s="468">
        <v>20.3</v>
      </c>
      <c r="BB66" s="469">
        <v>76</v>
      </c>
      <c r="BC66" s="267">
        <v>3834</v>
      </c>
      <c r="BD66" s="468">
        <v>41.3</v>
      </c>
      <c r="BE66" s="468">
        <v>47.1</v>
      </c>
      <c r="BF66" s="267">
        <v>3313</v>
      </c>
      <c r="BG66" s="473">
        <v>12928</v>
      </c>
      <c r="BH66" s="468">
        <v>1.31</v>
      </c>
      <c r="BI66" s="468">
        <v>0.28999999999999998</v>
      </c>
    </row>
    <row r="67" spans="1:61" ht="13.2" customHeight="1" x14ac:dyDescent="0.25">
      <c r="A67" s="286">
        <v>12651</v>
      </c>
      <c r="B67" s="287" t="s">
        <v>82</v>
      </c>
      <c r="C67" s="344" t="s">
        <v>236</v>
      </c>
      <c r="D67" s="345">
        <v>8856183853</v>
      </c>
      <c r="E67" s="346">
        <v>32</v>
      </c>
      <c r="F67" s="347" t="s">
        <v>86</v>
      </c>
      <c r="G67" s="345">
        <v>3</v>
      </c>
      <c r="H67" s="348">
        <v>2</v>
      </c>
      <c r="I67" s="349" t="s">
        <v>73</v>
      </c>
      <c r="J67" s="350" t="s">
        <v>74</v>
      </c>
      <c r="K67" s="359" t="s">
        <v>87</v>
      </c>
      <c r="L67" s="352">
        <v>25.8</v>
      </c>
      <c r="M67" s="352">
        <v>9</v>
      </c>
      <c r="N67" s="352">
        <v>64.400000000000006</v>
      </c>
      <c r="O67" s="352">
        <v>0.3</v>
      </c>
      <c r="P67" s="352">
        <v>0.5</v>
      </c>
      <c r="Q67" s="352">
        <v>6.23</v>
      </c>
      <c r="R67" s="353">
        <v>22.9</v>
      </c>
      <c r="S67" s="353">
        <v>72.7</v>
      </c>
      <c r="T67" s="353">
        <v>60.4</v>
      </c>
      <c r="U67" s="353">
        <v>39.6</v>
      </c>
      <c r="V67" s="353">
        <v>1.5252525252525251</v>
      </c>
      <c r="W67" s="353">
        <v>7.16</v>
      </c>
      <c r="X67" s="353">
        <v>5.99</v>
      </c>
      <c r="Y67" s="353">
        <v>3.17</v>
      </c>
      <c r="Z67" s="353">
        <v>8.1999999999999993</v>
      </c>
      <c r="AA67" s="353">
        <v>3.73</v>
      </c>
      <c r="AB67" s="353">
        <v>17</v>
      </c>
      <c r="AC67" s="353">
        <v>33.9</v>
      </c>
      <c r="AD67" s="353">
        <v>37.5</v>
      </c>
      <c r="AE67" s="353">
        <v>25.9</v>
      </c>
      <c r="AF67" s="353">
        <v>2.64</v>
      </c>
      <c r="AG67" s="353">
        <v>26.4</v>
      </c>
      <c r="AH67" s="353">
        <v>14.799999999999997</v>
      </c>
      <c r="AI67" s="353">
        <v>42.7</v>
      </c>
      <c r="AJ67" s="353">
        <v>1.2</v>
      </c>
      <c r="AK67" s="355">
        <v>25</v>
      </c>
      <c r="AL67" s="354">
        <v>9.39</v>
      </c>
      <c r="AM67" s="354">
        <v>6.32</v>
      </c>
      <c r="AN67" s="357">
        <v>3663</v>
      </c>
      <c r="AO67" s="354">
        <v>6.24</v>
      </c>
      <c r="AP67" s="355">
        <v>16.8</v>
      </c>
      <c r="AQ67" s="353">
        <v>16.100000000000001</v>
      </c>
      <c r="AR67" s="348">
        <v>62.9</v>
      </c>
      <c r="AS67" s="356">
        <v>0.25</v>
      </c>
      <c r="AT67" s="353">
        <v>7.8</v>
      </c>
      <c r="AU67" s="353">
        <v>87.7</v>
      </c>
      <c r="AV67" s="355">
        <v>10.5</v>
      </c>
      <c r="AW67" s="354">
        <v>1.57</v>
      </c>
      <c r="AX67" s="362">
        <v>7269</v>
      </c>
      <c r="AY67" s="363">
        <v>3913</v>
      </c>
      <c r="AZ67" s="362">
        <v>86.7</v>
      </c>
      <c r="BA67" s="355">
        <v>34.1</v>
      </c>
      <c r="BB67" s="353">
        <v>68.5</v>
      </c>
      <c r="BC67" s="362">
        <v>5802</v>
      </c>
      <c r="BD67" s="353">
        <v>52.8</v>
      </c>
      <c r="BE67" s="353">
        <v>54.3</v>
      </c>
      <c r="BF67" s="362">
        <v>6495</v>
      </c>
      <c r="BG67" s="348">
        <v>12164</v>
      </c>
      <c r="BH67" s="353">
        <v>0.11</v>
      </c>
      <c r="BI67" s="353">
        <v>0.42</v>
      </c>
    </row>
    <row r="68" spans="1:61" ht="13.2" customHeight="1" x14ac:dyDescent="0.25">
      <c r="A68" s="67">
        <v>12676</v>
      </c>
      <c r="B68" s="68" t="s">
        <v>110</v>
      </c>
      <c r="C68" s="331" t="s">
        <v>227</v>
      </c>
      <c r="D68" s="256">
        <v>7862095318</v>
      </c>
      <c r="E68" s="254">
        <v>42</v>
      </c>
      <c r="F68" s="255" t="s">
        <v>115</v>
      </c>
      <c r="G68" s="256">
        <v>2</v>
      </c>
      <c r="H68" s="257">
        <v>6</v>
      </c>
      <c r="I68" s="498" t="s">
        <v>73</v>
      </c>
      <c r="J68" s="499" t="s">
        <v>74</v>
      </c>
      <c r="K68" s="260" t="s">
        <v>116</v>
      </c>
      <c r="L68" s="333">
        <v>38.299999999999997</v>
      </c>
      <c r="M68" s="333">
        <v>7.8</v>
      </c>
      <c r="N68" s="333">
        <v>51.6</v>
      </c>
      <c r="O68" s="333">
        <v>1.7</v>
      </c>
      <c r="P68" s="333">
        <v>0.6</v>
      </c>
      <c r="Q68" s="333">
        <v>6.65</v>
      </c>
      <c r="R68" s="334">
        <v>37.299999999999997</v>
      </c>
      <c r="S68" s="334">
        <v>69.7</v>
      </c>
      <c r="T68" s="334">
        <v>56</v>
      </c>
      <c r="U68" s="334">
        <v>44</v>
      </c>
      <c r="V68" s="334">
        <v>1.2727272727272727</v>
      </c>
      <c r="W68" s="334">
        <v>3.52</v>
      </c>
      <c r="X68" s="334">
        <v>5.51</v>
      </c>
      <c r="Y68" s="334">
        <v>2.42</v>
      </c>
      <c r="Z68" s="334">
        <v>3.48</v>
      </c>
      <c r="AA68" s="334">
        <v>4.8899999999999997</v>
      </c>
      <c r="AB68" s="334">
        <v>10.5</v>
      </c>
      <c r="AC68" s="334">
        <v>44.4</v>
      </c>
      <c r="AD68" s="334">
        <v>23.3</v>
      </c>
      <c r="AE68" s="334">
        <v>29.1</v>
      </c>
      <c r="AF68" s="334">
        <v>3.25</v>
      </c>
      <c r="AG68" s="334">
        <v>18.399999999999999</v>
      </c>
      <c r="AH68" s="334">
        <v>11.099999999999998</v>
      </c>
      <c r="AI68" s="334">
        <v>33.1</v>
      </c>
      <c r="AJ68" s="334">
        <v>0.8</v>
      </c>
      <c r="AK68" s="334">
        <v>14.8</v>
      </c>
      <c r="AL68" s="334">
        <v>25.568000000000001</v>
      </c>
      <c r="AM68" s="334">
        <v>11.5</v>
      </c>
      <c r="AN68" s="337">
        <v>4038</v>
      </c>
      <c r="AO68" s="334">
        <v>13.8</v>
      </c>
      <c r="AP68" s="334">
        <v>7.13</v>
      </c>
      <c r="AQ68" s="334">
        <v>4.57</v>
      </c>
      <c r="AR68" s="257">
        <v>69.3</v>
      </c>
      <c r="AS68" s="338">
        <v>0.35</v>
      </c>
      <c r="AT68" s="334">
        <v>7.5</v>
      </c>
      <c r="AU68" s="334">
        <v>91.1</v>
      </c>
      <c r="AV68" s="334">
        <v>4.33</v>
      </c>
      <c r="AW68" s="334">
        <v>4.57</v>
      </c>
      <c r="AX68" s="257">
        <v>2759</v>
      </c>
      <c r="AY68" s="337">
        <v>1953.8888888888889</v>
      </c>
      <c r="AZ68" s="257">
        <v>68.8</v>
      </c>
      <c r="BA68" s="334">
        <v>21.2</v>
      </c>
      <c r="BB68" s="334">
        <v>52.5</v>
      </c>
      <c r="BC68" s="339">
        <v>5216</v>
      </c>
      <c r="BD68" s="334">
        <v>46.9</v>
      </c>
      <c r="BE68" s="334">
        <v>25.5</v>
      </c>
      <c r="BF68" s="257">
        <v>5200</v>
      </c>
      <c r="BG68" s="257">
        <v>9949</v>
      </c>
      <c r="BH68" s="334">
        <v>1.24</v>
      </c>
      <c r="BI68" s="334">
        <v>0.47</v>
      </c>
    </row>
    <row r="69" spans="1:61" ht="13.2" customHeight="1" x14ac:dyDescent="0.25">
      <c r="A69" s="36">
        <v>12709</v>
      </c>
      <c r="B69" s="37" t="s">
        <v>183</v>
      </c>
      <c r="C69" s="299" t="s">
        <v>225</v>
      </c>
      <c r="D69" s="196">
        <v>7161103125</v>
      </c>
      <c r="E69" s="194">
        <v>49</v>
      </c>
      <c r="F69" s="195" t="s">
        <v>184</v>
      </c>
      <c r="G69" s="196">
        <v>1</v>
      </c>
      <c r="H69" s="197">
        <v>0</v>
      </c>
      <c r="I69" s="300" t="s">
        <v>73</v>
      </c>
      <c r="J69" s="219" t="s">
        <v>74</v>
      </c>
      <c r="K69" s="200" t="s">
        <v>185</v>
      </c>
      <c r="L69" s="201">
        <v>24.5</v>
      </c>
      <c r="M69" s="201">
        <v>8</v>
      </c>
      <c r="N69" s="201">
        <v>58.3</v>
      </c>
      <c r="O69" s="220">
        <v>8.6999999999999993</v>
      </c>
      <c r="P69" s="201">
        <v>0.5</v>
      </c>
      <c r="Q69" s="201">
        <v>4.25</v>
      </c>
      <c r="R69" s="301">
        <v>25.7</v>
      </c>
      <c r="S69" s="301">
        <v>75</v>
      </c>
      <c r="T69" s="301">
        <v>65.599999999999994</v>
      </c>
      <c r="U69" s="301">
        <v>34.4</v>
      </c>
      <c r="V69" s="301">
        <v>1.9069767441860463</v>
      </c>
      <c r="W69" s="301">
        <v>6.15</v>
      </c>
      <c r="X69" s="301">
        <v>7.06</v>
      </c>
      <c r="Y69" s="301">
        <v>4.3899999999999997</v>
      </c>
      <c r="Z69" s="301">
        <v>7.78</v>
      </c>
      <c r="AA69" s="301">
        <v>11.3</v>
      </c>
      <c r="AB69" s="301">
        <v>10.5</v>
      </c>
      <c r="AC69" s="301">
        <v>30.4</v>
      </c>
      <c r="AD69" s="301">
        <v>30.7</v>
      </c>
      <c r="AE69" s="301">
        <v>33.700000000000003</v>
      </c>
      <c r="AF69" s="301">
        <v>5.29</v>
      </c>
      <c r="AG69" s="301">
        <v>22.1</v>
      </c>
      <c r="AH69" s="301">
        <v>16.330000000000002</v>
      </c>
      <c r="AI69" s="301">
        <v>45.6</v>
      </c>
      <c r="AJ69" s="301">
        <v>0.27</v>
      </c>
      <c r="AK69" s="301">
        <v>4.97</v>
      </c>
      <c r="AL69" s="301">
        <v>24.41</v>
      </c>
      <c r="AM69" s="301">
        <v>23.8</v>
      </c>
      <c r="AN69" s="305">
        <v>2573</v>
      </c>
      <c r="AO69" s="301">
        <v>17.899999999999999</v>
      </c>
      <c r="AP69" s="301">
        <v>4.4800000000000004</v>
      </c>
      <c r="AQ69" s="301">
        <v>8.73</v>
      </c>
      <c r="AR69" s="309">
        <v>87.3</v>
      </c>
      <c r="AS69" s="304">
        <v>0.42</v>
      </c>
      <c r="AT69" s="301">
        <v>5.0999999999999996</v>
      </c>
      <c r="AU69" s="303">
        <v>70.3</v>
      </c>
      <c r="AV69" s="302">
        <v>14</v>
      </c>
      <c r="AW69" s="302">
        <v>15.7</v>
      </c>
      <c r="AX69" s="197">
        <v>2278</v>
      </c>
      <c r="AY69" s="305">
        <v>2193.6666666666665</v>
      </c>
      <c r="AZ69" s="301">
        <v>45.6</v>
      </c>
      <c r="BA69" s="301">
        <v>18.3</v>
      </c>
      <c r="BB69" s="301">
        <v>61.2</v>
      </c>
      <c r="BC69" s="197">
        <v>3941</v>
      </c>
      <c r="BD69" s="301">
        <v>25.4</v>
      </c>
      <c r="BE69" s="301">
        <v>17</v>
      </c>
      <c r="BF69" s="197">
        <v>4819</v>
      </c>
      <c r="BG69" s="197">
        <v>7336</v>
      </c>
      <c r="BH69" s="302">
        <v>7.27</v>
      </c>
      <c r="BI69" s="301">
        <v>0.67</v>
      </c>
    </row>
    <row r="70" spans="1:61" ht="13.2" customHeight="1" x14ac:dyDescent="0.25">
      <c r="A70" s="54">
        <v>12729</v>
      </c>
      <c r="B70" s="55" t="s">
        <v>92</v>
      </c>
      <c r="C70" s="502" t="s">
        <v>240</v>
      </c>
      <c r="D70" s="503">
        <v>8959013778</v>
      </c>
      <c r="E70" s="504">
        <v>31</v>
      </c>
      <c r="F70" s="505" t="s">
        <v>93</v>
      </c>
      <c r="G70" s="503">
        <v>3</v>
      </c>
      <c r="H70" s="506">
        <v>2</v>
      </c>
      <c r="I70" s="507" t="s">
        <v>73</v>
      </c>
      <c r="J70" s="508" t="s">
        <v>74</v>
      </c>
      <c r="K70" s="509" t="s">
        <v>87</v>
      </c>
      <c r="L70" s="510">
        <v>36.299999999999997</v>
      </c>
      <c r="M70" s="517">
        <v>12.4</v>
      </c>
      <c r="N70" s="510">
        <v>47.9</v>
      </c>
      <c r="O70" s="510">
        <v>3</v>
      </c>
      <c r="P70" s="510">
        <v>0.4</v>
      </c>
      <c r="Q70" s="510">
        <v>4.93</v>
      </c>
      <c r="R70" s="511">
        <v>30.8</v>
      </c>
      <c r="S70" s="511">
        <v>74.8</v>
      </c>
      <c r="T70" s="511">
        <v>62.9</v>
      </c>
      <c r="U70" s="511">
        <v>37.1</v>
      </c>
      <c r="V70" s="511">
        <v>1.6954177897574123</v>
      </c>
      <c r="W70" s="511">
        <v>2.4700000000000002</v>
      </c>
      <c r="X70" s="511">
        <v>1.69</v>
      </c>
      <c r="Y70" s="511">
        <v>3.21</v>
      </c>
      <c r="Z70" s="511">
        <v>13.4</v>
      </c>
      <c r="AA70" s="511">
        <v>5.46</v>
      </c>
      <c r="AB70" s="511">
        <v>14.9</v>
      </c>
      <c r="AC70" s="512">
        <v>58</v>
      </c>
      <c r="AD70" s="511">
        <v>29.4</v>
      </c>
      <c r="AE70" s="511">
        <v>11.2</v>
      </c>
      <c r="AF70" s="511">
        <v>1.4</v>
      </c>
      <c r="AG70" s="511">
        <v>19.399999999999999</v>
      </c>
      <c r="AH70" s="511">
        <v>10.7</v>
      </c>
      <c r="AI70" s="511">
        <v>34.200000000000003</v>
      </c>
      <c r="AJ70" s="511">
        <v>0.17</v>
      </c>
      <c r="AK70" s="512">
        <v>20.100000000000001</v>
      </c>
      <c r="AL70" s="513">
        <v>13.950000000000001</v>
      </c>
      <c r="AM70" s="513">
        <v>7.99</v>
      </c>
      <c r="AN70" s="515">
        <v>3184</v>
      </c>
      <c r="AO70" s="513">
        <v>4.7699999999999996</v>
      </c>
      <c r="AP70" s="512">
        <v>37.1</v>
      </c>
      <c r="AQ70" s="512">
        <v>18.899999999999999</v>
      </c>
      <c r="AR70" s="506">
        <v>63.5</v>
      </c>
      <c r="AS70" s="518">
        <v>0.02</v>
      </c>
      <c r="AT70" s="511">
        <v>11.7</v>
      </c>
      <c r="AU70" s="511">
        <v>86.1</v>
      </c>
      <c r="AV70" s="511">
        <v>6.8</v>
      </c>
      <c r="AW70" s="511">
        <v>7.07</v>
      </c>
      <c r="AX70" s="506">
        <v>3233</v>
      </c>
      <c r="AY70" s="515">
        <v>2331.4444444444443</v>
      </c>
      <c r="AZ70" s="511">
        <v>81.599999999999994</v>
      </c>
      <c r="BA70" s="512">
        <v>38.6</v>
      </c>
      <c r="BB70" s="511">
        <v>55.1</v>
      </c>
      <c r="BC70" s="506">
        <v>3823</v>
      </c>
      <c r="BD70" s="511">
        <v>44.1</v>
      </c>
      <c r="BE70" s="511">
        <v>17</v>
      </c>
      <c r="BF70" s="506">
        <v>4968</v>
      </c>
      <c r="BG70" s="516">
        <v>12502</v>
      </c>
      <c r="BH70" s="511">
        <v>1.91</v>
      </c>
      <c r="BI70" s="511">
        <v>0.37</v>
      </c>
    </row>
    <row r="71" spans="1:61" ht="13.2" customHeight="1" x14ac:dyDescent="0.25">
      <c r="A71" s="75">
        <v>12774</v>
      </c>
      <c r="B71" s="76" t="s">
        <v>112</v>
      </c>
      <c r="C71" s="463" t="s">
        <v>238</v>
      </c>
      <c r="D71" s="266">
        <v>7052185371</v>
      </c>
      <c r="E71" s="264">
        <v>50</v>
      </c>
      <c r="F71" s="265" t="s">
        <v>113</v>
      </c>
      <c r="G71" s="266">
        <v>3</v>
      </c>
      <c r="H71" s="267">
        <v>3</v>
      </c>
      <c r="I71" s="464" t="s">
        <v>73</v>
      </c>
      <c r="J71" s="465" t="s">
        <v>74</v>
      </c>
      <c r="K71" s="270" t="s">
        <v>114</v>
      </c>
      <c r="L71" s="466">
        <v>21.6</v>
      </c>
      <c r="M71" s="466">
        <v>7.4</v>
      </c>
      <c r="N71" s="466">
        <v>63.7</v>
      </c>
      <c r="O71" s="467">
        <v>6.5</v>
      </c>
      <c r="P71" s="466">
        <v>0.8</v>
      </c>
      <c r="Q71" s="466">
        <v>7.19</v>
      </c>
      <c r="R71" s="470">
        <v>17.399999999999999</v>
      </c>
      <c r="S71" s="468">
        <v>78.3</v>
      </c>
      <c r="T71" s="469">
        <v>73.2</v>
      </c>
      <c r="U71" s="470">
        <v>26.8</v>
      </c>
      <c r="V71" s="469">
        <v>2.7313432835820897</v>
      </c>
      <c r="W71" s="468">
        <v>3.95</v>
      </c>
      <c r="X71" s="468">
        <v>2.23</v>
      </c>
      <c r="Y71" s="468">
        <v>4.88</v>
      </c>
      <c r="Z71" s="468">
        <v>9.0299999999999994</v>
      </c>
      <c r="AA71" s="468">
        <v>5.43</v>
      </c>
      <c r="AB71" s="468">
        <v>9.27</v>
      </c>
      <c r="AC71" s="468">
        <v>49.4</v>
      </c>
      <c r="AD71" s="468">
        <v>20.8</v>
      </c>
      <c r="AE71" s="468">
        <v>24.1</v>
      </c>
      <c r="AF71" s="468">
        <v>5.67</v>
      </c>
      <c r="AG71" s="468">
        <v>21.6</v>
      </c>
      <c r="AH71" s="468">
        <v>8.7199999999999989</v>
      </c>
      <c r="AI71" s="478">
        <v>49.9</v>
      </c>
      <c r="AJ71" s="468">
        <v>0.99</v>
      </c>
      <c r="AK71" s="468">
        <v>7.98</v>
      </c>
      <c r="AL71" s="468">
        <v>27.09</v>
      </c>
      <c r="AM71" s="468">
        <v>11.4</v>
      </c>
      <c r="AN71" s="472">
        <v>4760</v>
      </c>
      <c r="AO71" s="468">
        <v>9.1999999999999993</v>
      </c>
      <c r="AP71" s="468">
        <v>11.7</v>
      </c>
      <c r="AQ71" s="468">
        <v>12.4</v>
      </c>
      <c r="AR71" s="473">
        <v>88.4</v>
      </c>
      <c r="AS71" s="476">
        <v>9.4E-2</v>
      </c>
      <c r="AT71" s="468">
        <v>8.1</v>
      </c>
      <c r="AU71" s="468">
        <v>86.6</v>
      </c>
      <c r="AV71" s="468">
        <v>7.36</v>
      </c>
      <c r="AW71" s="468">
        <v>6.03</v>
      </c>
      <c r="AX71" s="267">
        <v>4998</v>
      </c>
      <c r="AY71" s="472">
        <v>3549.6666666666665</v>
      </c>
      <c r="AZ71" s="469">
        <v>86</v>
      </c>
      <c r="BA71" s="468">
        <v>24.6</v>
      </c>
      <c r="BB71" s="468">
        <v>64.2</v>
      </c>
      <c r="BC71" s="267">
        <v>4438</v>
      </c>
      <c r="BD71" s="468">
        <v>54.4</v>
      </c>
      <c r="BE71" s="469">
        <v>67.400000000000006</v>
      </c>
      <c r="BF71" s="473">
        <v>5560</v>
      </c>
      <c r="BG71" s="267">
        <v>10194</v>
      </c>
      <c r="BH71" s="469">
        <v>9.4600000000000009</v>
      </c>
      <c r="BI71" s="468">
        <v>0.83</v>
      </c>
    </row>
    <row r="72" spans="1:61" ht="13.2" customHeight="1" x14ac:dyDescent="0.25">
      <c r="A72" s="36">
        <v>12792</v>
      </c>
      <c r="B72" s="37" t="s">
        <v>78</v>
      </c>
      <c r="C72" s="299" t="s">
        <v>237</v>
      </c>
      <c r="D72" s="196">
        <v>7909255695</v>
      </c>
      <c r="E72" s="194">
        <v>41</v>
      </c>
      <c r="F72" s="195" t="s">
        <v>89</v>
      </c>
      <c r="G72" s="196">
        <v>2</v>
      </c>
      <c r="H72" s="197">
        <v>3</v>
      </c>
      <c r="I72" s="300" t="s">
        <v>73</v>
      </c>
      <c r="J72" s="219" t="s">
        <v>74</v>
      </c>
      <c r="K72" s="200" t="s">
        <v>90</v>
      </c>
      <c r="L72" s="307">
        <v>15.5</v>
      </c>
      <c r="M72" s="201">
        <v>6.2</v>
      </c>
      <c r="N72" s="220">
        <v>76.599999999999994</v>
      </c>
      <c r="O72" s="201">
        <v>1.2</v>
      </c>
      <c r="P72" s="201">
        <v>0.5</v>
      </c>
      <c r="Q72" s="220">
        <v>15.43</v>
      </c>
      <c r="R72" s="303">
        <v>14.8</v>
      </c>
      <c r="S72" s="301">
        <v>71.7</v>
      </c>
      <c r="T72" s="302">
        <v>80</v>
      </c>
      <c r="U72" s="303">
        <v>20</v>
      </c>
      <c r="V72" s="302">
        <v>4</v>
      </c>
      <c r="W72" s="301">
        <v>5.39</v>
      </c>
      <c r="X72" s="301">
        <v>5.16</v>
      </c>
      <c r="Y72" s="301">
        <v>5.52</v>
      </c>
      <c r="Z72" s="301">
        <v>12.4</v>
      </c>
      <c r="AA72" s="301">
        <v>7.97</v>
      </c>
      <c r="AB72" s="301">
        <v>22.4</v>
      </c>
      <c r="AC72" s="301">
        <v>46.1</v>
      </c>
      <c r="AD72" s="301">
        <v>33.4</v>
      </c>
      <c r="AE72" s="301">
        <v>19.2</v>
      </c>
      <c r="AF72" s="301">
        <v>1.27</v>
      </c>
      <c r="AG72" s="301">
        <v>31.7</v>
      </c>
      <c r="AH72" s="301">
        <v>19.299999999999997</v>
      </c>
      <c r="AI72" s="308">
        <v>62</v>
      </c>
      <c r="AJ72" s="301">
        <v>0.42</v>
      </c>
      <c r="AK72" s="301">
        <v>12.6</v>
      </c>
      <c r="AL72" s="303">
        <v>13.6</v>
      </c>
      <c r="AM72" s="303">
        <v>7.18</v>
      </c>
      <c r="AN72" s="309">
        <v>5312</v>
      </c>
      <c r="AO72" s="301">
        <v>7.33</v>
      </c>
      <c r="AP72" s="301">
        <v>11.9</v>
      </c>
      <c r="AQ72" s="301">
        <v>15.2</v>
      </c>
      <c r="AR72" s="197">
        <v>79.7</v>
      </c>
      <c r="AS72" s="304">
        <v>0.66</v>
      </c>
      <c r="AT72" s="301">
        <v>7.1</v>
      </c>
      <c r="AU72" s="301">
        <v>91.6</v>
      </c>
      <c r="AV72" s="301">
        <v>4.1399999999999997</v>
      </c>
      <c r="AW72" s="301">
        <v>4.25</v>
      </c>
      <c r="AX72" s="197">
        <v>5168</v>
      </c>
      <c r="AY72" s="305">
        <v>3401.4444444444443</v>
      </c>
      <c r="AZ72" s="301">
        <v>69.8</v>
      </c>
      <c r="BA72" s="302">
        <v>31.8</v>
      </c>
      <c r="BB72" s="302">
        <v>76.5</v>
      </c>
      <c r="BC72" s="197">
        <v>3731</v>
      </c>
      <c r="BD72" s="301">
        <v>46.8</v>
      </c>
      <c r="BE72" s="301">
        <v>20.7</v>
      </c>
      <c r="BF72" s="309">
        <v>5909</v>
      </c>
      <c r="BG72" s="309">
        <v>16495</v>
      </c>
      <c r="BH72" s="301">
        <v>1.17</v>
      </c>
      <c r="BI72" s="301">
        <v>0.39</v>
      </c>
    </row>
    <row r="73" spans="1:61" ht="13.2" customHeight="1" x14ac:dyDescent="0.25">
      <c r="A73" s="87">
        <v>12822</v>
      </c>
      <c r="B73" s="88" t="s">
        <v>121</v>
      </c>
      <c r="C73" s="483" t="s">
        <v>233</v>
      </c>
      <c r="D73" s="212">
        <v>8261175329</v>
      </c>
      <c r="E73" s="210">
        <v>38</v>
      </c>
      <c r="F73" s="211" t="s">
        <v>119</v>
      </c>
      <c r="G73" s="212">
        <v>3</v>
      </c>
      <c r="H73" s="213">
        <v>3</v>
      </c>
      <c r="I73" s="496" t="s">
        <v>73</v>
      </c>
      <c r="J73" s="485" t="s">
        <v>74</v>
      </c>
      <c r="K73" s="216" t="s">
        <v>155</v>
      </c>
      <c r="L73" s="217">
        <v>32.799999999999997</v>
      </c>
      <c r="M73" s="217">
        <v>9.3000000000000007</v>
      </c>
      <c r="N73" s="217">
        <v>53.7</v>
      </c>
      <c r="O73" s="217">
        <v>3.7</v>
      </c>
      <c r="P73" s="217">
        <v>0.5</v>
      </c>
      <c r="Q73" s="217">
        <v>6</v>
      </c>
      <c r="R73" s="486">
        <v>26.9</v>
      </c>
      <c r="S73" s="486">
        <v>72.400000000000006</v>
      </c>
      <c r="T73" s="486">
        <v>68.599999999999994</v>
      </c>
      <c r="U73" s="486">
        <v>31.4</v>
      </c>
      <c r="V73" s="486">
        <v>2.1847133757961781</v>
      </c>
      <c r="W73" s="486">
        <v>3.95</v>
      </c>
      <c r="X73" s="486">
        <v>7.05</v>
      </c>
      <c r="Y73" s="486">
        <v>3.86</v>
      </c>
      <c r="Z73" s="486">
        <v>7.79</v>
      </c>
      <c r="AA73" s="486">
        <v>6.35</v>
      </c>
      <c r="AB73" s="486">
        <v>8.99</v>
      </c>
      <c r="AC73" s="486">
        <v>39.6</v>
      </c>
      <c r="AD73" s="486">
        <v>32.700000000000003</v>
      </c>
      <c r="AE73" s="486">
        <v>25</v>
      </c>
      <c r="AF73" s="486">
        <v>2.77</v>
      </c>
      <c r="AG73" s="486">
        <v>32.6</v>
      </c>
      <c r="AH73" s="486">
        <v>12.499999999999998</v>
      </c>
      <c r="AI73" s="487">
        <v>90.5</v>
      </c>
      <c r="AJ73" s="486">
        <v>0.44</v>
      </c>
      <c r="AK73" s="486">
        <v>11.9</v>
      </c>
      <c r="AL73" s="486">
        <v>30.17</v>
      </c>
      <c r="AM73" s="486">
        <v>15.9</v>
      </c>
      <c r="AN73" s="491">
        <v>3293</v>
      </c>
      <c r="AO73" s="486">
        <v>9.4499999999999993</v>
      </c>
      <c r="AP73" s="486">
        <v>5.53</v>
      </c>
      <c r="AQ73" s="486">
        <v>11.2</v>
      </c>
      <c r="AR73" s="213">
        <v>80.400000000000006</v>
      </c>
      <c r="AS73" s="489">
        <v>8.8999999999999996E-2</v>
      </c>
      <c r="AT73" s="486">
        <v>9</v>
      </c>
      <c r="AU73" s="486">
        <v>87.6</v>
      </c>
      <c r="AV73" s="486">
        <v>2.8</v>
      </c>
      <c r="AW73" s="486">
        <v>9.4</v>
      </c>
      <c r="AX73" s="490">
        <v>1528</v>
      </c>
      <c r="AY73" s="491">
        <v>2868</v>
      </c>
      <c r="AZ73" s="213">
        <v>58.3</v>
      </c>
      <c r="BA73" s="213">
        <v>20.2</v>
      </c>
      <c r="BB73" s="486">
        <v>59.3</v>
      </c>
      <c r="BC73" s="213">
        <v>4163</v>
      </c>
      <c r="BD73" s="213">
        <v>46.4</v>
      </c>
      <c r="BE73" s="213">
        <v>26.5</v>
      </c>
      <c r="BF73" s="495">
        <v>6987</v>
      </c>
      <c r="BG73" s="495">
        <v>15379</v>
      </c>
      <c r="BH73" s="486">
        <v>3.72</v>
      </c>
      <c r="BI73" s="486">
        <v>0.67</v>
      </c>
    </row>
    <row r="74" spans="1:61" ht="13.2" customHeight="1" x14ac:dyDescent="0.25">
      <c r="A74" s="67">
        <v>12823</v>
      </c>
      <c r="B74" s="68" t="s">
        <v>110</v>
      </c>
      <c r="C74" s="331" t="s">
        <v>227</v>
      </c>
      <c r="D74" s="256">
        <v>7862095318</v>
      </c>
      <c r="E74" s="254">
        <v>42</v>
      </c>
      <c r="F74" s="255" t="s">
        <v>119</v>
      </c>
      <c r="G74" s="256">
        <v>3</v>
      </c>
      <c r="H74" s="257">
        <v>7</v>
      </c>
      <c r="I74" s="500" t="s">
        <v>73</v>
      </c>
      <c r="J74" s="499" t="s">
        <v>74</v>
      </c>
      <c r="K74" s="260" t="s">
        <v>120</v>
      </c>
      <c r="L74" s="333">
        <v>36.9</v>
      </c>
      <c r="M74" s="333">
        <v>7.7</v>
      </c>
      <c r="N74" s="333">
        <v>53.2</v>
      </c>
      <c r="O74" s="333">
        <v>1.5</v>
      </c>
      <c r="P74" s="333">
        <v>0.7</v>
      </c>
      <c r="Q74" s="333">
        <v>7.31</v>
      </c>
      <c r="R74" s="334">
        <v>36</v>
      </c>
      <c r="S74" s="334">
        <v>69.7</v>
      </c>
      <c r="T74" s="334">
        <v>56.9</v>
      </c>
      <c r="U74" s="334">
        <v>43.1</v>
      </c>
      <c r="V74" s="334">
        <v>1.3201856148491879</v>
      </c>
      <c r="W74" s="334">
        <v>4.1399999999999997</v>
      </c>
      <c r="X74" s="334">
        <v>3</v>
      </c>
      <c r="Y74" s="334">
        <v>2.57</v>
      </c>
      <c r="Z74" s="334">
        <v>4.4400000000000004</v>
      </c>
      <c r="AA74" s="334">
        <v>4.68</v>
      </c>
      <c r="AB74" s="334">
        <v>13.7</v>
      </c>
      <c r="AC74" s="334">
        <v>45.8</v>
      </c>
      <c r="AD74" s="334">
        <v>32.5</v>
      </c>
      <c r="AE74" s="334">
        <v>20.5</v>
      </c>
      <c r="AF74" s="334">
        <v>1.1399999999999999</v>
      </c>
      <c r="AG74" s="334">
        <v>25</v>
      </c>
      <c r="AH74" s="334">
        <v>11.600000000000001</v>
      </c>
      <c r="AI74" s="334">
        <v>46.6</v>
      </c>
      <c r="AJ74" s="335">
        <v>3.6</v>
      </c>
      <c r="AK74" s="334">
        <v>12.2</v>
      </c>
      <c r="AL74" s="334">
        <v>27.05</v>
      </c>
      <c r="AM74" s="334">
        <v>11.9</v>
      </c>
      <c r="AN74" s="337">
        <v>3977</v>
      </c>
      <c r="AO74" s="334">
        <v>14.9</v>
      </c>
      <c r="AP74" s="334">
        <v>11.1</v>
      </c>
      <c r="AQ74" s="334">
        <v>5.7</v>
      </c>
      <c r="AR74" s="257">
        <v>73.099999999999994</v>
      </c>
      <c r="AS74" s="338">
        <v>0.22</v>
      </c>
      <c r="AT74" s="334">
        <v>6.7</v>
      </c>
      <c r="AU74" s="334">
        <v>89.6</v>
      </c>
      <c r="AV74" s="334">
        <v>3.6</v>
      </c>
      <c r="AW74" s="334">
        <v>6.9</v>
      </c>
      <c r="AX74" s="257">
        <v>2888</v>
      </c>
      <c r="AY74" s="337">
        <v>2374.4444444444443</v>
      </c>
      <c r="AZ74" s="257">
        <v>73.7</v>
      </c>
      <c r="BA74" s="257">
        <v>26.6</v>
      </c>
      <c r="BB74" s="334">
        <v>55.4</v>
      </c>
      <c r="BC74" s="257">
        <v>3823</v>
      </c>
      <c r="BD74" s="257">
        <v>38.1</v>
      </c>
      <c r="BE74" s="257">
        <v>26.4</v>
      </c>
      <c r="BF74" s="339">
        <v>5646</v>
      </c>
      <c r="BG74" s="257">
        <v>11102</v>
      </c>
      <c r="BH74" s="334">
        <v>1.38</v>
      </c>
      <c r="BI74" s="334">
        <v>0.51</v>
      </c>
    </row>
    <row r="75" spans="1:61" ht="13.2" customHeight="1" x14ac:dyDescent="0.25">
      <c r="A75" s="104">
        <v>12825</v>
      </c>
      <c r="B75" s="105" t="s">
        <v>164</v>
      </c>
      <c r="C75" s="519" t="s">
        <v>225</v>
      </c>
      <c r="D75" s="204">
        <v>8159195242</v>
      </c>
      <c r="E75" s="202">
        <v>39</v>
      </c>
      <c r="F75" s="203" t="s">
        <v>119</v>
      </c>
      <c r="G75" s="204">
        <v>3</v>
      </c>
      <c r="H75" s="205">
        <v>4</v>
      </c>
      <c r="I75" s="530" t="s">
        <v>73</v>
      </c>
      <c r="J75" s="521" t="s">
        <v>74</v>
      </c>
      <c r="K75" s="208" t="s">
        <v>133</v>
      </c>
      <c r="L75" s="209">
        <v>30.9</v>
      </c>
      <c r="M75" s="209">
        <v>8.6</v>
      </c>
      <c r="N75" s="209">
        <v>57.4</v>
      </c>
      <c r="O75" s="209">
        <v>2.7</v>
      </c>
      <c r="P75" s="209">
        <v>0.4</v>
      </c>
      <c r="Q75" s="209">
        <v>8.1</v>
      </c>
      <c r="R75" s="522">
        <v>28</v>
      </c>
      <c r="S75" s="522">
        <v>77</v>
      </c>
      <c r="T75" s="522">
        <v>51.9</v>
      </c>
      <c r="U75" s="522">
        <v>48.1</v>
      </c>
      <c r="V75" s="522">
        <v>1.0790020790020789</v>
      </c>
      <c r="W75" s="522">
        <v>5.32</v>
      </c>
      <c r="X75" s="522">
        <v>5.77</v>
      </c>
      <c r="Y75" s="522">
        <v>2.2599999999999998</v>
      </c>
      <c r="Z75" s="522">
        <v>14.9</v>
      </c>
      <c r="AA75" s="522">
        <v>10.199999999999999</v>
      </c>
      <c r="AB75" s="522">
        <v>18.100000000000001</v>
      </c>
      <c r="AC75" s="524">
        <v>9.8699999999999992</v>
      </c>
      <c r="AD75" s="523">
        <v>55.5</v>
      </c>
      <c r="AE75" s="522">
        <v>33.6</v>
      </c>
      <c r="AF75" s="522">
        <v>0.99</v>
      </c>
      <c r="AG75" s="522">
        <v>39.700000000000003</v>
      </c>
      <c r="AH75" s="523">
        <v>25.299999999999997</v>
      </c>
      <c r="AI75" s="522">
        <v>54.3</v>
      </c>
      <c r="AJ75" s="523">
        <v>2.25</v>
      </c>
      <c r="AK75" s="522">
        <v>13</v>
      </c>
      <c r="AL75" s="522">
        <v>31.28</v>
      </c>
      <c r="AM75" s="522">
        <v>18.3</v>
      </c>
      <c r="AN75" s="526">
        <v>3426</v>
      </c>
      <c r="AO75" s="524">
        <v>6.83</v>
      </c>
      <c r="AP75" s="522">
        <v>9.7100000000000009</v>
      </c>
      <c r="AQ75" s="522">
        <v>12.7</v>
      </c>
      <c r="AR75" s="529">
        <v>85.1</v>
      </c>
      <c r="AS75" s="525">
        <v>0.17</v>
      </c>
      <c r="AT75" s="522">
        <v>7.7</v>
      </c>
      <c r="AU75" s="522">
        <v>88.5</v>
      </c>
      <c r="AV75" s="522">
        <v>5</v>
      </c>
      <c r="AW75" s="522">
        <v>6.5</v>
      </c>
      <c r="AX75" s="526">
        <v>3641</v>
      </c>
      <c r="AY75" s="526">
        <v>2095.6666666666665</v>
      </c>
      <c r="AZ75" s="205">
        <v>67.400000000000006</v>
      </c>
      <c r="BA75" s="205">
        <v>29.8</v>
      </c>
      <c r="BB75" s="522">
        <v>59.8</v>
      </c>
      <c r="BC75" s="205">
        <v>2768</v>
      </c>
      <c r="BD75" s="205">
        <v>32.6</v>
      </c>
      <c r="BE75" s="205">
        <v>54.1</v>
      </c>
      <c r="BF75" s="529">
        <v>6262</v>
      </c>
      <c r="BG75" s="529">
        <v>12849</v>
      </c>
      <c r="BH75" s="522">
        <v>3.01</v>
      </c>
      <c r="BI75" s="522">
        <v>0.37</v>
      </c>
    </row>
    <row r="76" spans="1:61" ht="13.2" customHeight="1" x14ac:dyDescent="0.25">
      <c r="A76" s="57">
        <v>12891</v>
      </c>
      <c r="B76" s="58" t="s">
        <v>101</v>
      </c>
      <c r="C76" s="574" t="s">
        <v>235</v>
      </c>
      <c r="D76" s="188">
        <v>6405171256</v>
      </c>
      <c r="E76" s="186">
        <v>56</v>
      </c>
      <c r="F76" s="187" t="s">
        <v>132</v>
      </c>
      <c r="G76" s="188">
        <v>3</v>
      </c>
      <c r="H76" s="189">
        <v>4</v>
      </c>
      <c r="I76" s="190" t="s">
        <v>73</v>
      </c>
      <c r="J76" s="576" t="s">
        <v>74</v>
      </c>
      <c r="K76" s="192" t="s">
        <v>133</v>
      </c>
      <c r="L76" s="193">
        <v>32.5</v>
      </c>
      <c r="M76" s="193">
        <v>7.6</v>
      </c>
      <c r="N76" s="193">
        <v>57.5</v>
      </c>
      <c r="O76" s="193">
        <v>2</v>
      </c>
      <c r="P76" s="193">
        <v>0.4</v>
      </c>
      <c r="Q76" s="193">
        <v>5.39</v>
      </c>
      <c r="R76" s="577">
        <v>29.5</v>
      </c>
      <c r="S76" s="579">
        <v>57.4</v>
      </c>
      <c r="T76" s="577">
        <v>66.3</v>
      </c>
      <c r="U76" s="577">
        <v>33.700000000000003</v>
      </c>
      <c r="V76" s="577">
        <v>1.9673590504451035</v>
      </c>
      <c r="W76" s="577">
        <v>3.55</v>
      </c>
      <c r="X76" s="577">
        <v>3.9</v>
      </c>
      <c r="Y76" s="577">
        <v>3.97</v>
      </c>
      <c r="Z76" s="578">
        <v>26.4</v>
      </c>
      <c r="AA76" s="578">
        <v>19.3</v>
      </c>
      <c r="AB76" s="577">
        <v>8.8800000000000008</v>
      </c>
      <c r="AC76" s="577">
        <v>49.4</v>
      </c>
      <c r="AD76" s="577">
        <v>29.2</v>
      </c>
      <c r="AE76" s="577">
        <v>17.2</v>
      </c>
      <c r="AF76" s="577">
        <v>4.18</v>
      </c>
      <c r="AG76" s="577">
        <v>29.6</v>
      </c>
      <c r="AH76" s="577">
        <v>7.4000000000000021</v>
      </c>
      <c r="AI76" s="577">
        <v>49.8</v>
      </c>
      <c r="AJ76" s="577">
        <v>0.38</v>
      </c>
      <c r="AK76" s="578">
        <v>16.7</v>
      </c>
      <c r="AL76" s="577">
        <v>31.54</v>
      </c>
      <c r="AM76" s="577">
        <v>12.8</v>
      </c>
      <c r="AN76" s="582">
        <v>4703</v>
      </c>
      <c r="AO76" s="578">
        <v>24.1</v>
      </c>
      <c r="AP76" s="577">
        <v>3.08</v>
      </c>
      <c r="AQ76" s="578">
        <v>27.7</v>
      </c>
      <c r="AR76" s="583">
        <v>88.9</v>
      </c>
      <c r="AS76" s="580">
        <v>3.1E-2</v>
      </c>
      <c r="AT76" s="577">
        <v>6.9</v>
      </c>
      <c r="AU76" s="577">
        <v>85</v>
      </c>
      <c r="AV76" s="577">
        <v>7.5</v>
      </c>
      <c r="AW76" s="577">
        <v>7.5</v>
      </c>
      <c r="AX76" s="581">
        <v>2871</v>
      </c>
      <c r="AY76" s="581">
        <v>2633.5555555555557</v>
      </c>
      <c r="AZ76" s="189">
        <v>74.2</v>
      </c>
      <c r="BA76" s="583">
        <v>37.299999999999997</v>
      </c>
      <c r="BB76" s="577">
        <v>60.2</v>
      </c>
      <c r="BC76" s="583">
        <v>5059</v>
      </c>
      <c r="BD76" s="578">
        <v>68.099999999999994</v>
      </c>
      <c r="BE76" s="189">
        <v>26.2</v>
      </c>
      <c r="BF76" s="583">
        <v>5909</v>
      </c>
      <c r="BG76" s="583">
        <v>15193</v>
      </c>
      <c r="BH76" s="577">
        <v>1.86</v>
      </c>
      <c r="BI76" s="577">
        <v>0.6</v>
      </c>
    </row>
    <row r="77" spans="1:61" x14ac:dyDescent="0.25">
      <c r="A77" s="36">
        <v>12892</v>
      </c>
      <c r="B77" s="37" t="s">
        <v>183</v>
      </c>
      <c r="C77" s="299" t="s">
        <v>225</v>
      </c>
      <c r="D77" s="196">
        <v>7161103125</v>
      </c>
      <c r="E77" s="194">
        <v>49</v>
      </c>
      <c r="F77" s="195" t="s">
        <v>132</v>
      </c>
      <c r="G77" s="196">
        <v>2</v>
      </c>
      <c r="H77" s="197">
        <v>1</v>
      </c>
      <c r="I77" s="218" t="s">
        <v>73</v>
      </c>
      <c r="J77" s="219" t="s">
        <v>74</v>
      </c>
      <c r="K77" s="200" t="s">
        <v>114</v>
      </c>
      <c r="L77" s="307">
        <v>19.600000000000001</v>
      </c>
      <c r="M77" s="201">
        <v>7.4</v>
      </c>
      <c r="N77" s="201">
        <v>66.099999999999994</v>
      </c>
      <c r="O77" s="220">
        <v>6.3</v>
      </c>
      <c r="P77" s="201">
        <v>0.6</v>
      </c>
      <c r="Q77" s="201">
        <v>4.75</v>
      </c>
      <c r="R77" s="303">
        <v>19.8</v>
      </c>
      <c r="S77" s="301">
        <v>70</v>
      </c>
      <c r="T77" s="301">
        <v>66.7</v>
      </c>
      <c r="U77" s="301">
        <v>33.299999999999997</v>
      </c>
      <c r="V77" s="301">
        <v>2.0030030030030033</v>
      </c>
      <c r="W77" s="301">
        <v>5.19</v>
      </c>
      <c r="X77" s="301">
        <v>2.29</v>
      </c>
      <c r="Y77" s="301">
        <v>5.19</v>
      </c>
      <c r="Z77" s="301">
        <v>6.29</v>
      </c>
      <c r="AA77" s="302">
        <v>17.7</v>
      </c>
      <c r="AB77" s="301">
        <v>13.9</v>
      </c>
      <c r="AC77" s="301">
        <v>31.8</v>
      </c>
      <c r="AD77" s="301">
        <v>35.4</v>
      </c>
      <c r="AE77" s="301">
        <v>30.4</v>
      </c>
      <c r="AF77" s="301">
        <v>2.36</v>
      </c>
      <c r="AG77" s="301">
        <v>39</v>
      </c>
      <c r="AH77" s="301">
        <v>13.499999999999998</v>
      </c>
      <c r="AI77" s="301">
        <v>57</v>
      </c>
      <c r="AJ77" s="301">
        <v>0.24</v>
      </c>
      <c r="AK77" s="301">
        <v>11.4</v>
      </c>
      <c r="AL77" s="301">
        <v>21.849999999999998</v>
      </c>
      <c r="AM77" s="301">
        <v>24.2</v>
      </c>
      <c r="AN77" s="306">
        <v>5090</v>
      </c>
      <c r="AO77" s="301">
        <v>14.5</v>
      </c>
      <c r="AP77" s="301">
        <v>3.36</v>
      </c>
      <c r="AQ77" s="301">
        <v>15.8</v>
      </c>
      <c r="AR77" s="197">
        <v>83.1</v>
      </c>
      <c r="AS77" s="304">
        <v>5.1999999999999998E-2</v>
      </c>
      <c r="AT77" s="301">
        <v>6.8</v>
      </c>
      <c r="AU77" s="303">
        <v>74.3</v>
      </c>
      <c r="AV77" s="302">
        <v>12.2</v>
      </c>
      <c r="AW77" s="302">
        <v>13.6</v>
      </c>
      <c r="AX77" s="305">
        <v>3457</v>
      </c>
      <c r="AY77" s="305">
        <v>2956.6666666666665</v>
      </c>
      <c r="AZ77" s="197">
        <v>52.1</v>
      </c>
      <c r="BA77" s="197">
        <v>21.8</v>
      </c>
      <c r="BB77" s="301">
        <v>64.599999999999994</v>
      </c>
      <c r="BC77" s="309">
        <v>6696</v>
      </c>
      <c r="BD77" s="197">
        <v>30.8</v>
      </c>
      <c r="BE77" s="197">
        <v>19.8</v>
      </c>
      <c r="BF77" s="197">
        <v>4189</v>
      </c>
      <c r="BG77" s="197">
        <v>10573</v>
      </c>
      <c r="BH77" s="302">
        <v>7.28</v>
      </c>
      <c r="BI77" s="301">
        <v>0.52</v>
      </c>
    </row>
    <row r="78" spans="1:61" ht="13.2" customHeight="1" x14ac:dyDescent="0.25">
      <c r="A78" s="129">
        <v>12954</v>
      </c>
      <c r="B78" s="130" t="s">
        <v>186</v>
      </c>
      <c r="C78" s="365" t="s">
        <v>225</v>
      </c>
      <c r="D78" s="223">
        <v>8751166226</v>
      </c>
      <c r="E78" s="221">
        <v>33</v>
      </c>
      <c r="F78" s="222" t="s">
        <v>196</v>
      </c>
      <c r="G78" s="223">
        <v>1</v>
      </c>
      <c r="H78" s="224">
        <v>0</v>
      </c>
      <c r="I78" s="225" t="s">
        <v>73</v>
      </c>
      <c r="J78" s="366" t="s">
        <v>74</v>
      </c>
      <c r="K78" s="227" t="s">
        <v>197</v>
      </c>
      <c r="L78" s="228">
        <v>25.3</v>
      </c>
      <c r="M78" s="228">
        <v>6.7</v>
      </c>
      <c r="N78" s="228">
        <v>59.1</v>
      </c>
      <c r="O78" s="367">
        <v>8.3000000000000007</v>
      </c>
      <c r="P78" s="228">
        <v>0.6</v>
      </c>
      <c r="Q78" s="228">
        <v>6.61</v>
      </c>
      <c r="R78" s="368">
        <v>25.3</v>
      </c>
      <c r="S78" s="368">
        <v>68.8</v>
      </c>
      <c r="T78" s="368">
        <v>56</v>
      </c>
      <c r="U78" s="368">
        <v>44</v>
      </c>
      <c r="V78" s="368">
        <v>1.2727272727272727</v>
      </c>
      <c r="W78" s="368">
        <v>3.9</v>
      </c>
      <c r="X78" s="368">
        <v>1.9</v>
      </c>
      <c r="Y78" s="368">
        <v>3.7</v>
      </c>
      <c r="Z78" s="368">
        <v>3.8</v>
      </c>
      <c r="AA78" s="369">
        <v>12.1</v>
      </c>
      <c r="AB78" s="369">
        <v>23.8</v>
      </c>
      <c r="AC78" s="370">
        <v>13.8</v>
      </c>
      <c r="AD78" s="368">
        <v>51.7</v>
      </c>
      <c r="AE78" s="368">
        <v>33.9</v>
      </c>
      <c r="AF78" s="368">
        <v>0.5</v>
      </c>
      <c r="AG78" s="368">
        <v>30.6</v>
      </c>
      <c r="AH78" s="369">
        <v>22</v>
      </c>
      <c r="AI78" s="368">
        <v>51.1</v>
      </c>
      <c r="AJ78" s="368">
        <v>1.7</v>
      </c>
      <c r="AK78" s="368">
        <v>9.4</v>
      </c>
      <c r="AL78" s="368">
        <v>32.700000000000003</v>
      </c>
      <c r="AM78" s="368">
        <v>27.5</v>
      </c>
      <c r="AN78" s="371">
        <v>4227</v>
      </c>
      <c r="AO78" s="368">
        <v>14.7</v>
      </c>
      <c r="AP78" s="368">
        <v>12</v>
      </c>
      <c r="AQ78" s="368">
        <v>15.4</v>
      </c>
      <c r="AR78" s="372">
        <v>85.4</v>
      </c>
      <c r="AS78" s="373">
        <v>0.67</v>
      </c>
      <c r="AT78" s="368">
        <v>5.8</v>
      </c>
      <c r="AU78" s="368">
        <v>80.8</v>
      </c>
      <c r="AV78" s="368">
        <v>7.5</v>
      </c>
      <c r="AW78" s="368">
        <v>11.5</v>
      </c>
      <c r="AX78" s="374">
        <v>7703</v>
      </c>
      <c r="AY78" s="371">
        <v>3152</v>
      </c>
      <c r="AZ78" s="224">
        <v>75.099999999999994</v>
      </c>
      <c r="BA78" s="224">
        <v>25.9</v>
      </c>
      <c r="BB78" s="368">
        <v>60.3</v>
      </c>
      <c r="BC78" s="224">
        <v>4534</v>
      </c>
      <c r="BD78" s="224">
        <v>51.4</v>
      </c>
      <c r="BE78" s="372">
        <v>67.5</v>
      </c>
      <c r="BF78" s="372">
        <v>5946</v>
      </c>
      <c r="BG78" s="224">
        <v>12351</v>
      </c>
      <c r="BH78" s="369">
        <v>7.8</v>
      </c>
      <c r="BI78" s="368">
        <v>0.6</v>
      </c>
    </row>
    <row r="79" spans="1:61" x14ac:dyDescent="0.25">
      <c r="A79" s="112">
        <v>13034</v>
      </c>
      <c r="B79" s="113" t="s">
        <v>167</v>
      </c>
      <c r="C79" s="586" t="s">
        <v>239</v>
      </c>
      <c r="D79" s="248">
        <v>435428459</v>
      </c>
      <c r="E79" s="246">
        <v>77</v>
      </c>
      <c r="F79" s="247" t="s">
        <v>168</v>
      </c>
      <c r="G79" s="248">
        <v>2</v>
      </c>
      <c r="H79" s="249">
        <v>4</v>
      </c>
      <c r="I79" s="250" t="s">
        <v>73</v>
      </c>
      <c r="J79" s="588" t="s">
        <v>74</v>
      </c>
      <c r="K79" s="252" t="s">
        <v>169</v>
      </c>
      <c r="L79" s="253">
        <v>29.7</v>
      </c>
      <c r="M79" s="253">
        <v>9.4</v>
      </c>
      <c r="N79" s="253">
        <v>56.2</v>
      </c>
      <c r="O79" s="253">
        <v>4.0999999999999996</v>
      </c>
      <c r="P79" s="253">
        <v>0.6</v>
      </c>
      <c r="Q79" s="253">
        <v>7.25</v>
      </c>
      <c r="R79" s="589">
        <v>28.4</v>
      </c>
      <c r="S79" s="589">
        <v>72.900000000000006</v>
      </c>
      <c r="T79" s="589">
        <v>62.2</v>
      </c>
      <c r="U79" s="589">
        <v>37.799999999999997</v>
      </c>
      <c r="V79" s="589">
        <v>1.6455026455026458</v>
      </c>
      <c r="W79" s="590">
        <v>15.8</v>
      </c>
      <c r="X79" s="589">
        <v>2.79</v>
      </c>
      <c r="Y79" s="589">
        <v>3.36</v>
      </c>
      <c r="Z79" s="590">
        <v>59.2</v>
      </c>
      <c r="AA79" s="589">
        <v>5.32</v>
      </c>
      <c r="AB79" s="589">
        <v>14.6</v>
      </c>
      <c r="AC79" s="589">
        <v>42.5</v>
      </c>
      <c r="AD79" s="591">
        <v>18.7</v>
      </c>
      <c r="AE79" s="589">
        <v>25</v>
      </c>
      <c r="AF79" s="590">
        <v>13.7</v>
      </c>
      <c r="AG79" s="589">
        <v>20.399999999999999</v>
      </c>
      <c r="AH79" s="589">
        <v>9.23</v>
      </c>
      <c r="AI79" s="589">
        <v>44.1</v>
      </c>
      <c r="AJ79" s="589">
        <v>1.19</v>
      </c>
      <c r="AK79" s="589">
        <v>7.96</v>
      </c>
      <c r="AL79" s="589">
        <v>33.589999999999996</v>
      </c>
      <c r="AM79" s="589">
        <v>18</v>
      </c>
      <c r="AN79" s="593">
        <v>3521</v>
      </c>
      <c r="AO79" s="589">
        <v>10.199999999999999</v>
      </c>
      <c r="AP79" s="589">
        <v>14</v>
      </c>
      <c r="AQ79" s="589">
        <v>8.01</v>
      </c>
      <c r="AR79" s="589">
        <v>68.3</v>
      </c>
      <c r="AS79" s="592">
        <v>0</v>
      </c>
      <c r="AT79" s="589">
        <v>8</v>
      </c>
      <c r="AU79" s="589">
        <v>83.08</v>
      </c>
      <c r="AV79" s="589">
        <v>5.85</v>
      </c>
      <c r="AW79" s="589">
        <v>11</v>
      </c>
      <c r="AX79" s="249">
        <v>4253</v>
      </c>
      <c r="AY79" s="593">
        <v>3020.4444444444443</v>
      </c>
      <c r="AZ79" s="590">
        <v>82.9</v>
      </c>
      <c r="BA79" s="589">
        <v>14.9</v>
      </c>
      <c r="BB79" s="589">
        <v>59.1</v>
      </c>
      <c r="BC79" s="594">
        <v>5106</v>
      </c>
      <c r="BD79" s="589">
        <v>25.9</v>
      </c>
      <c r="BE79" s="589">
        <v>48.8</v>
      </c>
      <c r="BF79" s="249">
        <v>4804</v>
      </c>
      <c r="BG79" s="249">
        <v>8943</v>
      </c>
      <c r="BH79" s="589">
        <v>3.69</v>
      </c>
      <c r="BI79" s="589">
        <v>0.62</v>
      </c>
    </row>
    <row r="80" spans="1:61" ht="13.2" customHeight="1" x14ac:dyDescent="0.25">
      <c r="A80" s="36">
        <v>13109</v>
      </c>
      <c r="B80" s="37" t="s">
        <v>78</v>
      </c>
      <c r="C80" s="299" t="s">
        <v>237</v>
      </c>
      <c r="D80" s="196">
        <v>7909255695</v>
      </c>
      <c r="E80" s="194">
        <v>41</v>
      </c>
      <c r="F80" s="195" t="s">
        <v>85</v>
      </c>
      <c r="G80" s="196">
        <v>3</v>
      </c>
      <c r="H80" s="197">
        <v>4</v>
      </c>
      <c r="I80" s="218" t="s">
        <v>73</v>
      </c>
      <c r="J80" s="219" t="s">
        <v>74</v>
      </c>
      <c r="K80" s="200" t="s">
        <v>249</v>
      </c>
      <c r="L80" s="201">
        <v>24.5</v>
      </c>
      <c r="M80" s="201">
        <v>7.5</v>
      </c>
      <c r="N80" s="201">
        <v>64.400000000000006</v>
      </c>
      <c r="O80" s="310">
        <v>3.1</v>
      </c>
      <c r="P80" s="201">
        <v>0.5</v>
      </c>
      <c r="Q80" s="220">
        <v>10.91</v>
      </c>
      <c r="R80" s="301">
        <v>24.3</v>
      </c>
      <c r="S80" s="301">
        <v>78.599999999999994</v>
      </c>
      <c r="T80" s="302">
        <v>82.5</v>
      </c>
      <c r="U80" s="303">
        <v>17.5</v>
      </c>
      <c r="V80" s="302">
        <v>4.7142857142857144</v>
      </c>
      <c r="W80" s="301">
        <v>5.72</v>
      </c>
      <c r="X80" s="303">
        <v>0.9</v>
      </c>
      <c r="Y80" s="301">
        <v>5.38</v>
      </c>
      <c r="Z80" s="301">
        <v>14.6</v>
      </c>
      <c r="AA80" s="301">
        <v>3.58</v>
      </c>
      <c r="AB80" s="301">
        <v>22.3</v>
      </c>
      <c r="AC80" s="301">
        <v>44.8</v>
      </c>
      <c r="AD80" s="301">
        <v>35.4</v>
      </c>
      <c r="AE80" s="301">
        <v>18.5</v>
      </c>
      <c r="AF80" s="301">
        <v>1.31</v>
      </c>
      <c r="AG80" s="301">
        <v>33.1</v>
      </c>
      <c r="AH80" s="302">
        <v>24.5</v>
      </c>
      <c r="AI80" s="302">
        <v>70</v>
      </c>
      <c r="AJ80" s="301">
        <v>0.34</v>
      </c>
      <c r="AK80" s="301">
        <v>9.2899999999999991</v>
      </c>
      <c r="AL80" s="301">
        <v>18.07</v>
      </c>
      <c r="AM80" s="303">
        <v>5.59</v>
      </c>
      <c r="AN80" s="305">
        <v>4051</v>
      </c>
      <c r="AO80" s="303">
        <v>4.9000000000000004</v>
      </c>
      <c r="AP80" s="302">
        <v>15.2</v>
      </c>
      <c r="AQ80" s="301">
        <v>11.2</v>
      </c>
      <c r="AR80" s="301">
        <v>67.5</v>
      </c>
      <c r="AS80" s="304">
        <v>0.14000000000000001</v>
      </c>
      <c r="AT80" s="301">
        <v>7.8</v>
      </c>
      <c r="AU80" s="301">
        <v>91.179999999999993</v>
      </c>
      <c r="AV80" s="301">
        <v>3.09</v>
      </c>
      <c r="AW80" s="301">
        <v>5.71</v>
      </c>
      <c r="AX80" s="305">
        <v>5090</v>
      </c>
      <c r="AY80" s="305">
        <v>3485.3333333333335</v>
      </c>
      <c r="AZ80" s="301">
        <v>81.2</v>
      </c>
      <c r="BA80" s="301">
        <v>23.1</v>
      </c>
      <c r="BB80" s="301">
        <v>63.6</v>
      </c>
      <c r="BC80" s="197">
        <v>3384</v>
      </c>
      <c r="BD80" s="302">
        <v>66.099999999999994</v>
      </c>
      <c r="BE80" s="301">
        <v>15</v>
      </c>
      <c r="BF80" s="197">
        <v>5090</v>
      </c>
      <c r="BG80" s="309">
        <v>15147</v>
      </c>
      <c r="BH80" s="301">
        <v>3.4</v>
      </c>
      <c r="BI80" s="301">
        <v>0.64</v>
      </c>
    </row>
    <row r="81" spans="1:61" ht="13.2" customHeight="1" x14ac:dyDescent="0.25">
      <c r="A81" s="129">
        <v>13127</v>
      </c>
      <c r="B81" s="130" t="s">
        <v>186</v>
      </c>
      <c r="C81" s="365" t="s">
        <v>225</v>
      </c>
      <c r="D81" s="223">
        <v>8751166226</v>
      </c>
      <c r="E81" s="221">
        <v>33</v>
      </c>
      <c r="F81" s="222" t="s">
        <v>187</v>
      </c>
      <c r="G81" s="223">
        <v>2</v>
      </c>
      <c r="H81" s="224">
        <v>1</v>
      </c>
      <c r="I81" s="225" t="s">
        <v>73</v>
      </c>
      <c r="J81" s="366" t="s">
        <v>74</v>
      </c>
      <c r="K81" s="227" t="s">
        <v>188</v>
      </c>
      <c r="L81" s="228">
        <v>27.4</v>
      </c>
      <c r="M81" s="228">
        <v>5.8</v>
      </c>
      <c r="N81" s="228">
        <v>59</v>
      </c>
      <c r="O81" s="367">
        <v>7.3</v>
      </c>
      <c r="P81" s="228">
        <v>0.5</v>
      </c>
      <c r="Q81" s="228">
        <v>5.87</v>
      </c>
      <c r="R81" s="368">
        <v>31.7</v>
      </c>
      <c r="S81" s="224">
        <v>71.400000000000006</v>
      </c>
      <c r="T81" s="224">
        <v>57.9</v>
      </c>
      <c r="U81" s="224">
        <v>42.1</v>
      </c>
      <c r="V81" s="368">
        <v>1.3752969121140142</v>
      </c>
      <c r="W81" s="368">
        <v>4.05</v>
      </c>
      <c r="X81" s="368">
        <v>3.23</v>
      </c>
      <c r="Y81" s="368">
        <v>4.05</v>
      </c>
      <c r="Z81" s="370">
        <v>1.82</v>
      </c>
      <c r="AA81" s="369">
        <v>12.7</v>
      </c>
      <c r="AB81" s="369">
        <v>31</v>
      </c>
      <c r="AC81" s="368">
        <v>26.8</v>
      </c>
      <c r="AD81" s="368">
        <v>32</v>
      </c>
      <c r="AE81" s="368">
        <v>37.799999999999997</v>
      </c>
      <c r="AF81" s="368">
        <v>3.43</v>
      </c>
      <c r="AG81" s="368">
        <v>33.799999999999997</v>
      </c>
      <c r="AH81" s="369">
        <v>33.200000000000003</v>
      </c>
      <c r="AI81" s="368">
        <v>40.9</v>
      </c>
      <c r="AJ81" s="369">
        <v>2.1800000000000002</v>
      </c>
      <c r="AK81" s="368">
        <v>9.7100000000000009</v>
      </c>
      <c r="AL81" s="368">
        <v>30.3</v>
      </c>
      <c r="AM81" s="368">
        <v>23.8</v>
      </c>
      <c r="AN81" s="224">
        <v>4358</v>
      </c>
      <c r="AO81" s="368">
        <v>12.3</v>
      </c>
      <c r="AP81" s="368">
        <v>5.52</v>
      </c>
      <c r="AQ81" s="368">
        <v>11.4</v>
      </c>
      <c r="AR81" s="224">
        <v>84.7</v>
      </c>
      <c r="AS81" s="373">
        <v>0.59</v>
      </c>
      <c r="AT81" s="368">
        <v>7.6</v>
      </c>
      <c r="AU81" s="368">
        <v>87.94</v>
      </c>
      <c r="AV81" s="368">
        <v>3.31</v>
      </c>
      <c r="AW81" s="368">
        <v>8.73</v>
      </c>
      <c r="AX81" s="224">
        <v>3965</v>
      </c>
      <c r="AY81" s="371">
        <v>2187</v>
      </c>
      <c r="AZ81" s="368">
        <v>59.5</v>
      </c>
      <c r="BA81" s="368">
        <v>17</v>
      </c>
      <c r="BB81" s="368">
        <v>51.8</v>
      </c>
      <c r="BC81" s="224">
        <v>1880</v>
      </c>
      <c r="BD81" s="369">
        <v>68.599999999999994</v>
      </c>
      <c r="BE81" s="368">
        <v>42.9</v>
      </c>
      <c r="BF81" s="224">
        <v>5106</v>
      </c>
      <c r="BG81" s="224">
        <v>8807</v>
      </c>
      <c r="BH81" s="369">
        <v>7.17</v>
      </c>
      <c r="BI81" s="368">
        <v>0.81</v>
      </c>
    </row>
    <row r="82" spans="1:61" ht="13.2" customHeight="1" x14ac:dyDescent="0.25">
      <c r="A82" s="67">
        <v>13134</v>
      </c>
      <c r="B82" s="68" t="s">
        <v>110</v>
      </c>
      <c r="C82" s="331" t="s">
        <v>227</v>
      </c>
      <c r="D82" s="256">
        <v>7862095318</v>
      </c>
      <c r="E82" s="254">
        <v>42</v>
      </c>
      <c r="F82" s="255" t="s">
        <v>117</v>
      </c>
      <c r="G82" s="256">
        <v>4</v>
      </c>
      <c r="H82" s="257">
        <v>9</v>
      </c>
      <c r="I82" s="258" t="s">
        <v>73</v>
      </c>
      <c r="J82" s="499" t="s">
        <v>74</v>
      </c>
      <c r="K82" s="260" t="s">
        <v>118</v>
      </c>
      <c r="L82" s="333">
        <v>34.200000000000003</v>
      </c>
      <c r="M82" s="333">
        <v>5</v>
      </c>
      <c r="N82" s="333">
        <v>58.3</v>
      </c>
      <c r="O82" s="333">
        <v>2.2000000000000002</v>
      </c>
      <c r="P82" s="333">
        <v>0.3</v>
      </c>
      <c r="Q82" s="333">
        <v>9.51</v>
      </c>
      <c r="R82" s="334">
        <v>31.7</v>
      </c>
      <c r="S82" s="257">
        <v>70.8</v>
      </c>
      <c r="T82" s="257">
        <v>55.7</v>
      </c>
      <c r="U82" s="257">
        <v>44.3</v>
      </c>
      <c r="V82" s="334">
        <v>1.2573363431151243</v>
      </c>
      <c r="W82" s="334">
        <v>5.1100000000000003</v>
      </c>
      <c r="X82" s="334">
        <v>1.99</v>
      </c>
      <c r="Y82" s="334">
        <v>3.49</v>
      </c>
      <c r="Z82" s="334">
        <v>7.71</v>
      </c>
      <c r="AA82" s="334">
        <v>6.28</v>
      </c>
      <c r="AB82" s="334">
        <v>17.600000000000001</v>
      </c>
      <c r="AC82" s="334">
        <v>48.5</v>
      </c>
      <c r="AD82" s="334">
        <v>29.7</v>
      </c>
      <c r="AE82" s="334">
        <v>20.9</v>
      </c>
      <c r="AF82" s="334">
        <v>0.92</v>
      </c>
      <c r="AG82" s="334">
        <v>23.2</v>
      </c>
      <c r="AH82" s="334">
        <v>17.600000000000001</v>
      </c>
      <c r="AI82" s="334">
        <v>46.6</v>
      </c>
      <c r="AJ82" s="335">
        <v>4.78</v>
      </c>
      <c r="AK82" s="334">
        <v>11.7</v>
      </c>
      <c r="AL82" s="334">
        <v>29.186</v>
      </c>
      <c r="AM82" s="334">
        <v>11.6</v>
      </c>
      <c r="AN82" s="257">
        <v>4479</v>
      </c>
      <c r="AO82" s="334">
        <v>15.7</v>
      </c>
      <c r="AP82" s="334">
        <v>10.199999999999999</v>
      </c>
      <c r="AQ82" s="334">
        <v>6.54</v>
      </c>
      <c r="AR82" s="257">
        <v>70.5</v>
      </c>
      <c r="AS82" s="338">
        <v>0.17</v>
      </c>
      <c r="AT82" s="334">
        <v>4.5999999999999996</v>
      </c>
      <c r="AU82" s="334">
        <v>89.2</v>
      </c>
      <c r="AV82" s="334">
        <v>4.3499999999999996</v>
      </c>
      <c r="AW82" s="334">
        <v>6.45</v>
      </c>
      <c r="AX82" s="257">
        <v>3881</v>
      </c>
      <c r="AY82" s="337">
        <v>2657.6666666666665</v>
      </c>
      <c r="AZ82" s="335">
        <v>88.9</v>
      </c>
      <c r="BA82" s="334">
        <v>23.7</v>
      </c>
      <c r="BB82" s="334">
        <v>60.9</v>
      </c>
      <c r="BC82" s="257">
        <v>3619</v>
      </c>
      <c r="BD82" s="334">
        <v>36.299999999999997</v>
      </c>
      <c r="BE82" s="334">
        <v>39.6</v>
      </c>
      <c r="BF82" s="257">
        <v>5280</v>
      </c>
      <c r="BG82" s="257">
        <v>10225</v>
      </c>
      <c r="BH82" s="334">
        <v>1.84</v>
      </c>
      <c r="BI82" s="334">
        <v>0.55000000000000004</v>
      </c>
    </row>
    <row r="83" spans="1:61" ht="13.2" customHeight="1" x14ac:dyDescent="0.25">
      <c r="A83" s="75">
        <v>13142</v>
      </c>
      <c r="B83" s="76" t="s">
        <v>112</v>
      </c>
      <c r="C83" s="463" t="s">
        <v>238</v>
      </c>
      <c r="D83" s="266">
        <v>7052185371</v>
      </c>
      <c r="E83" s="264">
        <v>50</v>
      </c>
      <c r="F83" s="265" t="s">
        <v>162</v>
      </c>
      <c r="G83" s="266">
        <v>4</v>
      </c>
      <c r="H83" s="267">
        <v>5</v>
      </c>
      <c r="I83" s="268" t="s">
        <v>73</v>
      </c>
      <c r="J83" s="465" t="s">
        <v>74</v>
      </c>
      <c r="K83" s="270" t="s">
        <v>163</v>
      </c>
      <c r="L83" s="479">
        <v>18.5</v>
      </c>
      <c r="M83" s="466">
        <v>5</v>
      </c>
      <c r="N83" s="480">
        <v>75.900000000000006</v>
      </c>
      <c r="O83" s="466">
        <v>0.1</v>
      </c>
      <c r="P83" s="466">
        <v>0.5</v>
      </c>
      <c r="Q83" s="466">
        <v>7.47</v>
      </c>
      <c r="R83" s="468">
        <v>16.7</v>
      </c>
      <c r="S83" s="267">
        <v>78.3</v>
      </c>
      <c r="T83" s="473">
        <v>72.2</v>
      </c>
      <c r="U83" s="477">
        <v>27.8</v>
      </c>
      <c r="V83" s="469">
        <v>2.5971223021582732</v>
      </c>
      <c r="W83" s="468">
        <v>3.77</v>
      </c>
      <c r="X83" s="468">
        <v>3.54</v>
      </c>
      <c r="Y83" s="468">
        <v>5.2</v>
      </c>
      <c r="Z83" s="468">
        <v>7.71</v>
      </c>
      <c r="AA83" s="468">
        <v>7.48</v>
      </c>
      <c r="AB83" s="469">
        <v>23.4</v>
      </c>
      <c r="AC83" s="469">
        <v>50.4</v>
      </c>
      <c r="AD83" s="468">
        <v>26.1</v>
      </c>
      <c r="AE83" s="468">
        <v>20.9</v>
      </c>
      <c r="AF83" s="468">
        <v>2.66</v>
      </c>
      <c r="AG83" s="468">
        <v>24.9</v>
      </c>
      <c r="AH83" s="468">
        <v>12.9</v>
      </c>
      <c r="AI83" s="468">
        <v>60</v>
      </c>
      <c r="AJ83" s="469">
        <v>5.51</v>
      </c>
      <c r="AK83" s="470">
        <v>1.55</v>
      </c>
      <c r="AL83" s="468">
        <v>24.5</v>
      </c>
      <c r="AM83" s="468">
        <v>16.5</v>
      </c>
      <c r="AN83" s="267">
        <v>3754</v>
      </c>
      <c r="AO83" s="468">
        <v>11.7</v>
      </c>
      <c r="AP83" s="468">
        <v>7.23</v>
      </c>
      <c r="AQ83" s="468">
        <v>10.7</v>
      </c>
      <c r="AR83" s="473">
        <v>89.7</v>
      </c>
      <c r="AS83" s="476">
        <v>0.03</v>
      </c>
      <c r="AT83" s="468">
        <v>9.1</v>
      </c>
      <c r="AU83" s="468">
        <v>90.789999999999992</v>
      </c>
      <c r="AV83" s="468">
        <v>3.45</v>
      </c>
      <c r="AW83" s="468">
        <v>5.75</v>
      </c>
      <c r="AX83" s="267">
        <v>4833</v>
      </c>
      <c r="AY83" s="474">
        <v>2756.6666666666665</v>
      </c>
      <c r="AZ83" s="468">
        <v>69.400000000000006</v>
      </c>
      <c r="BA83" s="469">
        <v>34.299999999999997</v>
      </c>
      <c r="BB83" s="469">
        <v>70.7</v>
      </c>
      <c r="BC83" s="267">
        <v>3447</v>
      </c>
      <c r="BD83" s="468">
        <v>53.1</v>
      </c>
      <c r="BE83" s="469">
        <v>89.3</v>
      </c>
      <c r="BF83" s="267">
        <v>4819</v>
      </c>
      <c r="BG83" s="267">
        <v>7472</v>
      </c>
      <c r="BH83" s="468">
        <v>2.11</v>
      </c>
      <c r="BI83" s="468">
        <v>0.5</v>
      </c>
    </row>
    <row r="84" spans="1:61" ht="13.2" customHeight="1" x14ac:dyDescent="0.25">
      <c r="A84" s="112">
        <v>13193</v>
      </c>
      <c r="B84" s="113" t="s">
        <v>167</v>
      </c>
      <c r="C84" s="586" t="s">
        <v>239</v>
      </c>
      <c r="D84" s="248">
        <v>435428459</v>
      </c>
      <c r="E84" s="246">
        <v>77</v>
      </c>
      <c r="F84" s="247" t="s">
        <v>170</v>
      </c>
      <c r="G84" s="248">
        <v>3</v>
      </c>
      <c r="H84" s="249">
        <v>5</v>
      </c>
      <c r="I84" s="250" t="s">
        <v>73</v>
      </c>
      <c r="J84" s="251" t="s">
        <v>74</v>
      </c>
      <c r="K84" s="252" t="s">
        <v>516</v>
      </c>
      <c r="L84" s="253">
        <v>33.200000000000003</v>
      </c>
      <c r="M84" s="253">
        <v>10.8</v>
      </c>
      <c r="N84" s="253">
        <v>49</v>
      </c>
      <c r="O84" s="595">
        <v>6.5</v>
      </c>
      <c r="P84" s="253">
        <v>0.5</v>
      </c>
      <c r="Q84" s="253">
        <v>5.58</v>
      </c>
      <c r="R84" s="589">
        <v>31.9</v>
      </c>
      <c r="S84" s="589">
        <v>76.8</v>
      </c>
      <c r="T84" s="589">
        <v>62.4</v>
      </c>
      <c r="U84" s="589">
        <v>37.6</v>
      </c>
      <c r="V84" s="589">
        <v>1.6595744680851063</v>
      </c>
      <c r="W84" s="590">
        <v>21.8</v>
      </c>
      <c r="X84" s="589">
        <v>3.27</v>
      </c>
      <c r="Y84" s="589">
        <v>4.6500000000000004</v>
      </c>
      <c r="Z84" s="590">
        <v>71.400000000000006</v>
      </c>
      <c r="AA84" s="589">
        <v>3.87</v>
      </c>
      <c r="AB84" s="589">
        <v>18.399999999999999</v>
      </c>
      <c r="AC84" s="589">
        <v>42.8</v>
      </c>
      <c r="AD84" s="589">
        <v>20.3</v>
      </c>
      <c r="AE84" s="589">
        <v>20.8</v>
      </c>
      <c r="AF84" s="590">
        <v>16</v>
      </c>
      <c r="AG84" s="589">
        <v>29.4</v>
      </c>
      <c r="AH84" s="589">
        <v>12.4</v>
      </c>
      <c r="AI84" s="590">
        <v>65.3</v>
      </c>
      <c r="AJ84" s="590">
        <v>4.5</v>
      </c>
      <c r="AK84" s="589">
        <v>8.31</v>
      </c>
      <c r="AL84" s="589">
        <v>30.529999999999998</v>
      </c>
      <c r="AM84" s="589">
        <v>18</v>
      </c>
      <c r="AN84" s="593">
        <v>3630</v>
      </c>
      <c r="AO84" s="589">
        <v>11</v>
      </c>
      <c r="AP84" s="590">
        <v>18.2</v>
      </c>
      <c r="AQ84" s="589">
        <v>6.86</v>
      </c>
      <c r="AR84" s="589">
        <v>77.2</v>
      </c>
      <c r="AS84" s="596">
        <v>0.04</v>
      </c>
      <c r="AT84" s="589">
        <v>9.5</v>
      </c>
      <c r="AU84" s="589">
        <v>82.89</v>
      </c>
      <c r="AV84" s="589">
        <v>5.81</v>
      </c>
      <c r="AW84" s="589">
        <v>11.3</v>
      </c>
      <c r="AX84" s="594">
        <v>7203</v>
      </c>
      <c r="AY84" s="597">
        <v>3961</v>
      </c>
      <c r="AZ84" s="590">
        <v>96.5</v>
      </c>
      <c r="BA84" s="589">
        <v>11.4</v>
      </c>
      <c r="BB84" s="589">
        <v>51.9</v>
      </c>
      <c r="BC84" s="249">
        <v>2743</v>
      </c>
      <c r="BD84" s="589">
        <v>49.3</v>
      </c>
      <c r="BE84" s="590">
        <v>69.5</v>
      </c>
      <c r="BF84" s="594">
        <v>7247</v>
      </c>
      <c r="BG84" s="249">
        <v>10256</v>
      </c>
      <c r="BH84" s="590">
        <v>5.43</v>
      </c>
      <c r="BI84" s="589">
        <v>0.86</v>
      </c>
    </row>
    <row r="85" spans="1:61" ht="13.2" customHeight="1" x14ac:dyDescent="0.25">
      <c r="A85" s="36">
        <v>13236</v>
      </c>
      <c r="B85" s="37" t="s">
        <v>183</v>
      </c>
      <c r="C85" s="299" t="s">
        <v>225</v>
      </c>
      <c r="D85" s="196">
        <v>7161103125</v>
      </c>
      <c r="E85" s="194">
        <v>49</v>
      </c>
      <c r="F85" s="195" t="s">
        <v>192</v>
      </c>
      <c r="G85" s="196">
        <v>3</v>
      </c>
      <c r="H85" s="197">
        <v>3</v>
      </c>
      <c r="I85" s="218" t="s">
        <v>73</v>
      </c>
      <c r="J85" s="199" t="s">
        <v>74</v>
      </c>
      <c r="K85" s="200" t="s">
        <v>251</v>
      </c>
      <c r="L85" s="201">
        <v>20</v>
      </c>
      <c r="M85" s="201">
        <v>7.6</v>
      </c>
      <c r="N85" s="201">
        <v>64.3</v>
      </c>
      <c r="O85" s="220">
        <v>7.5</v>
      </c>
      <c r="P85" s="201">
        <v>0.6</v>
      </c>
      <c r="Q85" s="201">
        <v>5.0999999999999996</v>
      </c>
      <c r="R85" s="301">
        <v>23</v>
      </c>
      <c r="S85" s="301">
        <v>64.7</v>
      </c>
      <c r="T85" s="301">
        <v>66.2</v>
      </c>
      <c r="U85" s="301">
        <v>33.799999999999997</v>
      </c>
      <c r="V85" s="301">
        <v>1.958579881656805</v>
      </c>
      <c r="W85" s="301">
        <v>4.63</v>
      </c>
      <c r="X85" s="301">
        <v>2.69</v>
      </c>
      <c r="Y85" s="301">
        <v>5.61</v>
      </c>
      <c r="Z85" s="301">
        <v>3.4</v>
      </c>
      <c r="AA85" s="301">
        <v>7.75</v>
      </c>
      <c r="AB85" s="301">
        <v>17.899999999999999</v>
      </c>
      <c r="AC85" s="301">
        <v>33.799999999999997</v>
      </c>
      <c r="AD85" s="301">
        <v>40.5</v>
      </c>
      <c r="AE85" s="301">
        <v>23.8</v>
      </c>
      <c r="AF85" s="301">
        <v>1.92</v>
      </c>
      <c r="AG85" s="301">
        <v>39.4</v>
      </c>
      <c r="AH85" s="301">
        <v>20.8</v>
      </c>
      <c r="AI85" s="301">
        <v>49.3</v>
      </c>
      <c r="AJ85" s="301">
        <v>0.54</v>
      </c>
      <c r="AK85" s="301">
        <v>10.3</v>
      </c>
      <c r="AL85" s="301">
        <v>23.29</v>
      </c>
      <c r="AM85" s="301">
        <v>25.7</v>
      </c>
      <c r="AN85" s="306">
        <v>6574</v>
      </c>
      <c r="AO85" s="301">
        <v>17.8</v>
      </c>
      <c r="AP85" s="301">
        <v>3.76</v>
      </c>
      <c r="AQ85" s="301">
        <v>12.8</v>
      </c>
      <c r="AR85" s="302">
        <v>87.2</v>
      </c>
      <c r="AS85" s="417">
        <v>1.0999999999999999E-2</v>
      </c>
      <c r="AT85" s="301">
        <v>6.4</v>
      </c>
      <c r="AU85" s="301">
        <v>88.91</v>
      </c>
      <c r="AV85" s="301">
        <v>3.53</v>
      </c>
      <c r="AW85" s="301">
        <v>7.53</v>
      </c>
      <c r="AX85" s="197">
        <v>3061</v>
      </c>
      <c r="AY85" s="305">
        <v>2585.8888888888887</v>
      </c>
      <c r="AZ85" s="301">
        <v>49.1</v>
      </c>
      <c r="BA85" s="301">
        <v>13.8</v>
      </c>
      <c r="BB85" s="301">
        <v>61.3</v>
      </c>
      <c r="BC85" s="197">
        <v>3051</v>
      </c>
      <c r="BD85" s="301">
        <v>32.1</v>
      </c>
      <c r="BE85" s="301">
        <v>19.7</v>
      </c>
      <c r="BF85" s="197">
        <v>4253</v>
      </c>
      <c r="BG85" s="197">
        <v>9888</v>
      </c>
      <c r="BH85" s="302">
        <v>8.3800000000000008</v>
      </c>
      <c r="BI85" s="301">
        <v>0.63</v>
      </c>
    </row>
    <row r="86" spans="1:61" s="140" customFormat="1" ht="13.2" customHeight="1" x14ac:dyDescent="0.25">
      <c r="A86" s="57">
        <v>13305</v>
      </c>
      <c r="B86" s="58" t="s">
        <v>101</v>
      </c>
      <c r="C86" s="574" t="s">
        <v>235</v>
      </c>
      <c r="D86" s="188">
        <v>6405171256</v>
      </c>
      <c r="E86" s="186">
        <v>56</v>
      </c>
      <c r="F86" s="187" t="s">
        <v>252</v>
      </c>
      <c r="G86" s="188">
        <v>4</v>
      </c>
      <c r="H86" s="189">
        <v>7</v>
      </c>
      <c r="I86" s="190" t="s">
        <v>73</v>
      </c>
      <c r="J86" s="191" t="s">
        <v>74</v>
      </c>
      <c r="K86" s="192" t="s">
        <v>253</v>
      </c>
      <c r="L86" s="193">
        <v>32.200000000000003</v>
      </c>
      <c r="M86" s="193">
        <v>8.6999999999999993</v>
      </c>
      <c r="N86" s="193">
        <v>56.5</v>
      </c>
      <c r="O86" s="193">
        <v>2</v>
      </c>
      <c r="P86" s="193">
        <v>0.6</v>
      </c>
      <c r="Q86" s="193">
        <v>5.03</v>
      </c>
      <c r="R86" s="577">
        <v>28.8</v>
      </c>
      <c r="S86" s="577">
        <v>64.5</v>
      </c>
      <c r="T86" s="578">
        <v>77</v>
      </c>
      <c r="U86" s="579">
        <v>23</v>
      </c>
      <c r="V86" s="578">
        <v>3.347826086956522</v>
      </c>
      <c r="W86" s="577">
        <v>4.1500000000000004</v>
      </c>
      <c r="X86" s="577">
        <v>3.46</v>
      </c>
      <c r="Y86" s="577">
        <v>5.99</v>
      </c>
      <c r="Z86" s="577">
        <v>7.11</v>
      </c>
      <c r="AA86" s="577">
        <v>9.36</v>
      </c>
      <c r="AB86" s="577">
        <v>11.8</v>
      </c>
      <c r="AC86" s="578">
        <v>54.4</v>
      </c>
      <c r="AD86" s="577">
        <v>29.5</v>
      </c>
      <c r="AE86" s="577">
        <v>13.6</v>
      </c>
      <c r="AF86" s="577">
        <v>2.4</v>
      </c>
      <c r="AG86" s="577">
        <v>23.4</v>
      </c>
      <c r="AH86" s="577">
        <v>20.6</v>
      </c>
      <c r="AI86" s="577">
        <v>56.5</v>
      </c>
      <c r="AJ86" s="577">
        <v>7.1999999999999995E-2</v>
      </c>
      <c r="AK86" s="577">
        <v>14.8</v>
      </c>
      <c r="AL86" s="577">
        <v>36.18</v>
      </c>
      <c r="AM86" s="577">
        <v>13.3</v>
      </c>
      <c r="AN86" s="581">
        <v>3608</v>
      </c>
      <c r="AO86" s="577">
        <v>16.2</v>
      </c>
      <c r="AP86" s="579">
        <v>2.35</v>
      </c>
      <c r="AQ86" s="578">
        <v>25.3</v>
      </c>
      <c r="AR86" s="578">
        <v>88.9</v>
      </c>
      <c r="AS86" s="584">
        <v>1.4E-2</v>
      </c>
      <c r="AT86" s="577">
        <v>8.4</v>
      </c>
      <c r="AU86" s="577">
        <v>89.990000000000009</v>
      </c>
      <c r="AV86" s="577">
        <v>4.05</v>
      </c>
      <c r="AW86" s="577">
        <v>5.95</v>
      </c>
      <c r="AX86" s="585">
        <v>2183</v>
      </c>
      <c r="AY86" s="581">
        <v>2508.2222222222222</v>
      </c>
      <c r="AZ86" s="578">
        <v>90.2</v>
      </c>
      <c r="BA86" s="578">
        <v>45.3</v>
      </c>
      <c r="BB86" s="577">
        <v>60.5</v>
      </c>
      <c r="BC86" s="581">
        <v>3253</v>
      </c>
      <c r="BD86" s="578">
        <v>66.099999999999994</v>
      </c>
      <c r="BE86" s="577">
        <v>14.7</v>
      </c>
      <c r="BF86" s="581">
        <v>5137</v>
      </c>
      <c r="BG86" s="189">
        <v>8648</v>
      </c>
      <c r="BH86" s="577">
        <v>1.04</v>
      </c>
      <c r="BI86" s="577">
        <v>0.55000000000000004</v>
      </c>
    </row>
    <row r="87" spans="1:61" s="140" customFormat="1" ht="13.2" customHeight="1" x14ac:dyDescent="0.25">
      <c r="A87" s="36">
        <v>13308</v>
      </c>
      <c r="B87" s="37" t="s">
        <v>139</v>
      </c>
      <c r="C87" s="299" t="s">
        <v>222</v>
      </c>
      <c r="D87" s="196" t="s">
        <v>223</v>
      </c>
      <c r="E87" s="194">
        <v>19</v>
      </c>
      <c r="F87" s="195" t="s">
        <v>252</v>
      </c>
      <c r="G87" s="196">
        <v>4</v>
      </c>
      <c r="H87" s="197">
        <v>10</v>
      </c>
      <c r="I87" s="198" t="s">
        <v>73</v>
      </c>
      <c r="J87" s="199" t="s">
        <v>74</v>
      </c>
      <c r="K87" s="200" t="s">
        <v>423</v>
      </c>
      <c r="L87" s="307">
        <v>15.9</v>
      </c>
      <c r="M87" s="201">
        <v>7.8</v>
      </c>
      <c r="N87" s="220">
        <v>72.900000000000006</v>
      </c>
      <c r="O87" s="201">
        <v>3</v>
      </c>
      <c r="P87" s="201">
        <v>0.4</v>
      </c>
      <c r="Q87" s="201">
        <v>9.25</v>
      </c>
      <c r="R87" s="301">
        <v>15.1</v>
      </c>
      <c r="S87" s="301">
        <v>71.599999999999994</v>
      </c>
      <c r="T87" s="303">
        <v>44.1</v>
      </c>
      <c r="U87" s="302">
        <v>55.9</v>
      </c>
      <c r="V87" s="303">
        <v>0.78890876565295176</v>
      </c>
      <c r="W87" s="302">
        <v>12.3</v>
      </c>
      <c r="X87" s="301">
        <v>2.19</v>
      </c>
      <c r="Y87" s="301">
        <v>2.91</v>
      </c>
      <c r="Z87" s="302">
        <v>20.100000000000001</v>
      </c>
      <c r="AA87" s="301">
        <v>4.7300000000000004</v>
      </c>
      <c r="AB87" s="301">
        <v>12.1</v>
      </c>
      <c r="AC87" s="301">
        <v>23.2</v>
      </c>
      <c r="AD87" s="301">
        <v>20.7</v>
      </c>
      <c r="AE87" s="302">
        <v>52.6</v>
      </c>
      <c r="AF87" s="301">
        <v>3.42</v>
      </c>
      <c r="AG87" s="303">
        <v>16.399999999999999</v>
      </c>
      <c r="AH87" s="301">
        <v>20.9</v>
      </c>
      <c r="AI87" s="301">
        <v>50.5</v>
      </c>
      <c r="AJ87" s="301">
        <v>5.0999999999999997E-2</v>
      </c>
      <c r="AK87" s="301">
        <v>8.48</v>
      </c>
      <c r="AL87" s="301">
        <v>23.23</v>
      </c>
      <c r="AM87" s="301">
        <v>13.4</v>
      </c>
      <c r="AN87" s="305">
        <v>2768</v>
      </c>
      <c r="AO87" s="301">
        <v>18.2</v>
      </c>
      <c r="AP87" s="301">
        <v>9.91</v>
      </c>
      <c r="AQ87" s="301">
        <v>5.23</v>
      </c>
      <c r="AR87" s="302">
        <v>90.3</v>
      </c>
      <c r="AS87" s="417">
        <v>1.0999999999999999E-2</v>
      </c>
      <c r="AT87" s="301">
        <v>6.7</v>
      </c>
      <c r="AU87" s="302">
        <v>93.88</v>
      </c>
      <c r="AV87" s="301">
        <v>3.33</v>
      </c>
      <c r="AW87" s="301">
        <v>2.77</v>
      </c>
      <c r="AX87" s="305">
        <v>3510</v>
      </c>
      <c r="AY87" s="305">
        <v>2470.3333333333335</v>
      </c>
      <c r="AZ87" s="301">
        <v>69.3</v>
      </c>
      <c r="BA87" s="302">
        <v>33.200000000000003</v>
      </c>
      <c r="BB87" s="302">
        <v>75.3</v>
      </c>
      <c r="BC87" s="305">
        <v>2496</v>
      </c>
      <c r="BD87" s="301">
        <v>27</v>
      </c>
      <c r="BE87" s="301">
        <v>55.9</v>
      </c>
      <c r="BF87" s="305">
        <v>4804</v>
      </c>
      <c r="BG87" s="197">
        <v>10009</v>
      </c>
      <c r="BH87" s="301">
        <v>2.0699999999999998</v>
      </c>
      <c r="BI87" s="301">
        <v>0.33</v>
      </c>
    </row>
    <row r="88" spans="1:61" s="140" customFormat="1" ht="13.2" customHeight="1" x14ac:dyDescent="0.25">
      <c r="A88" s="104">
        <v>13309</v>
      </c>
      <c r="B88" s="105" t="s">
        <v>164</v>
      </c>
      <c r="C88" s="519" t="s">
        <v>225</v>
      </c>
      <c r="D88" s="204">
        <v>8159195242</v>
      </c>
      <c r="E88" s="202">
        <v>39</v>
      </c>
      <c r="F88" s="203" t="s">
        <v>252</v>
      </c>
      <c r="G88" s="204">
        <v>4</v>
      </c>
      <c r="H88" s="205">
        <v>7</v>
      </c>
      <c r="I88" s="206" t="s">
        <v>73</v>
      </c>
      <c r="J88" s="207" t="s">
        <v>74</v>
      </c>
      <c r="K88" s="208" t="s">
        <v>254</v>
      </c>
      <c r="L88" s="209">
        <v>25.6</v>
      </c>
      <c r="M88" s="209">
        <v>8.1</v>
      </c>
      <c r="N88" s="209">
        <v>63.5</v>
      </c>
      <c r="O88" s="209">
        <v>2.2999999999999998</v>
      </c>
      <c r="P88" s="209">
        <v>0.5</v>
      </c>
      <c r="Q88" s="209">
        <v>8.2899999999999991</v>
      </c>
      <c r="R88" s="522">
        <v>29.5</v>
      </c>
      <c r="S88" s="522">
        <v>77.7</v>
      </c>
      <c r="T88" s="522">
        <v>54.4</v>
      </c>
      <c r="U88" s="522">
        <v>45.6</v>
      </c>
      <c r="V88" s="522">
        <v>1.1929824561403508</v>
      </c>
      <c r="W88" s="522">
        <v>4.8</v>
      </c>
      <c r="X88" s="522">
        <v>2.5099999999999998</v>
      </c>
      <c r="Y88" s="522">
        <v>3.03</v>
      </c>
      <c r="Z88" s="522">
        <v>10.6</v>
      </c>
      <c r="AA88" s="523">
        <v>12.6</v>
      </c>
      <c r="AB88" s="522">
        <v>18.7</v>
      </c>
      <c r="AC88" s="524">
        <v>8.6</v>
      </c>
      <c r="AD88" s="522">
        <v>44.6</v>
      </c>
      <c r="AE88" s="523">
        <v>45.2</v>
      </c>
      <c r="AF88" s="522">
        <v>1.64</v>
      </c>
      <c r="AG88" s="522">
        <v>28.9</v>
      </c>
      <c r="AH88" s="523">
        <v>23.4</v>
      </c>
      <c r="AI88" s="522">
        <v>50.9</v>
      </c>
      <c r="AJ88" s="522">
        <v>0.12</v>
      </c>
      <c r="AK88" s="522">
        <v>14.6</v>
      </c>
      <c r="AL88" s="522">
        <v>31.41</v>
      </c>
      <c r="AM88" s="522">
        <v>17.7</v>
      </c>
      <c r="AN88" s="526">
        <v>3575</v>
      </c>
      <c r="AO88" s="522">
        <v>7.35</v>
      </c>
      <c r="AP88" s="522">
        <v>4.92</v>
      </c>
      <c r="AQ88" s="522">
        <v>13</v>
      </c>
      <c r="AR88" s="522">
        <v>84.1</v>
      </c>
      <c r="AS88" s="525">
        <v>4.1000000000000002E-2</v>
      </c>
      <c r="AT88" s="522">
        <v>8.5</v>
      </c>
      <c r="AU88" s="522">
        <v>88.839999999999989</v>
      </c>
      <c r="AV88" s="522">
        <v>4.87</v>
      </c>
      <c r="AW88" s="522">
        <v>6.26</v>
      </c>
      <c r="AX88" s="526">
        <v>2413</v>
      </c>
      <c r="AY88" s="526">
        <v>1598</v>
      </c>
      <c r="AZ88" s="522">
        <v>45.2</v>
      </c>
      <c r="BA88" s="522">
        <v>24.4</v>
      </c>
      <c r="BB88" s="522">
        <v>60.2</v>
      </c>
      <c r="BC88" s="526">
        <v>1285</v>
      </c>
      <c r="BD88" s="522">
        <v>16</v>
      </c>
      <c r="BE88" s="522">
        <v>26.4</v>
      </c>
      <c r="BF88" s="526">
        <v>5248</v>
      </c>
      <c r="BG88" s="205">
        <v>10009</v>
      </c>
      <c r="BH88" s="522">
        <v>1.1599999999999999</v>
      </c>
      <c r="BI88" s="522">
        <v>0.34</v>
      </c>
    </row>
    <row r="89" spans="1:61" s="140" customFormat="1" ht="13.2" customHeight="1" x14ac:dyDescent="0.25">
      <c r="A89" s="87">
        <v>13310</v>
      </c>
      <c r="B89" s="88" t="s">
        <v>255</v>
      </c>
      <c r="C89" s="483" t="s">
        <v>233</v>
      </c>
      <c r="D89" s="212">
        <v>8261175329</v>
      </c>
      <c r="E89" s="210">
        <v>38</v>
      </c>
      <c r="F89" s="211" t="s">
        <v>252</v>
      </c>
      <c r="G89" s="212">
        <v>4</v>
      </c>
      <c r="H89" s="213">
        <v>7</v>
      </c>
      <c r="I89" s="214" t="s">
        <v>73</v>
      </c>
      <c r="J89" s="215" t="s">
        <v>74</v>
      </c>
      <c r="K89" s="216" t="s">
        <v>256</v>
      </c>
      <c r="L89" s="217">
        <v>33.4</v>
      </c>
      <c r="M89" s="217">
        <v>8.6999999999999993</v>
      </c>
      <c r="N89" s="217">
        <v>51.5</v>
      </c>
      <c r="O89" s="497">
        <v>5.9</v>
      </c>
      <c r="P89" s="217">
        <v>0.5</v>
      </c>
      <c r="Q89" s="217">
        <v>5.75</v>
      </c>
      <c r="R89" s="486">
        <v>28</v>
      </c>
      <c r="S89" s="486">
        <v>82.1</v>
      </c>
      <c r="T89" s="487">
        <v>72.3</v>
      </c>
      <c r="U89" s="488">
        <v>27.7</v>
      </c>
      <c r="V89" s="487">
        <v>2.6101083032490973</v>
      </c>
      <c r="W89" s="486">
        <v>3.47</v>
      </c>
      <c r="X89" s="486">
        <v>3.58</v>
      </c>
      <c r="Y89" s="486">
        <v>5.72</v>
      </c>
      <c r="Z89" s="486">
        <v>8.4700000000000006</v>
      </c>
      <c r="AA89" s="486">
        <v>6.95</v>
      </c>
      <c r="AB89" s="486">
        <v>8.01</v>
      </c>
      <c r="AC89" s="486">
        <v>47</v>
      </c>
      <c r="AD89" s="486">
        <v>30.2</v>
      </c>
      <c r="AE89" s="486">
        <v>19.7</v>
      </c>
      <c r="AF89" s="486">
        <v>3.03</v>
      </c>
      <c r="AG89" s="486">
        <v>20.7</v>
      </c>
      <c r="AH89" s="486">
        <v>11</v>
      </c>
      <c r="AI89" s="487">
        <v>85.9</v>
      </c>
      <c r="AJ89" s="486">
        <v>9.2999999999999999E-2</v>
      </c>
      <c r="AK89" s="486">
        <v>10.199999999999999</v>
      </c>
      <c r="AL89" s="486">
        <v>26.9</v>
      </c>
      <c r="AM89" s="486">
        <v>14.9</v>
      </c>
      <c r="AN89" s="491">
        <v>3436</v>
      </c>
      <c r="AO89" s="488">
        <v>5.46</v>
      </c>
      <c r="AP89" s="486">
        <v>4.21</v>
      </c>
      <c r="AQ89" s="486">
        <v>9.9600000000000009</v>
      </c>
      <c r="AR89" s="487">
        <v>88.9</v>
      </c>
      <c r="AS89" s="489">
        <v>2.1000000000000001E-2</v>
      </c>
      <c r="AT89" s="486">
        <v>9.1999999999999993</v>
      </c>
      <c r="AU89" s="486">
        <v>87.69</v>
      </c>
      <c r="AV89" s="486">
        <v>3.96</v>
      </c>
      <c r="AW89" s="486">
        <v>8.36</v>
      </c>
      <c r="AX89" s="490">
        <v>673</v>
      </c>
      <c r="AY89" s="491">
        <v>1794.1111111111111</v>
      </c>
      <c r="AZ89" s="488">
        <v>15.8</v>
      </c>
      <c r="BA89" s="486">
        <v>18.5</v>
      </c>
      <c r="BB89" s="486">
        <v>56.1</v>
      </c>
      <c r="BC89" s="491">
        <v>2951</v>
      </c>
      <c r="BD89" s="486">
        <v>41.9</v>
      </c>
      <c r="BE89" s="486">
        <v>7.98</v>
      </c>
      <c r="BF89" s="491">
        <v>5493</v>
      </c>
      <c r="BG89" s="213">
        <v>11068</v>
      </c>
      <c r="BH89" s="487">
        <v>5.8</v>
      </c>
      <c r="BI89" s="486">
        <v>0.64</v>
      </c>
    </row>
    <row r="90" spans="1:61" s="140" customFormat="1" ht="13.2" customHeight="1" x14ac:dyDescent="0.25">
      <c r="A90" s="36">
        <v>13350</v>
      </c>
      <c r="B90" s="37" t="s">
        <v>78</v>
      </c>
      <c r="C90" s="299" t="s">
        <v>237</v>
      </c>
      <c r="D90" s="196">
        <v>7909255695</v>
      </c>
      <c r="E90" s="194">
        <v>41</v>
      </c>
      <c r="F90" s="195" t="s">
        <v>257</v>
      </c>
      <c r="G90" s="196">
        <v>4</v>
      </c>
      <c r="H90" s="197">
        <v>6</v>
      </c>
      <c r="I90" s="218" t="s">
        <v>73</v>
      </c>
      <c r="J90" s="219" t="s">
        <v>74</v>
      </c>
      <c r="K90" s="200" t="s">
        <v>258</v>
      </c>
      <c r="L90" s="201">
        <v>21.5</v>
      </c>
      <c r="M90" s="201">
        <v>7.5</v>
      </c>
      <c r="N90" s="201">
        <v>66.7</v>
      </c>
      <c r="O90" s="201">
        <v>3.9</v>
      </c>
      <c r="P90" s="201">
        <v>0.4</v>
      </c>
      <c r="Q90" s="220">
        <v>12.07</v>
      </c>
      <c r="R90" s="301">
        <v>23.4</v>
      </c>
      <c r="S90" s="301">
        <v>79.8</v>
      </c>
      <c r="T90" s="302">
        <v>81.2</v>
      </c>
      <c r="U90" s="303">
        <v>18.8</v>
      </c>
      <c r="V90" s="302">
        <v>4.3191489361702127</v>
      </c>
      <c r="W90" s="301">
        <v>4.0999999999999996</v>
      </c>
      <c r="X90" s="301">
        <v>1.5</v>
      </c>
      <c r="Y90" s="301">
        <v>6.4</v>
      </c>
      <c r="Z90" s="301">
        <v>9.1</v>
      </c>
      <c r="AA90" s="301">
        <v>4.7</v>
      </c>
      <c r="AB90" s="301">
        <v>19.399999999999999</v>
      </c>
      <c r="AC90" s="301">
        <v>34</v>
      </c>
      <c r="AD90" s="301">
        <v>26.5</v>
      </c>
      <c r="AE90" s="301">
        <v>25.8</v>
      </c>
      <c r="AF90" s="302">
        <v>13.7</v>
      </c>
      <c r="AG90" s="301">
        <v>31.3</v>
      </c>
      <c r="AH90" s="301">
        <v>12.2</v>
      </c>
      <c r="AI90" s="301">
        <v>52.4</v>
      </c>
      <c r="AJ90" s="302">
        <v>26.8</v>
      </c>
      <c r="AK90" s="301">
        <v>9.6999999999999993</v>
      </c>
      <c r="AL90" s="301">
        <v>19.399999999999999</v>
      </c>
      <c r="AM90" s="303">
        <v>6.9</v>
      </c>
      <c r="AN90" s="305">
        <v>2768</v>
      </c>
      <c r="AO90" s="303">
        <v>5.2</v>
      </c>
      <c r="AP90" s="301">
        <v>5.3</v>
      </c>
      <c r="AQ90" s="301">
        <v>6.6</v>
      </c>
      <c r="AR90" s="301">
        <v>68.599999999999994</v>
      </c>
      <c r="AS90" s="304">
        <v>0.13</v>
      </c>
      <c r="AT90" s="301">
        <v>7.6</v>
      </c>
      <c r="AU90" s="301">
        <v>91.4</v>
      </c>
      <c r="AV90" s="301">
        <v>3</v>
      </c>
      <c r="AW90" s="301">
        <v>5.7</v>
      </c>
      <c r="AX90" s="311">
        <v>1812</v>
      </c>
      <c r="AY90" s="305">
        <v>1821.6666666666667</v>
      </c>
      <c r="AZ90" s="301">
        <v>42.4</v>
      </c>
      <c r="BA90" s="301">
        <v>20.3</v>
      </c>
      <c r="BB90" s="301">
        <v>64.7</v>
      </c>
      <c r="BC90" s="197">
        <v>3608</v>
      </c>
      <c r="BD90" s="301">
        <v>52.4</v>
      </c>
      <c r="BE90" s="303">
        <v>4.3</v>
      </c>
      <c r="BF90" s="197">
        <v>3608</v>
      </c>
      <c r="BG90" s="309">
        <v>13166</v>
      </c>
      <c r="BH90" s="301">
        <v>3.2</v>
      </c>
      <c r="BI90" s="301">
        <v>0.4</v>
      </c>
    </row>
    <row r="91" spans="1:61" s="140" customFormat="1" ht="13.2" customHeight="1" x14ac:dyDescent="0.25">
      <c r="A91" s="36">
        <v>13399</v>
      </c>
      <c r="B91" s="37" t="s">
        <v>424</v>
      </c>
      <c r="C91" s="299" t="s">
        <v>228</v>
      </c>
      <c r="D91" s="196">
        <v>7054165360</v>
      </c>
      <c r="E91" s="194">
        <v>50</v>
      </c>
      <c r="F91" s="195" t="s">
        <v>425</v>
      </c>
      <c r="G91" s="196">
        <v>1</v>
      </c>
      <c r="H91" s="197">
        <v>0</v>
      </c>
      <c r="I91" s="218" t="s">
        <v>73</v>
      </c>
      <c r="J91" s="199" t="s">
        <v>74</v>
      </c>
      <c r="K91" s="200" t="s">
        <v>426</v>
      </c>
      <c r="L91" s="310">
        <v>37.6</v>
      </c>
      <c r="M91" s="310">
        <v>7.7</v>
      </c>
      <c r="N91" s="310">
        <v>52.5</v>
      </c>
      <c r="O91" s="310">
        <v>1.6</v>
      </c>
      <c r="P91" s="310">
        <v>0.6</v>
      </c>
      <c r="Q91" s="201">
        <v>5.05</v>
      </c>
      <c r="R91" s="301">
        <v>37.799999999999997</v>
      </c>
      <c r="S91" s="301">
        <v>79.099999999999994</v>
      </c>
      <c r="T91" s="301">
        <v>65.5</v>
      </c>
      <c r="U91" s="301">
        <v>34.5</v>
      </c>
      <c r="V91" s="301">
        <v>1.8985507246376812</v>
      </c>
      <c r="W91" s="301">
        <v>5.8</v>
      </c>
      <c r="X91" s="301">
        <v>7.96</v>
      </c>
      <c r="Y91" s="301">
        <v>4.3600000000000003</v>
      </c>
      <c r="Z91" s="301">
        <v>19.3</v>
      </c>
      <c r="AA91" s="301">
        <v>4.3600000000000003</v>
      </c>
      <c r="AB91" s="301">
        <v>14.7</v>
      </c>
      <c r="AC91" s="302">
        <v>50.7</v>
      </c>
      <c r="AD91" s="303">
        <v>18.7</v>
      </c>
      <c r="AE91" s="301">
        <v>25.5</v>
      </c>
      <c r="AF91" s="301">
        <v>5.08</v>
      </c>
      <c r="AG91" s="301">
        <v>21.4</v>
      </c>
      <c r="AH91" s="301">
        <v>20.7</v>
      </c>
      <c r="AI91" s="301">
        <v>43.8</v>
      </c>
      <c r="AJ91" s="301">
        <v>0.19</v>
      </c>
      <c r="AK91" s="301">
        <v>8.9499999999999993</v>
      </c>
      <c r="AL91" s="301">
        <v>25.42</v>
      </c>
      <c r="AM91" s="301">
        <v>13.6</v>
      </c>
      <c r="AN91" s="306">
        <v>5121</v>
      </c>
      <c r="AO91" s="301">
        <v>8.58</v>
      </c>
      <c r="AP91" s="302">
        <v>20.5</v>
      </c>
      <c r="AQ91" s="301">
        <v>3.77</v>
      </c>
      <c r="AR91" s="301">
        <v>69.400000000000006</v>
      </c>
      <c r="AS91" s="304">
        <v>0.27</v>
      </c>
      <c r="AT91" s="301">
        <v>6.9</v>
      </c>
      <c r="AU91" s="301">
        <v>86.7</v>
      </c>
      <c r="AV91" s="301">
        <v>6.7</v>
      </c>
      <c r="AW91" s="301">
        <v>6.59</v>
      </c>
      <c r="AX91" s="197">
        <v>4937</v>
      </c>
      <c r="AY91" s="306">
        <v>4046.3333333333335</v>
      </c>
      <c r="AZ91" s="301">
        <v>81.599999999999994</v>
      </c>
      <c r="BA91" s="301">
        <v>13.9</v>
      </c>
      <c r="BB91" s="301">
        <v>53.5</v>
      </c>
      <c r="BC91" s="197">
        <v>1869</v>
      </c>
      <c r="BD91" s="301">
        <v>16.399999999999999</v>
      </c>
      <c r="BE91" s="301">
        <v>22.1</v>
      </c>
      <c r="BF91" s="305">
        <v>5028</v>
      </c>
      <c r="BG91" s="197">
        <v>11799</v>
      </c>
      <c r="BH91" s="301">
        <v>0.76</v>
      </c>
      <c r="BI91" s="301">
        <v>0.78</v>
      </c>
    </row>
    <row r="92" spans="1:61" s="140" customFormat="1" ht="13.2" customHeight="1" x14ac:dyDescent="0.25">
      <c r="A92" s="129">
        <v>13432</v>
      </c>
      <c r="B92" s="130" t="s">
        <v>186</v>
      </c>
      <c r="C92" s="365" t="s">
        <v>225</v>
      </c>
      <c r="D92" s="223">
        <v>8751166226</v>
      </c>
      <c r="E92" s="221">
        <v>33</v>
      </c>
      <c r="F92" s="222" t="s">
        <v>427</v>
      </c>
      <c r="G92" s="223">
        <v>3</v>
      </c>
      <c r="H92" s="224">
        <v>3</v>
      </c>
      <c r="I92" s="225" t="s">
        <v>73</v>
      </c>
      <c r="J92" s="226" t="s">
        <v>74</v>
      </c>
      <c r="K92" s="227" t="s">
        <v>428</v>
      </c>
      <c r="L92" s="375">
        <v>27.1</v>
      </c>
      <c r="M92" s="375">
        <v>8</v>
      </c>
      <c r="N92" s="375">
        <v>55.3</v>
      </c>
      <c r="O92" s="376">
        <v>9.1</v>
      </c>
      <c r="P92" s="375">
        <v>0.5</v>
      </c>
      <c r="Q92" s="228">
        <v>6.13</v>
      </c>
      <c r="R92" s="368">
        <v>29.5</v>
      </c>
      <c r="S92" s="368">
        <v>73.400000000000006</v>
      </c>
      <c r="T92" s="368">
        <v>59.7</v>
      </c>
      <c r="U92" s="368">
        <v>40.299999999999997</v>
      </c>
      <c r="V92" s="368">
        <v>1.4813895781637718</v>
      </c>
      <c r="W92" s="368">
        <v>4.42</v>
      </c>
      <c r="X92" s="368">
        <v>8.56</v>
      </c>
      <c r="Y92" s="368">
        <v>3.05</v>
      </c>
      <c r="Z92" s="368">
        <v>4.32</v>
      </c>
      <c r="AA92" s="368">
        <v>9.16</v>
      </c>
      <c r="AB92" s="369">
        <v>30.7</v>
      </c>
      <c r="AC92" s="368">
        <v>24.2</v>
      </c>
      <c r="AD92" s="368">
        <v>34.9</v>
      </c>
      <c r="AE92" s="368">
        <v>38.700000000000003</v>
      </c>
      <c r="AF92" s="368">
        <v>2.09</v>
      </c>
      <c r="AG92" s="368">
        <v>31.5</v>
      </c>
      <c r="AH92" s="369">
        <v>34.4</v>
      </c>
      <c r="AI92" s="368">
        <v>43.7</v>
      </c>
      <c r="AJ92" s="368">
        <v>0.74</v>
      </c>
      <c r="AK92" s="368">
        <v>9.0299999999999994</v>
      </c>
      <c r="AL92" s="368">
        <v>30.75</v>
      </c>
      <c r="AM92" s="368">
        <v>28.3</v>
      </c>
      <c r="AN92" s="371">
        <v>4063</v>
      </c>
      <c r="AO92" s="368">
        <v>13</v>
      </c>
      <c r="AP92" s="368">
        <v>10.6</v>
      </c>
      <c r="AQ92" s="368">
        <v>8.7100000000000009</v>
      </c>
      <c r="AR92" s="368">
        <v>75.5</v>
      </c>
      <c r="AS92" s="373">
        <v>0.54</v>
      </c>
      <c r="AT92" s="368">
        <v>7.4</v>
      </c>
      <c r="AU92" s="368">
        <v>85.320000000000007</v>
      </c>
      <c r="AV92" s="368">
        <v>3.68</v>
      </c>
      <c r="AW92" s="368">
        <v>10.9</v>
      </c>
      <c r="AX92" s="372">
        <v>6840</v>
      </c>
      <c r="AY92" s="371">
        <v>3161.6666666666665</v>
      </c>
      <c r="AZ92" s="368">
        <v>73.599999999999994</v>
      </c>
      <c r="BA92" s="368">
        <v>11.6</v>
      </c>
      <c r="BB92" s="368">
        <v>52.9</v>
      </c>
      <c r="BC92" s="224">
        <v>1386</v>
      </c>
      <c r="BD92" s="368">
        <v>49.9</v>
      </c>
      <c r="BE92" s="369">
        <v>68.099999999999994</v>
      </c>
      <c r="BF92" s="224">
        <v>5296</v>
      </c>
      <c r="BG92" s="224">
        <v>9739</v>
      </c>
      <c r="BH92" s="369">
        <v>9.26</v>
      </c>
      <c r="BI92" s="368">
        <v>0.75</v>
      </c>
    </row>
    <row r="93" spans="1:61" s="140" customFormat="1" ht="13.2" customHeight="1" x14ac:dyDescent="0.25">
      <c r="A93" s="182">
        <v>13446</v>
      </c>
      <c r="B93" s="183" t="s">
        <v>429</v>
      </c>
      <c r="C93" s="546" t="s">
        <v>464</v>
      </c>
      <c r="D93" s="231">
        <v>9003265755</v>
      </c>
      <c r="E93" s="229">
        <v>30</v>
      </c>
      <c r="F93" s="230" t="s">
        <v>430</v>
      </c>
      <c r="G93" s="231">
        <v>1</v>
      </c>
      <c r="H93" s="232">
        <v>0</v>
      </c>
      <c r="I93" s="233" t="s">
        <v>73</v>
      </c>
      <c r="J93" s="234" t="s">
        <v>74</v>
      </c>
      <c r="K93" s="235" t="s">
        <v>431</v>
      </c>
      <c r="L93" s="547">
        <v>39.700000000000003</v>
      </c>
      <c r="M93" s="547">
        <v>10.7</v>
      </c>
      <c r="N93" s="548">
        <v>43</v>
      </c>
      <c r="O93" s="549">
        <v>6.4</v>
      </c>
      <c r="P93" s="547">
        <v>0.2</v>
      </c>
      <c r="Q93" s="236">
        <v>4.21</v>
      </c>
      <c r="R93" s="550">
        <v>44.1</v>
      </c>
      <c r="S93" s="232">
        <v>71.3</v>
      </c>
      <c r="T93" s="550">
        <v>48</v>
      </c>
      <c r="U93" s="550">
        <v>52</v>
      </c>
      <c r="V93" s="550">
        <v>0.92307692307692313</v>
      </c>
      <c r="W93" s="550">
        <v>3.21</v>
      </c>
      <c r="X93" s="550">
        <v>4.6399999999999997</v>
      </c>
      <c r="Y93" s="550">
        <v>3.08</v>
      </c>
      <c r="Z93" s="550">
        <v>4.88</v>
      </c>
      <c r="AA93" s="550">
        <v>3.01</v>
      </c>
      <c r="AB93" s="550">
        <v>8.09</v>
      </c>
      <c r="AC93" s="551">
        <v>56</v>
      </c>
      <c r="AD93" s="552">
        <v>19.899999999999999</v>
      </c>
      <c r="AE93" s="550">
        <v>19.899999999999999</v>
      </c>
      <c r="AF93" s="550">
        <v>4.12</v>
      </c>
      <c r="AG93" s="550">
        <v>21.8</v>
      </c>
      <c r="AH93" s="550">
        <v>12.3</v>
      </c>
      <c r="AI93" s="550">
        <v>35.5</v>
      </c>
      <c r="AJ93" s="550">
        <v>0.11</v>
      </c>
      <c r="AK93" s="550">
        <v>8.25</v>
      </c>
      <c r="AL93" s="550">
        <v>21.980999999999998</v>
      </c>
      <c r="AM93" s="550">
        <v>12.1</v>
      </c>
      <c r="AN93" s="553">
        <v>3521</v>
      </c>
      <c r="AO93" s="550">
        <v>18.899999999999999</v>
      </c>
      <c r="AP93" s="550">
        <v>3.76</v>
      </c>
      <c r="AQ93" s="550">
        <v>3.86</v>
      </c>
      <c r="AR93" s="232">
        <v>84.9</v>
      </c>
      <c r="AS93" s="554">
        <v>4.1000000000000002E-2</v>
      </c>
      <c r="AT93" s="550">
        <v>8.1</v>
      </c>
      <c r="AU93" s="550">
        <v>89.27</v>
      </c>
      <c r="AV93" s="550">
        <v>4.8899999999999997</v>
      </c>
      <c r="AW93" s="550">
        <v>5.82</v>
      </c>
      <c r="AX93" s="232">
        <v>4318</v>
      </c>
      <c r="AY93" s="553">
        <v>2641.5555555555557</v>
      </c>
      <c r="AZ93" s="550">
        <v>64.400000000000006</v>
      </c>
      <c r="BA93" s="550">
        <v>16.5</v>
      </c>
      <c r="BB93" s="552">
        <v>41.1</v>
      </c>
      <c r="BC93" s="232">
        <v>3415</v>
      </c>
      <c r="BD93" s="550">
        <v>42.5</v>
      </c>
      <c r="BE93" s="550">
        <v>34.1</v>
      </c>
      <c r="BF93" s="232">
        <v>5296</v>
      </c>
      <c r="BG93" s="232">
        <v>8517</v>
      </c>
      <c r="BH93" s="551">
        <v>6.45</v>
      </c>
      <c r="BI93" s="550">
        <v>0.22</v>
      </c>
    </row>
    <row r="94" spans="1:61" s="140" customFormat="1" ht="13.2" customHeight="1" x14ac:dyDescent="0.25">
      <c r="A94" s="184">
        <v>13447</v>
      </c>
      <c r="B94" s="185" t="s">
        <v>432</v>
      </c>
      <c r="C94" s="291" t="s">
        <v>465</v>
      </c>
      <c r="D94" s="239" t="s">
        <v>466</v>
      </c>
      <c r="E94" s="237">
        <v>19</v>
      </c>
      <c r="F94" s="238" t="s">
        <v>430</v>
      </c>
      <c r="G94" s="239">
        <v>1</v>
      </c>
      <c r="H94" s="240">
        <v>0</v>
      </c>
      <c r="I94" s="241" t="s">
        <v>73</v>
      </c>
      <c r="J94" s="242" t="s">
        <v>74</v>
      </c>
      <c r="K94" s="243" t="s">
        <v>433</v>
      </c>
      <c r="L94" s="292">
        <v>31.2</v>
      </c>
      <c r="M94" s="292">
        <v>7.5</v>
      </c>
      <c r="N94" s="292">
        <v>55.3</v>
      </c>
      <c r="O94" s="293">
        <v>5.5</v>
      </c>
      <c r="P94" s="292">
        <v>0.5</v>
      </c>
      <c r="Q94" s="244">
        <v>7.6</v>
      </c>
      <c r="R94" s="294">
        <v>34.299999999999997</v>
      </c>
      <c r="S94" s="240">
        <v>74.099999999999994</v>
      </c>
      <c r="T94" s="294">
        <v>59</v>
      </c>
      <c r="U94" s="294">
        <v>41</v>
      </c>
      <c r="V94" s="294">
        <v>1.4390243902439024</v>
      </c>
      <c r="W94" s="294">
        <v>2.2599999999999998</v>
      </c>
      <c r="X94" s="294">
        <v>9.2200000000000006</v>
      </c>
      <c r="Y94" s="294">
        <v>3.21</v>
      </c>
      <c r="Z94" s="294">
        <v>3.15</v>
      </c>
      <c r="AA94" s="294">
        <v>3.97</v>
      </c>
      <c r="AB94" s="294">
        <v>22.3</v>
      </c>
      <c r="AC94" s="294">
        <v>42</v>
      </c>
      <c r="AD94" s="294">
        <v>21.1</v>
      </c>
      <c r="AE94" s="294">
        <v>32.9</v>
      </c>
      <c r="AF94" s="294">
        <v>4.05</v>
      </c>
      <c r="AG94" s="294">
        <v>27.2</v>
      </c>
      <c r="AH94" s="295">
        <v>24.8</v>
      </c>
      <c r="AI94" s="294">
        <v>37.5</v>
      </c>
      <c r="AJ94" s="295">
        <v>2.08</v>
      </c>
      <c r="AK94" s="294">
        <v>12.9</v>
      </c>
      <c r="AL94" s="294">
        <v>35.252000000000002</v>
      </c>
      <c r="AM94" s="294">
        <v>14.7</v>
      </c>
      <c r="AN94" s="296">
        <v>2278</v>
      </c>
      <c r="AO94" s="294">
        <v>10</v>
      </c>
      <c r="AP94" s="294">
        <v>2.9</v>
      </c>
      <c r="AQ94" s="294">
        <v>7.12</v>
      </c>
      <c r="AR94" s="240">
        <v>73.7</v>
      </c>
      <c r="AS94" s="297">
        <v>4.2000000000000003E-2</v>
      </c>
      <c r="AT94" s="294">
        <v>7</v>
      </c>
      <c r="AU94" s="294">
        <v>92.539999999999992</v>
      </c>
      <c r="AV94" s="294">
        <v>2.73</v>
      </c>
      <c r="AW94" s="294">
        <v>4.7699999999999996</v>
      </c>
      <c r="AX94" s="240">
        <v>3811</v>
      </c>
      <c r="AY94" s="296">
        <v>2418.2222222222222</v>
      </c>
      <c r="AZ94" s="294">
        <v>66</v>
      </c>
      <c r="BA94" s="294">
        <v>15.4</v>
      </c>
      <c r="BB94" s="294">
        <v>50.4</v>
      </c>
      <c r="BC94" s="240">
        <v>2299</v>
      </c>
      <c r="BD94" s="294">
        <v>41.3</v>
      </c>
      <c r="BE94" s="294">
        <v>39.200000000000003</v>
      </c>
      <c r="BF94" s="240">
        <v>4804</v>
      </c>
      <c r="BG94" s="240">
        <v>10671</v>
      </c>
      <c r="BH94" s="295">
        <v>6.8</v>
      </c>
      <c r="BI94" s="294">
        <v>0.49</v>
      </c>
    </row>
    <row r="95" spans="1:61" s="140" customFormat="1" ht="13.2" customHeight="1" x14ac:dyDescent="0.25">
      <c r="A95" s="16">
        <v>13474</v>
      </c>
      <c r="B95" s="17" t="s">
        <v>434</v>
      </c>
      <c r="C95" s="17" t="s">
        <v>467</v>
      </c>
      <c r="D95" s="16">
        <v>6054140884</v>
      </c>
      <c r="E95" s="1">
        <v>60</v>
      </c>
      <c r="F95" s="141" t="s">
        <v>435</v>
      </c>
      <c r="G95" s="16">
        <v>1</v>
      </c>
      <c r="H95" s="18">
        <v>0</v>
      </c>
      <c r="I95" s="139" t="s">
        <v>73</v>
      </c>
      <c r="J95" s="124" t="s">
        <v>74</v>
      </c>
      <c r="K95" s="56" t="s">
        <v>436</v>
      </c>
      <c r="L95" s="245">
        <v>22.6</v>
      </c>
      <c r="M95" s="245">
        <v>6.1</v>
      </c>
      <c r="N95" s="245">
        <v>65.3</v>
      </c>
      <c r="O95" s="364">
        <v>5</v>
      </c>
      <c r="P95" s="245">
        <v>1</v>
      </c>
      <c r="Q95" s="245">
        <v>7.02</v>
      </c>
      <c r="R95" s="24">
        <v>25.6</v>
      </c>
      <c r="S95" s="24">
        <v>59.2</v>
      </c>
      <c r="T95" s="23">
        <v>74.3</v>
      </c>
      <c r="U95" s="172">
        <v>25.7</v>
      </c>
      <c r="V95" s="23">
        <v>2.8910505836575875</v>
      </c>
      <c r="W95" s="24">
        <v>5.98</v>
      </c>
      <c r="X95" s="24">
        <v>3.34</v>
      </c>
      <c r="Y95" s="24">
        <v>3.33</v>
      </c>
      <c r="Z95" s="24">
        <v>11.8</v>
      </c>
      <c r="AA95" s="24">
        <v>7.35</v>
      </c>
      <c r="AB95" s="24">
        <v>15.2</v>
      </c>
      <c r="AC95" s="24">
        <v>37.5</v>
      </c>
      <c r="AD95" s="24">
        <v>41</v>
      </c>
      <c r="AE95" s="24">
        <v>20.7</v>
      </c>
      <c r="AF95" s="24">
        <v>0.8</v>
      </c>
      <c r="AG95" s="172">
        <v>15</v>
      </c>
      <c r="AH95" s="24">
        <v>18.2</v>
      </c>
      <c r="AI95" s="172">
        <v>28.1</v>
      </c>
      <c r="AJ95" s="24">
        <v>0.2</v>
      </c>
      <c r="AK95" s="23">
        <v>17.899999999999999</v>
      </c>
      <c r="AL95" s="172">
        <v>10.473000000000001</v>
      </c>
      <c r="AM95" s="172">
        <v>8.44</v>
      </c>
      <c r="AN95" s="18">
        <v>4163</v>
      </c>
      <c r="AO95" s="24">
        <v>16.7</v>
      </c>
      <c r="AP95" s="24">
        <v>3.28</v>
      </c>
      <c r="AQ95" s="24">
        <v>16.399999999999999</v>
      </c>
      <c r="AR95" s="24">
        <v>83.2</v>
      </c>
      <c r="AS95" s="25">
        <v>6.0999999999999999E-2</v>
      </c>
      <c r="AT95" s="24">
        <v>6.5</v>
      </c>
      <c r="AU95" s="24">
        <v>85.71</v>
      </c>
      <c r="AV95" s="24">
        <v>6.34</v>
      </c>
      <c r="AW95" s="24">
        <v>7.91</v>
      </c>
      <c r="AX95" s="18">
        <v>4775</v>
      </c>
      <c r="AY95" s="26">
        <v>2546.7777777777778</v>
      </c>
      <c r="AZ95" s="24">
        <v>67</v>
      </c>
      <c r="BA95" s="24">
        <v>21.5</v>
      </c>
      <c r="BB95" s="24">
        <v>59.9</v>
      </c>
      <c r="BC95" s="18">
        <v>2203</v>
      </c>
      <c r="BD95" s="24">
        <v>53.8</v>
      </c>
      <c r="BE95" s="24">
        <v>64.099999999999994</v>
      </c>
      <c r="BF95" s="18">
        <v>3619</v>
      </c>
      <c r="BG95" s="18">
        <v>9709</v>
      </c>
      <c r="BH95" s="23">
        <v>6.77</v>
      </c>
      <c r="BI95" s="24">
        <v>1.05</v>
      </c>
    </row>
    <row r="96" spans="1:61" x14ac:dyDescent="0.25">
      <c r="A96" s="112">
        <v>13486</v>
      </c>
      <c r="B96" s="113" t="s">
        <v>167</v>
      </c>
      <c r="C96" s="586" t="s">
        <v>239</v>
      </c>
      <c r="D96" s="248">
        <v>435428459</v>
      </c>
      <c r="E96" s="246">
        <v>77</v>
      </c>
      <c r="F96" s="247" t="s">
        <v>437</v>
      </c>
      <c r="G96" s="248">
        <v>4</v>
      </c>
      <c r="H96" s="249">
        <v>7</v>
      </c>
      <c r="I96" s="250" t="s">
        <v>73</v>
      </c>
      <c r="J96" s="251" t="s">
        <v>74</v>
      </c>
      <c r="K96" s="252" t="s">
        <v>438</v>
      </c>
      <c r="L96" s="253">
        <v>31.7</v>
      </c>
      <c r="M96" s="253">
        <v>9.3000000000000007</v>
      </c>
      <c r="N96" s="253">
        <v>49.8</v>
      </c>
      <c r="O96" s="595">
        <v>8.1999999999999993</v>
      </c>
      <c r="P96" s="253">
        <v>1</v>
      </c>
      <c r="Q96" s="253">
        <v>6.24</v>
      </c>
      <c r="R96" s="589">
        <v>36.700000000000003</v>
      </c>
      <c r="S96" s="589">
        <v>79.3</v>
      </c>
      <c r="T96" s="589">
        <v>61.6</v>
      </c>
      <c r="U96" s="589">
        <v>38.4</v>
      </c>
      <c r="V96" s="589">
        <v>1.6041666666666667</v>
      </c>
      <c r="W96" s="590">
        <v>16.399999999999999</v>
      </c>
      <c r="X96" s="589">
        <v>1.48</v>
      </c>
      <c r="Y96" s="589">
        <v>3.07</v>
      </c>
      <c r="Z96" s="590">
        <v>57.8</v>
      </c>
      <c r="AA96" s="589">
        <v>4.79</v>
      </c>
      <c r="AB96" s="589">
        <v>11.5</v>
      </c>
      <c r="AC96" s="589">
        <v>30.1</v>
      </c>
      <c r="AD96" s="589">
        <v>30.6</v>
      </c>
      <c r="AE96" s="589">
        <v>30</v>
      </c>
      <c r="AF96" s="590">
        <v>9.27</v>
      </c>
      <c r="AG96" s="589">
        <v>25.7</v>
      </c>
      <c r="AH96" s="589">
        <v>8.08</v>
      </c>
      <c r="AI96" s="589">
        <v>40.6</v>
      </c>
      <c r="AJ96" s="590">
        <v>4.1900000000000004</v>
      </c>
      <c r="AK96" s="589">
        <v>7.25</v>
      </c>
      <c r="AL96" s="589">
        <v>36.36</v>
      </c>
      <c r="AM96" s="589">
        <v>23.6</v>
      </c>
      <c r="AN96" s="249">
        <v>2978</v>
      </c>
      <c r="AO96" s="589">
        <v>11.3</v>
      </c>
      <c r="AP96" s="589">
        <v>9.31</v>
      </c>
      <c r="AQ96" s="589">
        <v>9.69</v>
      </c>
      <c r="AR96" s="590">
        <v>85.7</v>
      </c>
      <c r="AS96" s="592">
        <v>7.2300000000000003E-3</v>
      </c>
      <c r="AT96" s="589">
        <v>9.1999999999999993</v>
      </c>
      <c r="AU96" s="589">
        <v>86.02</v>
      </c>
      <c r="AV96" s="589">
        <v>4.9000000000000004</v>
      </c>
      <c r="AW96" s="589">
        <v>9.09</v>
      </c>
      <c r="AX96" s="594">
        <v>6396</v>
      </c>
      <c r="AY96" s="593">
        <v>2731.5555555555557</v>
      </c>
      <c r="AZ96" s="589">
        <v>80</v>
      </c>
      <c r="BA96" s="589">
        <v>15.7</v>
      </c>
      <c r="BB96" s="589">
        <v>45.6</v>
      </c>
      <c r="BC96" s="249">
        <v>4001</v>
      </c>
      <c r="BD96" s="589">
        <v>19.100000000000001</v>
      </c>
      <c r="BE96" s="590">
        <v>67</v>
      </c>
      <c r="BF96" s="594">
        <v>6396</v>
      </c>
      <c r="BG96" s="249">
        <v>8648</v>
      </c>
      <c r="BH96" s="590">
        <v>7.5</v>
      </c>
      <c r="BI96" s="589">
        <v>0.98</v>
      </c>
    </row>
    <row r="97" spans="1:61" x14ac:dyDescent="0.25">
      <c r="A97" s="67">
        <v>13584</v>
      </c>
      <c r="B97" s="68" t="s">
        <v>110</v>
      </c>
      <c r="C97" s="331" t="s">
        <v>227</v>
      </c>
      <c r="D97" s="256">
        <v>7862095318</v>
      </c>
      <c r="E97" s="254">
        <v>42</v>
      </c>
      <c r="F97" s="255" t="s">
        <v>439</v>
      </c>
      <c r="G97" s="256">
        <v>5</v>
      </c>
      <c r="H97" s="257">
        <v>12</v>
      </c>
      <c r="I97" s="258" t="s">
        <v>73</v>
      </c>
      <c r="J97" s="259" t="s">
        <v>74</v>
      </c>
      <c r="K97" s="260" t="s">
        <v>440</v>
      </c>
      <c r="L97" s="261">
        <v>32.799999999999997</v>
      </c>
      <c r="M97" s="261">
        <v>6.6</v>
      </c>
      <c r="N97" s="261">
        <v>57.3</v>
      </c>
      <c r="O97" s="261">
        <v>2.8</v>
      </c>
      <c r="P97" s="261">
        <v>0.5</v>
      </c>
      <c r="Q97" s="261">
        <v>7.93</v>
      </c>
      <c r="R97" s="334">
        <v>35.4</v>
      </c>
      <c r="S97" s="334">
        <v>68.3</v>
      </c>
      <c r="T97" s="334">
        <v>56.9</v>
      </c>
      <c r="U97" s="334">
        <v>43.1</v>
      </c>
      <c r="V97" s="334">
        <v>1.3201856148491879</v>
      </c>
      <c r="W97" s="334">
        <v>4.84</v>
      </c>
      <c r="X97" s="334">
        <v>6.2</v>
      </c>
      <c r="Y97" s="334">
        <v>2.7</v>
      </c>
      <c r="Z97" s="334">
        <v>6.24</v>
      </c>
      <c r="AA97" s="334">
        <v>8.67</v>
      </c>
      <c r="AB97" s="334">
        <v>15.2</v>
      </c>
      <c r="AC97" s="334">
        <v>43.8</v>
      </c>
      <c r="AD97" s="334">
        <v>32.1</v>
      </c>
      <c r="AE97" s="334">
        <v>23.6</v>
      </c>
      <c r="AF97" s="334">
        <v>0.56999999999999995</v>
      </c>
      <c r="AG97" s="334">
        <v>28.6</v>
      </c>
      <c r="AH97" s="334">
        <v>17.600000000000001</v>
      </c>
      <c r="AI97" s="334">
        <v>37.9</v>
      </c>
      <c r="AJ97" s="334">
        <v>8.1000000000000003E-2</v>
      </c>
      <c r="AK97" s="334">
        <v>15.1</v>
      </c>
      <c r="AL97" s="334">
        <v>25.48</v>
      </c>
      <c r="AM97" s="334">
        <v>14.7</v>
      </c>
      <c r="AN97" s="339">
        <v>5216</v>
      </c>
      <c r="AO97" s="334">
        <v>15.6</v>
      </c>
      <c r="AP97" s="334">
        <v>14.1</v>
      </c>
      <c r="AQ97" s="334">
        <v>8.98</v>
      </c>
      <c r="AR97" s="334">
        <v>70.599999999999994</v>
      </c>
      <c r="AS97" s="338">
        <v>0.34</v>
      </c>
      <c r="AT97" s="334">
        <v>8.9</v>
      </c>
      <c r="AU97" s="334">
        <v>88.449999999999989</v>
      </c>
      <c r="AV97" s="334">
        <v>4.32</v>
      </c>
      <c r="AW97" s="334">
        <v>7.18</v>
      </c>
      <c r="AX97" s="501">
        <v>6129</v>
      </c>
      <c r="AY97" s="337">
        <v>2929.7777777777778</v>
      </c>
      <c r="AZ97" s="334">
        <v>78.2</v>
      </c>
      <c r="BA97" s="334">
        <v>21.1</v>
      </c>
      <c r="BB97" s="334">
        <v>52.6</v>
      </c>
      <c r="BC97" s="337">
        <v>2511</v>
      </c>
      <c r="BD97" s="334">
        <v>42.4</v>
      </c>
      <c r="BE97" s="334">
        <v>55.6</v>
      </c>
      <c r="BF97" s="257">
        <v>5410</v>
      </c>
      <c r="BG97" s="257">
        <v>11480</v>
      </c>
      <c r="BH97" s="334">
        <v>2.2400000000000002</v>
      </c>
      <c r="BI97" s="334">
        <v>0.66</v>
      </c>
    </row>
    <row r="98" spans="1:61" x14ac:dyDescent="0.25">
      <c r="A98" s="36">
        <v>13597</v>
      </c>
      <c r="B98" s="37" t="s">
        <v>424</v>
      </c>
      <c r="C98" s="299" t="s">
        <v>228</v>
      </c>
      <c r="D98" s="196">
        <v>7054165360</v>
      </c>
      <c r="E98" s="194">
        <v>50</v>
      </c>
      <c r="F98" s="195" t="s">
        <v>441</v>
      </c>
      <c r="G98" s="196">
        <v>2</v>
      </c>
      <c r="H98" s="197">
        <v>1</v>
      </c>
      <c r="I98" s="218" t="s">
        <v>73</v>
      </c>
      <c r="J98" s="199" t="s">
        <v>74</v>
      </c>
      <c r="K98" s="200" t="s">
        <v>442</v>
      </c>
      <c r="L98" s="262">
        <v>35.5</v>
      </c>
      <c r="M98" s="262">
        <v>7.9</v>
      </c>
      <c r="N98" s="262">
        <v>55.4</v>
      </c>
      <c r="O98" s="262">
        <v>0.6</v>
      </c>
      <c r="P98" s="262">
        <v>0.6</v>
      </c>
      <c r="Q98" s="262">
        <v>5.04</v>
      </c>
      <c r="R98" s="301">
        <v>39.299999999999997</v>
      </c>
      <c r="S98" s="301">
        <v>75.5</v>
      </c>
      <c r="T98" s="301">
        <v>63.3</v>
      </c>
      <c r="U98" s="301">
        <v>36.700000000000003</v>
      </c>
      <c r="V98" s="301">
        <v>1.7247956403269753</v>
      </c>
      <c r="W98" s="301">
        <v>5.3</v>
      </c>
      <c r="X98" s="301">
        <v>1.4</v>
      </c>
      <c r="Y98" s="301">
        <v>3.68</v>
      </c>
      <c r="Z98" s="302">
        <v>20</v>
      </c>
      <c r="AA98" s="301">
        <v>5.48</v>
      </c>
      <c r="AB98" s="301">
        <v>18.899999999999999</v>
      </c>
      <c r="AC98" s="301">
        <v>47.4</v>
      </c>
      <c r="AD98" s="301">
        <v>22.3</v>
      </c>
      <c r="AE98" s="301">
        <v>25.5</v>
      </c>
      <c r="AF98" s="301">
        <v>4.72</v>
      </c>
      <c r="AG98" s="301">
        <v>27.7</v>
      </c>
      <c r="AH98" s="301">
        <v>17.600000000000001</v>
      </c>
      <c r="AI98" s="301">
        <v>35.5</v>
      </c>
      <c r="AJ98" s="303">
        <v>0.04</v>
      </c>
      <c r="AK98" s="301">
        <v>8.83</v>
      </c>
      <c r="AL98" s="301">
        <v>26.419999999999998</v>
      </c>
      <c r="AM98" s="301">
        <v>13.4</v>
      </c>
      <c r="AN98" s="309">
        <v>4703</v>
      </c>
      <c r="AO98" s="301">
        <v>14.4</v>
      </c>
      <c r="AP98" s="301">
        <v>9.34</v>
      </c>
      <c r="AQ98" s="301">
        <v>7.3</v>
      </c>
      <c r="AR98" s="301">
        <v>83.1</v>
      </c>
      <c r="AS98" s="304">
        <v>0.14000000000000001</v>
      </c>
      <c r="AT98" s="301">
        <v>7.9</v>
      </c>
      <c r="AU98" s="301">
        <v>87.830000000000013</v>
      </c>
      <c r="AV98" s="301">
        <v>4.57</v>
      </c>
      <c r="AW98" s="301">
        <v>7.6</v>
      </c>
      <c r="AX98" s="305">
        <v>5232</v>
      </c>
      <c r="AY98" s="305">
        <v>2807.5555555555557</v>
      </c>
      <c r="AZ98" s="301">
        <v>51.6</v>
      </c>
      <c r="BA98" s="301">
        <v>10.9</v>
      </c>
      <c r="BB98" s="301">
        <v>51</v>
      </c>
      <c r="BC98" s="545">
        <v>1110</v>
      </c>
      <c r="BD98" s="301">
        <v>33.200000000000003</v>
      </c>
      <c r="BE98" s="301">
        <v>28.9</v>
      </c>
      <c r="BF98" s="197">
        <v>4201</v>
      </c>
      <c r="BG98" s="197">
        <v>11102</v>
      </c>
      <c r="BH98" s="301">
        <v>0.77</v>
      </c>
      <c r="BI98" s="301">
        <v>0.73</v>
      </c>
    </row>
    <row r="99" spans="1:61" x14ac:dyDescent="0.25">
      <c r="A99" s="182">
        <v>13603</v>
      </c>
      <c r="B99" s="183" t="s">
        <v>429</v>
      </c>
      <c r="C99" s="546" t="s">
        <v>464</v>
      </c>
      <c r="D99" s="231">
        <v>9003265755</v>
      </c>
      <c r="E99" s="229">
        <v>30</v>
      </c>
      <c r="F99" s="230" t="s">
        <v>443</v>
      </c>
      <c r="G99" s="231">
        <v>2</v>
      </c>
      <c r="H99" s="232">
        <v>1</v>
      </c>
      <c r="I99" s="233" t="s">
        <v>73</v>
      </c>
      <c r="J99" s="234" t="s">
        <v>74</v>
      </c>
      <c r="K99" s="235" t="s">
        <v>150</v>
      </c>
      <c r="L99" s="263">
        <v>43.3</v>
      </c>
      <c r="M99" s="263">
        <v>10.7</v>
      </c>
      <c r="N99" s="263">
        <v>36.6</v>
      </c>
      <c r="O99" s="714">
        <v>9.4</v>
      </c>
      <c r="P99" s="263">
        <v>0</v>
      </c>
      <c r="Q99" s="712">
        <v>3.89</v>
      </c>
      <c r="R99" s="550">
        <v>40.299999999999997</v>
      </c>
      <c r="S99" s="550">
        <v>73</v>
      </c>
      <c r="T99" s="550">
        <v>46.4</v>
      </c>
      <c r="U99" s="550">
        <v>53.6</v>
      </c>
      <c r="V99" s="550">
        <v>0.86567164179104472</v>
      </c>
      <c r="W99" s="550">
        <v>3.68</v>
      </c>
      <c r="X99" s="550">
        <v>1.19</v>
      </c>
      <c r="Y99" s="550">
        <v>3.26</v>
      </c>
      <c r="Z99" s="550">
        <v>7.23</v>
      </c>
      <c r="AA99" s="550">
        <v>2.96</v>
      </c>
      <c r="AB99" s="550">
        <v>6.36</v>
      </c>
      <c r="AC99" s="551">
        <v>60.1</v>
      </c>
      <c r="AD99" s="552">
        <v>19.2</v>
      </c>
      <c r="AE99" s="550">
        <v>16.899999999999999</v>
      </c>
      <c r="AF99" s="550">
        <v>3.83</v>
      </c>
      <c r="AG99" s="550">
        <v>20.6</v>
      </c>
      <c r="AH99" s="550">
        <v>9.9499999999999993</v>
      </c>
      <c r="AI99" s="550">
        <v>46.3</v>
      </c>
      <c r="AJ99" s="550">
        <v>0.94</v>
      </c>
      <c r="AK99" s="550">
        <v>7.26</v>
      </c>
      <c r="AL99" s="550">
        <v>19.38</v>
      </c>
      <c r="AM99" s="550">
        <v>15.5</v>
      </c>
      <c r="AN99" s="232">
        <v>4384</v>
      </c>
      <c r="AO99" s="550">
        <v>18.5</v>
      </c>
      <c r="AP99" s="550">
        <v>3.3</v>
      </c>
      <c r="AQ99" s="550">
        <v>5.47</v>
      </c>
      <c r="AR99" s="551">
        <v>86.9</v>
      </c>
      <c r="AS99" s="554">
        <v>2.1999999999999999E-2</v>
      </c>
      <c r="AT99" s="550">
        <v>9.6</v>
      </c>
      <c r="AU99" s="550">
        <v>86.59</v>
      </c>
      <c r="AV99" s="550">
        <v>6.55</v>
      </c>
      <c r="AW99" s="550">
        <v>6.88</v>
      </c>
      <c r="AX99" s="555">
        <v>8414</v>
      </c>
      <c r="AY99" s="555">
        <v>3528.1111111111113</v>
      </c>
      <c r="AZ99" s="551">
        <v>82.9</v>
      </c>
      <c r="BA99" s="550">
        <v>18.600000000000001</v>
      </c>
      <c r="BB99" s="552">
        <v>35.799999999999997</v>
      </c>
      <c r="BC99" s="553">
        <v>2845</v>
      </c>
      <c r="BD99" s="551">
        <v>73.099999999999994</v>
      </c>
      <c r="BE99" s="550">
        <v>64.8</v>
      </c>
      <c r="BF99" s="556">
        <v>5909</v>
      </c>
      <c r="BG99" s="556">
        <v>12540</v>
      </c>
      <c r="BH99" s="551">
        <v>13.3</v>
      </c>
      <c r="BI99" s="550">
        <v>0.27</v>
      </c>
    </row>
    <row r="100" spans="1:61" x14ac:dyDescent="0.25">
      <c r="A100" s="75">
        <v>13604</v>
      </c>
      <c r="B100" s="76" t="s">
        <v>112</v>
      </c>
      <c r="C100" s="463" t="s">
        <v>238</v>
      </c>
      <c r="D100" s="266">
        <v>7052185371</v>
      </c>
      <c r="E100" s="264">
        <v>50</v>
      </c>
      <c r="F100" s="265" t="s">
        <v>443</v>
      </c>
      <c r="G100" s="266">
        <v>5</v>
      </c>
      <c r="H100" s="267">
        <v>8</v>
      </c>
      <c r="I100" s="268" t="s">
        <v>73</v>
      </c>
      <c r="J100" s="269" t="s">
        <v>74</v>
      </c>
      <c r="K100" s="270" t="s">
        <v>444</v>
      </c>
      <c r="L100" s="271">
        <v>23.4</v>
      </c>
      <c r="M100" s="271">
        <v>7.6</v>
      </c>
      <c r="N100" s="271">
        <v>67.400000000000006</v>
      </c>
      <c r="O100" s="271">
        <v>1</v>
      </c>
      <c r="P100" s="271">
        <v>0.6</v>
      </c>
      <c r="Q100" s="271">
        <v>6.87</v>
      </c>
      <c r="R100" s="468">
        <v>26.6</v>
      </c>
      <c r="S100" s="468">
        <v>80.5</v>
      </c>
      <c r="T100" s="469">
        <v>71.5</v>
      </c>
      <c r="U100" s="470">
        <v>28.5</v>
      </c>
      <c r="V100" s="468">
        <v>2.5087719298245612</v>
      </c>
      <c r="W100" s="468">
        <v>4.8499999999999996</v>
      </c>
      <c r="X100" s="468">
        <v>1.9</v>
      </c>
      <c r="Y100" s="468">
        <v>5.0999999999999996</v>
      </c>
      <c r="Z100" s="468">
        <v>10.4</v>
      </c>
      <c r="AA100" s="468">
        <v>6.43</v>
      </c>
      <c r="AB100" s="468">
        <v>14.3</v>
      </c>
      <c r="AC100" s="468">
        <v>49</v>
      </c>
      <c r="AD100" s="468">
        <v>24.1</v>
      </c>
      <c r="AE100" s="468">
        <v>23.2</v>
      </c>
      <c r="AF100" s="468">
        <v>3.75</v>
      </c>
      <c r="AG100" s="468">
        <v>22.9</v>
      </c>
      <c r="AH100" s="468">
        <v>8.89</v>
      </c>
      <c r="AI100" s="468">
        <v>52.5</v>
      </c>
      <c r="AJ100" s="470">
        <v>4.7E-2</v>
      </c>
      <c r="AK100" s="468">
        <v>8.98</v>
      </c>
      <c r="AL100" s="468">
        <v>22.89</v>
      </c>
      <c r="AM100" s="468">
        <v>20.2</v>
      </c>
      <c r="AN100" s="473">
        <v>5594</v>
      </c>
      <c r="AO100" s="468">
        <v>9.61</v>
      </c>
      <c r="AP100" s="468">
        <v>5.44</v>
      </c>
      <c r="AQ100" s="468">
        <v>9.07</v>
      </c>
      <c r="AR100" s="469">
        <v>86.4</v>
      </c>
      <c r="AS100" s="476">
        <v>1.4999999999999999E-2</v>
      </c>
      <c r="AT100" s="468">
        <v>8.6999999999999993</v>
      </c>
      <c r="AU100" s="468">
        <v>86.7</v>
      </c>
      <c r="AV100" s="468">
        <v>4.63</v>
      </c>
      <c r="AW100" s="468">
        <v>8.66</v>
      </c>
      <c r="AX100" s="472">
        <v>6819</v>
      </c>
      <c r="AY100" s="472">
        <v>3761.1111111111113</v>
      </c>
      <c r="AZ100" s="468">
        <v>78.8</v>
      </c>
      <c r="BA100" s="468">
        <v>16.899999999999999</v>
      </c>
      <c r="BB100" s="468">
        <v>62.6</v>
      </c>
      <c r="BC100" s="474">
        <v>1542</v>
      </c>
      <c r="BD100" s="468">
        <v>46.1</v>
      </c>
      <c r="BE100" s="469">
        <v>93.7</v>
      </c>
      <c r="BF100" s="267">
        <v>5410</v>
      </c>
      <c r="BG100" s="267">
        <v>11375</v>
      </c>
      <c r="BH100" s="468">
        <v>1.0900000000000001</v>
      </c>
      <c r="BI100" s="468">
        <v>0.6</v>
      </c>
    </row>
    <row r="101" spans="1:61" x14ac:dyDescent="0.25">
      <c r="A101" s="36">
        <v>13727</v>
      </c>
      <c r="B101" s="37" t="s">
        <v>183</v>
      </c>
      <c r="C101" s="299" t="s">
        <v>225</v>
      </c>
      <c r="D101" s="196">
        <v>7161103125</v>
      </c>
      <c r="E101" s="194">
        <v>49</v>
      </c>
      <c r="F101" s="195" t="s">
        <v>445</v>
      </c>
      <c r="G101" s="196">
        <v>4</v>
      </c>
      <c r="H101" s="197">
        <v>6</v>
      </c>
      <c r="I101" s="218" t="s">
        <v>73</v>
      </c>
      <c r="J101" s="199" t="s">
        <v>74</v>
      </c>
      <c r="K101" s="200" t="s">
        <v>446</v>
      </c>
      <c r="L101" s="262">
        <v>22.1</v>
      </c>
      <c r="M101" s="262">
        <v>9.1999999999999993</v>
      </c>
      <c r="N101" s="262">
        <v>62.9</v>
      </c>
      <c r="O101" s="220">
        <v>5.6</v>
      </c>
      <c r="P101" s="262">
        <v>0.2</v>
      </c>
      <c r="Q101" s="262">
        <v>4.9800000000000004</v>
      </c>
      <c r="R101" s="301">
        <v>23.8</v>
      </c>
      <c r="S101" s="301">
        <v>66.5</v>
      </c>
      <c r="T101" s="301">
        <v>66</v>
      </c>
      <c r="U101" s="301">
        <v>34</v>
      </c>
      <c r="V101" s="301">
        <v>1.9411764705882353</v>
      </c>
      <c r="W101" s="301">
        <v>3.96</v>
      </c>
      <c r="X101" s="301">
        <v>5.79</v>
      </c>
      <c r="Y101" s="301">
        <v>4.34</v>
      </c>
      <c r="Z101" s="301">
        <v>5.46</v>
      </c>
      <c r="AA101" s="301">
        <v>12.2</v>
      </c>
      <c r="AB101" s="301">
        <v>18</v>
      </c>
      <c r="AC101" s="301">
        <v>30.8</v>
      </c>
      <c r="AD101" s="301">
        <v>37.4</v>
      </c>
      <c r="AE101" s="301">
        <v>30</v>
      </c>
      <c r="AF101" s="301">
        <v>1.78</v>
      </c>
      <c r="AG101" s="301">
        <v>23.4</v>
      </c>
      <c r="AH101" s="301">
        <v>18.399999999999999</v>
      </c>
      <c r="AI101" s="301">
        <v>32.299999999999997</v>
      </c>
      <c r="AJ101" s="301">
        <v>5.3999999999999999E-2</v>
      </c>
      <c r="AK101" s="301">
        <v>14.2</v>
      </c>
      <c r="AL101" s="301">
        <v>41.28</v>
      </c>
      <c r="AM101" s="301">
        <v>33</v>
      </c>
      <c r="AN101" s="305">
        <v>3652</v>
      </c>
      <c r="AO101" s="301">
        <v>16.399999999999999</v>
      </c>
      <c r="AP101" s="301">
        <v>4.3899999999999997</v>
      </c>
      <c r="AQ101" s="301">
        <v>14.1</v>
      </c>
      <c r="AR101" s="301">
        <v>81.8</v>
      </c>
      <c r="AS101" s="304">
        <v>0</v>
      </c>
      <c r="AT101" s="301">
        <v>8.6999999999999993</v>
      </c>
      <c r="AU101" s="301">
        <v>79.62</v>
      </c>
      <c r="AV101" s="301">
        <v>12</v>
      </c>
      <c r="AW101" s="301">
        <v>8.44</v>
      </c>
      <c r="AX101" s="305">
        <v>3014</v>
      </c>
      <c r="AY101" s="305">
        <v>2240.8888888888887</v>
      </c>
      <c r="AZ101" s="301">
        <v>27.9</v>
      </c>
      <c r="BA101" s="301">
        <v>12.4</v>
      </c>
      <c r="BB101" s="301">
        <v>62</v>
      </c>
      <c r="BC101" s="305">
        <v>2549</v>
      </c>
      <c r="BD101" s="301">
        <v>26.7</v>
      </c>
      <c r="BE101" s="301">
        <v>14</v>
      </c>
      <c r="BF101" s="305">
        <v>3313</v>
      </c>
      <c r="BG101" s="305">
        <v>6655</v>
      </c>
      <c r="BH101" s="301">
        <v>5.0999999999999996</v>
      </c>
      <c r="BI101" s="301">
        <v>0.4</v>
      </c>
    </row>
    <row r="102" spans="1:61" x14ac:dyDescent="0.25">
      <c r="A102" s="182">
        <v>13731</v>
      </c>
      <c r="B102" s="183" t="s">
        <v>447</v>
      </c>
      <c r="C102" s="546" t="s">
        <v>228</v>
      </c>
      <c r="D102" s="231">
        <v>7756125355</v>
      </c>
      <c r="E102" s="229">
        <v>43</v>
      </c>
      <c r="F102" s="230" t="s">
        <v>448</v>
      </c>
      <c r="G102" s="231">
        <v>1</v>
      </c>
      <c r="H102" s="232">
        <v>0</v>
      </c>
      <c r="I102" s="233" t="s">
        <v>73</v>
      </c>
      <c r="J102" s="234" t="s">
        <v>74</v>
      </c>
      <c r="K102" s="235" t="s">
        <v>449</v>
      </c>
      <c r="L102" s="263">
        <v>30.4</v>
      </c>
      <c r="M102" s="263">
        <v>6.5</v>
      </c>
      <c r="N102" s="263">
        <v>62.2</v>
      </c>
      <c r="O102" s="263">
        <v>0.3</v>
      </c>
      <c r="P102" s="263">
        <v>0.6</v>
      </c>
      <c r="Q102" s="263">
        <v>7.9</v>
      </c>
      <c r="R102" s="550">
        <v>34.6</v>
      </c>
      <c r="S102" s="550">
        <v>77.400000000000006</v>
      </c>
      <c r="T102" s="550">
        <v>69.8</v>
      </c>
      <c r="U102" s="550">
        <v>30.2</v>
      </c>
      <c r="V102" s="550">
        <v>2.3112582781456954</v>
      </c>
      <c r="W102" s="550">
        <v>6.41</v>
      </c>
      <c r="X102" s="550">
        <v>11.4</v>
      </c>
      <c r="Y102" s="550">
        <v>2.5099999999999998</v>
      </c>
      <c r="Z102" s="550">
        <v>10.7</v>
      </c>
      <c r="AA102" s="550">
        <v>5.31</v>
      </c>
      <c r="AB102" s="550">
        <v>14</v>
      </c>
      <c r="AC102" s="550">
        <v>42.5</v>
      </c>
      <c r="AD102" s="550">
        <v>28.5</v>
      </c>
      <c r="AE102" s="550">
        <v>26.7</v>
      </c>
      <c r="AF102" s="550">
        <v>2.2599999999999998</v>
      </c>
      <c r="AG102" s="550">
        <v>35.700000000000003</v>
      </c>
      <c r="AH102" s="550">
        <v>21.4</v>
      </c>
      <c r="AI102" s="550">
        <v>48.5</v>
      </c>
      <c r="AJ102" s="550">
        <v>9.93</v>
      </c>
      <c r="AK102" s="550">
        <v>10.4</v>
      </c>
      <c r="AL102" s="550">
        <v>33.164999999999999</v>
      </c>
      <c r="AM102" s="550">
        <v>32.799999999999997</v>
      </c>
      <c r="AN102" s="553">
        <v>6129</v>
      </c>
      <c r="AO102" s="550">
        <v>8.14</v>
      </c>
      <c r="AP102" s="550">
        <v>13</v>
      </c>
      <c r="AQ102" s="550">
        <v>19.399999999999999</v>
      </c>
      <c r="AR102" s="232">
        <v>89.3</v>
      </c>
      <c r="AS102" s="554">
        <v>6.6499999999999997E-3</v>
      </c>
      <c r="AT102" s="550">
        <v>5.4</v>
      </c>
      <c r="AU102" s="550">
        <v>88.17</v>
      </c>
      <c r="AV102" s="550">
        <v>7.28</v>
      </c>
      <c r="AW102" s="550">
        <v>4.5199999999999996</v>
      </c>
      <c r="AX102" s="553">
        <v>13287</v>
      </c>
      <c r="AY102" s="553">
        <v>3997.3333333333335</v>
      </c>
      <c r="AZ102" s="550">
        <v>95.3</v>
      </c>
      <c r="BA102" s="550">
        <v>43.2</v>
      </c>
      <c r="BB102" s="550">
        <v>58.8</v>
      </c>
      <c r="BC102" s="553">
        <v>3323</v>
      </c>
      <c r="BD102" s="550">
        <v>65.599999999999994</v>
      </c>
      <c r="BE102" s="550">
        <v>79.900000000000006</v>
      </c>
      <c r="BF102" s="553">
        <v>6554</v>
      </c>
      <c r="BG102" s="232">
        <v>13007</v>
      </c>
      <c r="BH102" s="550">
        <v>0.3</v>
      </c>
      <c r="BI102" s="550">
        <v>0.91</v>
      </c>
    </row>
    <row r="103" spans="1:61" x14ac:dyDescent="0.25">
      <c r="A103" s="36">
        <v>13874</v>
      </c>
      <c r="B103" s="37" t="s">
        <v>424</v>
      </c>
      <c r="C103" s="299" t="s">
        <v>228</v>
      </c>
      <c r="D103" s="196">
        <v>7054165360</v>
      </c>
      <c r="E103" s="194">
        <v>50</v>
      </c>
      <c r="F103" s="195" t="s">
        <v>450</v>
      </c>
      <c r="G103" s="196">
        <v>3</v>
      </c>
      <c r="H103" s="197">
        <v>2</v>
      </c>
      <c r="I103" s="218" t="s">
        <v>73</v>
      </c>
      <c r="J103" s="199" t="s">
        <v>74</v>
      </c>
      <c r="K103" s="200" t="s">
        <v>451</v>
      </c>
      <c r="L103" s="262">
        <v>39.6</v>
      </c>
      <c r="M103" s="262">
        <v>8.1</v>
      </c>
      <c r="N103" s="262">
        <v>50.5</v>
      </c>
      <c r="O103" s="262">
        <v>1</v>
      </c>
      <c r="P103" s="262">
        <v>0.8</v>
      </c>
      <c r="Q103" s="262">
        <v>4.93</v>
      </c>
      <c r="R103" s="301">
        <v>42.4</v>
      </c>
      <c r="S103" s="301">
        <v>78.900000000000006</v>
      </c>
      <c r="T103" s="301">
        <v>63.6</v>
      </c>
      <c r="U103" s="301">
        <v>36.4</v>
      </c>
      <c r="V103" s="301">
        <v>1.7472527472527473</v>
      </c>
      <c r="W103" s="301">
        <v>6.66</v>
      </c>
      <c r="X103" s="301">
        <v>7.09</v>
      </c>
      <c r="Y103" s="301">
        <v>3.21</v>
      </c>
      <c r="Z103" s="301">
        <v>24.7</v>
      </c>
      <c r="AA103" s="301">
        <v>6.24</v>
      </c>
      <c r="AB103" s="301">
        <v>10.3</v>
      </c>
      <c r="AC103" s="301">
        <v>45.9</v>
      </c>
      <c r="AD103" s="301">
        <v>19.7</v>
      </c>
      <c r="AE103" s="301">
        <v>28.4</v>
      </c>
      <c r="AF103" s="301">
        <v>5.99</v>
      </c>
      <c r="AG103" s="301">
        <v>23.1</v>
      </c>
      <c r="AH103" s="301">
        <v>20.100000000000001</v>
      </c>
      <c r="AI103" s="301">
        <v>38.4</v>
      </c>
      <c r="AJ103" s="301">
        <v>0.23</v>
      </c>
      <c r="AK103" s="301">
        <v>8</v>
      </c>
      <c r="AL103" s="301">
        <v>27.782999999999998</v>
      </c>
      <c r="AM103" s="301">
        <v>14.5</v>
      </c>
      <c r="AN103" s="305">
        <v>4506</v>
      </c>
      <c r="AO103" s="301">
        <v>13</v>
      </c>
      <c r="AP103" s="301">
        <v>14.9</v>
      </c>
      <c r="AQ103" s="301">
        <v>4.6900000000000004</v>
      </c>
      <c r="AR103" s="301">
        <v>86.8</v>
      </c>
      <c r="AS103" s="304">
        <v>0.27</v>
      </c>
      <c r="AT103" s="301">
        <v>8.6999999999999993</v>
      </c>
      <c r="AU103" s="301">
        <v>92.92</v>
      </c>
      <c r="AV103" s="301">
        <v>1.73</v>
      </c>
      <c r="AW103" s="301">
        <v>5.4</v>
      </c>
      <c r="AX103" s="197">
        <v>6205</v>
      </c>
      <c r="AY103" s="305">
        <v>3681.7777777777778</v>
      </c>
      <c r="AZ103" s="301">
        <v>65.599999999999994</v>
      </c>
      <c r="BA103" s="301">
        <v>15.9</v>
      </c>
      <c r="BB103" s="301">
        <v>46.8</v>
      </c>
      <c r="BC103" s="197">
        <v>2413</v>
      </c>
      <c r="BD103" s="301">
        <v>43.3</v>
      </c>
      <c r="BE103" s="301">
        <v>33.700000000000003</v>
      </c>
      <c r="BF103" s="197">
        <v>5137</v>
      </c>
      <c r="BG103" s="197">
        <v>13126</v>
      </c>
      <c r="BH103" s="301">
        <v>1.28</v>
      </c>
      <c r="BI103" s="301">
        <v>0.77</v>
      </c>
    </row>
    <row r="104" spans="1:61" x14ac:dyDescent="0.25">
      <c r="A104" s="182">
        <v>14029</v>
      </c>
      <c r="B104" s="183" t="s">
        <v>447</v>
      </c>
      <c r="C104" s="546" t="s">
        <v>228</v>
      </c>
      <c r="D104" s="231">
        <v>7756125355</v>
      </c>
      <c r="E104" s="229">
        <v>43</v>
      </c>
      <c r="F104" s="230" t="s">
        <v>452</v>
      </c>
      <c r="G104" s="231">
        <v>2</v>
      </c>
      <c r="H104" s="232">
        <v>1</v>
      </c>
      <c r="I104" s="233" t="s">
        <v>73</v>
      </c>
      <c r="J104" s="234" t="s">
        <v>74</v>
      </c>
      <c r="K104" s="235" t="s">
        <v>100</v>
      </c>
      <c r="L104" s="263">
        <v>27.2</v>
      </c>
      <c r="M104" s="263">
        <v>6.7</v>
      </c>
      <c r="N104" s="263">
        <v>65</v>
      </c>
      <c r="O104" s="263">
        <v>0.3</v>
      </c>
      <c r="P104" s="263">
        <v>0.8</v>
      </c>
      <c r="Q104" s="263">
        <v>7.89</v>
      </c>
      <c r="R104" s="550">
        <v>30.2</v>
      </c>
      <c r="S104" s="550">
        <v>74.8</v>
      </c>
      <c r="T104" s="550">
        <v>71.099999999999994</v>
      </c>
      <c r="U104" s="550">
        <v>28.9</v>
      </c>
      <c r="V104" s="550">
        <v>2.4602076124567471</v>
      </c>
      <c r="W104" s="550">
        <v>5.97</v>
      </c>
      <c r="X104" s="550">
        <v>10.3</v>
      </c>
      <c r="Y104" s="550">
        <v>3.64</v>
      </c>
      <c r="Z104" s="550">
        <v>4.6399999999999997</v>
      </c>
      <c r="AA104" s="550">
        <v>4.41</v>
      </c>
      <c r="AB104" s="550">
        <v>10.1</v>
      </c>
      <c r="AC104" s="550">
        <v>44.1</v>
      </c>
      <c r="AD104" s="550">
        <v>30.7</v>
      </c>
      <c r="AE104" s="550">
        <v>22.9</v>
      </c>
      <c r="AF104" s="550">
        <v>2.25</v>
      </c>
      <c r="AG104" s="550">
        <v>29.6</v>
      </c>
      <c r="AH104" s="550">
        <v>21.4</v>
      </c>
      <c r="AI104" s="550">
        <v>43.5</v>
      </c>
      <c r="AJ104" s="550">
        <v>5.36</v>
      </c>
      <c r="AK104" s="550">
        <v>14.3</v>
      </c>
      <c r="AL104" s="550">
        <v>29.21</v>
      </c>
      <c r="AM104" s="550">
        <v>27.8</v>
      </c>
      <c r="AN104" s="553">
        <v>6074</v>
      </c>
      <c r="AO104" s="550">
        <v>6.73</v>
      </c>
      <c r="AP104" s="550">
        <v>5.0199999999999996</v>
      </c>
      <c r="AQ104" s="550">
        <v>13.4</v>
      </c>
      <c r="AR104" s="550">
        <v>75.400000000000006</v>
      </c>
      <c r="AS104" s="554">
        <v>2.1000000000000001E-2</v>
      </c>
      <c r="AT104" s="550">
        <v>5.2</v>
      </c>
      <c r="AU104" s="550">
        <v>92.46</v>
      </c>
      <c r="AV104" s="550">
        <v>4.24</v>
      </c>
      <c r="AW104" s="550">
        <v>3.34</v>
      </c>
      <c r="AX104" s="553">
        <v>4674</v>
      </c>
      <c r="AY104" s="553">
        <v>2324.3333333333335</v>
      </c>
      <c r="AZ104" s="550">
        <v>72.8</v>
      </c>
      <c r="BA104" s="550">
        <v>12.4</v>
      </c>
      <c r="BB104" s="550">
        <v>63.4</v>
      </c>
      <c r="BC104" s="553">
        <v>2819</v>
      </c>
      <c r="BD104" s="550">
        <v>43.1</v>
      </c>
      <c r="BE104" s="550">
        <v>47.9</v>
      </c>
      <c r="BF104" s="553">
        <v>3977</v>
      </c>
      <c r="BG104" s="553">
        <v>10040</v>
      </c>
      <c r="BH104" s="550">
        <v>0.19</v>
      </c>
      <c r="BI104" s="550">
        <v>0.98</v>
      </c>
    </row>
    <row r="105" spans="1:61" x14ac:dyDescent="0.25">
      <c r="A105" s="36">
        <v>14107</v>
      </c>
      <c r="B105" s="37" t="s">
        <v>78</v>
      </c>
      <c r="C105" s="299" t="s">
        <v>237</v>
      </c>
      <c r="D105" s="196">
        <v>7909255695</v>
      </c>
      <c r="E105" s="194">
        <v>41</v>
      </c>
      <c r="F105" s="195" t="s">
        <v>453</v>
      </c>
      <c r="G105" s="196">
        <v>5</v>
      </c>
      <c r="H105" s="197">
        <v>9</v>
      </c>
      <c r="I105" s="218" t="s">
        <v>73</v>
      </c>
      <c r="J105" s="199" t="s">
        <v>74</v>
      </c>
      <c r="K105" s="200" t="s">
        <v>454</v>
      </c>
      <c r="L105" s="262">
        <v>22.3</v>
      </c>
      <c r="M105" s="262">
        <v>7.3</v>
      </c>
      <c r="N105" s="262">
        <v>66.599999999999994</v>
      </c>
      <c r="O105" s="262">
        <v>3.3</v>
      </c>
      <c r="P105" s="262">
        <v>0.5</v>
      </c>
      <c r="Q105" s="220">
        <v>11.68</v>
      </c>
      <c r="R105" s="301">
        <v>24.5</v>
      </c>
      <c r="S105" s="301">
        <v>82.9</v>
      </c>
      <c r="T105" s="301">
        <v>84.2</v>
      </c>
      <c r="U105" s="301">
        <v>15.8</v>
      </c>
      <c r="V105" s="301">
        <v>5.3291139240506329</v>
      </c>
      <c r="W105" s="301">
        <v>5.64</v>
      </c>
      <c r="X105" s="301">
        <v>9.27</v>
      </c>
      <c r="Y105" s="301">
        <v>7.53</v>
      </c>
      <c r="Z105" s="301">
        <v>15.3</v>
      </c>
      <c r="AA105" s="301">
        <v>6.22</v>
      </c>
      <c r="AB105" s="301">
        <v>20.9</v>
      </c>
      <c r="AC105" s="301">
        <v>37.4</v>
      </c>
      <c r="AD105" s="301">
        <v>51.2</v>
      </c>
      <c r="AE105" s="301">
        <v>11.2</v>
      </c>
      <c r="AF105" s="301">
        <v>0.14000000000000001</v>
      </c>
      <c r="AG105" s="301">
        <v>33.799999999999997</v>
      </c>
      <c r="AH105" s="301">
        <v>24.4</v>
      </c>
      <c r="AI105" s="301">
        <v>51.7</v>
      </c>
      <c r="AJ105" s="301">
        <v>0.21</v>
      </c>
      <c r="AK105" s="301">
        <v>8.9700000000000006</v>
      </c>
      <c r="AL105" s="301">
        <v>21.22</v>
      </c>
      <c r="AM105" s="301">
        <v>6.26</v>
      </c>
      <c r="AN105" s="305">
        <v>3395</v>
      </c>
      <c r="AO105" s="301">
        <v>4.13</v>
      </c>
      <c r="AP105" s="301">
        <v>8.35</v>
      </c>
      <c r="AQ105" s="301">
        <v>12.9</v>
      </c>
      <c r="AR105" s="301">
        <v>70.400000000000006</v>
      </c>
      <c r="AS105" s="304">
        <v>0.19</v>
      </c>
      <c r="AT105" s="301">
        <v>7.7</v>
      </c>
      <c r="AU105" s="301">
        <v>92.2</v>
      </c>
      <c r="AV105" s="301">
        <v>5.2</v>
      </c>
      <c r="AW105" s="301">
        <v>2.59</v>
      </c>
      <c r="AX105" s="305">
        <v>4760</v>
      </c>
      <c r="AY105" s="305">
        <v>2303.2222222222222</v>
      </c>
      <c r="AZ105" s="301">
        <v>59.4</v>
      </c>
      <c r="BA105" s="301">
        <v>18.3</v>
      </c>
      <c r="BB105" s="301">
        <v>63.5</v>
      </c>
      <c r="BC105" s="305">
        <v>3204</v>
      </c>
      <c r="BD105" s="301">
        <v>55.7</v>
      </c>
      <c r="BE105" s="301">
        <v>19.3</v>
      </c>
      <c r="BF105" s="305">
        <v>3754</v>
      </c>
      <c r="BG105" s="305">
        <v>11375</v>
      </c>
      <c r="BH105" s="301">
        <v>3.71</v>
      </c>
      <c r="BI105" s="301">
        <v>0.59</v>
      </c>
    </row>
    <row r="106" spans="1:61" x14ac:dyDescent="0.25">
      <c r="A106" s="48">
        <v>14121</v>
      </c>
      <c r="B106" s="49" t="s">
        <v>94</v>
      </c>
      <c r="C106" s="542" t="s">
        <v>234</v>
      </c>
      <c r="D106" s="274">
        <v>7558174492</v>
      </c>
      <c r="E106" s="272">
        <v>45</v>
      </c>
      <c r="F106" s="273" t="s">
        <v>455</v>
      </c>
      <c r="G106" s="274">
        <v>2</v>
      </c>
      <c r="H106" s="275">
        <v>11</v>
      </c>
      <c r="I106" s="276" t="s">
        <v>73</v>
      </c>
      <c r="J106" s="277" t="s">
        <v>74</v>
      </c>
      <c r="K106" s="278" t="s">
        <v>456</v>
      </c>
      <c r="L106" s="279">
        <v>33.200000000000003</v>
      </c>
      <c r="M106" s="279">
        <v>4.9000000000000004</v>
      </c>
      <c r="N106" s="279">
        <v>59.3</v>
      </c>
      <c r="O106" s="279">
        <v>1.7</v>
      </c>
      <c r="P106" s="279">
        <v>0.9</v>
      </c>
      <c r="Q106" s="279">
        <v>6.36</v>
      </c>
      <c r="R106" s="537">
        <v>36.9</v>
      </c>
      <c r="S106" s="537">
        <v>82.7</v>
      </c>
      <c r="T106" s="537">
        <v>61.9</v>
      </c>
      <c r="U106" s="537">
        <v>38.1</v>
      </c>
      <c r="V106" s="537">
        <v>1.6246719160104985</v>
      </c>
      <c r="W106" s="537">
        <v>4.4800000000000004</v>
      </c>
      <c r="X106" s="537">
        <v>3.33</v>
      </c>
      <c r="Y106" s="537">
        <v>5.2</v>
      </c>
      <c r="Z106" s="537">
        <v>14.6</v>
      </c>
      <c r="AA106" s="537">
        <v>2.42</v>
      </c>
      <c r="AB106" s="537">
        <v>10.7</v>
      </c>
      <c r="AC106" s="537">
        <v>32.299999999999997</v>
      </c>
      <c r="AD106" s="537">
        <v>49.1</v>
      </c>
      <c r="AE106" s="537">
        <v>18.3</v>
      </c>
      <c r="AF106" s="537">
        <v>0.31</v>
      </c>
      <c r="AG106" s="537">
        <v>27.8</v>
      </c>
      <c r="AH106" s="537">
        <v>21.5</v>
      </c>
      <c r="AI106" s="537">
        <v>52.2</v>
      </c>
      <c r="AJ106" s="537">
        <v>0.16</v>
      </c>
      <c r="AK106" s="537">
        <v>9.6</v>
      </c>
      <c r="AL106" s="537">
        <v>25.071000000000002</v>
      </c>
      <c r="AM106" s="537">
        <v>12.7</v>
      </c>
      <c r="AN106" s="539">
        <v>2776</v>
      </c>
      <c r="AO106" s="537">
        <v>4.75</v>
      </c>
      <c r="AP106" s="537">
        <v>1.99</v>
      </c>
      <c r="AQ106" s="537">
        <v>8.7200000000000006</v>
      </c>
      <c r="AR106" s="537">
        <v>91.5</v>
      </c>
      <c r="AS106" s="544">
        <v>2.1999999999999999E-2</v>
      </c>
      <c r="AT106" s="537">
        <v>6.2</v>
      </c>
      <c r="AU106" s="537">
        <v>94.22</v>
      </c>
      <c r="AV106" s="537">
        <v>2.4900000000000002</v>
      </c>
      <c r="AW106" s="537">
        <v>3.31</v>
      </c>
      <c r="AX106" s="539">
        <v>4688</v>
      </c>
      <c r="AY106" s="539">
        <v>2440.4444444444443</v>
      </c>
      <c r="AZ106" s="537">
        <v>77.900000000000006</v>
      </c>
      <c r="BA106" s="537">
        <v>17</v>
      </c>
      <c r="BB106" s="537">
        <v>53.8</v>
      </c>
      <c r="BC106" s="539">
        <v>1320</v>
      </c>
      <c r="BD106" s="537">
        <v>52.2</v>
      </c>
      <c r="BE106" s="537">
        <v>48.7</v>
      </c>
      <c r="BF106" s="539">
        <v>5168</v>
      </c>
      <c r="BG106" s="539">
        <v>14295</v>
      </c>
      <c r="BH106" s="537">
        <v>2</v>
      </c>
      <c r="BI106" s="537">
        <v>1.07</v>
      </c>
    </row>
    <row r="107" spans="1:61" x14ac:dyDescent="0.25">
      <c r="A107" s="129">
        <v>14126</v>
      </c>
      <c r="B107" s="130" t="s">
        <v>186</v>
      </c>
      <c r="C107" s="365" t="s">
        <v>225</v>
      </c>
      <c r="D107" s="223">
        <v>8751166226</v>
      </c>
      <c r="E107" s="221">
        <v>33</v>
      </c>
      <c r="F107" s="222" t="s">
        <v>457</v>
      </c>
      <c r="G107" s="223">
        <v>4</v>
      </c>
      <c r="H107" s="224">
        <v>6</v>
      </c>
      <c r="I107" s="225" t="s">
        <v>73</v>
      </c>
      <c r="J107" s="226" t="s">
        <v>74</v>
      </c>
      <c r="K107" s="227" t="s">
        <v>458</v>
      </c>
      <c r="L107" s="280">
        <v>25.5</v>
      </c>
      <c r="M107" s="280">
        <v>7.1</v>
      </c>
      <c r="N107" s="280">
        <v>58.2</v>
      </c>
      <c r="O107" s="367">
        <v>8.9</v>
      </c>
      <c r="P107" s="280">
        <v>0.3</v>
      </c>
      <c r="Q107" s="280">
        <v>6.62</v>
      </c>
      <c r="R107" s="368">
        <v>23.5</v>
      </c>
      <c r="S107" s="368">
        <v>70.599999999999994</v>
      </c>
      <c r="T107" s="368">
        <v>57.4</v>
      </c>
      <c r="U107" s="368">
        <v>42.6</v>
      </c>
      <c r="V107" s="368">
        <v>1.3474178403755868</v>
      </c>
      <c r="W107" s="368">
        <v>3.39</v>
      </c>
      <c r="X107" s="368">
        <v>7.37</v>
      </c>
      <c r="Y107" s="368">
        <v>3.24</v>
      </c>
      <c r="Z107" s="368">
        <v>1.71</v>
      </c>
      <c r="AA107" s="368">
        <v>12.5</v>
      </c>
      <c r="AB107" s="368">
        <v>16.2</v>
      </c>
      <c r="AC107" s="368">
        <v>24.5</v>
      </c>
      <c r="AD107" s="368">
        <v>48.6</v>
      </c>
      <c r="AE107" s="368">
        <v>26.6</v>
      </c>
      <c r="AF107" s="368">
        <v>0.33</v>
      </c>
      <c r="AG107" s="368">
        <v>29.9</v>
      </c>
      <c r="AH107" s="368">
        <v>33.4</v>
      </c>
      <c r="AI107" s="368">
        <v>28.5</v>
      </c>
      <c r="AJ107" s="368">
        <v>3.3000000000000002E-2</v>
      </c>
      <c r="AK107" s="368">
        <v>10.199999999999999</v>
      </c>
      <c r="AL107" s="368">
        <v>29.5</v>
      </c>
      <c r="AM107" s="368">
        <v>28.8</v>
      </c>
      <c r="AN107" s="371">
        <v>3597</v>
      </c>
      <c r="AO107" s="368">
        <v>13.3</v>
      </c>
      <c r="AP107" s="368">
        <v>4.87</v>
      </c>
      <c r="AQ107" s="368">
        <v>13.4</v>
      </c>
      <c r="AR107" s="368">
        <v>83.2</v>
      </c>
      <c r="AS107" s="373">
        <v>0.56999999999999995</v>
      </c>
      <c r="AT107" s="368">
        <v>6.3</v>
      </c>
      <c r="AU107" s="368">
        <v>91.960000000000008</v>
      </c>
      <c r="AV107" s="368">
        <v>3.6</v>
      </c>
      <c r="AW107" s="368">
        <v>4.46</v>
      </c>
      <c r="AX107" s="371">
        <v>5393</v>
      </c>
      <c r="AY107" s="371">
        <v>2578</v>
      </c>
      <c r="AZ107" s="368">
        <v>67.099999999999994</v>
      </c>
      <c r="BA107" s="368">
        <v>13.2</v>
      </c>
      <c r="BB107" s="368">
        <v>60.5</v>
      </c>
      <c r="BC107" s="371">
        <v>2271</v>
      </c>
      <c r="BD107" s="368">
        <v>40.799999999999997</v>
      </c>
      <c r="BE107" s="368">
        <v>47.7</v>
      </c>
      <c r="BF107" s="371">
        <v>4201</v>
      </c>
      <c r="BG107" s="371">
        <v>10934</v>
      </c>
      <c r="BH107" s="368">
        <v>9</v>
      </c>
      <c r="BI107" s="368">
        <v>0.68</v>
      </c>
    </row>
    <row r="108" spans="1:61" x14ac:dyDescent="0.25">
      <c r="A108" s="182">
        <v>14156</v>
      </c>
      <c r="B108" s="183" t="s">
        <v>429</v>
      </c>
      <c r="C108" s="546" t="s">
        <v>464</v>
      </c>
      <c r="D108" s="231">
        <v>9003265755</v>
      </c>
      <c r="E108" s="229">
        <v>30</v>
      </c>
      <c r="F108" s="230" t="s">
        <v>459</v>
      </c>
      <c r="G108" s="231">
        <v>3</v>
      </c>
      <c r="H108" s="232">
        <v>3</v>
      </c>
      <c r="I108" s="233" t="s">
        <v>73</v>
      </c>
      <c r="J108" s="234" t="s">
        <v>74</v>
      </c>
      <c r="K108" s="235" t="s">
        <v>460</v>
      </c>
      <c r="L108" s="263">
        <v>37.5</v>
      </c>
      <c r="M108" s="263">
        <v>10</v>
      </c>
      <c r="N108" s="263">
        <v>45.3</v>
      </c>
      <c r="O108" s="714">
        <v>6.9</v>
      </c>
      <c r="P108" s="263">
        <v>0.3</v>
      </c>
      <c r="Q108" s="712">
        <v>3.79</v>
      </c>
      <c r="R108" s="550">
        <v>38.5</v>
      </c>
      <c r="S108" s="550">
        <v>74.900000000000006</v>
      </c>
      <c r="T108" s="550">
        <v>47.9</v>
      </c>
      <c r="U108" s="550">
        <v>52.1</v>
      </c>
      <c r="V108" s="550">
        <v>0.91938579654510555</v>
      </c>
      <c r="W108" s="550">
        <v>2.83</v>
      </c>
      <c r="X108" s="550">
        <v>4.34</v>
      </c>
      <c r="Y108" s="550">
        <v>3.42</v>
      </c>
      <c r="Z108" s="550">
        <v>4.2</v>
      </c>
      <c r="AA108" s="550">
        <v>3.91</v>
      </c>
      <c r="AB108" s="550">
        <v>3.14</v>
      </c>
      <c r="AC108" s="550">
        <v>61.4</v>
      </c>
      <c r="AD108" s="550">
        <v>26</v>
      </c>
      <c r="AE108" s="550">
        <v>12.1</v>
      </c>
      <c r="AF108" s="550">
        <v>0.45</v>
      </c>
      <c r="AG108" s="550">
        <v>14.2</v>
      </c>
      <c r="AH108" s="550">
        <v>11.9</v>
      </c>
      <c r="AI108" s="550">
        <v>40.4</v>
      </c>
      <c r="AJ108" s="550">
        <v>0.1</v>
      </c>
      <c r="AK108" s="550">
        <v>7.27</v>
      </c>
      <c r="AL108" s="550">
        <v>24.37</v>
      </c>
      <c r="AM108" s="550">
        <v>13.9</v>
      </c>
      <c r="AN108" s="553">
        <v>2960</v>
      </c>
      <c r="AO108" s="550">
        <v>15.2</v>
      </c>
      <c r="AP108" s="550">
        <v>1.87</v>
      </c>
      <c r="AQ108" s="550">
        <v>5.53</v>
      </c>
      <c r="AR108" s="550">
        <v>87.9</v>
      </c>
      <c r="AS108" s="554">
        <v>5.7000000000000002E-2</v>
      </c>
      <c r="AT108" s="550">
        <v>10.7</v>
      </c>
      <c r="AU108" s="550">
        <v>87.87</v>
      </c>
      <c r="AV108" s="550">
        <v>4.9800000000000004</v>
      </c>
      <c r="AW108" s="550">
        <v>7.19</v>
      </c>
      <c r="AX108" s="553">
        <v>4253</v>
      </c>
      <c r="AY108" s="553">
        <v>2485.4444444444443</v>
      </c>
      <c r="AZ108" s="550">
        <v>63.3</v>
      </c>
      <c r="BA108" s="550">
        <v>16.3</v>
      </c>
      <c r="BB108" s="550">
        <v>43.3</v>
      </c>
      <c r="BC108" s="553">
        <v>2793</v>
      </c>
      <c r="BD108" s="550">
        <v>44.1</v>
      </c>
      <c r="BE108" s="550">
        <v>24.6</v>
      </c>
      <c r="BF108" s="553">
        <v>5028</v>
      </c>
      <c r="BG108" s="553">
        <v>9562</v>
      </c>
      <c r="BH108" s="550">
        <v>7.3</v>
      </c>
      <c r="BI108" s="550">
        <v>0.23</v>
      </c>
    </row>
    <row r="109" spans="1:61" x14ac:dyDescent="0.25">
      <c r="A109" s="112">
        <v>14164</v>
      </c>
      <c r="B109" s="113" t="s">
        <v>167</v>
      </c>
      <c r="C109" s="586" t="s">
        <v>239</v>
      </c>
      <c r="D109" s="248">
        <v>435428459</v>
      </c>
      <c r="E109" s="246">
        <v>77</v>
      </c>
      <c r="F109" s="247" t="s">
        <v>459</v>
      </c>
      <c r="G109" s="248">
        <v>5</v>
      </c>
      <c r="H109" s="249">
        <v>10</v>
      </c>
      <c r="I109" s="250" t="s">
        <v>73</v>
      </c>
      <c r="J109" s="251" t="s">
        <v>74</v>
      </c>
      <c r="K109" s="252" t="s">
        <v>461</v>
      </c>
      <c r="L109" s="281">
        <v>27.4</v>
      </c>
      <c r="M109" s="281">
        <v>9.6999999999999993</v>
      </c>
      <c r="N109" s="281">
        <v>55.2</v>
      </c>
      <c r="O109" s="595">
        <v>6.8</v>
      </c>
      <c r="P109" s="281">
        <v>0.9</v>
      </c>
      <c r="Q109" s="281">
        <v>7.01</v>
      </c>
      <c r="R109" s="589">
        <v>29.2</v>
      </c>
      <c r="S109" s="589">
        <v>78.400000000000006</v>
      </c>
      <c r="T109" s="589">
        <v>63.8</v>
      </c>
      <c r="U109" s="589">
        <v>36.200000000000003</v>
      </c>
      <c r="V109" s="589">
        <v>1.7624309392265192</v>
      </c>
      <c r="W109" s="589">
        <v>11.1</v>
      </c>
      <c r="X109" s="589">
        <v>5.29</v>
      </c>
      <c r="Y109" s="589">
        <v>3.94</v>
      </c>
      <c r="Z109" s="589">
        <v>40.4</v>
      </c>
      <c r="AA109" s="589">
        <v>3.35</v>
      </c>
      <c r="AB109" s="589">
        <v>9.51</v>
      </c>
      <c r="AC109" s="589">
        <v>38.700000000000003</v>
      </c>
      <c r="AD109" s="589">
        <v>34.6</v>
      </c>
      <c r="AE109" s="589">
        <v>20</v>
      </c>
      <c r="AF109" s="589">
        <v>6.72</v>
      </c>
      <c r="AG109" s="589">
        <v>23.7</v>
      </c>
      <c r="AH109" s="589">
        <v>7.71</v>
      </c>
      <c r="AI109" s="589">
        <v>37.700000000000003</v>
      </c>
      <c r="AJ109" s="589">
        <v>1.08</v>
      </c>
      <c r="AK109" s="589">
        <v>9.1</v>
      </c>
      <c r="AL109" s="589">
        <v>32.175000000000004</v>
      </c>
      <c r="AM109" s="589">
        <v>22.6</v>
      </c>
      <c r="AN109" s="593">
        <v>2751</v>
      </c>
      <c r="AO109" s="589">
        <v>10.6</v>
      </c>
      <c r="AP109" s="589">
        <v>6.47</v>
      </c>
      <c r="AQ109" s="589">
        <v>6.76</v>
      </c>
      <c r="AR109" s="589">
        <v>86.1</v>
      </c>
      <c r="AS109" s="596">
        <v>7.7400000000000004E-3</v>
      </c>
      <c r="AT109" s="589">
        <v>8.5</v>
      </c>
      <c r="AU109" s="589">
        <v>85.36</v>
      </c>
      <c r="AV109" s="589">
        <v>7.12</v>
      </c>
      <c r="AW109" s="589">
        <v>7.56</v>
      </c>
      <c r="AX109" s="593">
        <v>3478</v>
      </c>
      <c r="AY109" s="593">
        <v>2193.6666666666665</v>
      </c>
      <c r="AZ109" s="589">
        <v>69.8</v>
      </c>
      <c r="BA109" s="589">
        <v>12.6</v>
      </c>
      <c r="BB109" s="589">
        <v>54</v>
      </c>
      <c r="BC109" s="593">
        <v>2443</v>
      </c>
      <c r="BD109" s="589">
        <v>18.8</v>
      </c>
      <c r="BE109" s="589">
        <v>30</v>
      </c>
      <c r="BF109" s="593">
        <v>5577</v>
      </c>
      <c r="BG109" s="593">
        <v>6945</v>
      </c>
      <c r="BH109" s="589">
        <v>7.4</v>
      </c>
      <c r="BI109" s="589">
        <v>0.9</v>
      </c>
    </row>
    <row r="110" spans="1:61" x14ac:dyDescent="0.25">
      <c r="A110" s="184">
        <v>14241</v>
      </c>
      <c r="B110" s="185" t="s">
        <v>432</v>
      </c>
      <c r="C110" s="291" t="s">
        <v>465</v>
      </c>
      <c r="D110" s="298" t="s">
        <v>466</v>
      </c>
      <c r="E110" s="237">
        <v>19</v>
      </c>
      <c r="F110" s="238" t="s">
        <v>462</v>
      </c>
      <c r="G110" s="239">
        <v>2</v>
      </c>
      <c r="H110" s="240">
        <v>3</v>
      </c>
      <c r="I110" s="241" t="s">
        <v>73</v>
      </c>
      <c r="J110" s="242" t="s">
        <v>74</v>
      </c>
      <c r="K110" s="243" t="s">
        <v>463</v>
      </c>
      <c r="L110" s="282">
        <v>25.3</v>
      </c>
      <c r="M110" s="282">
        <v>7.7</v>
      </c>
      <c r="N110" s="282">
        <v>56.1</v>
      </c>
      <c r="O110" s="713">
        <v>10.199999999999999</v>
      </c>
      <c r="P110" s="282">
        <v>0.7</v>
      </c>
      <c r="Q110" s="282">
        <v>7.18</v>
      </c>
      <c r="R110" s="294">
        <v>28.2</v>
      </c>
      <c r="S110" s="294">
        <v>73.599999999999994</v>
      </c>
      <c r="T110" s="294">
        <v>59.6</v>
      </c>
      <c r="U110" s="294">
        <v>40.4</v>
      </c>
      <c r="V110" s="294">
        <v>1.4752475247524752</v>
      </c>
      <c r="W110" s="294">
        <v>3.56</v>
      </c>
      <c r="X110" s="294">
        <v>17.100000000000001</v>
      </c>
      <c r="Y110" s="294">
        <v>4.24</v>
      </c>
      <c r="Z110" s="294">
        <v>6.99</v>
      </c>
      <c r="AA110" s="294">
        <v>10.8</v>
      </c>
      <c r="AB110" s="294">
        <v>14.6</v>
      </c>
      <c r="AC110" s="294">
        <v>47.7</v>
      </c>
      <c r="AD110" s="294">
        <v>28.3</v>
      </c>
      <c r="AE110" s="294">
        <v>22.8</v>
      </c>
      <c r="AF110" s="294">
        <v>1.19</v>
      </c>
      <c r="AG110" s="294">
        <v>30.8</v>
      </c>
      <c r="AH110" s="294">
        <v>22.1</v>
      </c>
      <c r="AI110" s="294">
        <v>47.1</v>
      </c>
      <c r="AJ110" s="294">
        <v>0.22</v>
      </c>
      <c r="AK110" s="294">
        <v>12.5</v>
      </c>
      <c r="AL110" s="294">
        <v>27.41</v>
      </c>
      <c r="AM110" s="294">
        <v>15</v>
      </c>
      <c r="AN110" s="296">
        <v>3881</v>
      </c>
      <c r="AO110" s="294">
        <v>12.2</v>
      </c>
      <c r="AP110" s="294">
        <v>2.04</v>
      </c>
      <c r="AQ110" s="294">
        <v>19.7</v>
      </c>
      <c r="AR110" s="294">
        <v>75.3</v>
      </c>
      <c r="AS110" s="297">
        <v>0.05</v>
      </c>
      <c r="AT110" s="294">
        <v>6</v>
      </c>
      <c r="AU110" s="294">
        <v>93.45</v>
      </c>
      <c r="AV110" s="294">
        <v>3.15</v>
      </c>
      <c r="AW110" s="294">
        <v>3.44</v>
      </c>
      <c r="AX110" s="296">
        <v>6216.9</v>
      </c>
      <c r="AY110" s="296">
        <v>2947.7777777777778</v>
      </c>
      <c r="AZ110" s="294">
        <v>98.8</v>
      </c>
      <c r="BA110" s="294">
        <v>15.1</v>
      </c>
      <c r="BB110" s="294">
        <v>53.8</v>
      </c>
      <c r="BC110" s="296">
        <v>1524</v>
      </c>
      <c r="BD110" s="294">
        <v>43.2</v>
      </c>
      <c r="BE110" s="294">
        <v>55.4</v>
      </c>
      <c r="BF110" s="296">
        <v>5838</v>
      </c>
      <c r="BG110" s="296">
        <v>11028.21</v>
      </c>
      <c r="BH110" s="294">
        <v>11</v>
      </c>
      <c r="BI110" s="294">
        <v>0.98</v>
      </c>
    </row>
    <row r="111" spans="1:61" x14ac:dyDescent="0.25">
      <c r="A111" s="182">
        <v>14349</v>
      </c>
      <c r="B111" s="183" t="s">
        <v>447</v>
      </c>
      <c r="C111" s="183" t="s">
        <v>228</v>
      </c>
      <c r="D111" s="658">
        <v>7756125355</v>
      </c>
      <c r="E111" s="182">
        <f ca="1">ROUNDDOWN(YEARFRAC(DATE(IF(VALUE(LEFT(D111,2))&lt;VALUE(RIGHT(YEAR(TODAY()),2)),"20","19")&amp;LEFT(D111,2),IF(VALUE(MID(D111,3,1))&gt;4,MID(D111,3,2)-50,MID(D111,3,2)),MID(D111,5,2)),F111,1),0)</f>
        <v>43</v>
      </c>
      <c r="F111" s="659">
        <v>44217</v>
      </c>
      <c r="G111" s="182">
        <v>3</v>
      </c>
      <c r="H111" s="660">
        <v>2</v>
      </c>
      <c r="I111" s="661" t="s">
        <v>73</v>
      </c>
      <c r="J111" s="662" t="s">
        <v>74</v>
      </c>
      <c r="K111" s="663" t="s">
        <v>87</v>
      </c>
      <c r="L111" s="664">
        <v>28.7</v>
      </c>
      <c r="M111" s="664">
        <v>6.1</v>
      </c>
      <c r="N111" s="664">
        <v>64.2</v>
      </c>
      <c r="O111" s="664">
        <v>0.2</v>
      </c>
      <c r="P111" s="664">
        <v>0.8</v>
      </c>
      <c r="Q111" s="664">
        <v>9.49</v>
      </c>
      <c r="R111" s="665">
        <v>32.700000000000003</v>
      </c>
      <c r="S111" s="665">
        <v>75.099999999999994</v>
      </c>
      <c r="T111" s="665">
        <v>70.7</v>
      </c>
      <c r="U111" s="665">
        <v>29.3</v>
      </c>
      <c r="V111" s="665">
        <f t="shared" ref="V111:V119" si="0">T111/U111</f>
        <v>2.4129692832764507</v>
      </c>
      <c r="W111" s="665">
        <v>13.4</v>
      </c>
      <c r="X111" s="665">
        <v>15.4</v>
      </c>
      <c r="Y111" s="665">
        <v>4.51</v>
      </c>
      <c r="Z111" s="665">
        <v>4.8176470588235292</v>
      </c>
      <c r="AA111" s="665">
        <v>5.62</v>
      </c>
      <c r="AB111" s="665">
        <v>9.66</v>
      </c>
      <c r="AC111" s="665">
        <v>44</v>
      </c>
      <c r="AD111" s="665">
        <v>28.1</v>
      </c>
      <c r="AE111" s="665">
        <v>22.4</v>
      </c>
      <c r="AF111" s="665">
        <v>5.58</v>
      </c>
      <c r="AG111" s="665">
        <v>29.8</v>
      </c>
      <c r="AH111" s="665">
        <v>21.8</v>
      </c>
      <c r="AI111" s="665">
        <v>37.299999999999997</v>
      </c>
      <c r="AJ111" s="665">
        <v>16.7</v>
      </c>
      <c r="AK111" s="665">
        <v>13.7</v>
      </c>
      <c r="AL111" s="665">
        <v>30.98</v>
      </c>
      <c r="AM111" s="665">
        <v>26.9</v>
      </c>
      <c r="AN111" s="666">
        <v>4968</v>
      </c>
      <c r="AO111" s="665">
        <v>7.57</v>
      </c>
      <c r="AP111" s="665">
        <v>11.4</v>
      </c>
      <c r="AQ111" s="665">
        <v>18</v>
      </c>
      <c r="AR111" s="665">
        <v>75.400000000000006</v>
      </c>
      <c r="AS111" s="667">
        <v>3.4000000000000002E-2</v>
      </c>
      <c r="AT111" s="665">
        <v>6.1</v>
      </c>
      <c r="AU111" s="665">
        <v>96.46</v>
      </c>
      <c r="AV111" s="665">
        <v>2.39</v>
      </c>
      <c r="AW111" s="665">
        <v>1.1100000000000001</v>
      </c>
      <c r="AX111" s="666">
        <v>9191</v>
      </c>
      <c r="AY111" s="666">
        <v>2682.1111111111113</v>
      </c>
      <c r="AZ111" s="665">
        <v>22.7</v>
      </c>
      <c r="BA111" s="665">
        <v>16.7</v>
      </c>
      <c r="BB111" s="665">
        <v>60.3</v>
      </c>
      <c r="BC111" s="666">
        <v>3510</v>
      </c>
      <c r="BD111" s="665">
        <v>27.2</v>
      </c>
      <c r="BE111" s="665">
        <v>34</v>
      </c>
      <c r="BF111" s="666">
        <v>5152</v>
      </c>
      <c r="BG111" s="666">
        <v>9219</v>
      </c>
      <c r="BH111" s="665">
        <v>0.21</v>
      </c>
      <c r="BI111" s="665">
        <v>0.71</v>
      </c>
    </row>
    <row r="112" spans="1:61" x14ac:dyDescent="0.25">
      <c r="A112" s="129">
        <v>14401</v>
      </c>
      <c r="B112" s="130" t="s">
        <v>525</v>
      </c>
      <c r="C112" s="130" t="s">
        <v>240</v>
      </c>
      <c r="D112" s="668">
        <v>8656024850</v>
      </c>
      <c r="E112" s="129">
        <f ca="1">ROUNDDOWN(YEARFRAC(DATE(IF(VALUE(LEFT(D112,2))&lt;VALUE(RIGHT(YEAR(TODAY()),2)),"20","19")&amp;LEFT(D112,2),IF(VALUE(MID(D112,3,1))&gt;4,MID(D112,3,2)-50,MID(D112,3,2)),MID(D112,5,2)),F112,1),0)</f>
        <v>34</v>
      </c>
      <c r="F112" s="669">
        <v>44224</v>
      </c>
      <c r="G112" s="129">
        <v>1</v>
      </c>
      <c r="H112" s="132">
        <v>0</v>
      </c>
      <c r="I112" s="133" t="s">
        <v>160</v>
      </c>
      <c r="J112" s="670" t="s">
        <v>74</v>
      </c>
      <c r="K112" s="135" t="s">
        <v>526</v>
      </c>
      <c r="L112" s="671">
        <v>24.3</v>
      </c>
      <c r="M112" s="671">
        <v>5.7</v>
      </c>
      <c r="N112" s="671">
        <v>68.8</v>
      </c>
      <c r="O112" s="671">
        <v>0.8</v>
      </c>
      <c r="P112" s="671">
        <v>0.4</v>
      </c>
      <c r="Q112" s="671">
        <v>7.85</v>
      </c>
      <c r="R112" s="672">
        <v>26.8</v>
      </c>
      <c r="S112" s="672">
        <v>74.2</v>
      </c>
      <c r="T112" s="672">
        <v>68.2</v>
      </c>
      <c r="U112" s="672">
        <v>31.8</v>
      </c>
      <c r="V112" s="672">
        <f t="shared" si="0"/>
        <v>2.1446540880503147</v>
      </c>
      <c r="W112" s="672">
        <v>5.68</v>
      </c>
      <c r="X112" s="672">
        <v>11.1</v>
      </c>
      <c r="Y112" s="672">
        <v>3.29</v>
      </c>
      <c r="Z112" s="672">
        <v>10.437499999999998</v>
      </c>
      <c r="AA112" s="672">
        <v>7.17</v>
      </c>
      <c r="AB112" s="672">
        <v>9.2899999999999991</v>
      </c>
      <c r="AC112" s="672">
        <v>23.6</v>
      </c>
      <c r="AD112" s="672">
        <v>50.7</v>
      </c>
      <c r="AE112" s="672">
        <v>25</v>
      </c>
      <c r="AF112" s="672">
        <v>0.7</v>
      </c>
      <c r="AG112" s="672">
        <v>29.2</v>
      </c>
      <c r="AH112" s="672">
        <v>30.1</v>
      </c>
      <c r="AI112" s="672">
        <v>52.5</v>
      </c>
      <c r="AJ112" s="672">
        <v>0.05</v>
      </c>
      <c r="AK112" s="672">
        <v>8.18</v>
      </c>
      <c r="AL112" s="672">
        <v>45.300000000000004</v>
      </c>
      <c r="AM112" s="672">
        <v>30.5</v>
      </c>
      <c r="AN112" s="673">
        <v>2465</v>
      </c>
      <c r="AO112" s="672">
        <v>14.1</v>
      </c>
      <c r="AP112" s="672">
        <v>4.5999999999999996</v>
      </c>
      <c r="AQ112" s="672">
        <v>12.7</v>
      </c>
      <c r="AR112" s="672">
        <v>55.4</v>
      </c>
      <c r="AS112" s="674">
        <v>0.13</v>
      </c>
      <c r="AT112" s="672">
        <v>8.1999999999999993</v>
      </c>
      <c r="AU112" s="672">
        <v>89.02</v>
      </c>
      <c r="AV112" s="672">
        <v>3.36</v>
      </c>
      <c r="AW112" s="672">
        <v>7.62</v>
      </c>
      <c r="AX112" s="673">
        <v>6319</v>
      </c>
      <c r="AY112" s="673">
        <v>2578</v>
      </c>
      <c r="AZ112" s="672">
        <v>70.3</v>
      </c>
      <c r="BA112" s="672">
        <v>10.7</v>
      </c>
      <c r="BB112" s="672">
        <v>62.9</v>
      </c>
      <c r="BC112" s="673">
        <v>2534</v>
      </c>
      <c r="BD112" s="672">
        <v>11.5</v>
      </c>
      <c r="BE112" s="672">
        <v>26.5</v>
      </c>
      <c r="BF112" s="673">
        <v>4201</v>
      </c>
      <c r="BG112" s="673">
        <v>11228.8</v>
      </c>
      <c r="BH112" s="672">
        <v>1.4</v>
      </c>
      <c r="BI112" s="672">
        <v>0.68</v>
      </c>
    </row>
    <row r="113" spans="1:61" x14ac:dyDescent="0.25">
      <c r="A113" s="104">
        <v>14639</v>
      </c>
      <c r="B113" s="105" t="s">
        <v>164</v>
      </c>
      <c r="C113" s="105" t="s">
        <v>225</v>
      </c>
      <c r="D113" s="675">
        <v>8159195242</v>
      </c>
      <c r="E113" s="104">
        <v>40</v>
      </c>
      <c r="F113" s="676">
        <v>44253</v>
      </c>
      <c r="G113" s="104">
        <v>5</v>
      </c>
      <c r="H113" s="107">
        <v>13</v>
      </c>
      <c r="I113" s="677" t="s">
        <v>73</v>
      </c>
      <c r="J113" s="109" t="s">
        <v>74</v>
      </c>
      <c r="K113" s="110" t="s">
        <v>527</v>
      </c>
      <c r="L113" s="111">
        <v>24.5</v>
      </c>
      <c r="M113" s="111">
        <v>8.3000000000000007</v>
      </c>
      <c r="N113" s="111">
        <v>63.5</v>
      </c>
      <c r="O113" s="111">
        <v>3.3</v>
      </c>
      <c r="P113" s="111">
        <v>0.4</v>
      </c>
      <c r="Q113" s="111">
        <v>9.6</v>
      </c>
      <c r="R113" s="678">
        <v>22</v>
      </c>
      <c r="S113" s="678">
        <v>74.2</v>
      </c>
      <c r="T113" s="678">
        <v>52.7</v>
      </c>
      <c r="U113" s="678">
        <v>47.3</v>
      </c>
      <c r="V113" s="678">
        <f t="shared" si="0"/>
        <v>1.1141649048625795</v>
      </c>
      <c r="W113" s="678">
        <v>5.0999999999999996</v>
      </c>
      <c r="X113" s="678">
        <v>8.2799999999999994</v>
      </c>
      <c r="Y113" s="678">
        <v>2.77</v>
      </c>
      <c r="Z113" s="678">
        <v>13.5</v>
      </c>
      <c r="AA113" s="678">
        <v>9.15</v>
      </c>
      <c r="AB113" s="678">
        <v>13.9</v>
      </c>
      <c r="AC113" s="678">
        <v>11.3</v>
      </c>
      <c r="AD113" s="678">
        <v>51.3</v>
      </c>
      <c r="AE113" s="678">
        <v>36.6</v>
      </c>
      <c r="AF113" s="678">
        <v>0.86</v>
      </c>
      <c r="AG113" s="678">
        <v>32.5</v>
      </c>
      <c r="AH113" s="679">
        <v>24.153846153846153</v>
      </c>
      <c r="AI113" s="678">
        <v>44.6</v>
      </c>
      <c r="AJ113" s="678">
        <v>2.77</v>
      </c>
      <c r="AK113" s="678">
        <v>13.2</v>
      </c>
      <c r="AL113" s="678">
        <v>27.51</v>
      </c>
      <c r="AM113" s="679">
        <v>13.9</v>
      </c>
      <c r="AN113" s="680">
        <v>2749.090909090909</v>
      </c>
      <c r="AO113" s="678">
        <v>8.06</v>
      </c>
      <c r="AP113" s="678">
        <v>9.0399999999999991</v>
      </c>
      <c r="AQ113" s="678">
        <v>13.4</v>
      </c>
      <c r="AR113" s="678">
        <v>74.599999999999994</v>
      </c>
      <c r="AS113" s="681">
        <v>0.1</v>
      </c>
      <c r="AT113" s="678">
        <v>7.5</v>
      </c>
      <c r="AU113" s="678">
        <v>91.89</v>
      </c>
      <c r="AV113" s="678">
        <v>3.21</v>
      </c>
      <c r="AW113" s="678">
        <v>4.92</v>
      </c>
      <c r="AX113" s="682">
        <v>5500.8547008547012</v>
      </c>
      <c r="AY113" s="682">
        <v>2824.6666666666665</v>
      </c>
      <c r="AZ113" s="678">
        <v>71.2</v>
      </c>
      <c r="BA113" s="678">
        <v>15.3</v>
      </c>
      <c r="BB113" s="678">
        <v>66.3</v>
      </c>
      <c r="BC113" s="682">
        <v>1846</v>
      </c>
      <c r="BD113" s="678">
        <v>21.3</v>
      </c>
      <c r="BE113" s="678">
        <v>90.7</v>
      </c>
      <c r="BF113" s="682">
        <v>5510</v>
      </c>
      <c r="BG113" s="682">
        <v>11415</v>
      </c>
      <c r="BH113" s="678">
        <v>3.8</v>
      </c>
      <c r="BI113" s="678">
        <v>0.36</v>
      </c>
    </row>
    <row r="114" spans="1:61" x14ac:dyDescent="0.25">
      <c r="A114" s="57">
        <v>14640</v>
      </c>
      <c r="B114" s="58" t="s">
        <v>101</v>
      </c>
      <c r="C114" s="58" t="s">
        <v>235</v>
      </c>
      <c r="D114" s="683">
        <v>6405171256</v>
      </c>
      <c r="E114" s="57">
        <v>57</v>
      </c>
      <c r="F114" s="684">
        <v>44253</v>
      </c>
      <c r="G114" s="57">
        <v>5</v>
      </c>
      <c r="H114" s="60">
        <v>13</v>
      </c>
      <c r="I114" s="94" t="s">
        <v>73</v>
      </c>
      <c r="J114" s="685" t="s">
        <v>74</v>
      </c>
      <c r="K114" s="63" t="s">
        <v>528</v>
      </c>
      <c r="L114" s="686">
        <v>26.9</v>
      </c>
      <c r="M114" s="686">
        <v>8</v>
      </c>
      <c r="N114" s="686">
        <v>63.3</v>
      </c>
      <c r="O114" s="686">
        <v>1.3</v>
      </c>
      <c r="P114" s="686">
        <v>0.5</v>
      </c>
      <c r="Q114" s="686">
        <v>5.47</v>
      </c>
      <c r="R114" s="687">
        <v>28.3</v>
      </c>
      <c r="S114" s="687">
        <v>67.2</v>
      </c>
      <c r="T114" s="687">
        <v>71.7</v>
      </c>
      <c r="U114" s="687">
        <v>28.3</v>
      </c>
      <c r="V114" s="687">
        <f t="shared" si="0"/>
        <v>2.5335689045936398</v>
      </c>
      <c r="W114" s="687">
        <v>3.8</v>
      </c>
      <c r="X114" s="687">
        <v>7.04</v>
      </c>
      <c r="Y114" s="687">
        <v>4.9000000000000004</v>
      </c>
      <c r="Z114" s="687">
        <v>7.39</v>
      </c>
      <c r="AA114" s="687">
        <v>6.83</v>
      </c>
      <c r="AB114" s="687">
        <v>7.71</v>
      </c>
      <c r="AC114" s="687">
        <v>54.8</v>
      </c>
      <c r="AD114" s="687">
        <v>28.7</v>
      </c>
      <c r="AE114" s="687">
        <v>15.1</v>
      </c>
      <c r="AF114" s="687">
        <v>1.41</v>
      </c>
      <c r="AG114" s="687">
        <v>34.200000000000003</v>
      </c>
      <c r="AH114" s="688">
        <v>11.538461538461538</v>
      </c>
      <c r="AI114" s="687">
        <v>35.6</v>
      </c>
      <c r="AJ114" s="687">
        <v>0.54</v>
      </c>
      <c r="AK114" s="687">
        <v>11.6</v>
      </c>
      <c r="AL114" s="687">
        <v>35.550000000000004</v>
      </c>
      <c r="AM114" s="688">
        <v>13.4</v>
      </c>
      <c r="AN114" s="689">
        <v>2825.454545454545</v>
      </c>
      <c r="AO114" s="687">
        <v>16.8</v>
      </c>
      <c r="AP114" s="687">
        <v>3.98</v>
      </c>
      <c r="AQ114" s="687">
        <v>27.9</v>
      </c>
      <c r="AR114" s="687">
        <v>59.9</v>
      </c>
      <c r="AS114" s="690">
        <v>9.0999999999999998E-2</v>
      </c>
      <c r="AT114" s="687">
        <v>8.3000000000000007</v>
      </c>
      <c r="AU114" s="687">
        <v>93.97</v>
      </c>
      <c r="AV114" s="687">
        <v>3.06</v>
      </c>
      <c r="AW114" s="687">
        <v>2.96</v>
      </c>
      <c r="AX114" s="691">
        <v>3982.9059829059834</v>
      </c>
      <c r="AY114" s="691">
        <v>2920.8888888888887</v>
      </c>
      <c r="AZ114" s="687">
        <v>73.5</v>
      </c>
      <c r="BA114" s="687">
        <v>8.8000000000000007</v>
      </c>
      <c r="BB114" s="687">
        <v>60.6</v>
      </c>
      <c r="BC114" s="691">
        <v>2726</v>
      </c>
      <c r="BD114" s="687">
        <v>66.7</v>
      </c>
      <c r="BE114" s="687">
        <v>32.1</v>
      </c>
      <c r="BF114" s="691">
        <v>4240</v>
      </c>
      <c r="BG114" s="691">
        <v>12021.666666666668</v>
      </c>
      <c r="BH114" s="687">
        <v>1.82</v>
      </c>
      <c r="BI114" s="687">
        <v>0.99</v>
      </c>
    </row>
    <row r="115" spans="1:61" x14ac:dyDescent="0.25">
      <c r="A115" s="16">
        <v>14761</v>
      </c>
      <c r="B115" s="17" t="s">
        <v>529</v>
      </c>
      <c r="C115" s="17" t="s">
        <v>239</v>
      </c>
      <c r="D115" s="692">
        <v>495420171</v>
      </c>
      <c r="E115" s="16">
        <v>72</v>
      </c>
      <c r="F115" s="693">
        <v>44266</v>
      </c>
      <c r="G115" s="16">
        <v>1</v>
      </c>
      <c r="H115" s="18">
        <v>0</v>
      </c>
      <c r="I115" s="139" t="s">
        <v>73</v>
      </c>
      <c r="J115" s="124" t="s">
        <v>74</v>
      </c>
      <c r="K115" s="56" t="s">
        <v>530</v>
      </c>
      <c r="L115" s="694">
        <v>25.8</v>
      </c>
      <c r="M115" s="694">
        <v>9.9</v>
      </c>
      <c r="N115" s="694">
        <v>60.1</v>
      </c>
      <c r="O115" s="694">
        <v>3.6</v>
      </c>
      <c r="P115" s="694">
        <v>0.6</v>
      </c>
      <c r="Q115" s="694">
        <v>7.24</v>
      </c>
      <c r="R115" s="18">
        <v>29.4</v>
      </c>
      <c r="S115" s="24">
        <v>83.6</v>
      </c>
      <c r="T115" s="24">
        <v>76.7</v>
      </c>
      <c r="U115" s="24">
        <v>23.3</v>
      </c>
      <c r="V115" s="24">
        <f t="shared" si="0"/>
        <v>3.2918454935622319</v>
      </c>
      <c r="W115" s="24">
        <v>7.07</v>
      </c>
      <c r="X115" s="24">
        <v>4.8600000000000003</v>
      </c>
      <c r="Y115" s="24">
        <v>4.22</v>
      </c>
      <c r="Z115" s="24">
        <v>19</v>
      </c>
      <c r="AA115" s="24">
        <v>5.31</v>
      </c>
      <c r="AB115" s="24">
        <v>9.24</v>
      </c>
      <c r="AC115" s="24">
        <v>37.299999999999997</v>
      </c>
      <c r="AD115" s="24">
        <v>40.200000000000003</v>
      </c>
      <c r="AE115" s="24">
        <v>17.3</v>
      </c>
      <c r="AF115" s="24">
        <v>8.1</v>
      </c>
      <c r="AG115" s="24">
        <v>30.9</v>
      </c>
      <c r="AH115" s="24">
        <v>10.4</v>
      </c>
      <c r="AI115" s="24">
        <v>44.896551724137929</v>
      </c>
      <c r="AJ115" s="24">
        <v>4.9000000000000002E-2</v>
      </c>
      <c r="AK115" s="24">
        <v>9.0500000000000007</v>
      </c>
      <c r="AL115" s="24">
        <v>31</v>
      </c>
      <c r="AM115" s="24">
        <v>24.2</v>
      </c>
      <c r="AN115" s="26">
        <v>1970.5426356589146</v>
      </c>
      <c r="AO115" s="24">
        <v>6.76</v>
      </c>
      <c r="AP115" s="24">
        <v>5.0599999999999996</v>
      </c>
      <c r="AQ115" s="24">
        <v>7.11</v>
      </c>
      <c r="AR115" s="24">
        <v>85.4</v>
      </c>
      <c r="AS115" s="25">
        <v>4.3999999999999997E-2</v>
      </c>
      <c r="AT115" s="24">
        <v>9.4</v>
      </c>
      <c r="AU115" s="24">
        <v>88.789999999999992</v>
      </c>
      <c r="AV115" s="24">
        <v>4.4000000000000004</v>
      </c>
      <c r="AW115" s="24">
        <v>6.81</v>
      </c>
      <c r="AX115" s="26">
        <v>2565</v>
      </c>
      <c r="AY115" s="26">
        <v>2633.5555555555557</v>
      </c>
      <c r="AZ115" s="24">
        <v>67.400000000000006</v>
      </c>
      <c r="BA115" s="24">
        <v>23.6</v>
      </c>
      <c r="BB115" s="24">
        <v>57.3</v>
      </c>
      <c r="BC115" s="26">
        <v>2897</v>
      </c>
      <c r="BD115" s="24">
        <v>25.9</v>
      </c>
      <c r="BE115" s="24">
        <v>9.6999999999999993</v>
      </c>
      <c r="BF115" s="26">
        <v>5714.2857142857138</v>
      </c>
      <c r="BG115" s="26">
        <v>10996.666666666666</v>
      </c>
      <c r="BH115" s="24">
        <v>3.26</v>
      </c>
      <c r="BI115" s="24">
        <v>0.6</v>
      </c>
    </row>
    <row r="116" spans="1:61" x14ac:dyDescent="0.25">
      <c r="A116" s="129">
        <v>14762</v>
      </c>
      <c r="B116" s="130" t="s">
        <v>525</v>
      </c>
      <c r="C116" s="130" t="s">
        <v>240</v>
      </c>
      <c r="D116" s="668">
        <v>8656024850</v>
      </c>
      <c r="E116" s="129">
        <v>35</v>
      </c>
      <c r="F116" s="669">
        <v>44266</v>
      </c>
      <c r="G116" s="129">
        <v>2</v>
      </c>
      <c r="H116" s="132">
        <v>1</v>
      </c>
      <c r="I116" s="133" t="s">
        <v>73</v>
      </c>
      <c r="J116" s="670" t="s">
        <v>74</v>
      </c>
      <c r="K116" s="135" t="s">
        <v>150</v>
      </c>
      <c r="L116" s="671">
        <v>26.9</v>
      </c>
      <c r="M116" s="671">
        <v>7.5</v>
      </c>
      <c r="N116" s="671">
        <v>63.7</v>
      </c>
      <c r="O116" s="671">
        <v>1.5</v>
      </c>
      <c r="P116" s="671">
        <v>0.4</v>
      </c>
      <c r="Q116" s="671">
        <v>6.84</v>
      </c>
      <c r="R116" s="132">
        <v>30.7</v>
      </c>
      <c r="S116" s="672">
        <v>79.2</v>
      </c>
      <c r="T116" s="672">
        <v>70.7</v>
      </c>
      <c r="U116" s="672">
        <v>29.3</v>
      </c>
      <c r="V116" s="672">
        <f t="shared" si="0"/>
        <v>2.4129692832764507</v>
      </c>
      <c r="W116" s="672">
        <v>3.83</v>
      </c>
      <c r="X116" s="672">
        <v>9.01</v>
      </c>
      <c r="Y116" s="672">
        <v>4.04</v>
      </c>
      <c r="Z116" s="672">
        <v>8.75</v>
      </c>
      <c r="AA116" s="672">
        <v>7.42</v>
      </c>
      <c r="AB116" s="672">
        <v>9.33</v>
      </c>
      <c r="AC116" s="672">
        <v>26</v>
      </c>
      <c r="AD116" s="672">
        <v>48.3</v>
      </c>
      <c r="AE116" s="672">
        <v>25.1</v>
      </c>
      <c r="AF116" s="672">
        <v>0.56999999999999995</v>
      </c>
      <c r="AG116" s="672">
        <v>26.9</v>
      </c>
      <c r="AH116" s="672">
        <v>29.6</v>
      </c>
      <c r="AI116" s="672">
        <v>46.827586206896555</v>
      </c>
      <c r="AJ116" s="672">
        <v>9.8000000000000004E-2</v>
      </c>
      <c r="AK116" s="672">
        <v>7.04</v>
      </c>
      <c r="AL116" s="672">
        <v>39.39</v>
      </c>
      <c r="AM116" s="672">
        <v>25.7</v>
      </c>
      <c r="AN116" s="673">
        <v>1379.8449612403101</v>
      </c>
      <c r="AO116" s="672">
        <v>10.8</v>
      </c>
      <c r="AP116" s="672">
        <v>3.21</v>
      </c>
      <c r="AQ116" s="672">
        <v>12.2</v>
      </c>
      <c r="AR116" s="672">
        <v>58.9</v>
      </c>
      <c r="AS116" s="674">
        <v>0.12</v>
      </c>
      <c r="AT116" s="672">
        <v>8</v>
      </c>
      <c r="AU116" s="672">
        <v>90.509999999999991</v>
      </c>
      <c r="AV116" s="672">
        <v>3.93</v>
      </c>
      <c r="AW116" s="672">
        <v>5.57</v>
      </c>
      <c r="AX116" s="673">
        <v>3575</v>
      </c>
      <c r="AY116" s="673">
        <v>2352.8888888888887</v>
      </c>
      <c r="AZ116" s="672">
        <v>70.900000000000006</v>
      </c>
      <c r="BA116" s="672">
        <v>20</v>
      </c>
      <c r="BB116" s="672">
        <v>58.8</v>
      </c>
      <c r="BC116" s="673">
        <v>5168</v>
      </c>
      <c r="BD116" s="672">
        <v>15.9</v>
      </c>
      <c r="BE116" s="672">
        <v>14.1</v>
      </c>
      <c r="BF116" s="673">
        <v>4424.7619047619046</v>
      </c>
      <c r="BG116" s="673">
        <v>11546</v>
      </c>
      <c r="BH116" s="672">
        <v>1.7</v>
      </c>
      <c r="BI116" s="672">
        <v>0.76</v>
      </c>
    </row>
    <row r="117" spans="1:61" x14ac:dyDescent="0.25">
      <c r="A117" s="182">
        <v>14842</v>
      </c>
      <c r="B117" s="183" t="s">
        <v>429</v>
      </c>
      <c r="C117" s="183" t="s">
        <v>464</v>
      </c>
      <c r="D117" s="658">
        <v>9003265755</v>
      </c>
      <c r="E117" s="182">
        <f ca="1">ROUNDDOWN(YEARFRAC(DATE(IF(VALUE(LEFT(D117,2))&lt;VALUE(RIGHT(YEAR(TODAY()),2)),"20","19")&amp;LEFT(D117,2),IF(VALUE(MID(D117,3,1))&gt;4,MID(D117,3,2)-50,MID(D117,3,2)),MID(D117,5,2)),F117,1),0)</f>
        <v>30</v>
      </c>
      <c r="F117" s="659">
        <v>44274</v>
      </c>
      <c r="G117" s="182">
        <v>4</v>
      </c>
      <c r="H117" s="660">
        <v>6</v>
      </c>
      <c r="I117" s="661" t="s">
        <v>73</v>
      </c>
      <c r="J117" s="662" t="s">
        <v>74</v>
      </c>
      <c r="K117" s="663" t="s">
        <v>531</v>
      </c>
      <c r="L117" s="664">
        <v>37.4</v>
      </c>
      <c r="M117" s="664">
        <v>10.3</v>
      </c>
      <c r="N117" s="664">
        <v>45.7</v>
      </c>
      <c r="O117" s="717">
        <v>6.1</v>
      </c>
      <c r="P117" s="664">
        <v>0.5</v>
      </c>
      <c r="Q117" s="664">
        <v>4.28</v>
      </c>
      <c r="R117" s="660">
        <v>38.700000000000003</v>
      </c>
      <c r="S117" s="665">
        <v>72.2</v>
      </c>
      <c r="T117" s="665">
        <v>45.3</v>
      </c>
      <c r="U117" s="665">
        <v>54.7</v>
      </c>
      <c r="V117" s="665">
        <f t="shared" si="0"/>
        <v>0.82815356489945147</v>
      </c>
      <c r="W117" s="665">
        <v>3.04</v>
      </c>
      <c r="X117" s="665">
        <v>4.6100000000000003</v>
      </c>
      <c r="Y117" s="665">
        <v>3.5</v>
      </c>
      <c r="Z117" s="665">
        <v>6.09</v>
      </c>
      <c r="AA117" s="665">
        <v>3.73</v>
      </c>
      <c r="AB117" s="665">
        <v>2.89</v>
      </c>
      <c r="AC117" s="665">
        <v>64.400000000000006</v>
      </c>
      <c r="AD117" s="665">
        <v>21.7</v>
      </c>
      <c r="AE117" s="665">
        <v>13</v>
      </c>
      <c r="AF117" s="665">
        <v>0.99</v>
      </c>
      <c r="AG117" s="665">
        <v>18.2</v>
      </c>
      <c r="AH117" s="665">
        <v>11.2</v>
      </c>
      <c r="AI117" s="665">
        <v>49.2</v>
      </c>
      <c r="AJ117" s="665">
        <v>0.34</v>
      </c>
      <c r="AK117" s="665">
        <v>8.15</v>
      </c>
      <c r="AL117" s="665">
        <v>19.885000000000002</v>
      </c>
      <c r="AM117" s="665">
        <v>13.8</v>
      </c>
      <c r="AN117" s="666">
        <v>3608</v>
      </c>
      <c r="AO117" s="665">
        <v>16.7</v>
      </c>
      <c r="AP117" s="665">
        <v>8.76</v>
      </c>
      <c r="AQ117" s="665">
        <v>6</v>
      </c>
      <c r="AR117" s="665">
        <v>73.5</v>
      </c>
      <c r="AS117" s="667">
        <v>0.02</v>
      </c>
      <c r="AT117" s="665">
        <v>10.9</v>
      </c>
      <c r="AU117" s="665">
        <v>88.12</v>
      </c>
      <c r="AV117" s="665">
        <v>3.69</v>
      </c>
      <c r="AW117" s="665">
        <v>8.1999999999999993</v>
      </c>
      <c r="AX117" s="666">
        <v>6167</v>
      </c>
      <c r="AY117" s="666">
        <v>3681.7777777777778</v>
      </c>
      <c r="AZ117" s="665">
        <v>81.2</v>
      </c>
      <c r="BA117" s="665">
        <v>14.5</v>
      </c>
      <c r="BB117" s="665">
        <v>43.8</v>
      </c>
      <c r="BC117" s="666">
        <v>5328</v>
      </c>
      <c r="BD117" s="665">
        <v>41.3</v>
      </c>
      <c r="BE117" s="665">
        <v>52.6</v>
      </c>
      <c r="BF117" s="666">
        <v>5820</v>
      </c>
      <c r="BG117" s="666">
        <v>9915.1260504201691</v>
      </c>
      <c r="BH117" s="665">
        <v>6.4</v>
      </c>
      <c r="BI117" s="665">
        <v>0.2</v>
      </c>
    </row>
    <row r="118" spans="1:61" x14ac:dyDescent="0.25">
      <c r="A118" s="184">
        <v>14843</v>
      </c>
      <c r="B118" s="185" t="s">
        <v>432</v>
      </c>
      <c r="C118" s="185" t="s">
        <v>465</v>
      </c>
      <c r="D118" s="283" t="s">
        <v>466</v>
      </c>
      <c r="E118" s="184">
        <f ca="1">ROUNDDOWN(YEARFRAC(DATE(IF(VALUE(LEFT(D118,2))&lt;VALUE(RIGHT(YEAR(TODAY()),2)),"20","19")&amp;LEFT(D118,2),IF(VALUE(MID(D118,3,1))&gt;4,MID(D118,3,2)-50,MID(D118,3,2)),MID(D118,5,2)),F118,1),0)</f>
        <v>19</v>
      </c>
      <c r="F118" s="695">
        <v>44274</v>
      </c>
      <c r="G118" s="184">
        <v>3</v>
      </c>
      <c r="H118" s="696">
        <v>6</v>
      </c>
      <c r="I118" s="697" t="s">
        <v>73</v>
      </c>
      <c r="J118" s="698" t="s">
        <v>74</v>
      </c>
      <c r="K118" s="699" t="s">
        <v>532</v>
      </c>
      <c r="L118" s="704">
        <v>30.5</v>
      </c>
      <c r="M118" s="704">
        <v>6.7</v>
      </c>
      <c r="N118" s="704">
        <v>54.3</v>
      </c>
      <c r="O118" s="715">
        <v>8</v>
      </c>
      <c r="P118" s="704">
        <v>0.5</v>
      </c>
      <c r="Q118" s="704">
        <v>7.66</v>
      </c>
      <c r="R118" s="696">
        <v>33.1</v>
      </c>
      <c r="S118" s="705">
        <v>64.2</v>
      </c>
      <c r="T118" s="705">
        <v>54</v>
      </c>
      <c r="U118" s="705">
        <v>46</v>
      </c>
      <c r="V118" s="705">
        <f t="shared" si="0"/>
        <v>1.173913043478261</v>
      </c>
      <c r="W118" s="705">
        <v>3.48</v>
      </c>
      <c r="X118" s="705">
        <v>7.87</v>
      </c>
      <c r="Y118" s="705">
        <v>3.34</v>
      </c>
      <c r="Z118" s="705">
        <v>6.15</v>
      </c>
      <c r="AA118" s="705">
        <v>6.03</v>
      </c>
      <c r="AB118" s="705">
        <v>10.6</v>
      </c>
      <c r="AC118" s="705">
        <v>55</v>
      </c>
      <c r="AD118" s="705">
        <v>18.7</v>
      </c>
      <c r="AE118" s="705">
        <v>24.3</v>
      </c>
      <c r="AF118" s="705">
        <v>1.95</v>
      </c>
      <c r="AG118" s="705">
        <v>18.399999999999999</v>
      </c>
      <c r="AH118" s="705">
        <v>19.5</v>
      </c>
      <c r="AI118" s="705">
        <v>41.1</v>
      </c>
      <c r="AJ118" s="705">
        <v>0.19</v>
      </c>
      <c r="AK118" s="705">
        <v>11.3</v>
      </c>
      <c r="AL118" s="705">
        <v>28.2</v>
      </c>
      <c r="AM118" s="705">
        <v>16.8</v>
      </c>
      <c r="AN118" s="706">
        <v>3641</v>
      </c>
      <c r="AO118" s="705">
        <v>20.399999999999999</v>
      </c>
      <c r="AP118" s="705">
        <v>2.67</v>
      </c>
      <c r="AQ118" s="705">
        <v>10.8</v>
      </c>
      <c r="AR118" s="705">
        <v>54.3</v>
      </c>
      <c r="AS118" s="707">
        <v>3.5999999999999997E-2</v>
      </c>
      <c r="AT118" s="705">
        <v>6.9</v>
      </c>
      <c r="AU118" s="705">
        <v>87.740000000000009</v>
      </c>
      <c r="AV118" s="705">
        <v>5.92</v>
      </c>
      <c r="AW118" s="705">
        <v>6.38</v>
      </c>
      <c r="AX118" s="706">
        <v>7160</v>
      </c>
      <c r="AY118" s="706">
        <v>3637.2222222222222</v>
      </c>
      <c r="AZ118" s="705">
        <v>88.9</v>
      </c>
      <c r="BA118" s="705">
        <v>14.4</v>
      </c>
      <c r="BB118" s="705">
        <v>52.5</v>
      </c>
      <c r="BC118" s="706">
        <v>3742.55</v>
      </c>
      <c r="BD118" s="705">
        <v>36.6</v>
      </c>
      <c r="BE118" s="705">
        <v>54.2</v>
      </c>
      <c r="BF118" s="706">
        <v>5232</v>
      </c>
      <c r="BG118" s="706">
        <v>11165.546218487396</v>
      </c>
      <c r="BH118" s="705">
        <v>6.7</v>
      </c>
      <c r="BI118" s="705">
        <v>0.8</v>
      </c>
    </row>
    <row r="119" spans="1:61" x14ac:dyDescent="0.25">
      <c r="A119" s="87">
        <v>14844</v>
      </c>
      <c r="B119" s="88" t="s">
        <v>255</v>
      </c>
      <c r="C119" s="88" t="s">
        <v>233</v>
      </c>
      <c r="D119" s="700">
        <v>8261175329</v>
      </c>
      <c r="E119" s="87">
        <f ca="1">ROUNDDOWN(YEARFRAC(DATE(IF(VALUE(LEFT(D119,2))&lt;VALUE(RIGHT(YEAR(TODAY()),2)),"20","19")&amp;LEFT(D119,2),IF(VALUE(MID(D119,3,1))&gt;4,MID(D119,3,2)-50,MID(D119,3,2)),MID(D119,5,2)),F119,1),0)</f>
        <v>38</v>
      </c>
      <c r="F119" s="701">
        <v>44274</v>
      </c>
      <c r="G119" s="87">
        <v>5</v>
      </c>
      <c r="H119" s="47">
        <v>14</v>
      </c>
      <c r="I119" s="702" t="s">
        <v>73</v>
      </c>
      <c r="J119" s="703" t="s">
        <v>74</v>
      </c>
      <c r="K119" s="92" t="s">
        <v>533</v>
      </c>
      <c r="L119" s="708">
        <v>35.4</v>
      </c>
      <c r="M119" s="708">
        <v>8.5</v>
      </c>
      <c r="N119" s="708">
        <v>49.3</v>
      </c>
      <c r="O119" s="716">
        <v>6.1</v>
      </c>
      <c r="P119" s="708">
        <v>0.7</v>
      </c>
      <c r="Q119" s="708">
        <v>5.76</v>
      </c>
      <c r="R119" s="47">
        <v>35.6</v>
      </c>
      <c r="S119" s="709">
        <v>78.5</v>
      </c>
      <c r="T119" s="709">
        <v>70.900000000000006</v>
      </c>
      <c r="U119" s="709">
        <v>29.1</v>
      </c>
      <c r="V119" s="709">
        <f t="shared" si="0"/>
        <v>2.4364261168384882</v>
      </c>
      <c r="W119" s="709">
        <v>4.32</v>
      </c>
      <c r="X119" s="709">
        <v>7.78</v>
      </c>
      <c r="Y119" s="709">
        <v>5.49</v>
      </c>
      <c r="Z119" s="709">
        <v>5</v>
      </c>
      <c r="AA119" s="709">
        <v>6.16</v>
      </c>
      <c r="AB119" s="709">
        <v>5.78</v>
      </c>
      <c r="AC119" s="709">
        <v>59.6</v>
      </c>
      <c r="AD119" s="709">
        <v>27.7</v>
      </c>
      <c r="AE119" s="709">
        <v>11.5</v>
      </c>
      <c r="AF119" s="709">
        <v>1.1299999999999999</v>
      </c>
      <c r="AG119" s="709">
        <v>25.4</v>
      </c>
      <c r="AH119" s="709">
        <v>14.1</v>
      </c>
      <c r="AI119" s="709">
        <v>56.1</v>
      </c>
      <c r="AJ119" s="709">
        <v>0.11</v>
      </c>
      <c r="AK119" s="709">
        <v>11.8</v>
      </c>
      <c r="AL119" s="709">
        <v>28.362000000000002</v>
      </c>
      <c r="AM119" s="709">
        <v>18.3</v>
      </c>
      <c r="AN119" s="710">
        <v>3468</v>
      </c>
      <c r="AO119" s="709">
        <v>6.76</v>
      </c>
      <c r="AP119" s="709">
        <v>10.199999999999999</v>
      </c>
      <c r="AQ119" s="709">
        <v>11.1</v>
      </c>
      <c r="AR119" s="709">
        <v>67.3</v>
      </c>
      <c r="AS119" s="711">
        <v>2.8000000000000001E-2</v>
      </c>
      <c r="AT119" s="709">
        <v>8.5</v>
      </c>
      <c r="AU119" s="709">
        <v>91.259999999999991</v>
      </c>
      <c r="AV119" s="709">
        <v>2.9</v>
      </c>
      <c r="AW119" s="709">
        <v>5.89</v>
      </c>
      <c r="AX119" s="710">
        <v>1747</v>
      </c>
      <c r="AY119" s="710">
        <v>3877.4444444444443</v>
      </c>
      <c r="AZ119" s="709">
        <v>59.1</v>
      </c>
      <c r="BA119" s="709">
        <v>13.8</v>
      </c>
      <c r="BB119" s="709">
        <v>49.9</v>
      </c>
      <c r="BC119" s="710">
        <v>4906.2</v>
      </c>
      <c r="BD119" s="709">
        <v>23.6</v>
      </c>
      <c r="BE119" s="709">
        <v>13</v>
      </c>
      <c r="BF119" s="710">
        <v>6534</v>
      </c>
      <c r="BG119" s="710">
        <v>13861.344537815126</v>
      </c>
      <c r="BH119" s="709">
        <v>5.9</v>
      </c>
      <c r="BI119" s="709">
        <v>0.1</v>
      </c>
    </row>
    <row r="120" spans="1:61" x14ac:dyDescent="0.25">
      <c r="A120" s="723">
        <v>15000</v>
      </c>
      <c r="B120" s="724" t="s">
        <v>529</v>
      </c>
      <c r="C120" s="727" t="s">
        <v>239</v>
      </c>
      <c r="D120" s="728">
        <v>495420171</v>
      </c>
      <c r="E120" s="729">
        <v>72</v>
      </c>
      <c r="F120" s="730">
        <v>44295</v>
      </c>
      <c r="G120" s="729">
        <v>2</v>
      </c>
      <c r="H120" s="731">
        <v>1</v>
      </c>
      <c r="I120" s="732" t="s">
        <v>73</v>
      </c>
      <c r="J120" s="733" t="s">
        <v>74</v>
      </c>
      <c r="K120" s="734" t="s">
        <v>150</v>
      </c>
      <c r="L120" s="735">
        <v>26.8</v>
      </c>
      <c r="M120" s="735">
        <v>11.1</v>
      </c>
      <c r="N120" s="735">
        <v>56.9</v>
      </c>
      <c r="O120" s="735">
        <v>4.7</v>
      </c>
      <c r="P120" s="735">
        <v>0.5</v>
      </c>
      <c r="Q120" s="735">
        <v>6.2</v>
      </c>
      <c r="R120" s="731">
        <v>25.4</v>
      </c>
      <c r="S120" s="736">
        <v>78.099999999999994</v>
      </c>
      <c r="T120" s="736">
        <v>72.099999999999994</v>
      </c>
      <c r="U120" s="736">
        <v>27.9</v>
      </c>
      <c r="V120" s="736">
        <v>2.5842293906810037</v>
      </c>
      <c r="W120" s="736">
        <v>3.23</v>
      </c>
      <c r="X120" s="736">
        <v>2.4</v>
      </c>
      <c r="Y120" s="736">
        <v>4.26</v>
      </c>
      <c r="Z120" s="736">
        <v>15.6</v>
      </c>
      <c r="AA120" s="736">
        <v>7.55</v>
      </c>
      <c r="AB120" s="736">
        <v>6.42</v>
      </c>
      <c r="AC120" s="736">
        <v>41.3</v>
      </c>
      <c r="AD120" s="736">
        <v>30.9</v>
      </c>
      <c r="AE120" s="736">
        <v>18.899999999999999</v>
      </c>
      <c r="AF120" s="736">
        <v>8.9</v>
      </c>
      <c r="AG120" s="736">
        <v>32.4</v>
      </c>
      <c r="AH120" s="736">
        <v>8.4499999999999993</v>
      </c>
      <c r="AI120" s="736">
        <v>48.3</v>
      </c>
      <c r="AJ120" s="736">
        <v>0.1</v>
      </c>
      <c r="AK120" s="736">
        <v>7.3</v>
      </c>
      <c r="AL120" s="736">
        <v>35.287000000000006</v>
      </c>
      <c r="AM120" s="736">
        <v>28</v>
      </c>
      <c r="AN120" s="737">
        <v>2230</v>
      </c>
      <c r="AO120" s="736">
        <v>9.3000000000000007</v>
      </c>
      <c r="AP120" s="736">
        <v>8.9700000000000006</v>
      </c>
      <c r="AQ120" s="736">
        <v>8.31</v>
      </c>
      <c r="AR120" s="736">
        <v>56.2</v>
      </c>
      <c r="AS120" s="738">
        <v>0.08</v>
      </c>
      <c r="AT120" s="736">
        <v>11.9</v>
      </c>
      <c r="AU120" s="736">
        <v>85.8</v>
      </c>
      <c r="AV120" s="736">
        <v>6.83</v>
      </c>
      <c r="AW120" s="736">
        <v>7.37</v>
      </c>
      <c r="AX120" s="737">
        <v>4125</v>
      </c>
      <c r="AY120" s="737">
        <v>3132.8888888888887</v>
      </c>
      <c r="AZ120" s="736">
        <v>69.400000000000006</v>
      </c>
      <c r="BA120" s="736">
        <v>13.9</v>
      </c>
      <c r="BB120" s="736">
        <v>57.1</v>
      </c>
      <c r="BC120" s="737">
        <v>1370</v>
      </c>
      <c r="BD120" s="736">
        <v>54.5</v>
      </c>
      <c r="BE120" s="736">
        <v>35.6</v>
      </c>
      <c r="BF120" s="737">
        <v>3585.7142857142858</v>
      </c>
      <c r="BG120" s="737">
        <v>9642.4</v>
      </c>
      <c r="BH120" s="736">
        <v>5</v>
      </c>
      <c r="BI120" s="736">
        <v>0.6</v>
      </c>
    </row>
    <row r="121" spans="1:61" x14ac:dyDescent="0.25">
      <c r="A121" s="75">
        <v>15082</v>
      </c>
      <c r="B121" s="76" t="s">
        <v>112</v>
      </c>
      <c r="C121" s="463" t="s">
        <v>238</v>
      </c>
      <c r="D121" s="739">
        <v>7052185371</v>
      </c>
      <c r="E121" s="266">
        <v>51</v>
      </c>
      <c r="F121" s="740">
        <v>44306</v>
      </c>
      <c r="G121" s="266">
        <v>6</v>
      </c>
      <c r="H121" s="267">
        <v>12</v>
      </c>
      <c r="I121" s="268" t="s">
        <v>73</v>
      </c>
      <c r="J121" s="269" t="s">
        <v>74</v>
      </c>
      <c r="K121" s="270" t="s">
        <v>534</v>
      </c>
      <c r="L121" s="466">
        <v>19.5</v>
      </c>
      <c r="M121" s="466">
        <v>6.5</v>
      </c>
      <c r="N121" s="466">
        <v>73.099999999999994</v>
      </c>
      <c r="O121" s="466">
        <v>0.4</v>
      </c>
      <c r="P121" s="466">
        <v>0.5</v>
      </c>
      <c r="Q121" s="466">
        <v>8.1</v>
      </c>
      <c r="R121" s="267">
        <v>21.3</v>
      </c>
      <c r="S121" s="468">
        <v>81.3</v>
      </c>
      <c r="T121" s="468">
        <v>74.400000000000006</v>
      </c>
      <c r="U121" s="468">
        <v>25.6</v>
      </c>
      <c r="V121" s="468">
        <v>2.90625</v>
      </c>
      <c r="W121" s="468">
        <v>2.11</v>
      </c>
      <c r="X121" s="468">
        <v>2.59</v>
      </c>
      <c r="Y121" s="468">
        <v>5.15</v>
      </c>
      <c r="Z121" s="468">
        <v>3.75</v>
      </c>
      <c r="AA121" s="468">
        <v>5.12</v>
      </c>
      <c r="AB121" s="468">
        <v>9.91</v>
      </c>
      <c r="AC121" s="468">
        <v>49.6</v>
      </c>
      <c r="AD121" s="468">
        <v>21.8</v>
      </c>
      <c r="AE121" s="468">
        <v>24.1</v>
      </c>
      <c r="AF121" s="468">
        <v>4.6100000000000003</v>
      </c>
      <c r="AG121" s="468">
        <v>24</v>
      </c>
      <c r="AH121" s="468">
        <v>10</v>
      </c>
      <c r="AI121" s="468">
        <v>51.2</v>
      </c>
      <c r="AJ121" s="468">
        <v>0.17</v>
      </c>
      <c r="AK121" s="468">
        <v>10</v>
      </c>
      <c r="AL121" s="468">
        <v>23.869</v>
      </c>
      <c r="AM121" s="468">
        <v>15.7</v>
      </c>
      <c r="AN121" s="474">
        <v>4344</v>
      </c>
      <c r="AO121" s="468">
        <v>7.08</v>
      </c>
      <c r="AP121" s="468">
        <v>6.8</v>
      </c>
      <c r="AQ121" s="468">
        <v>10.7</v>
      </c>
      <c r="AR121" s="468">
        <v>81.400000000000006</v>
      </c>
      <c r="AS121" s="476">
        <v>4.7E-2</v>
      </c>
      <c r="AT121" s="468">
        <v>7.5</v>
      </c>
      <c r="AU121" s="468">
        <v>89.55</v>
      </c>
      <c r="AV121" s="468">
        <v>6.57</v>
      </c>
      <c r="AW121" s="468">
        <v>3.87</v>
      </c>
      <c r="AX121" s="474">
        <v>5137</v>
      </c>
      <c r="AY121" s="474">
        <v>3560.4444444444443</v>
      </c>
      <c r="AZ121" s="468">
        <v>34.6</v>
      </c>
      <c r="BA121" s="468">
        <v>14.7</v>
      </c>
      <c r="BB121" s="468">
        <v>70.3</v>
      </c>
      <c r="BC121" s="474">
        <v>2384</v>
      </c>
      <c r="BD121" s="468">
        <v>30.8</v>
      </c>
      <c r="BE121" s="468">
        <v>74.12844036697247</v>
      </c>
      <c r="BF121" s="474">
        <v>5168</v>
      </c>
      <c r="BG121" s="474">
        <v>10208.888888888889</v>
      </c>
      <c r="BH121" s="468">
        <v>0.49</v>
      </c>
      <c r="BI121" s="468">
        <v>0.43</v>
      </c>
    </row>
    <row r="122" spans="1:61" x14ac:dyDescent="0.25">
      <c r="A122" s="67">
        <v>15142</v>
      </c>
      <c r="B122" s="68" t="s">
        <v>110</v>
      </c>
      <c r="C122" s="331" t="s">
        <v>227</v>
      </c>
      <c r="D122" s="741">
        <v>7862095318</v>
      </c>
      <c r="E122" s="256">
        <v>42</v>
      </c>
      <c r="F122" s="742">
        <v>44314</v>
      </c>
      <c r="G122" s="256">
        <v>6</v>
      </c>
      <c r="H122" s="257">
        <v>18</v>
      </c>
      <c r="I122" s="258" t="s">
        <v>73</v>
      </c>
      <c r="J122" s="259" t="s">
        <v>74</v>
      </c>
      <c r="K122" s="260" t="s">
        <v>535</v>
      </c>
      <c r="L122" s="333">
        <v>33.9</v>
      </c>
      <c r="M122" s="333">
        <v>6.3</v>
      </c>
      <c r="N122" s="333">
        <v>57</v>
      </c>
      <c r="O122" s="333">
        <v>2.2000000000000002</v>
      </c>
      <c r="P122" s="333">
        <v>0.6</v>
      </c>
      <c r="Q122" s="333">
        <v>8.09</v>
      </c>
      <c r="R122" s="257">
        <v>33.5</v>
      </c>
      <c r="S122" s="334">
        <v>71.8</v>
      </c>
      <c r="T122" s="334">
        <v>56.9</v>
      </c>
      <c r="U122" s="334">
        <v>43.1</v>
      </c>
      <c r="V122" s="334">
        <v>1.3201856148491879</v>
      </c>
      <c r="W122" s="334">
        <v>2.3199999999999998</v>
      </c>
      <c r="X122" s="334">
        <v>6.33</v>
      </c>
      <c r="Y122" s="334">
        <v>2.99</v>
      </c>
      <c r="Z122" s="334">
        <v>2.84</v>
      </c>
      <c r="AA122" s="334">
        <v>6.81</v>
      </c>
      <c r="AB122" s="334">
        <v>8.35</v>
      </c>
      <c r="AC122" s="334">
        <v>46.6</v>
      </c>
      <c r="AD122" s="334">
        <v>33.799999999999997</v>
      </c>
      <c r="AE122" s="334">
        <v>19.2</v>
      </c>
      <c r="AF122" s="334">
        <v>0.34</v>
      </c>
      <c r="AG122" s="334">
        <v>24.9</v>
      </c>
      <c r="AH122" s="334">
        <v>16.2</v>
      </c>
      <c r="AI122" s="334">
        <v>47.5</v>
      </c>
      <c r="AJ122" s="334">
        <v>2.39</v>
      </c>
      <c r="AK122" s="334">
        <v>13.4</v>
      </c>
      <c r="AL122" s="334">
        <v>21.5</v>
      </c>
      <c r="AM122" s="334">
        <v>10.9</v>
      </c>
      <c r="AN122" s="337">
        <v>4176</v>
      </c>
      <c r="AO122" s="334">
        <v>11.4</v>
      </c>
      <c r="AP122" s="334">
        <v>11.3</v>
      </c>
      <c r="AQ122" s="334">
        <v>7.61</v>
      </c>
      <c r="AR122" s="334">
        <v>52.7</v>
      </c>
      <c r="AS122" s="338">
        <v>0.23</v>
      </c>
      <c r="AT122" s="334">
        <v>7.1</v>
      </c>
      <c r="AU122" s="334">
        <v>92.88</v>
      </c>
      <c r="AV122" s="334">
        <v>3.4</v>
      </c>
      <c r="AW122" s="334">
        <v>3.75</v>
      </c>
      <c r="AX122" s="337">
        <v>3834</v>
      </c>
      <c r="AY122" s="337">
        <v>2682.1111111111113</v>
      </c>
      <c r="AZ122" s="334">
        <v>62.8</v>
      </c>
      <c r="BA122" s="334">
        <v>19.2</v>
      </c>
      <c r="BB122" s="334">
        <v>56.7</v>
      </c>
      <c r="BC122" s="337">
        <v>2669</v>
      </c>
      <c r="BD122" s="334">
        <v>37.1</v>
      </c>
      <c r="BE122" s="334">
        <v>32.1</v>
      </c>
      <c r="BF122" s="337">
        <v>5106</v>
      </c>
      <c r="BG122" s="337">
        <v>10955.932203389832</v>
      </c>
      <c r="BH122" s="334">
        <v>1.95</v>
      </c>
      <c r="BI122" s="334">
        <v>0.72</v>
      </c>
    </row>
    <row r="123" spans="1:61" x14ac:dyDescent="0.25">
      <c r="A123" s="129">
        <v>15158</v>
      </c>
      <c r="B123" s="130" t="s">
        <v>525</v>
      </c>
      <c r="C123" s="365" t="s">
        <v>240</v>
      </c>
      <c r="D123" s="743">
        <v>8656024850</v>
      </c>
      <c r="E123" s="223">
        <v>34</v>
      </c>
      <c r="F123" s="744">
        <v>44315</v>
      </c>
      <c r="G123" s="223">
        <v>3</v>
      </c>
      <c r="H123" s="224">
        <v>3</v>
      </c>
      <c r="I123" s="225" t="s">
        <v>73</v>
      </c>
      <c r="J123" s="226" t="s">
        <v>74</v>
      </c>
      <c r="K123" s="227" t="s">
        <v>536</v>
      </c>
      <c r="L123" s="228">
        <v>25.3</v>
      </c>
      <c r="M123" s="228">
        <v>6.5</v>
      </c>
      <c r="N123" s="228">
        <v>59.9</v>
      </c>
      <c r="O123" s="228">
        <v>7.3</v>
      </c>
      <c r="P123" s="228">
        <v>1</v>
      </c>
      <c r="Q123" s="228">
        <v>7.96</v>
      </c>
      <c r="R123" s="224">
        <v>26.8</v>
      </c>
      <c r="S123" s="368">
        <v>72.900000000000006</v>
      </c>
      <c r="T123" s="368">
        <v>67.599999999999994</v>
      </c>
      <c r="U123" s="368">
        <v>32.4</v>
      </c>
      <c r="V123" s="368">
        <v>2.0864197530864197</v>
      </c>
      <c r="W123" s="368">
        <v>3.01</v>
      </c>
      <c r="X123" s="368">
        <v>4.2</v>
      </c>
      <c r="Y123" s="368">
        <v>4.2</v>
      </c>
      <c r="Z123" s="368">
        <v>5.32</v>
      </c>
      <c r="AA123" s="368">
        <v>7.23</v>
      </c>
      <c r="AB123" s="368">
        <v>9.4499999999999993</v>
      </c>
      <c r="AC123" s="368">
        <v>26.9</v>
      </c>
      <c r="AD123" s="368">
        <v>41.7</v>
      </c>
      <c r="AE123" s="368">
        <v>29.6</v>
      </c>
      <c r="AF123" s="368">
        <v>1.77</v>
      </c>
      <c r="AG123" s="368">
        <v>27.3</v>
      </c>
      <c r="AH123" s="368">
        <v>27.6</v>
      </c>
      <c r="AI123" s="368">
        <v>48.9</v>
      </c>
      <c r="AJ123" s="368">
        <v>7.21</v>
      </c>
      <c r="AK123" s="368">
        <v>7.93</v>
      </c>
      <c r="AL123" s="368">
        <v>38.788000000000004</v>
      </c>
      <c r="AM123" s="368">
        <v>23</v>
      </c>
      <c r="AN123" s="371">
        <v>2041</v>
      </c>
      <c r="AO123" s="368">
        <v>14.4</v>
      </c>
      <c r="AP123" s="368">
        <v>3.08</v>
      </c>
      <c r="AQ123" s="368">
        <v>10.8</v>
      </c>
      <c r="AR123" s="368">
        <v>42.2</v>
      </c>
      <c r="AS123" s="373">
        <v>0.15</v>
      </c>
      <c r="AT123" s="368">
        <v>6.7</v>
      </c>
      <c r="AU123" s="368">
        <v>86.929999999999993</v>
      </c>
      <c r="AV123" s="368">
        <v>5.22</v>
      </c>
      <c r="AW123" s="368">
        <v>7.88</v>
      </c>
      <c r="AX123" s="371">
        <v>2292</v>
      </c>
      <c r="AY123" s="371">
        <v>2002.1111111111111</v>
      </c>
      <c r="AZ123" s="368">
        <v>66.599999999999994</v>
      </c>
      <c r="BA123" s="368">
        <v>12.3</v>
      </c>
      <c r="BB123" s="368">
        <v>58.2</v>
      </c>
      <c r="BC123" s="371">
        <v>2596</v>
      </c>
      <c r="BD123" s="368">
        <v>15.6</v>
      </c>
      <c r="BE123" s="368">
        <v>8.0299999999999994</v>
      </c>
      <c r="BF123" s="371">
        <v>4292</v>
      </c>
      <c r="BG123" s="371">
        <v>11750.84745762712</v>
      </c>
      <c r="BH123" s="368">
        <v>7.3</v>
      </c>
      <c r="BI123" s="368">
        <v>1</v>
      </c>
    </row>
    <row r="124" spans="1:61" x14ac:dyDescent="0.25">
      <c r="A124" s="36">
        <v>15188</v>
      </c>
      <c r="B124" s="37" t="s">
        <v>183</v>
      </c>
      <c r="C124" s="299" t="s">
        <v>225</v>
      </c>
      <c r="D124" s="745">
        <v>7161103125</v>
      </c>
      <c r="E124" s="196">
        <v>49</v>
      </c>
      <c r="F124" s="746">
        <v>44322</v>
      </c>
      <c r="G124" s="196">
        <v>5</v>
      </c>
      <c r="H124" s="197">
        <v>12</v>
      </c>
      <c r="I124" s="218" t="s">
        <v>73</v>
      </c>
      <c r="J124" s="199" t="s">
        <v>74</v>
      </c>
      <c r="K124" s="200" t="s">
        <v>537</v>
      </c>
      <c r="L124" s="201">
        <v>8.6999999999999993</v>
      </c>
      <c r="M124" s="201">
        <v>6</v>
      </c>
      <c r="N124" s="201">
        <v>82</v>
      </c>
      <c r="O124" s="201">
        <v>2.9</v>
      </c>
      <c r="P124" s="201">
        <v>0.4</v>
      </c>
      <c r="Q124" s="201">
        <v>7.46</v>
      </c>
      <c r="R124" s="197">
        <v>9.6999999999999993</v>
      </c>
      <c r="S124" s="301">
        <v>53.3</v>
      </c>
      <c r="T124" s="301">
        <v>61.6</v>
      </c>
      <c r="U124" s="301">
        <v>38.4</v>
      </c>
      <c r="V124" s="301">
        <v>1.6041666666666667</v>
      </c>
      <c r="W124" s="301">
        <v>4.07</v>
      </c>
      <c r="X124" s="301">
        <v>1.79</v>
      </c>
      <c r="Y124" s="301">
        <v>3.6</v>
      </c>
      <c r="Z124" s="301">
        <v>5.41</v>
      </c>
      <c r="AA124" s="301">
        <v>11.7</v>
      </c>
      <c r="AB124" s="301">
        <v>7.72</v>
      </c>
      <c r="AC124" s="301">
        <v>36.700000000000003</v>
      </c>
      <c r="AD124" s="301">
        <v>32.1</v>
      </c>
      <c r="AE124" s="301">
        <v>28.7</v>
      </c>
      <c r="AF124" s="301">
        <v>2.54</v>
      </c>
      <c r="AG124" s="301">
        <v>32.299999999999997</v>
      </c>
      <c r="AH124" s="301">
        <v>13.2</v>
      </c>
      <c r="AI124" s="301">
        <v>41.7</v>
      </c>
      <c r="AJ124" s="301">
        <v>0.57999999999999996</v>
      </c>
      <c r="AK124" s="301">
        <v>9.7799999999999994</v>
      </c>
      <c r="AL124" s="301">
        <v>29.07</v>
      </c>
      <c r="AM124" s="301">
        <v>32.299999999999997</v>
      </c>
      <c r="AN124" s="305">
        <v>5264</v>
      </c>
      <c r="AO124" s="301">
        <v>30.9</v>
      </c>
      <c r="AP124" s="301">
        <v>1.98</v>
      </c>
      <c r="AQ124" s="301">
        <v>13.7</v>
      </c>
      <c r="AR124" s="301">
        <v>51.9</v>
      </c>
      <c r="AS124" s="304">
        <v>9.8000000000000004E-2</v>
      </c>
      <c r="AT124" s="301">
        <v>5.6</v>
      </c>
      <c r="AU124" s="301">
        <v>80.13000000000001</v>
      </c>
      <c r="AV124" s="301">
        <v>8.89</v>
      </c>
      <c r="AW124" s="301">
        <v>11</v>
      </c>
      <c r="AX124" s="305">
        <v>3564</v>
      </c>
      <c r="AY124" s="305">
        <v>3200.4444444444443</v>
      </c>
      <c r="AZ124" s="301">
        <v>66.599999999999994</v>
      </c>
      <c r="BA124" s="301">
        <v>11.3</v>
      </c>
      <c r="BB124" s="301">
        <v>81.099999999999994</v>
      </c>
      <c r="BC124" s="305">
        <v>3024</v>
      </c>
      <c r="BD124" s="301">
        <v>39.5</v>
      </c>
      <c r="BE124" s="301">
        <v>30.5</v>
      </c>
      <c r="BF124" s="305">
        <v>3765</v>
      </c>
      <c r="BG124" s="305">
        <v>7395.7627118644068</v>
      </c>
      <c r="BH124" s="301">
        <v>3.2</v>
      </c>
      <c r="BI124" s="301">
        <v>0.39</v>
      </c>
    </row>
    <row r="125" spans="1:61" x14ac:dyDescent="0.25">
      <c r="A125" s="725">
        <v>15206</v>
      </c>
      <c r="B125" s="726" t="s">
        <v>529</v>
      </c>
      <c r="C125" s="747" t="s">
        <v>538</v>
      </c>
      <c r="D125" s="748">
        <v>6660091867</v>
      </c>
      <c r="E125" s="749">
        <v>54</v>
      </c>
      <c r="F125" s="750">
        <v>44322</v>
      </c>
      <c r="G125" s="749">
        <v>1</v>
      </c>
      <c r="H125" s="751">
        <v>0</v>
      </c>
      <c r="I125" s="752" t="s">
        <v>539</v>
      </c>
      <c r="J125" s="753" t="s">
        <v>74</v>
      </c>
      <c r="K125" s="754"/>
      <c r="L125" s="755">
        <v>41.1</v>
      </c>
      <c r="M125" s="755">
        <v>8.6999999999999993</v>
      </c>
      <c r="N125" s="755">
        <v>48</v>
      </c>
      <c r="O125" s="755">
        <v>0.7</v>
      </c>
      <c r="P125" s="755">
        <v>1.5</v>
      </c>
      <c r="Q125" s="755">
        <v>5.43</v>
      </c>
      <c r="R125" s="751">
        <v>42.7</v>
      </c>
      <c r="S125" s="756">
        <v>80.099999999999994</v>
      </c>
      <c r="T125" s="756">
        <v>60.5</v>
      </c>
      <c r="U125" s="756">
        <v>39.5</v>
      </c>
      <c r="V125" s="756">
        <v>1.5316455696202531</v>
      </c>
      <c r="W125" s="756">
        <v>1.86</v>
      </c>
      <c r="X125" s="756">
        <v>1.33</v>
      </c>
      <c r="Y125" s="756">
        <v>3.44</v>
      </c>
      <c r="Z125" s="756">
        <v>5.17</v>
      </c>
      <c r="AA125" s="756">
        <v>2.2000000000000002</v>
      </c>
      <c r="AB125" s="756">
        <v>7.95</v>
      </c>
      <c r="AC125" s="756">
        <v>55.6</v>
      </c>
      <c r="AD125" s="756">
        <v>25.6</v>
      </c>
      <c r="AE125" s="756">
        <v>16.7</v>
      </c>
      <c r="AF125" s="756">
        <v>2.19</v>
      </c>
      <c r="AG125" s="756">
        <v>21.1</v>
      </c>
      <c r="AH125" s="756">
        <v>9.2200000000000006</v>
      </c>
      <c r="AI125" s="756">
        <v>48.3</v>
      </c>
      <c r="AJ125" s="756">
        <v>7.08</v>
      </c>
      <c r="AK125" s="756">
        <v>5.69</v>
      </c>
      <c r="AL125" s="756">
        <v>22.92</v>
      </c>
      <c r="AM125" s="756">
        <v>17.8</v>
      </c>
      <c r="AN125" s="757">
        <v>2759</v>
      </c>
      <c r="AO125" s="756">
        <v>11</v>
      </c>
      <c r="AP125" s="756">
        <v>3</v>
      </c>
      <c r="AQ125" s="756">
        <v>4.53</v>
      </c>
      <c r="AR125" s="756">
        <v>54.2</v>
      </c>
      <c r="AS125" s="758">
        <v>9.5000000000000001E-2</v>
      </c>
      <c r="AT125" s="756">
        <v>7.3</v>
      </c>
      <c r="AU125" s="756">
        <v>94.460000000000008</v>
      </c>
      <c r="AV125" s="756">
        <v>3.75</v>
      </c>
      <c r="AW125" s="756">
        <v>1.75</v>
      </c>
      <c r="AX125" s="757">
        <v>3619</v>
      </c>
      <c r="AY125" s="757">
        <v>2213.7777777777778</v>
      </c>
      <c r="AZ125" s="756">
        <v>76.5</v>
      </c>
      <c r="BA125" s="756">
        <v>18.100000000000001</v>
      </c>
      <c r="BB125" s="756">
        <v>48</v>
      </c>
      <c r="BC125" s="757">
        <v>2612</v>
      </c>
      <c r="BD125" s="756">
        <v>41.4</v>
      </c>
      <c r="BE125" s="756">
        <v>98.5</v>
      </c>
      <c r="BF125" s="757">
        <v>3765</v>
      </c>
      <c r="BG125" s="757">
        <v>9050.78125</v>
      </c>
      <c r="BH125" s="756">
        <v>0.81</v>
      </c>
      <c r="BI125" s="756">
        <v>1.17</v>
      </c>
    </row>
    <row r="126" spans="1:61" x14ac:dyDescent="0.25">
      <c r="A126" s="723">
        <v>15483</v>
      </c>
      <c r="B126" s="724" t="s">
        <v>529</v>
      </c>
      <c r="C126" s="727" t="s">
        <v>239</v>
      </c>
      <c r="D126" s="728">
        <v>495420171</v>
      </c>
      <c r="E126" s="729">
        <v>72</v>
      </c>
      <c r="F126" s="730">
        <v>44361</v>
      </c>
      <c r="G126" s="729">
        <v>3</v>
      </c>
      <c r="H126" s="731">
        <v>3</v>
      </c>
      <c r="I126" s="732" t="s">
        <v>540</v>
      </c>
      <c r="J126" s="733" t="s">
        <v>74</v>
      </c>
      <c r="K126" s="734" t="s">
        <v>536</v>
      </c>
      <c r="L126" s="759">
        <v>24</v>
      </c>
      <c r="M126" s="759">
        <v>10.4</v>
      </c>
      <c r="N126" s="759">
        <v>62.3</v>
      </c>
      <c r="O126" s="759">
        <v>2.9</v>
      </c>
      <c r="P126" s="759">
        <v>0.4</v>
      </c>
      <c r="Q126" s="759">
        <v>7.53</v>
      </c>
      <c r="R126" s="731">
        <v>24.7</v>
      </c>
      <c r="S126" s="736">
        <v>79.400000000000006</v>
      </c>
      <c r="T126" s="736">
        <v>71.599999999999994</v>
      </c>
      <c r="U126" s="736">
        <v>28.4</v>
      </c>
      <c r="V126" s="736">
        <v>2.52112676056338</v>
      </c>
      <c r="W126" s="736">
        <v>4.1100000000000003</v>
      </c>
      <c r="X126" s="736">
        <v>2.73</v>
      </c>
      <c r="Y126" s="736">
        <v>3.59</v>
      </c>
      <c r="Z126" s="736">
        <v>10.6</v>
      </c>
      <c r="AA126" s="736">
        <v>6.09</v>
      </c>
      <c r="AB126" s="736">
        <v>10.199999999999999</v>
      </c>
      <c r="AC126" s="736">
        <v>32</v>
      </c>
      <c r="AD126" s="736">
        <v>44.6</v>
      </c>
      <c r="AE126" s="736">
        <v>19.100000000000001</v>
      </c>
      <c r="AF126" s="736">
        <v>4.3600000000000003</v>
      </c>
      <c r="AG126" s="736">
        <v>34.200000000000003</v>
      </c>
      <c r="AH126" s="736">
        <v>9.68</v>
      </c>
      <c r="AI126" s="736">
        <v>61.999999999999993</v>
      </c>
      <c r="AJ126" s="736">
        <v>0.16</v>
      </c>
      <c r="AK126" s="736">
        <v>8.1199999999999992</v>
      </c>
      <c r="AL126" s="736">
        <v>36</v>
      </c>
      <c r="AM126" s="736">
        <v>27.7</v>
      </c>
      <c r="AN126" s="737">
        <v>3263</v>
      </c>
      <c r="AO126" s="736">
        <v>8.33</v>
      </c>
      <c r="AP126" s="736">
        <v>5.17</v>
      </c>
      <c r="AQ126" s="736">
        <v>7.25</v>
      </c>
      <c r="AR126" s="736">
        <v>77.599999999999994</v>
      </c>
      <c r="AS126" s="738">
        <v>0.1</v>
      </c>
      <c r="AT126" s="736">
        <v>9.4</v>
      </c>
      <c r="AU126" s="736">
        <v>84.25</v>
      </c>
      <c r="AV126" s="736">
        <v>5.75</v>
      </c>
      <c r="AW126" s="736">
        <v>10</v>
      </c>
      <c r="AX126" s="737">
        <v>3652</v>
      </c>
      <c r="AY126" s="737">
        <v>2848.3483483483483</v>
      </c>
      <c r="AZ126" s="736">
        <v>63</v>
      </c>
      <c r="BA126" s="736">
        <v>18.899999999999999</v>
      </c>
      <c r="BB126" s="736">
        <v>61.7</v>
      </c>
      <c r="BC126" s="737">
        <v>1386</v>
      </c>
      <c r="BD126" s="736">
        <v>18.8</v>
      </c>
      <c r="BE126" s="736">
        <v>14.1</v>
      </c>
      <c r="BF126" s="737">
        <v>5646</v>
      </c>
      <c r="BG126" s="737">
        <v>11786.440677966102</v>
      </c>
      <c r="BH126" s="736">
        <v>3.7</v>
      </c>
      <c r="BI126" s="736">
        <v>0.48</v>
      </c>
    </row>
    <row r="127" spans="1:61" x14ac:dyDescent="0.25">
      <c r="A127" s="129">
        <v>15500</v>
      </c>
      <c r="B127" s="130" t="s">
        <v>186</v>
      </c>
      <c r="C127" s="365" t="s">
        <v>225</v>
      </c>
      <c r="D127" s="743">
        <v>8751166226</v>
      </c>
      <c r="E127" s="223">
        <v>34</v>
      </c>
      <c r="F127" s="744">
        <v>44362</v>
      </c>
      <c r="G127" s="223">
        <v>5</v>
      </c>
      <c r="H127" s="224">
        <v>12</v>
      </c>
      <c r="I127" s="225" t="s">
        <v>541</v>
      </c>
      <c r="J127" s="226" t="s">
        <v>74</v>
      </c>
      <c r="K127" s="227" t="s">
        <v>542</v>
      </c>
      <c r="L127" s="228">
        <v>25</v>
      </c>
      <c r="M127" s="228">
        <v>8.5</v>
      </c>
      <c r="N127" s="228">
        <v>56.1</v>
      </c>
      <c r="O127" s="228">
        <v>9.8000000000000007</v>
      </c>
      <c r="P127" s="228">
        <v>0.6</v>
      </c>
      <c r="Q127" s="228">
        <v>7.27</v>
      </c>
      <c r="R127" s="224">
        <v>23.8</v>
      </c>
      <c r="S127" s="368">
        <v>71</v>
      </c>
      <c r="T127" s="368">
        <v>59</v>
      </c>
      <c r="U127" s="368">
        <v>41</v>
      </c>
      <c r="V127" s="368">
        <v>1.4390243902439024</v>
      </c>
      <c r="W127" s="368">
        <v>2.76</v>
      </c>
      <c r="X127" s="368">
        <v>2.2400000000000002</v>
      </c>
      <c r="Y127" s="368">
        <v>2.71</v>
      </c>
      <c r="Z127" s="368">
        <v>4.3</v>
      </c>
      <c r="AA127" s="368">
        <v>9.25</v>
      </c>
      <c r="AB127" s="368">
        <v>17.899999999999999</v>
      </c>
      <c r="AC127" s="368">
        <v>29.7</v>
      </c>
      <c r="AD127" s="368">
        <v>39.1</v>
      </c>
      <c r="AE127" s="368">
        <v>30.6</v>
      </c>
      <c r="AF127" s="368">
        <v>0.56999999999999995</v>
      </c>
      <c r="AG127" s="368">
        <v>27.1</v>
      </c>
      <c r="AH127" s="368">
        <v>28.4</v>
      </c>
      <c r="AI127" s="368">
        <v>45.999999999999993</v>
      </c>
      <c r="AJ127" s="368">
        <v>0.59</v>
      </c>
      <c r="AK127" s="368">
        <v>9.57</v>
      </c>
      <c r="AL127" s="368">
        <v>31.07</v>
      </c>
      <c r="AM127" s="368">
        <v>26.5</v>
      </c>
      <c r="AN127" s="371">
        <v>4014</v>
      </c>
      <c r="AO127" s="368">
        <v>14.7</v>
      </c>
      <c r="AP127" s="368">
        <v>6.16</v>
      </c>
      <c r="AQ127" s="368">
        <v>11.5</v>
      </c>
      <c r="AR127" s="368">
        <v>73.099999999999994</v>
      </c>
      <c r="AS127" s="373">
        <v>0.68</v>
      </c>
      <c r="AT127" s="368">
        <v>8.5</v>
      </c>
      <c r="AU127" s="368">
        <v>81.31</v>
      </c>
      <c r="AV127" s="368">
        <v>6.58</v>
      </c>
      <c r="AW127" s="368">
        <v>12.1</v>
      </c>
      <c r="AX127" s="371">
        <v>7247</v>
      </c>
      <c r="AY127" s="371">
        <v>3357.5575575575572</v>
      </c>
      <c r="AZ127" s="368">
        <v>69.400000000000006</v>
      </c>
      <c r="BA127" s="368">
        <v>14.8</v>
      </c>
      <c r="BB127" s="368">
        <v>54.9</v>
      </c>
      <c r="BC127" s="371">
        <v>1624</v>
      </c>
      <c r="BD127" s="368">
        <v>33.799999999999997</v>
      </c>
      <c r="BE127" s="368">
        <v>54.2</v>
      </c>
      <c r="BF127" s="371">
        <v>5946</v>
      </c>
      <c r="BG127" s="371">
        <v>11056.77966101695</v>
      </c>
      <c r="BH127" s="368">
        <v>12.1</v>
      </c>
      <c r="BI127" s="368">
        <v>0.65</v>
      </c>
    </row>
    <row r="128" spans="1:61" x14ac:dyDescent="0.25">
      <c r="A128" s="725">
        <v>15563</v>
      </c>
      <c r="B128" s="726" t="s">
        <v>529</v>
      </c>
      <c r="C128" s="747" t="s">
        <v>538</v>
      </c>
      <c r="D128" s="748">
        <v>6660091867</v>
      </c>
      <c r="E128" s="749">
        <v>54</v>
      </c>
      <c r="F128" s="750">
        <v>44364</v>
      </c>
      <c r="G128" s="749">
        <v>2</v>
      </c>
      <c r="H128" s="751">
        <v>1</v>
      </c>
      <c r="I128" s="752"/>
      <c r="J128" s="753" t="s">
        <v>74</v>
      </c>
      <c r="K128" s="754" t="s">
        <v>150</v>
      </c>
      <c r="L128" s="755">
        <v>39.6</v>
      </c>
      <c r="M128" s="755">
        <v>9.1</v>
      </c>
      <c r="N128" s="755">
        <v>49.4</v>
      </c>
      <c r="O128" s="755">
        <v>0.7</v>
      </c>
      <c r="P128" s="755">
        <v>1.2</v>
      </c>
      <c r="Q128" s="755">
        <v>5.7</v>
      </c>
      <c r="R128" s="751">
        <v>44.3</v>
      </c>
      <c r="S128" s="756">
        <v>77.7</v>
      </c>
      <c r="T128" s="756">
        <v>59.8</v>
      </c>
      <c r="U128" s="756">
        <v>40.200000000000003</v>
      </c>
      <c r="V128" s="756">
        <v>1.4875621890547261</v>
      </c>
      <c r="W128" s="756">
        <v>1.1499999999999999</v>
      </c>
      <c r="X128" s="756">
        <v>2.09</v>
      </c>
      <c r="Y128" s="756">
        <v>3.4</v>
      </c>
      <c r="Z128" s="756">
        <v>2.34</v>
      </c>
      <c r="AA128" s="756">
        <v>3.28</v>
      </c>
      <c r="AB128" s="756">
        <v>5.79</v>
      </c>
      <c r="AC128" s="756">
        <v>54.9</v>
      </c>
      <c r="AD128" s="756">
        <v>28</v>
      </c>
      <c r="AE128" s="756">
        <v>16</v>
      </c>
      <c r="AF128" s="756">
        <v>1</v>
      </c>
      <c r="AG128" s="756">
        <v>43.3</v>
      </c>
      <c r="AH128" s="756">
        <v>9.6</v>
      </c>
      <c r="AI128" s="756">
        <v>51.5</v>
      </c>
      <c r="AJ128" s="756">
        <v>2.12</v>
      </c>
      <c r="AK128" s="756">
        <v>5.6</v>
      </c>
      <c r="AL128" s="756">
        <v>24.22</v>
      </c>
      <c r="AM128" s="756">
        <v>18</v>
      </c>
      <c r="AN128" s="757">
        <v>1769</v>
      </c>
      <c r="AO128" s="756">
        <v>13.2</v>
      </c>
      <c r="AP128" s="756">
        <v>2.41</v>
      </c>
      <c r="AQ128" s="756">
        <v>5.97</v>
      </c>
      <c r="AR128" s="756">
        <v>62.7</v>
      </c>
      <c r="AS128" s="758">
        <v>2.4E-2</v>
      </c>
      <c r="AT128" s="756">
        <v>10.1</v>
      </c>
      <c r="AU128" s="756">
        <v>91.42</v>
      </c>
      <c r="AV128" s="756">
        <v>4.91</v>
      </c>
      <c r="AW128" s="756">
        <v>3.71</v>
      </c>
      <c r="AX128" s="757">
        <v>1801</v>
      </c>
      <c r="AY128" s="757">
        <v>3095</v>
      </c>
      <c r="AZ128" s="756">
        <v>76</v>
      </c>
      <c r="BA128" s="756">
        <v>18.7</v>
      </c>
      <c r="BB128" s="756">
        <v>43.6</v>
      </c>
      <c r="BC128" s="757">
        <v>2004</v>
      </c>
      <c r="BD128" s="756">
        <v>44.1</v>
      </c>
      <c r="BE128" s="756">
        <v>77.099999999999994</v>
      </c>
      <c r="BF128" s="757">
        <v>4240</v>
      </c>
      <c r="BG128" s="757">
        <v>12151.694915254238</v>
      </c>
      <c r="BH128" s="756">
        <v>0.6</v>
      </c>
      <c r="BI128" s="756">
        <v>1.4</v>
      </c>
    </row>
    <row r="129" spans="1:61" x14ac:dyDescent="0.25">
      <c r="A129" s="36">
        <v>15585</v>
      </c>
      <c r="B129" s="37" t="s">
        <v>78</v>
      </c>
      <c r="C129" s="37" t="s">
        <v>237</v>
      </c>
      <c r="D129" s="36">
        <v>7909255695</v>
      </c>
      <c r="E129" s="36">
        <f ca="1">ROUNDDOWN(YEARFRAC(DATE(IF(VALUE(LEFT(D129,2))&lt;VALUE(RIGHT(YEAR(TODAY()),2)),"20","19")&amp;LEFT(D129,2),IF(VALUE(MID(D129,3,1))&gt;4,MID(D129,3,2)-50,MID(D129,3,2)),MID(D129,5,2)),F129,1),0)</f>
        <v>41</v>
      </c>
      <c r="F129" s="761">
        <v>44369</v>
      </c>
      <c r="G129" s="36">
        <v>6</v>
      </c>
      <c r="H129" s="39">
        <v>16</v>
      </c>
      <c r="I129" s="52" t="s">
        <v>544</v>
      </c>
      <c r="J129" s="98" t="s">
        <v>74</v>
      </c>
      <c r="K129" s="46" t="s">
        <v>535</v>
      </c>
      <c r="L129" s="42">
        <v>19.2</v>
      </c>
      <c r="M129" s="42">
        <v>6.9</v>
      </c>
      <c r="N129" s="42">
        <v>70.099999999999994</v>
      </c>
      <c r="O129" s="42">
        <v>3.3</v>
      </c>
      <c r="P129" s="42">
        <v>0.5</v>
      </c>
      <c r="Q129" s="42">
        <v>11.7</v>
      </c>
      <c r="R129" s="39">
        <v>19</v>
      </c>
      <c r="S129" s="772">
        <v>80.8</v>
      </c>
      <c r="T129" s="772">
        <v>83.6</v>
      </c>
      <c r="U129" s="772">
        <v>16.399999999999999</v>
      </c>
      <c r="V129" s="772">
        <f>T129/U129</f>
        <v>5.0975609756097562</v>
      </c>
      <c r="W129" s="772">
        <v>3.73</v>
      </c>
      <c r="X129" s="772">
        <v>2.4</v>
      </c>
      <c r="Y129" s="772">
        <v>7.03</v>
      </c>
      <c r="Z129" s="772">
        <v>6.38</v>
      </c>
      <c r="AA129" s="772">
        <v>4.99</v>
      </c>
      <c r="AB129" s="772">
        <v>20.8</v>
      </c>
      <c r="AC129" s="772">
        <v>47.9</v>
      </c>
      <c r="AD129" s="772">
        <v>36.9</v>
      </c>
      <c r="AE129" s="772">
        <v>14.6</v>
      </c>
      <c r="AF129" s="772">
        <v>0.61</v>
      </c>
      <c r="AG129" s="772">
        <v>31.7</v>
      </c>
      <c r="AH129" s="772">
        <v>19</v>
      </c>
      <c r="AI129" s="772">
        <v>56.6</v>
      </c>
      <c r="AJ129" s="772">
        <v>1.54</v>
      </c>
      <c r="AK129" s="772">
        <v>9.15</v>
      </c>
      <c r="AL129" s="772">
        <f>CR129+CT129</f>
        <v>0</v>
      </c>
      <c r="AM129" s="772">
        <v>8.1199999999999992</v>
      </c>
      <c r="AN129" s="773">
        <v>3013.0769230769229</v>
      </c>
      <c r="AO129" s="772">
        <v>5.34</v>
      </c>
      <c r="AP129" s="772">
        <v>6.21</v>
      </c>
      <c r="AQ129" s="772">
        <v>7.24</v>
      </c>
      <c r="AR129" s="772">
        <v>43.2</v>
      </c>
      <c r="AS129" s="774">
        <v>0.17</v>
      </c>
      <c r="AT129" s="772">
        <v>7</v>
      </c>
      <c r="AU129" s="772">
        <v>91.21</v>
      </c>
      <c r="AV129" s="772">
        <v>3.9</v>
      </c>
      <c r="AW129" s="772">
        <v>4.93</v>
      </c>
      <c r="AX129" s="773">
        <v>7449</v>
      </c>
      <c r="AY129" s="773">
        <v>2666</v>
      </c>
      <c r="AZ129" s="772">
        <v>31.1</v>
      </c>
      <c r="BA129" s="772">
        <v>14.7</v>
      </c>
      <c r="BB129" s="772">
        <v>69.400000000000006</v>
      </c>
      <c r="BC129" s="773">
        <v>2137</v>
      </c>
      <c r="BD129" s="772">
        <v>53.8</v>
      </c>
      <c r="BE129" s="772">
        <v>27.4</v>
      </c>
      <c r="BF129" s="773">
        <v>3663</v>
      </c>
      <c r="BG129" s="773">
        <v>13132.5</v>
      </c>
      <c r="BH129" s="772">
        <v>4</v>
      </c>
      <c r="BI129" s="772">
        <v>0.56000000000000005</v>
      </c>
    </row>
    <row r="130" spans="1:61" x14ac:dyDescent="0.25">
      <c r="A130" s="112">
        <v>15619</v>
      </c>
      <c r="B130" s="113" t="s">
        <v>167</v>
      </c>
      <c r="C130" s="113" t="s">
        <v>239</v>
      </c>
      <c r="D130" s="112">
        <v>435428459</v>
      </c>
      <c r="E130" s="112">
        <f ca="1">ROUNDDOWN(YEARFRAC(DATE(IF(VALUE(LEFT(D130,2))&lt;VALUE(RIGHT(YEAR(TODAY()),2)),"20","19")&amp;LEFT(D130,2),IF(VALUE(MID(D130,3,1))&gt;4,MID(D130,3,2)-50,MID(D130,3,2)),MID(D130,5,2)),F130,1),0)</f>
        <v>78</v>
      </c>
      <c r="F130" s="762">
        <v>44371</v>
      </c>
      <c r="G130" s="112">
        <v>6</v>
      </c>
      <c r="H130" s="115">
        <v>16</v>
      </c>
      <c r="I130" s="116" t="s">
        <v>545</v>
      </c>
      <c r="J130" s="119" t="s">
        <v>74</v>
      </c>
      <c r="K130" s="120" t="s">
        <v>535</v>
      </c>
      <c r="L130" s="118">
        <v>31</v>
      </c>
      <c r="M130" s="118">
        <v>8</v>
      </c>
      <c r="N130" s="118">
        <v>54.8</v>
      </c>
      <c r="O130" s="118">
        <v>5.2</v>
      </c>
      <c r="P130" s="118">
        <v>1</v>
      </c>
      <c r="Q130" s="118">
        <v>7.29</v>
      </c>
      <c r="R130" s="115">
        <v>30.5</v>
      </c>
      <c r="S130" s="775">
        <v>73.5</v>
      </c>
      <c r="T130" s="775">
        <v>54.3</v>
      </c>
      <c r="U130" s="775">
        <v>45.7</v>
      </c>
      <c r="V130" s="775">
        <f>T130/U130</f>
        <v>1.1881838074398248</v>
      </c>
      <c r="W130" s="775">
        <v>15.1</v>
      </c>
      <c r="X130" s="775">
        <v>1.3</v>
      </c>
      <c r="Y130" s="775">
        <v>2.2400000000000002</v>
      </c>
      <c r="Z130" s="775">
        <v>50.2</v>
      </c>
      <c r="AA130" s="775">
        <v>3.24</v>
      </c>
      <c r="AB130" s="775">
        <v>6.35</v>
      </c>
      <c r="AC130" s="775">
        <v>35.5</v>
      </c>
      <c r="AD130" s="775">
        <v>22.3</v>
      </c>
      <c r="AE130" s="775">
        <v>25.6</v>
      </c>
      <c r="AF130" s="775">
        <v>16.600000000000001</v>
      </c>
      <c r="AG130" s="775">
        <v>22</v>
      </c>
      <c r="AH130" s="775">
        <v>3.36</v>
      </c>
      <c r="AI130" s="775">
        <v>46.3</v>
      </c>
      <c r="AJ130" s="775">
        <v>1.64</v>
      </c>
      <c r="AK130" s="775">
        <v>5.92</v>
      </c>
      <c r="AL130" s="775">
        <f>CR130+CT130</f>
        <v>0</v>
      </c>
      <c r="AM130" s="775">
        <v>22.1</v>
      </c>
      <c r="AN130" s="776">
        <v>3562.3076923076924</v>
      </c>
      <c r="AO130" s="775">
        <v>16</v>
      </c>
      <c r="AP130" s="775">
        <v>9.92</v>
      </c>
      <c r="AQ130" s="775">
        <v>5.5</v>
      </c>
      <c r="AR130" s="775">
        <v>43.5</v>
      </c>
      <c r="AS130" s="777">
        <v>2.9000000000000001E-2</v>
      </c>
      <c r="AT130" s="775">
        <v>7.5</v>
      </c>
      <c r="AU130" s="775">
        <v>86.96</v>
      </c>
      <c r="AV130" s="775">
        <v>4.79</v>
      </c>
      <c r="AW130" s="775">
        <v>8.2799999999999994</v>
      </c>
      <c r="AX130" s="776">
        <v>3127</v>
      </c>
      <c r="AY130" s="776">
        <v>2859</v>
      </c>
      <c r="AZ130" s="775">
        <v>52.3</v>
      </c>
      <c r="BA130" s="775">
        <v>8.5299999999999994</v>
      </c>
      <c r="BB130" s="775">
        <v>55.3</v>
      </c>
      <c r="BC130" s="776">
        <v>1556</v>
      </c>
      <c r="BD130" s="775">
        <v>18.3</v>
      </c>
      <c r="BE130" s="775">
        <v>15.3</v>
      </c>
      <c r="BF130" s="776">
        <v>3697</v>
      </c>
      <c r="BG130" s="776">
        <v>8366.6666666666679</v>
      </c>
      <c r="BH130" s="775">
        <v>6</v>
      </c>
      <c r="BI130" s="775">
        <v>0.71</v>
      </c>
    </row>
    <row r="131" spans="1:61" x14ac:dyDescent="0.25">
      <c r="A131" s="129">
        <v>15904</v>
      </c>
      <c r="B131" s="130" t="s">
        <v>525</v>
      </c>
      <c r="C131" s="130" t="s">
        <v>240</v>
      </c>
      <c r="D131" s="668">
        <v>8656024850</v>
      </c>
      <c r="E131" s="129">
        <f ca="1">ROUNDDOWN(YEARFRAC(DATE(IF(VALUE(LEFT(D131,2))&lt;VALUE(RIGHT(YEAR(TODAY()),2)),"20","19")&amp;LEFT(D131,2),IF(VALUE(MID(D131,3,1))&gt;4,MID(D131,3,2)-50,MID(D131,3,2)),MID(D131,5,2)),F131,1),0)</f>
        <v>35</v>
      </c>
      <c r="F131" s="669">
        <v>44414</v>
      </c>
      <c r="G131" s="129">
        <v>4</v>
      </c>
      <c r="H131" s="132">
        <v>6</v>
      </c>
      <c r="I131" s="133" t="s">
        <v>546</v>
      </c>
      <c r="J131" s="670" t="s">
        <v>74</v>
      </c>
      <c r="K131" s="135" t="s">
        <v>547</v>
      </c>
      <c r="L131" s="136">
        <v>24.8</v>
      </c>
      <c r="M131" s="136">
        <v>7.8</v>
      </c>
      <c r="N131" s="136">
        <v>64.7</v>
      </c>
      <c r="O131" s="136">
        <v>2</v>
      </c>
      <c r="P131" s="136">
        <v>0.7</v>
      </c>
      <c r="Q131" s="136">
        <v>6.04</v>
      </c>
      <c r="R131" s="132">
        <v>29.1</v>
      </c>
      <c r="S131" s="672">
        <v>75.2</v>
      </c>
      <c r="T131" s="672">
        <v>71.099999999999994</v>
      </c>
      <c r="U131" s="672">
        <v>28.9</v>
      </c>
      <c r="V131" s="672">
        <f>T131/U131</f>
        <v>2.4602076124567471</v>
      </c>
      <c r="W131" s="672">
        <v>1.42</v>
      </c>
      <c r="X131" s="672">
        <v>7.18</v>
      </c>
      <c r="Y131" s="672">
        <v>3.14</v>
      </c>
      <c r="Z131" s="672">
        <v>3.07</v>
      </c>
      <c r="AA131" s="672">
        <v>7.09</v>
      </c>
      <c r="AB131" s="672">
        <v>8.1199999999999992</v>
      </c>
      <c r="AC131" s="672">
        <v>26.1</v>
      </c>
      <c r="AD131" s="672">
        <v>46.5</v>
      </c>
      <c r="AE131" s="672">
        <v>26.3</v>
      </c>
      <c r="AF131" s="672">
        <v>1.02</v>
      </c>
      <c r="AG131" s="672">
        <v>38.4</v>
      </c>
      <c r="AH131" s="672">
        <v>32.200000000000003</v>
      </c>
      <c r="AI131" s="672">
        <v>59.1</v>
      </c>
      <c r="AJ131" s="672">
        <v>0.1</v>
      </c>
      <c r="AK131" s="672">
        <v>7.25</v>
      </c>
      <c r="AL131" s="672">
        <f>CR131+CT131</f>
        <v>0</v>
      </c>
      <c r="AM131" s="672">
        <v>30</v>
      </c>
      <c r="AN131" s="673">
        <v>2176</v>
      </c>
      <c r="AO131" s="672">
        <v>14.2</v>
      </c>
      <c r="AP131" s="672">
        <v>1.54</v>
      </c>
      <c r="AQ131" s="672">
        <v>10.9</v>
      </c>
      <c r="AR131" s="672">
        <v>56.2</v>
      </c>
      <c r="AS131" s="674">
        <v>0.13</v>
      </c>
      <c r="AT131" s="672">
        <v>7.9</v>
      </c>
      <c r="AU131" s="672">
        <v>93.72</v>
      </c>
      <c r="AV131" s="672">
        <v>2.96</v>
      </c>
      <c r="AW131" s="672">
        <v>3.28</v>
      </c>
      <c r="AX131" s="673">
        <v>2406</v>
      </c>
      <c r="AY131" s="673">
        <v>2411</v>
      </c>
      <c r="AZ131" s="672">
        <v>48.6</v>
      </c>
      <c r="BA131" s="672">
        <v>16.5</v>
      </c>
      <c r="BB131" s="672">
        <v>60.4</v>
      </c>
      <c r="BC131" s="673">
        <v>2542</v>
      </c>
      <c r="BD131" s="672">
        <v>2.93</v>
      </c>
      <c r="BE131" s="672">
        <v>5.51</v>
      </c>
      <c r="BF131" s="673">
        <v>5216</v>
      </c>
      <c r="BG131" s="673">
        <v>14195.454545454544</v>
      </c>
      <c r="BH131" s="672">
        <v>1.9</v>
      </c>
      <c r="BI131" s="672">
        <v>0.69</v>
      </c>
    </row>
    <row r="132" spans="1:61" x14ac:dyDescent="0.25">
      <c r="A132" s="725">
        <v>15974</v>
      </c>
      <c r="B132" s="726" t="s">
        <v>529</v>
      </c>
      <c r="C132" s="726" t="s">
        <v>538</v>
      </c>
      <c r="D132" s="763">
        <v>6660091867</v>
      </c>
      <c r="E132" s="725">
        <f ca="1">ROUNDDOWN(YEARFRAC(DATE(IF(VALUE(LEFT(D132,2))&lt;VALUE(RIGHT(YEAR(TODAY()),2)),"20","19")&amp;LEFT(D132,2),IF(VALUE(MID(D132,3,1))&gt;4,MID(D132,3,2)-50,MID(D132,3,2)),MID(D132,5,2)),F132,1),0)</f>
        <v>54</v>
      </c>
      <c r="F132" s="764">
        <v>44427</v>
      </c>
      <c r="G132" s="725">
        <v>3</v>
      </c>
      <c r="H132" s="765">
        <v>3</v>
      </c>
      <c r="I132" s="766" t="s">
        <v>73</v>
      </c>
      <c r="J132" s="767" t="s">
        <v>74</v>
      </c>
      <c r="K132" s="768" t="s">
        <v>460</v>
      </c>
      <c r="L132" s="769">
        <v>31.8</v>
      </c>
      <c r="M132" s="769">
        <v>9.1</v>
      </c>
      <c r="N132" s="769">
        <v>56.9</v>
      </c>
      <c r="O132" s="769">
        <v>0.8</v>
      </c>
      <c r="P132" s="769">
        <v>1.4</v>
      </c>
      <c r="Q132" s="769">
        <v>6.48</v>
      </c>
      <c r="R132" s="765">
        <v>36.5</v>
      </c>
      <c r="S132" s="778">
        <v>79</v>
      </c>
      <c r="T132" s="778">
        <v>62.6</v>
      </c>
      <c r="U132" s="778">
        <v>37.4</v>
      </c>
      <c r="V132" s="778">
        <f>T132/U132</f>
        <v>1.6737967914438503</v>
      </c>
      <c r="W132" s="778">
        <v>1.2</v>
      </c>
      <c r="X132" s="778">
        <v>2.52</v>
      </c>
      <c r="Y132" s="778">
        <v>3.45</v>
      </c>
      <c r="Z132" s="778">
        <v>2.93</v>
      </c>
      <c r="AA132" s="778">
        <v>2.86</v>
      </c>
      <c r="AB132" s="778">
        <v>8.07</v>
      </c>
      <c r="AC132" s="778">
        <v>55.5</v>
      </c>
      <c r="AD132" s="778">
        <v>30.8</v>
      </c>
      <c r="AE132" s="778">
        <v>13.1</v>
      </c>
      <c r="AF132" s="778">
        <v>0.57999999999999996</v>
      </c>
      <c r="AG132" s="778">
        <v>28.4</v>
      </c>
      <c r="AH132" s="778">
        <v>10.3</v>
      </c>
      <c r="AI132" s="778">
        <v>51.5</v>
      </c>
      <c r="AJ132" s="778">
        <v>6.37</v>
      </c>
      <c r="AK132" s="778">
        <v>5.8</v>
      </c>
      <c r="AL132" s="778">
        <f>CR132+CT132</f>
        <v>0</v>
      </c>
      <c r="AM132" s="778">
        <v>17.600000000000001</v>
      </c>
      <c r="AN132" s="779">
        <v>2223</v>
      </c>
      <c r="AO132" s="778">
        <v>11.2</v>
      </c>
      <c r="AP132" s="778">
        <v>2.2799999999999998</v>
      </c>
      <c r="AQ132" s="778">
        <v>4.9400000000000004</v>
      </c>
      <c r="AR132" s="778">
        <v>52.8</v>
      </c>
      <c r="AS132" s="780">
        <v>3.5000000000000003E-2</v>
      </c>
      <c r="AT132" s="778">
        <v>8.6999999999999993</v>
      </c>
      <c r="AU132" s="778">
        <v>90.160000000000011</v>
      </c>
      <c r="AV132" s="778">
        <v>7.28</v>
      </c>
      <c r="AW132" s="778">
        <v>2.6</v>
      </c>
      <c r="AX132" s="779">
        <v>2054</v>
      </c>
      <c r="AY132" s="779">
        <v>2008</v>
      </c>
      <c r="AZ132" s="778">
        <v>65.599999999999994</v>
      </c>
      <c r="BA132" s="778">
        <v>17.5</v>
      </c>
      <c r="BB132" s="778">
        <v>52</v>
      </c>
      <c r="BC132" s="779">
        <v>2391</v>
      </c>
      <c r="BD132" s="778">
        <v>21.5</v>
      </c>
      <c r="BE132" s="778">
        <v>88.4</v>
      </c>
      <c r="BF132" s="779">
        <v>3447</v>
      </c>
      <c r="BG132" s="779">
        <v>9016.363636363636</v>
      </c>
      <c r="BH132" s="778">
        <v>1.3</v>
      </c>
      <c r="BI132" s="778">
        <v>1.5</v>
      </c>
    </row>
    <row r="133" spans="1:61" x14ac:dyDescent="0.25">
      <c r="A133" s="182">
        <v>16101</v>
      </c>
      <c r="B133" s="183" t="s">
        <v>429</v>
      </c>
      <c r="C133" s="546" t="s">
        <v>464</v>
      </c>
      <c r="D133" s="231">
        <v>9003265755</v>
      </c>
      <c r="E133" s="231">
        <v>31</v>
      </c>
      <c r="F133" s="719">
        <v>44455</v>
      </c>
      <c r="G133" s="231">
        <v>5</v>
      </c>
      <c r="H133" s="232">
        <v>12</v>
      </c>
      <c r="I133" s="233" t="s">
        <v>556</v>
      </c>
      <c r="J133" s="234" t="s">
        <v>74</v>
      </c>
      <c r="K133" s="235" t="s">
        <v>557</v>
      </c>
      <c r="L133" s="236">
        <v>33.299999999999997</v>
      </c>
      <c r="M133" s="236">
        <v>9.8000000000000007</v>
      </c>
      <c r="N133" s="236">
        <v>51.5</v>
      </c>
      <c r="O133" s="236">
        <v>5.0999999999999996</v>
      </c>
      <c r="P133" s="236">
        <v>0.3</v>
      </c>
      <c r="Q133" s="236">
        <v>3.96</v>
      </c>
      <c r="R133" s="232">
        <v>35.700000000000003</v>
      </c>
      <c r="S133" s="550">
        <v>72.5</v>
      </c>
      <c r="T133" s="550">
        <v>48.2</v>
      </c>
      <c r="U133" s="550">
        <v>51.8</v>
      </c>
      <c r="V133" s="550">
        <v>0.93050193050193064</v>
      </c>
      <c r="W133" s="550">
        <v>3.29</v>
      </c>
      <c r="X133" s="550">
        <v>1.3</v>
      </c>
      <c r="Y133" s="550">
        <v>2.82</v>
      </c>
      <c r="Z133" s="550">
        <v>5.22</v>
      </c>
      <c r="AA133" s="550">
        <v>3.1</v>
      </c>
      <c r="AB133" s="550">
        <v>2.46</v>
      </c>
      <c r="AC133" s="550">
        <v>64.400000000000006</v>
      </c>
      <c r="AD133" s="550">
        <v>20</v>
      </c>
      <c r="AE133" s="550">
        <v>13.3</v>
      </c>
      <c r="AF133" s="550">
        <v>2.33</v>
      </c>
      <c r="AG133" s="550">
        <v>31.1</v>
      </c>
      <c r="AH133" s="550">
        <v>10.4</v>
      </c>
      <c r="AI133" s="550">
        <v>52.7</v>
      </c>
      <c r="AJ133" s="550">
        <v>0.2</v>
      </c>
      <c r="AK133" s="550">
        <v>8.25</v>
      </c>
      <c r="AL133" s="550">
        <v>18.43</v>
      </c>
      <c r="AM133" s="550">
        <v>13.8</v>
      </c>
      <c r="AN133" s="553">
        <v>3478</v>
      </c>
      <c r="AO133" s="550">
        <v>17.5</v>
      </c>
      <c r="AP133" s="550">
        <v>10.4</v>
      </c>
      <c r="AQ133" s="550">
        <v>3.69</v>
      </c>
      <c r="AR133" s="550">
        <v>68.599999999999994</v>
      </c>
      <c r="AS133" s="554">
        <v>4.8000000000000001E-2</v>
      </c>
      <c r="AT133" s="550">
        <v>9.4</v>
      </c>
      <c r="AU133" s="550">
        <v>91.740000000000009</v>
      </c>
      <c r="AV133" s="550">
        <v>4.09</v>
      </c>
      <c r="AW133" s="550">
        <v>4.1399999999999997</v>
      </c>
      <c r="AX133" s="553">
        <v>2768</v>
      </c>
      <c r="AY133" s="553">
        <v>2247.7777777777778</v>
      </c>
      <c r="AZ133" s="550">
        <v>46.3</v>
      </c>
      <c r="BA133" s="550">
        <v>14.6</v>
      </c>
      <c r="BB133" s="550">
        <v>49.6</v>
      </c>
      <c r="BC133" s="553">
        <v>2216</v>
      </c>
      <c r="BD133" s="550">
        <v>24.1</v>
      </c>
      <c r="BE133" s="550">
        <v>13.5</v>
      </c>
      <c r="BF133" s="553">
        <v>4892</v>
      </c>
      <c r="BG133" s="553">
        <v>12502</v>
      </c>
      <c r="BH133" s="550">
        <v>5.0999999999999996</v>
      </c>
      <c r="BI133" s="550">
        <v>0.2</v>
      </c>
    </row>
    <row r="134" spans="1:61" x14ac:dyDescent="0.25">
      <c r="A134" s="723">
        <v>16130</v>
      </c>
      <c r="B134" s="724" t="s">
        <v>529</v>
      </c>
      <c r="C134" s="727" t="s">
        <v>239</v>
      </c>
      <c r="D134" s="729">
        <v>495420171</v>
      </c>
      <c r="E134" s="729">
        <v>72</v>
      </c>
      <c r="F134" s="730">
        <v>44462</v>
      </c>
      <c r="G134" s="729">
        <v>4</v>
      </c>
      <c r="H134" s="731">
        <v>6</v>
      </c>
      <c r="I134" s="732" t="s">
        <v>558</v>
      </c>
      <c r="J134" s="733" t="s">
        <v>74</v>
      </c>
      <c r="K134" s="734" t="s">
        <v>559</v>
      </c>
      <c r="L134" s="759">
        <v>22.8</v>
      </c>
      <c r="M134" s="759">
        <v>10.9</v>
      </c>
      <c r="N134" s="759">
        <v>62</v>
      </c>
      <c r="O134" s="759">
        <v>3.7</v>
      </c>
      <c r="P134" s="759">
        <v>0.6</v>
      </c>
      <c r="Q134" s="759">
        <v>8.65</v>
      </c>
      <c r="R134" s="731">
        <v>26</v>
      </c>
      <c r="S134" s="736">
        <v>69.2</v>
      </c>
      <c r="T134" s="736">
        <v>73.099999999999994</v>
      </c>
      <c r="U134" s="736">
        <v>26.9</v>
      </c>
      <c r="V134" s="736">
        <v>2.7174721189591078</v>
      </c>
      <c r="W134" s="736">
        <v>5.97</v>
      </c>
      <c r="X134" s="736">
        <v>3.3</v>
      </c>
      <c r="Y134" s="736">
        <v>2.44</v>
      </c>
      <c r="Z134" s="736">
        <v>15.6</v>
      </c>
      <c r="AA134" s="736">
        <v>9.74</v>
      </c>
      <c r="AB134" s="736">
        <v>7.28</v>
      </c>
      <c r="AC134" s="736">
        <v>38.799999999999997</v>
      </c>
      <c r="AD134" s="736">
        <v>36.6</v>
      </c>
      <c r="AE134" s="736">
        <v>17.8</v>
      </c>
      <c r="AF134" s="736">
        <v>6.84</v>
      </c>
      <c r="AG134" s="736">
        <v>32.5</v>
      </c>
      <c r="AH134" s="736">
        <v>7.98</v>
      </c>
      <c r="AI134" s="736">
        <v>70.900000000000006</v>
      </c>
      <c r="AJ134" s="736">
        <v>0.35</v>
      </c>
      <c r="AK134" s="736">
        <v>15</v>
      </c>
      <c r="AL134" s="736">
        <v>29.96</v>
      </c>
      <c r="AM134" s="736">
        <v>21.5</v>
      </c>
      <c r="AN134" s="737">
        <v>1791</v>
      </c>
      <c r="AO134" s="736">
        <v>11.3</v>
      </c>
      <c r="AP134" s="736">
        <v>25.6</v>
      </c>
      <c r="AQ134" s="736">
        <v>10.1</v>
      </c>
      <c r="AR134" s="736">
        <v>49.1</v>
      </c>
      <c r="AS134" s="738">
        <v>4.1000000000000002E-2</v>
      </c>
      <c r="AT134" s="736">
        <v>9.5</v>
      </c>
      <c r="AU134" s="736">
        <v>83.16</v>
      </c>
      <c r="AV134" s="736">
        <v>8.69</v>
      </c>
      <c r="AW134" s="736">
        <v>8.17</v>
      </c>
      <c r="AX134" s="737">
        <v>1460</v>
      </c>
      <c r="AY134" s="737">
        <v>1983.8888888888889</v>
      </c>
      <c r="AZ134" s="736">
        <v>32.200000000000003</v>
      </c>
      <c r="BA134" s="736">
        <v>18.100000000000001</v>
      </c>
      <c r="BB134" s="736">
        <v>60.4</v>
      </c>
      <c r="BC134" s="737">
        <v>3353</v>
      </c>
      <c r="BD134" s="736">
        <v>6.1</v>
      </c>
      <c r="BE134" s="736">
        <v>4.58</v>
      </c>
      <c r="BF134" s="737">
        <v>3776</v>
      </c>
      <c r="BG134" s="737">
        <v>12828.205128205129</v>
      </c>
      <c r="BH134" s="736">
        <v>3.7</v>
      </c>
      <c r="BI134" s="736">
        <v>0.38</v>
      </c>
    </row>
    <row r="135" spans="1:61" x14ac:dyDescent="0.25">
      <c r="A135" s="781">
        <v>16155</v>
      </c>
      <c r="B135" s="782" t="s">
        <v>548</v>
      </c>
      <c r="C135" s="818" t="s">
        <v>560</v>
      </c>
      <c r="D135" s="819">
        <v>8860114945</v>
      </c>
      <c r="E135" s="819">
        <v>32</v>
      </c>
      <c r="F135" s="820">
        <v>44468</v>
      </c>
      <c r="G135" s="819">
        <v>1</v>
      </c>
      <c r="H135" s="821">
        <v>0</v>
      </c>
      <c r="I135" s="822" t="s">
        <v>561</v>
      </c>
      <c r="J135" s="823" t="s">
        <v>74</v>
      </c>
      <c r="K135" s="824" t="s">
        <v>562</v>
      </c>
      <c r="L135" s="825">
        <v>30.4</v>
      </c>
      <c r="M135" s="825">
        <v>9.6</v>
      </c>
      <c r="N135" s="825">
        <v>55.3</v>
      </c>
      <c r="O135" s="825">
        <v>4</v>
      </c>
      <c r="P135" s="825">
        <v>0.7</v>
      </c>
      <c r="Q135" s="825">
        <v>7.2</v>
      </c>
      <c r="R135" s="821">
        <v>28.7</v>
      </c>
      <c r="S135" s="826">
        <v>75.599999999999994</v>
      </c>
      <c r="T135" s="826">
        <v>61.1</v>
      </c>
      <c r="U135" s="826">
        <v>38.9</v>
      </c>
      <c r="V135" s="826">
        <v>1.5706940874035991</v>
      </c>
      <c r="W135" s="826">
        <v>6.44</v>
      </c>
      <c r="X135" s="826">
        <v>1.5</v>
      </c>
      <c r="Y135" s="826">
        <v>4.22</v>
      </c>
      <c r="Z135" s="826">
        <v>15.9</v>
      </c>
      <c r="AA135" s="826">
        <v>1.47</v>
      </c>
      <c r="AB135" s="826">
        <v>5.92</v>
      </c>
      <c r="AC135" s="826">
        <v>36.1</v>
      </c>
      <c r="AD135" s="826">
        <v>35.5</v>
      </c>
      <c r="AE135" s="826">
        <v>27.5</v>
      </c>
      <c r="AF135" s="826">
        <v>0.89</v>
      </c>
      <c r="AG135" s="826">
        <v>32.1</v>
      </c>
      <c r="AH135" s="826">
        <v>20.6</v>
      </c>
      <c r="AI135" s="826">
        <v>48.9</v>
      </c>
      <c r="AJ135" s="826">
        <v>6.5000000000000002E-2</v>
      </c>
      <c r="AK135" s="826">
        <v>8.65</v>
      </c>
      <c r="AL135" s="826">
        <v>28.34</v>
      </c>
      <c r="AM135" s="826">
        <v>20.100000000000001</v>
      </c>
      <c r="AN135" s="827">
        <v>1501</v>
      </c>
      <c r="AO135" s="826">
        <v>11.9</v>
      </c>
      <c r="AP135" s="826">
        <v>8.23</v>
      </c>
      <c r="AQ135" s="826">
        <v>3.87</v>
      </c>
      <c r="AR135" s="826">
        <v>50</v>
      </c>
      <c r="AS135" s="828">
        <v>0.1</v>
      </c>
      <c r="AT135" s="826">
        <v>8.1</v>
      </c>
      <c r="AU135" s="826">
        <v>88.509999999999991</v>
      </c>
      <c r="AV135" s="826">
        <v>6.53</v>
      </c>
      <c r="AW135" s="826">
        <v>4.96</v>
      </c>
      <c r="AX135" s="827">
        <v>1915</v>
      </c>
      <c r="AY135" s="827">
        <v>1878</v>
      </c>
      <c r="AZ135" s="826">
        <v>37.5</v>
      </c>
      <c r="BA135" s="826">
        <v>12.4</v>
      </c>
      <c r="BB135" s="826">
        <v>58.2</v>
      </c>
      <c r="BC135" s="827">
        <v>1791</v>
      </c>
      <c r="BD135" s="826">
        <v>16.3</v>
      </c>
      <c r="BE135" s="826">
        <v>4.6900000000000004</v>
      </c>
      <c r="BF135" s="827">
        <v>4088</v>
      </c>
      <c r="BG135" s="827">
        <v>11082.905982905984</v>
      </c>
      <c r="BH135" s="826">
        <v>4.3899999999999997</v>
      </c>
      <c r="BI135" s="826">
        <v>0.61</v>
      </c>
    </row>
    <row r="136" spans="1:61" x14ac:dyDescent="0.25">
      <c r="A136" s="184">
        <v>16168</v>
      </c>
      <c r="B136" s="185" t="s">
        <v>432</v>
      </c>
      <c r="C136" s="291" t="s">
        <v>465</v>
      </c>
      <c r="D136" s="298" t="s">
        <v>466</v>
      </c>
      <c r="E136" s="239">
        <v>20</v>
      </c>
      <c r="F136" s="720">
        <v>44470</v>
      </c>
      <c r="G136" s="239">
        <v>4</v>
      </c>
      <c r="H136" s="240">
        <v>12</v>
      </c>
      <c r="I136" s="241" t="s">
        <v>563</v>
      </c>
      <c r="J136" s="242" t="s">
        <v>74</v>
      </c>
      <c r="K136" s="243" t="s">
        <v>564</v>
      </c>
      <c r="L136" s="244">
        <v>30.2</v>
      </c>
      <c r="M136" s="244">
        <v>6.7</v>
      </c>
      <c r="N136" s="244">
        <v>54.3</v>
      </c>
      <c r="O136" s="244">
        <v>8.1999999999999993</v>
      </c>
      <c r="P136" s="244">
        <v>0.6</v>
      </c>
      <c r="Q136" s="244">
        <v>7.94</v>
      </c>
      <c r="R136" s="240">
        <v>32.1</v>
      </c>
      <c r="S136" s="294">
        <v>72.8</v>
      </c>
      <c r="T136" s="294">
        <v>59.4</v>
      </c>
      <c r="U136" s="294">
        <v>40.6</v>
      </c>
      <c r="V136" s="294">
        <v>1.4630541871921181</v>
      </c>
      <c r="W136" s="294">
        <v>3.01</v>
      </c>
      <c r="X136" s="294">
        <v>4.3600000000000003</v>
      </c>
      <c r="Y136" s="294">
        <v>3.73</v>
      </c>
      <c r="Z136" s="294">
        <v>5.35</v>
      </c>
      <c r="AA136" s="294">
        <v>4.5</v>
      </c>
      <c r="AB136" s="294">
        <v>10.1</v>
      </c>
      <c r="AC136" s="294">
        <v>52.1</v>
      </c>
      <c r="AD136" s="294">
        <v>21.4</v>
      </c>
      <c r="AE136" s="294">
        <v>24.4</v>
      </c>
      <c r="AF136" s="294">
        <v>2.11</v>
      </c>
      <c r="AG136" s="294">
        <v>27</v>
      </c>
      <c r="AH136" s="294">
        <v>19.8</v>
      </c>
      <c r="AI136" s="294">
        <v>49.1</v>
      </c>
      <c r="AJ136" s="294">
        <v>0.41</v>
      </c>
      <c r="AK136" s="294">
        <v>11.2</v>
      </c>
      <c r="AL136" s="294">
        <v>25.24</v>
      </c>
      <c r="AM136" s="294">
        <v>13.8</v>
      </c>
      <c r="AN136" s="296">
        <v>2428</v>
      </c>
      <c r="AO136" s="294">
        <v>13.2</v>
      </c>
      <c r="AP136" s="294">
        <v>6.6</v>
      </c>
      <c r="AQ136" s="294">
        <v>9.52</v>
      </c>
      <c r="AR136" s="294">
        <v>62</v>
      </c>
      <c r="AS136" s="297">
        <v>6.5599999999999999E-3</v>
      </c>
      <c r="AT136" s="294">
        <v>6.3</v>
      </c>
      <c r="AU136" s="294">
        <v>87.36</v>
      </c>
      <c r="AV136" s="294">
        <v>9.74</v>
      </c>
      <c r="AW136" s="294">
        <v>2.86</v>
      </c>
      <c r="AX136" s="296">
        <v>3652</v>
      </c>
      <c r="AY136" s="296">
        <v>2633.5555555555557</v>
      </c>
      <c r="AZ136" s="294">
        <v>38.6</v>
      </c>
      <c r="BA136" s="294">
        <v>11.2</v>
      </c>
      <c r="BB136" s="294">
        <v>52.4</v>
      </c>
      <c r="BC136" s="296">
        <v>2969</v>
      </c>
      <c r="BD136" s="294">
        <v>18.399999999999999</v>
      </c>
      <c r="BE136" s="294">
        <v>43.3</v>
      </c>
      <c r="BF136" s="296">
        <v>4113</v>
      </c>
      <c r="BG136" s="296">
        <v>11016.239316239316</v>
      </c>
      <c r="BH136" s="294">
        <v>8.6</v>
      </c>
      <c r="BI136" s="294">
        <v>0.62</v>
      </c>
    </row>
    <row r="137" spans="1:61" x14ac:dyDescent="0.25">
      <c r="A137" s="783">
        <v>16193</v>
      </c>
      <c r="B137" s="784" t="s">
        <v>549</v>
      </c>
      <c r="C137" s="829" t="s">
        <v>565</v>
      </c>
      <c r="D137" s="830">
        <v>6905144950</v>
      </c>
      <c r="E137" s="830">
        <v>52</v>
      </c>
      <c r="F137" s="831">
        <v>44475</v>
      </c>
      <c r="G137" s="830">
        <v>1</v>
      </c>
      <c r="H137" s="832">
        <v>0</v>
      </c>
      <c r="I137" s="833" t="s">
        <v>566</v>
      </c>
      <c r="J137" s="834" t="s">
        <v>74</v>
      </c>
      <c r="K137" s="835" t="s">
        <v>581</v>
      </c>
      <c r="L137" s="836">
        <v>29.3</v>
      </c>
      <c r="M137" s="836">
        <v>6.8</v>
      </c>
      <c r="N137" s="836">
        <v>59.7</v>
      </c>
      <c r="O137" s="836">
        <v>3.2</v>
      </c>
      <c r="P137" s="836">
        <v>1</v>
      </c>
      <c r="Q137" s="836">
        <v>6.29</v>
      </c>
      <c r="R137" s="832">
        <v>26.4</v>
      </c>
      <c r="S137" s="837">
        <v>68.8</v>
      </c>
      <c r="T137" s="837">
        <v>60.8</v>
      </c>
      <c r="U137" s="837">
        <v>39.200000000000003</v>
      </c>
      <c r="V137" s="837">
        <v>1.551020408163265</v>
      </c>
      <c r="W137" s="837">
        <v>3.65</v>
      </c>
      <c r="X137" s="837">
        <v>12.5</v>
      </c>
      <c r="Y137" s="837">
        <v>2.95</v>
      </c>
      <c r="Z137" s="837">
        <v>8.2799999999999994</v>
      </c>
      <c r="AA137" s="837">
        <v>4.37</v>
      </c>
      <c r="AB137" s="837">
        <v>4.87</v>
      </c>
      <c r="AC137" s="837">
        <v>51.1</v>
      </c>
      <c r="AD137" s="837">
        <v>32.9</v>
      </c>
      <c r="AE137" s="837">
        <v>15.1</v>
      </c>
      <c r="AF137" s="837">
        <v>0.96</v>
      </c>
      <c r="AG137" s="837">
        <v>24.7</v>
      </c>
      <c r="AH137" s="837">
        <v>16.399999999999999</v>
      </c>
      <c r="AI137" s="837">
        <v>47.7</v>
      </c>
      <c r="AJ137" s="837">
        <v>3.31</v>
      </c>
      <c r="AK137" s="837">
        <v>17.899999999999999</v>
      </c>
      <c r="AL137" s="837">
        <v>24.290000000000003</v>
      </c>
      <c r="AM137" s="837">
        <v>26.8</v>
      </c>
      <c r="AN137" s="838">
        <v>3800</v>
      </c>
      <c r="AO137" s="837">
        <v>9.39</v>
      </c>
      <c r="AP137" s="837">
        <v>11.2</v>
      </c>
      <c r="AQ137" s="837">
        <v>10.7</v>
      </c>
      <c r="AR137" s="837">
        <v>51.8</v>
      </c>
      <c r="AS137" s="839">
        <v>3.9E-2</v>
      </c>
      <c r="AT137" s="837">
        <v>5.9</v>
      </c>
      <c r="AU137" s="837">
        <v>94.080000000000013</v>
      </c>
      <c r="AV137" s="837">
        <v>3.44</v>
      </c>
      <c r="AW137" s="837">
        <v>2.5099999999999998</v>
      </c>
      <c r="AX137" s="838">
        <v>5377</v>
      </c>
      <c r="AY137" s="838">
        <v>3913</v>
      </c>
      <c r="AZ137" s="837">
        <v>98.1</v>
      </c>
      <c r="BA137" s="837">
        <v>10.4</v>
      </c>
      <c r="BB137" s="837">
        <v>62.5</v>
      </c>
      <c r="BC137" s="838">
        <v>1962</v>
      </c>
      <c r="BD137" s="837">
        <v>12.6</v>
      </c>
      <c r="BE137" s="837">
        <v>84.2</v>
      </c>
      <c r="BF137" s="838">
        <v>5443</v>
      </c>
      <c r="BG137" s="838">
        <v>11402.803738317756</v>
      </c>
      <c r="BH137" s="837">
        <v>4.3</v>
      </c>
      <c r="BI137" s="837">
        <v>0.93</v>
      </c>
    </row>
    <row r="138" spans="1:61" x14ac:dyDescent="0.25">
      <c r="A138" s="785">
        <v>16205</v>
      </c>
      <c r="B138" s="786" t="s">
        <v>550</v>
      </c>
      <c r="C138" s="840" t="s">
        <v>567</v>
      </c>
      <c r="D138" s="841">
        <v>9954294845</v>
      </c>
      <c r="E138" s="841">
        <v>22</v>
      </c>
      <c r="F138" s="842">
        <v>44477</v>
      </c>
      <c r="G138" s="841">
        <v>1</v>
      </c>
      <c r="H138" s="843">
        <v>0</v>
      </c>
      <c r="I138" s="844" t="s">
        <v>568</v>
      </c>
      <c r="J138" s="845" t="s">
        <v>74</v>
      </c>
      <c r="K138" s="846"/>
      <c r="L138" s="847">
        <v>30.5</v>
      </c>
      <c r="M138" s="847">
        <v>5.6</v>
      </c>
      <c r="N138" s="847">
        <v>60.5</v>
      </c>
      <c r="O138" s="847">
        <v>2</v>
      </c>
      <c r="P138" s="847">
        <v>1.4</v>
      </c>
      <c r="Q138" s="847">
        <v>6.6</v>
      </c>
      <c r="R138" s="843">
        <v>32.200000000000003</v>
      </c>
      <c r="S138" s="848">
        <v>78.3</v>
      </c>
      <c r="T138" s="848">
        <v>55.1</v>
      </c>
      <c r="U138" s="848">
        <v>44.9</v>
      </c>
      <c r="V138" s="848">
        <v>1.2271714922048997</v>
      </c>
      <c r="W138" s="848">
        <v>3.34</v>
      </c>
      <c r="X138" s="848">
        <v>5.3</v>
      </c>
      <c r="Y138" s="848">
        <v>3.53</v>
      </c>
      <c r="Z138" s="848">
        <v>9.77</v>
      </c>
      <c r="AA138" s="848">
        <v>9.42</v>
      </c>
      <c r="AB138" s="848">
        <v>3.62</v>
      </c>
      <c r="AC138" s="848">
        <v>41.1</v>
      </c>
      <c r="AD138" s="848">
        <v>31.4</v>
      </c>
      <c r="AE138" s="848">
        <v>26.2</v>
      </c>
      <c r="AF138" s="848">
        <v>1.25</v>
      </c>
      <c r="AG138" s="848">
        <v>29.7</v>
      </c>
      <c r="AH138" s="848">
        <v>19.5</v>
      </c>
      <c r="AI138" s="848">
        <v>64.5</v>
      </c>
      <c r="AJ138" s="848">
        <v>10</v>
      </c>
      <c r="AK138" s="848">
        <v>9.5399999999999991</v>
      </c>
      <c r="AL138" s="848">
        <v>43.61</v>
      </c>
      <c r="AM138" s="848">
        <v>30.9</v>
      </c>
      <c r="AN138" s="849">
        <v>2915</v>
      </c>
      <c r="AO138" s="848">
        <v>6.31</v>
      </c>
      <c r="AP138" s="848">
        <v>14.6</v>
      </c>
      <c r="AQ138" s="848">
        <v>15</v>
      </c>
      <c r="AR138" s="848">
        <v>60.9</v>
      </c>
      <c r="AS138" s="850">
        <v>0.53</v>
      </c>
      <c r="AT138" s="848">
        <v>5.7</v>
      </c>
      <c r="AU138" s="848">
        <v>88.83</v>
      </c>
      <c r="AV138" s="848">
        <v>5.24</v>
      </c>
      <c r="AW138" s="848">
        <v>5.89</v>
      </c>
      <c r="AX138" s="849">
        <v>4344</v>
      </c>
      <c r="AY138" s="849">
        <v>2993</v>
      </c>
      <c r="AZ138" s="848">
        <v>44</v>
      </c>
      <c r="BA138" s="848">
        <v>15.3</v>
      </c>
      <c r="BB138" s="848">
        <v>58.4</v>
      </c>
      <c r="BC138" s="849">
        <v>1915</v>
      </c>
      <c r="BD138" s="848">
        <v>22.4</v>
      </c>
      <c r="BE138" s="848">
        <v>86.2</v>
      </c>
      <c r="BF138" s="849">
        <v>4674</v>
      </c>
      <c r="BG138" s="849">
        <v>16686.915887850468</v>
      </c>
      <c r="BH138" s="848">
        <v>2.4</v>
      </c>
      <c r="BI138" s="848">
        <v>1.32</v>
      </c>
    </row>
    <row r="139" spans="1:61" x14ac:dyDescent="0.25">
      <c r="A139" s="16">
        <v>16250</v>
      </c>
      <c r="B139" s="17" t="s">
        <v>551</v>
      </c>
      <c r="C139" s="17" t="s">
        <v>569</v>
      </c>
      <c r="D139" s="16">
        <v>5452042255</v>
      </c>
      <c r="E139" s="16">
        <v>67</v>
      </c>
      <c r="F139" s="693">
        <v>44483</v>
      </c>
      <c r="G139" s="16">
        <v>1</v>
      </c>
      <c r="H139" s="18">
        <v>0</v>
      </c>
      <c r="I139" s="139" t="s">
        <v>149</v>
      </c>
      <c r="J139" s="124" t="s">
        <v>74</v>
      </c>
      <c r="K139" s="56" t="s">
        <v>570</v>
      </c>
      <c r="L139" s="364">
        <v>25.2</v>
      </c>
      <c r="M139" s="364">
        <v>9.1999999999999993</v>
      </c>
      <c r="N139" s="364">
        <v>64.599999999999994</v>
      </c>
      <c r="O139" s="364">
        <v>0.6</v>
      </c>
      <c r="P139" s="364">
        <v>0.4</v>
      </c>
      <c r="Q139" s="364">
        <v>8.3800000000000008</v>
      </c>
      <c r="R139" s="18">
        <v>29.4</v>
      </c>
      <c r="S139" s="24">
        <v>74.099999999999994</v>
      </c>
      <c r="T139" s="24">
        <v>52.9</v>
      </c>
      <c r="U139" s="24">
        <v>47.1</v>
      </c>
      <c r="V139" s="24">
        <v>1.1231422505307855</v>
      </c>
      <c r="W139" s="24">
        <v>8.25</v>
      </c>
      <c r="X139" s="24">
        <v>1.49</v>
      </c>
      <c r="Y139" s="24">
        <v>3.17</v>
      </c>
      <c r="Z139" s="24">
        <v>26.1</v>
      </c>
      <c r="AA139" s="24">
        <v>5.2</v>
      </c>
      <c r="AB139" s="24">
        <v>14</v>
      </c>
      <c r="AC139" s="24">
        <v>35.5</v>
      </c>
      <c r="AD139" s="24">
        <v>25.9</v>
      </c>
      <c r="AE139" s="24">
        <v>36.200000000000003</v>
      </c>
      <c r="AF139" s="24">
        <v>2.31</v>
      </c>
      <c r="AG139" s="24">
        <v>19.899999999999999</v>
      </c>
      <c r="AH139" s="24">
        <v>19.100000000000001</v>
      </c>
      <c r="AI139" s="24">
        <v>55.5</v>
      </c>
      <c r="AJ139" s="24">
        <v>0.28000000000000003</v>
      </c>
      <c r="AK139" s="24">
        <v>9.1300000000000008</v>
      </c>
      <c r="AL139" s="24">
        <v>55.8</v>
      </c>
      <c r="AM139" s="24">
        <v>20.9</v>
      </c>
      <c r="AN139" s="26">
        <v>1944</v>
      </c>
      <c r="AO139" s="24">
        <v>13.2</v>
      </c>
      <c r="AP139" s="24">
        <v>54.2</v>
      </c>
      <c r="AQ139" s="24">
        <v>4.01</v>
      </c>
      <c r="AR139" s="24">
        <v>18</v>
      </c>
      <c r="AS139" s="25">
        <v>0.35</v>
      </c>
      <c r="AT139" s="24">
        <v>9.3000000000000007</v>
      </c>
      <c r="AU139" s="24">
        <v>85.86999999999999</v>
      </c>
      <c r="AV139" s="24">
        <v>8.4700000000000006</v>
      </c>
      <c r="AW139" s="24">
        <v>5.65</v>
      </c>
      <c r="AX139" s="26">
        <v>3175</v>
      </c>
      <c r="AY139" s="26">
        <v>2324.3333333333335</v>
      </c>
      <c r="AZ139" s="24">
        <v>23.7</v>
      </c>
      <c r="BA139" s="24">
        <v>15.2</v>
      </c>
      <c r="BB139" s="24">
        <v>60.3</v>
      </c>
      <c r="BC139" s="26">
        <v>1070</v>
      </c>
      <c r="BD139" s="24">
        <v>8.83</v>
      </c>
      <c r="BE139" s="24">
        <v>29.7</v>
      </c>
      <c r="BF139" s="26">
        <v>4075</v>
      </c>
      <c r="BG139" s="26">
        <v>11648.598130841121</v>
      </c>
      <c r="BH139" s="24">
        <v>0.56000000000000005</v>
      </c>
      <c r="BI139" s="24">
        <v>0.4</v>
      </c>
    </row>
    <row r="140" spans="1:61" x14ac:dyDescent="0.25">
      <c r="A140" s="16">
        <v>16253</v>
      </c>
      <c r="B140" s="17" t="s">
        <v>552</v>
      </c>
      <c r="C140" s="17" t="s">
        <v>571</v>
      </c>
      <c r="D140" s="16">
        <v>8608035766</v>
      </c>
      <c r="E140" s="16">
        <v>35</v>
      </c>
      <c r="F140" s="693">
        <v>44484</v>
      </c>
      <c r="G140" s="16">
        <v>1</v>
      </c>
      <c r="H140" s="18">
        <v>0</v>
      </c>
      <c r="I140" s="139" t="s">
        <v>572</v>
      </c>
      <c r="J140" s="124" t="s">
        <v>74</v>
      </c>
      <c r="K140" s="56" t="s">
        <v>580</v>
      </c>
      <c r="L140" s="364">
        <v>24.9</v>
      </c>
      <c r="M140" s="364">
        <v>13.3</v>
      </c>
      <c r="N140" s="364">
        <v>59.6</v>
      </c>
      <c r="O140" s="364">
        <v>1.6</v>
      </c>
      <c r="P140" s="364">
        <v>0.6</v>
      </c>
      <c r="Q140" s="364">
        <v>6.38</v>
      </c>
      <c r="R140" s="18">
        <v>25.3</v>
      </c>
      <c r="S140" s="24">
        <v>65.599999999999994</v>
      </c>
      <c r="T140" s="24">
        <v>53</v>
      </c>
      <c r="U140" s="24">
        <v>47</v>
      </c>
      <c r="V140" s="24">
        <v>1.1276595744680851</v>
      </c>
      <c r="W140" s="24">
        <v>4.34</v>
      </c>
      <c r="X140" s="24">
        <v>2.91</v>
      </c>
      <c r="Y140" s="24">
        <v>2.92</v>
      </c>
      <c r="Z140" s="24">
        <v>10.3</v>
      </c>
      <c r="AA140" s="24">
        <v>4.24</v>
      </c>
      <c r="AB140" s="24">
        <v>7.47</v>
      </c>
      <c r="AC140" s="24">
        <v>26.9</v>
      </c>
      <c r="AD140" s="24">
        <v>42.9</v>
      </c>
      <c r="AE140" s="24">
        <v>29.7</v>
      </c>
      <c r="AF140" s="24">
        <v>0.42</v>
      </c>
      <c r="AG140" s="24">
        <v>49.3</v>
      </c>
      <c r="AH140" s="24">
        <v>26</v>
      </c>
      <c r="AI140" s="24">
        <v>56.6</v>
      </c>
      <c r="AJ140" s="24">
        <v>9.34</v>
      </c>
      <c r="AK140" s="24">
        <v>12.4</v>
      </c>
      <c r="AL140" s="24">
        <v>37.380000000000003</v>
      </c>
      <c r="AM140" s="24">
        <v>32.6</v>
      </c>
      <c r="AN140" s="26">
        <v>2465</v>
      </c>
      <c r="AO140" s="24">
        <v>18.8</v>
      </c>
      <c r="AP140" s="24">
        <v>3.66</v>
      </c>
      <c r="AQ140" s="24">
        <v>8.52</v>
      </c>
      <c r="AR140" s="24">
        <v>60.2</v>
      </c>
      <c r="AS140" s="25">
        <v>0.55000000000000004</v>
      </c>
      <c r="AT140" s="24">
        <v>12.1</v>
      </c>
      <c r="AU140" s="24">
        <v>83.78</v>
      </c>
      <c r="AV140" s="24">
        <v>10.8</v>
      </c>
      <c r="AW140" s="24">
        <v>5.47</v>
      </c>
      <c r="AX140" s="26">
        <v>2203</v>
      </c>
      <c r="AY140" s="26">
        <v>3401.4444444444443</v>
      </c>
      <c r="AZ140" s="24">
        <v>74.5</v>
      </c>
      <c r="BA140" s="24">
        <v>13</v>
      </c>
      <c r="BB140" s="24">
        <v>59.9</v>
      </c>
      <c r="BC140" s="26">
        <v>1903</v>
      </c>
      <c r="BD140" s="24">
        <v>22.3</v>
      </c>
      <c r="BE140" s="24">
        <v>62.7</v>
      </c>
      <c r="BF140" s="26">
        <v>4438</v>
      </c>
      <c r="BG140" s="26">
        <v>26837.383177570093</v>
      </c>
      <c r="BH140" s="24">
        <v>2.2999999999999998</v>
      </c>
      <c r="BI140" s="24">
        <v>0.4</v>
      </c>
    </row>
    <row r="141" spans="1:61" x14ac:dyDescent="0.25">
      <c r="A141" s="16">
        <v>16295</v>
      </c>
      <c r="B141" s="17" t="s">
        <v>553</v>
      </c>
      <c r="C141" s="17" t="s">
        <v>567</v>
      </c>
      <c r="D141" s="16">
        <v>9951136074</v>
      </c>
      <c r="E141" s="16">
        <v>22</v>
      </c>
      <c r="F141" s="693">
        <v>44494</v>
      </c>
      <c r="G141" s="16">
        <v>1</v>
      </c>
      <c r="H141" s="18">
        <v>0</v>
      </c>
      <c r="I141" s="139" t="s">
        <v>573</v>
      </c>
      <c r="J141" s="124" t="s">
        <v>74</v>
      </c>
      <c r="K141" s="56"/>
      <c r="L141" s="364">
        <v>32</v>
      </c>
      <c r="M141" s="364">
        <v>6.3</v>
      </c>
      <c r="N141" s="364">
        <v>56.2</v>
      </c>
      <c r="O141" s="364">
        <v>5</v>
      </c>
      <c r="P141" s="364">
        <v>0.5</v>
      </c>
      <c r="Q141" s="364">
        <v>8.07</v>
      </c>
      <c r="R141" s="18">
        <v>30.1</v>
      </c>
      <c r="S141" s="24">
        <v>70.599999999999994</v>
      </c>
      <c r="T141" s="24">
        <v>66.599999999999994</v>
      </c>
      <c r="U141" s="24">
        <v>33.4</v>
      </c>
      <c r="V141" s="24">
        <v>1.994011976047904</v>
      </c>
      <c r="W141" s="24">
        <v>2.66</v>
      </c>
      <c r="X141" s="24">
        <v>2.21</v>
      </c>
      <c r="Y141" s="24">
        <v>3.41</v>
      </c>
      <c r="Z141" s="24">
        <v>6.12</v>
      </c>
      <c r="AA141" s="24">
        <v>3.85</v>
      </c>
      <c r="AB141" s="24">
        <v>10.199999999999999</v>
      </c>
      <c r="AC141" s="24">
        <v>42.9</v>
      </c>
      <c r="AD141" s="24">
        <v>35</v>
      </c>
      <c r="AE141" s="24">
        <v>20.8</v>
      </c>
      <c r="AF141" s="24">
        <v>1.32</v>
      </c>
      <c r="AG141" s="24">
        <v>25.2</v>
      </c>
      <c r="AH141" s="24">
        <v>23.6</v>
      </c>
      <c r="AI141" s="24">
        <v>49.7</v>
      </c>
      <c r="AJ141" s="24">
        <v>1.07</v>
      </c>
      <c r="AK141" s="24">
        <v>19.899999999999999</v>
      </c>
      <c r="AL141" s="24">
        <v>7.83</v>
      </c>
      <c r="AM141" s="24">
        <v>4.5</v>
      </c>
      <c r="AN141" s="26">
        <v>3127</v>
      </c>
      <c r="AO141" s="24">
        <v>9.16</v>
      </c>
      <c r="AP141" s="24">
        <v>5.78</v>
      </c>
      <c r="AQ141" s="24">
        <v>7.85</v>
      </c>
      <c r="AR141" s="24">
        <v>56</v>
      </c>
      <c r="AS141" s="25">
        <v>0.25</v>
      </c>
      <c r="AT141" s="24">
        <v>5.8</v>
      </c>
      <c r="AU141" s="24">
        <v>89.52</v>
      </c>
      <c r="AV141" s="24">
        <v>6.29</v>
      </c>
      <c r="AW141" s="24">
        <v>4.16</v>
      </c>
      <c r="AX141" s="26">
        <v>5697</v>
      </c>
      <c r="AY141" s="26">
        <v>2894.3333333333335</v>
      </c>
      <c r="AZ141" s="24">
        <v>64.900000000000006</v>
      </c>
      <c r="BA141" s="24">
        <v>23</v>
      </c>
      <c r="BB141" s="24">
        <v>58.7</v>
      </c>
      <c r="BC141" s="26">
        <v>1992</v>
      </c>
      <c r="BD141" s="24">
        <v>15</v>
      </c>
      <c r="BE141" s="24">
        <v>65.900000000000006</v>
      </c>
      <c r="BF141" s="26">
        <v>5013</v>
      </c>
      <c r="BG141" s="26">
        <v>14328.971962616821</v>
      </c>
      <c r="BH141" s="24">
        <v>4.9000000000000004</v>
      </c>
      <c r="BI141" s="24">
        <v>0.48</v>
      </c>
    </row>
    <row r="142" spans="1:61" x14ac:dyDescent="0.25">
      <c r="A142" s="16">
        <v>16329</v>
      </c>
      <c r="B142" s="17" t="s">
        <v>554</v>
      </c>
      <c r="C142" s="17" t="s">
        <v>574</v>
      </c>
      <c r="D142" s="16">
        <v>7751224393</v>
      </c>
      <c r="E142" s="16">
        <v>44</v>
      </c>
      <c r="F142" s="693">
        <v>44502</v>
      </c>
      <c r="G142" s="16">
        <v>1</v>
      </c>
      <c r="H142" s="18">
        <v>0</v>
      </c>
      <c r="I142" s="139" t="s">
        <v>575</v>
      </c>
      <c r="J142" s="124" t="s">
        <v>74</v>
      </c>
      <c r="K142" s="56"/>
      <c r="L142" s="245">
        <v>40.4</v>
      </c>
      <c r="M142" s="245">
        <v>8.4</v>
      </c>
      <c r="N142" s="245">
        <v>46.7</v>
      </c>
      <c r="O142" s="245">
        <v>3.2</v>
      </c>
      <c r="P142" s="245">
        <v>1.3</v>
      </c>
      <c r="Q142" s="245">
        <v>7.93</v>
      </c>
      <c r="R142" s="18">
        <v>41.1</v>
      </c>
      <c r="S142" s="24">
        <v>80.599999999999994</v>
      </c>
      <c r="T142" s="24">
        <v>63.2</v>
      </c>
      <c r="U142" s="24">
        <v>36.799999999999997</v>
      </c>
      <c r="V142" s="24">
        <v>1.7173913043478264</v>
      </c>
      <c r="W142" s="24">
        <v>4.26</v>
      </c>
      <c r="X142" s="24">
        <v>1.49</v>
      </c>
      <c r="Y142" s="24">
        <v>3.54</v>
      </c>
      <c r="Z142" s="24">
        <v>25.5</v>
      </c>
      <c r="AA142" s="24">
        <v>3.92</v>
      </c>
      <c r="AB142" s="24">
        <v>6.91</v>
      </c>
      <c r="AC142" s="24">
        <v>44</v>
      </c>
      <c r="AD142" s="24">
        <v>29</v>
      </c>
      <c r="AE142" s="24">
        <v>26.6</v>
      </c>
      <c r="AF142" s="24">
        <v>0.44</v>
      </c>
      <c r="AG142" s="24">
        <v>28.9</v>
      </c>
      <c r="AH142" s="24">
        <v>22.7</v>
      </c>
      <c r="AI142" s="24">
        <v>60.8</v>
      </c>
      <c r="AJ142" s="24">
        <v>0.55000000000000004</v>
      </c>
      <c r="AK142" s="24">
        <v>7.28</v>
      </c>
      <c r="AL142" s="24">
        <v>31.791999999999998</v>
      </c>
      <c r="AM142" s="24">
        <v>24.2</v>
      </c>
      <c r="AN142" s="26">
        <v>1944</v>
      </c>
      <c r="AO142" s="24">
        <v>7.5</v>
      </c>
      <c r="AP142" s="24">
        <v>18</v>
      </c>
      <c r="AQ142" s="24">
        <v>10.6</v>
      </c>
      <c r="AR142" s="24">
        <v>77.900000000000006</v>
      </c>
      <c r="AS142" s="25">
        <v>0.02</v>
      </c>
      <c r="AT142" s="24">
        <v>7.1</v>
      </c>
      <c r="AU142" s="24">
        <v>84.49</v>
      </c>
      <c r="AV142" s="24">
        <v>5.99</v>
      </c>
      <c r="AW142" s="24">
        <v>9.5399999999999991</v>
      </c>
      <c r="AX142" s="26">
        <v>5264</v>
      </c>
      <c r="AY142" s="26">
        <v>2403.5555555555557</v>
      </c>
      <c r="AZ142" s="24">
        <v>41.8</v>
      </c>
      <c r="BA142" s="24">
        <v>14</v>
      </c>
      <c r="BB142" s="24">
        <v>47.1</v>
      </c>
      <c r="BC142" s="26">
        <v>2620</v>
      </c>
      <c r="BD142" s="24">
        <v>9.92</v>
      </c>
      <c r="BE142" s="24">
        <v>46.2</v>
      </c>
      <c r="BF142" s="26">
        <v>5248</v>
      </c>
      <c r="BG142" s="26">
        <v>15055</v>
      </c>
      <c r="BH142" s="24">
        <v>3.5</v>
      </c>
      <c r="BI142" s="24">
        <v>1.18</v>
      </c>
    </row>
    <row r="143" spans="1:61" x14ac:dyDescent="0.25">
      <c r="A143" s="785">
        <v>16344</v>
      </c>
      <c r="B143" s="786" t="s">
        <v>550</v>
      </c>
      <c r="C143" s="840" t="s">
        <v>567</v>
      </c>
      <c r="D143" s="841">
        <v>9954294845</v>
      </c>
      <c r="E143" s="841">
        <v>22</v>
      </c>
      <c r="F143" s="842">
        <v>44505</v>
      </c>
      <c r="G143" s="841">
        <v>2</v>
      </c>
      <c r="H143" s="843">
        <v>1</v>
      </c>
      <c r="I143" s="844" t="s">
        <v>568</v>
      </c>
      <c r="J143" s="845" t="s">
        <v>74</v>
      </c>
      <c r="K143" s="846" t="s">
        <v>576</v>
      </c>
      <c r="L143" s="851">
        <v>28</v>
      </c>
      <c r="M143" s="851">
        <v>7.3</v>
      </c>
      <c r="N143" s="851">
        <v>61.6</v>
      </c>
      <c r="O143" s="851">
        <v>1.9</v>
      </c>
      <c r="P143" s="851">
        <v>1.2</v>
      </c>
      <c r="Q143" s="851">
        <v>6.86</v>
      </c>
      <c r="R143" s="843">
        <v>28.3</v>
      </c>
      <c r="S143" s="848">
        <v>77.2</v>
      </c>
      <c r="T143" s="848">
        <v>54.4</v>
      </c>
      <c r="U143" s="848">
        <v>45.6</v>
      </c>
      <c r="V143" s="848">
        <v>1.1929824561403508</v>
      </c>
      <c r="W143" s="848">
        <v>3.21</v>
      </c>
      <c r="X143" s="848">
        <v>5.29</v>
      </c>
      <c r="Y143" s="848">
        <v>2.65</v>
      </c>
      <c r="Z143" s="848">
        <v>9.94</v>
      </c>
      <c r="AA143" s="848">
        <v>9.6999999999999993</v>
      </c>
      <c r="AB143" s="848">
        <v>3.11</v>
      </c>
      <c r="AC143" s="848">
        <v>40.1</v>
      </c>
      <c r="AD143" s="848">
        <v>33</v>
      </c>
      <c r="AE143" s="848">
        <v>25.8</v>
      </c>
      <c r="AF143" s="848">
        <v>1.1299999999999999</v>
      </c>
      <c r="AG143" s="848">
        <v>29.5</v>
      </c>
      <c r="AH143" s="848">
        <v>18</v>
      </c>
      <c r="AI143" s="848">
        <v>61.2</v>
      </c>
      <c r="AJ143" s="848">
        <v>4.0999999999999996</v>
      </c>
      <c r="AK143" s="848">
        <v>8.99</v>
      </c>
      <c r="AL143" s="848">
        <v>40.6</v>
      </c>
      <c r="AM143" s="848">
        <v>26.8</v>
      </c>
      <c r="AN143" s="849">
        <v>3127</v>
      </c>
      <c r="AO143" s="848">
        <v>9.25</v>
      </c>
      <c r="AP143" s="848">
        <v>13.1</v>
      </c>
      <c r="AQ143" s="848">
        <v>15.8</v>
      </c>
      <c r="AR143" s="848">
        <v>67.900000000000006</v>
      </c>
      <c r="AS143" s="850">
        <v>7.5999999999999998E-2</v>
      </c>
      <c r="AT143" s="848">
        <v>6.5</v>
      </c>
      <c r="AU143" s="848">
        <v>87.440000000000012</v>
      </c>
      <c r="AV143" s="848">
        <v>7.98</v>
      </c>
      <c r="AW143" s="848">
        <v>4.58</v>
      </c>
      <c r="AX143" s="849">
        <v>6037</v>
      </c>
      <c r="AY143" s="849">
        <v>3249.5555555555557</v>
      </c>
      <c r="AZ143" s="848">
        <v>55.2</v>
      </c>
      <c r="BA143" s="848">
        <v>22</v>
      </c>
      <c r="BB143" s="848">
        <v>62.1</v>
      </c>
      <c r="BC143" s="849">
        <v>1639</v>
      </c>
      <c r="BD143" s="848">
        <v>19.600000000000001</v>
      </c>
      <c r="BE143" s="848">
        <v>36.1</v>
      </c>
      <c r="BF143" s="849">
        <v>5543</v>
      </c>
      <c r="BG143" s="849">
        <v>17964</v>
      </c>
      <c r="BH143" s="848">
        <v>1.76</v>
      </c>
      <c r="BI143" s="848">
        <v>1.3</v>
      </c>
    </row>
    <row r="144" spans="1:61" x14ac:dyDescent="0.25">
      <c r="A144" s="783">
        <v>16356</v>
      </c>
      <c r="B144" s="784" t="s">
        <v>555</v>
      </c>
      <c r="C144" s="829" t="s">
        <v>565</v>
      </c>
      <c r="D144" s="852">
        <v>6905144950</v>
      </c>
      <c r="E144" s="830">
        <v>52</v>
      </c>
      <c r="F144" s="831">
        <v>44509</v>
      </c>
      <c r="G144" s="830">
        <v>2</v>
      </c>
      <c r="H144" s="832">
        <v>1</v>
      </c>
      <c r="I144" s="833" t="s">
        <v>577</v>
      </c>
      <c r="J144" s="834" t="s">
        <v>74</v>
      </c>
      <c r="K144" s="835" t="s">
        <v>576</v>
      </c>
      <c r="L144" s="836">
        <v>29.1</v>
      </c>
      <c r="M144" s="836">
        <v>5.8</v>
      </c>
      <c r="N144" s="836">
        <v>61.3</v>
      </c>
      <c r="O144" s="836">
        <v>3.2</v>
      </c>
      <c r="P144" s="836">
        <v>0.6</v>
      </c>
      <c r="Q144" s="836">
        <v>6.18</v>
      </c>
      <c r="R144" s="832">
        <v>30</v>
      </c>
      <c r="S144" s="837">
        <v>70.2</v>
      </c>
      <c r="T144" s="837">
        <v>65.900000000000006</v>
      </c>
      <c r="U144" s="837">
        <v>34.1</v>
      </c>
      <c r="V144" s="837">
        <v>1.9325513196480939</v>
      </c>
      <c r="W144" s="837">
        <v>3.32</v>
      </c>
      <c r="X144" s="837">
        <v>2.98</v>
      </c>
      <c r="Y144" s="837">
        <v>3.04</v>
      </c>
      <c r="Z144" s="837">
        <v>5.78</v>
      </c>
      <c r="AA144" s="837">
        <v>4.3600000000000003</v>
      </c>
      <c r="AB144" s="837">
        <v>10.199999999999999</v>
      </c>
      <c r="AC144" s="837">
        <v>50.9</v>
      </c>
      <c r="AD144" s="837">
        <v>31.4</v>
      </c>
      <c r="AE144" s="837">
        <v>15.6</v>
      </c>
      <c r="AF144" s="837">
        <v>2.0499999999999998</v>
      </c>
      <c r="AG144" s="837">
        <v>27.3</v>
      </c>
      <c r="AH144" s="837">
        <v>15.2</v>
      </c>
      <c r="AI144" s="837">
        <v>40.4</v>
      </c>
      <c r="AJ144" s="837">
        <v>2.44</v>
      </c>
      <c r="AK144" s="837">
        <v>18.8</v>
      </c>
      <c r="AL144" s="837">
        <v>24.68</v>
      </c>
      <c r="AM144" s="837">
        <v>23.5</v>
      </c>
      <c r="AN144" s="838">
        <v>3155</v>
      </c>
      <c r="AO144" s="837">
        <v>6.9</v>
      </c>
      <c r="AP144" s="837">
        <v>12.5</v>
      </c>
      <c r="AQ144" s="837">
        <v>11.3</v>
      </c>
      <c r="AR144" s="837">
        <v>52</v>
      </c>
      <c r="AS144" s="839">
        <v>1.2999999999999999E-2</v>
      </c>
      <c r="AT144" s="837">
        <v>4.7</v>
      </c>
      <c r="AU144" s="837">
        <v>94.09</v>
      </c>
      <c r="AV144" s="837">
        <v>2.36</v>
      </c>
      <c r="AW144" s="837">
        <v>3.59</v>
      </c>
      <c r="AX144" s="838">
        <v>3510</v>
      </c>
      <c r="AY144" s="838">
        <v>2317.3333333333335</v>
      </c>
      <c r="AZ144" s="837">
        <v>35.299999999999997</v>
      </c>
      <c r="BA144" s="837">
        <v>13.7</v>
      </c>
      <c r="BB144" s="837">
        <v>60.4</v>
      </c>
      <c r="BC144" s="838">
        <v>1774</v>
      </c>
      <c r="BD144" s="837">
        <v>20</v>
      </c>
      <c r="BE144" s="837">
        <v>16</v>
      </c>
      <c r="BF144" s="838">
        <v>3989</v>
      </c>
      <c r="BG144" s="838">
        <v>11944</v>
      </c>
      <c r="BH144" s="837">
        <v>4.22</v>
      </c>
      <c r="BI144" s="837">
        <v>0.64</v>
      </c>
    </row>
    <row r="145" spans="1:61" x14ac:dyDescent="0.25">
      <c r="A145" s="781">
        <v>16367</v>
      </c>
      <c r="B145" s="782" t="s">
        <v>548</v>
      </c>
      <c r="C145" s="818" t="s">
        <v>560</v>
      </c>
      <c r="D145" s="853">
        <v>8860114945</v>
      </c>
      <c r="E145" s="819">
        <v>33</v>
      </c>
      <c r="F145" s="820">
        <v>44510</v>
      </c>
      <c r="G145" s="819">
        <v>2</v>
      </c>
      <c r="H145" s="821">
        <v>1</v>
      </c>
      <c r="I145" s="822" t="s">
        <v>578</v>
      </c>
      <c r="J145" s="823" t="s">
        <v>74</v>
      </c>
      <c r="K145" s="824" t="s">
        <v>576</v>
      </c>
      <c r="L145" s="825">
        <v>31.9</v>
      </c>
      <c r="M145" s="825">
        <v>11.1</v>
      </c>
      <c r="N145" s="825">
        <v>50.4</v>
      </c>
      <c r="O145" s="825">
        <v>5.8</v>
      </c>
      <c r="P145" s="825">
        <v>0.8</v>
      </c>
      <c r="Q145" s="825">
        <v>4.96</v>
      </c>
      <c r="R145" s="821">
        <v>30.7</v>
      </c>
      <c r="S145" s="826">
        <v>77.900000000000006</v>
      </c>
      <c r="T145" s="826">
        <v>63.8</v>
      </c>
      <c r="U145" s="826">
        <v>36.200000000000003</v>
      </c>
      <c r="V145" s="826">
        <v>1.7624309392265192</v>
      </c>
      <c r="W145" s="826">
        <v>8.82</v>
      </c>
      <c r="X145" s="826">
        <v>2.13</v>
      </c>
      <c r="Y145" s="826">
        <v>4.8600000000000003</v>
      </c>
      <c r="Z145" s="826">
        <v>15.9</v>
      </c>
      <c r="AA145" s="826">
        <v>2.2599999999999998</v>
      </c>
      <c r="AB145" s="826">
        <v>5.49</v>
      </c>
      <c r="AC145" s="826">
        <v>37</v>
      </c>
      <c r="AD145" s="826">
        <v>44.5</v>
      </c>
      <c r="AE145" s="826">
        <v>18.2</v>
      </c>
      <c r="AF145" s="826">
        <v>0.32</v>
      </c>
      <c r="AG145" s="826">
        <v>47.6</v>
      </c>
      <c r="AH145" s="826">
        <v>19.2</v>
      </c>
      <c r="AI145" s="826">
        <v>54.9</v>
      </c>
      <c r="AJ145" s="826">
        <v>3.16</v>
      </c>
      <c r="AK145" s="826">
        <v>6.33</v>
      </c>
      <c r="AL145" s="826">
        <v>33.31</v>
      </c>
      <c r="AM145" s="826">
        <v>24</v>
      </c>
      <c r="AN145" s="827">
        <v>3061</v>
      </c>
      <c r="AO145" s="826">
        <v>12.9</v>
      </c>
      <c r="AP145" s="826">
        <v>9.69</v>
      </c>
      <c r="AQ145" s="826">
        <v>4.6100000000000003</v>
      </c>
      <c r="AR145" s="826">
        <v>49.7</v>
      </c>
      <c r="AS145" s="828">
        <v>0.08</v>
      </c>
      <c r="AT145" s="826">
        <v>10.1</v>
      </c>
      <c r="AU145" s="826">
        <v>90.41</v>
      </c>
      <c r="AV145" s="826">
        <v>4.08</v>
      </c>
      <c r="AW145" s="826">
        <v>5.52</v>
      </c>
      <c r="AX145" s="827">
        <v>4100</v>
      </c>
      <c r="AY145" s="827">
        <v>2254.6666666666665</v>
      </c>
      <c r="AZ145" s="826">
        <v>24.2</v>
      </c>
      <c r="BA145" s="826">
        <v>12</v>
      </c>
      <c r="BB145" s="826">
        <v>52.3</v>
      </c>
      <c r="BC145" s="827">
        <v>1649</v>
      </c>
      <c r="BD145" s="826">
        <v>19.8</v>
      </c>
      <c r="BE145" s="826">
        <v>7.8</v>
      </c>
      <c r="BF145" s="827">
        <v>4214</v>
      </c>
      <c r="BG145" s="827">
        <v>13866</v>
      </c>
      <c r="BH145" s="826">
        <v>6.21</v>
      </c>
      <c r="BI145" s="826">
        <v>0.69</v>
      </c>
    </row>
    <row r="146" spans="1:61" x14ac:dyDescent="0.25">
      <c r="A146" s="855">
        <v>16400</v>
      </c>
      <c r="B146" s="856" t="s">
        <v>552</v>
      </c>
      <c r="C146" s="856" t="s">
        <v>571</v>
      </c>
      <c r="D146" s="873">
        <v>8608035766</v>
      </c>
      <c r="E146" s="855">
        <f t="shared" ref="E146:E169" ca="1" si="1">ROUNDDOWN(YEARFRAC(DATE(IF(VALUE(LEFT(D146,2))&lt;VALUE(RIGHT(YEAR(TODAY()),2)),"20","19")&amp;LEFT(D146,2),IF(VALUE(MID(D146,3,1))&gt;4,MID(D146,3,2)-50,MID(D146,3,2)),MID(D146,5,2)),F146,1),0)</f>
        <v>35</v>
      </c>
      <c r="F146" s="874">
        <v>44515</v>
      </c>
      <c r="G146" s="855">
        <v>2</v>
      </c>
      <c r="H146" s="886">
        <v>1</v>
      </c>
      <c r="I146" s="887" t="s">
        <v>598</v>
      </c>
      <c r="J146" s="888" t="s">
        <v>74</v>
      </c>
      <c r="K146" s="889"/>
      <c r="L146" s="924">
        <v>32.700000000000003</v>
      </c>
      <c r="M146" s="924">
        <v>10</v>
      </c>
      <c r="N146" s="924">
        <v>53.9</v>
      </c>
      <c r="O146" s="924">
        <v>2.8</v>
      </c>
      <c r="P146" s="924">
        <v>0.6</v>
      </c>
      <c r="Q146" s="924">
        <v>4.92</v>
      </c>
      <c r="R146" s="925">
        <v>31.2</v>
      </c>
      <c r="S146" s="926">
        <v>69.099999999999994</v>
      </c>
      <c r="T146" s="926">
        <v>51.5</v>
      </c>
      <c r="U146" s="926">
        <v>48.5</v>
      </c>
      <c r="V146" s="926">
        <v>1.0618556701030928</v>
      </c>
      <c r="W146" s="926">
        <v>5.27</v>
      </c>
      <c r="X146" s="926">
        <v>3.32</v>
      </c>
      <c r="Y146" s="926">
        <v>2.91</v>
      </c>
      <c r="Z146" s="926">
        <v>12.4</v>
      </c>
      <c r="AA146" s="926">
        <v>4.17</v>
      </c>
      <c r="AB146" s="926">
        <v>7.85</v>
      </c>
      <c r="AC146" s="926">
        <v>26.2</v>
      </c>
      <c r="AD146" s="926">
        <v>46.9</v>
      </c>
      <c r="AE146" s="926">
        <v>26.5</v>
      </c>
      <c r="AF146" s="926">
        <v>0.47</v>
      </c>
      <c r="AG146" s="926">
        <v>44.5</v>
      </c>
      <c r="AH146" s="926">
        <v>25</v>
      </c>
      <c r="AI146" s="926">
        <v>62.8</v>
      </c>
      <c r="AJ146" s="926">
        <v>0.85</v>
      </c>
      <c r="AK146" s="926">
        <v>9.9</v>
      </c>
      <c r="AL146" s="926">
        <v>37.660000000000004</v>
      </c>
      <c r="AM146" s="926">
        <v>36.4</v>
      </c>
      <c r="AN146" s="927">
        <v>2306</v>
      </c>
      <c r="AO146" s="926">
        <v>18.5</v>
      </c>
      <c r="AP146" s="926">
        <v>7.92</v>
      </c>
      <c r="AQ146" s="926">
        <v>8.3699999999999992</v>
      </c>
      <c r="AR146" s="926">
        <v>49.7</v>
      </c>
      <c r="AS146" s="928">
        <v>0.94</v>
      </c>
      <c r="AT146" s="926">
        <v>8.4</v>
      </c>
      <c r="AU146" s="926">
        <v>88.27</v>
      </c>
      <c r="AV146" s="926">
        <v>7.21</v>
      </c>
      <c r="AW146" s="926">
        <v>4.49</v>
      </c>
      <c r="AX146" s="927">
        <v>5560</v>
      </c>
      <c r="AY146" s="927">
        <v>3901.1111111111113</v>
      </c>
      <c r="AZ146" s="926">
        <v>60.1</v>
      </c>
      <c r="BA146" s="926">
        <v>11.9</v>
      </c>
      <c r="BB146" s="926">
        <v>56.4</v>
      </c>
      <c r="BC146" s="927">
        <v>3253</v>
      </c>
      <c r="BD146" s="926">
        <v>28.6</v>
      </c>
      <c r="BE146" s="926">
        <v>36.6</v>
      </c>
      <c r="BF146" s="927">
        <v>4214</v>
      </c>
      <c r="BG146" s="927">
        <v>30242</v>
      </c>
      <c r="BH146" s="926">
        <v>3.5</v>
      </c>
      <c r="BI146" s="926">
        <v>0.49</v>
      </c>
    </row>
    <row r="147" spans="1:61" x14ac:dyDescent="0.25">
      <c r="A147" s="857">
        <v>16402</v>
      </c>
      <c r="B147" s="858" t="s">
        <v>582</v>
      </c>
      <c r="C147" s="858" t="s">
        <v>592</v>
      </c>
      <c r="D147" s="875">
        <v>5611081047</v>
      </c>
      <c r="E147" s="857">
        <f t="shared" ca="1" si="1"/>
        <v>65</v>
      </c>
      <c r="F147" s="876">
        <v>44515</v>
      </c>
      <c r="G147" s="857">
        <v>1</v>
      </c>
      <c r="H147" s="890">
        <v>0</v>
      </c>
      <c r="I147" s="891" t="s">
        <v>129</v>
      </c>
      <c r="J147" s="892" t="s">
        <v>74</v>
      </c>
      <c r="K147" s="893"/>
      <c r="L147" s="929">
        <v>37.6</v>
      </c>
      <c r="M147" s="929">
        <v>8.1</v>
      </c>
      <c r="N147" s="929">
        <v>50.2</v>
      </c>
      <c r="O147" s="929">
        <v>3</v>
      </c>
      <c r="P147" s="929">
        <v>1.1000000000000001</v>
      </c>
      <c r="Q147" s="929">
        <v>6.33</v>
      </c>
      <c r="R147" s="930">
        <v>36.6</v>
      </c>
      <c r="S147" s="931">
        <v>70.2</v>
      </c>
      <c r="T147" s="931">
        <v>65.2</v>
      </c>
      <c r="U147" s="931">
        <v>34.799999999999997</v>
      </c>
      <c r="V147" s="931">
        <v>1.8735632183908049</v>
      </c>
      <c r="W147" s="931">
        <v>3.36</v>
      </c>
      <c r="X147" s="931">
        <v>1.89</v>
      </c>
      <c r="Y147" s="931">
        <v>3.63</v>
      </c>
      <c r="Z147" s="931">
        <v>3.82</v>
      </c>
      <c r="AA147" s="931">
        <v>2.84</v>
      </c>
      <c r="AB147" s="931">
        <v>21.4</v>
      </c>
      <c r="AC147" s="931">
        <v>34.5</v>
      </c>
      <c r="AD147" s="931">
        <v>42.8</v>
      </c>
      <c r="AE147" s="931">
        <v>18.399999999999999</v>
      </c>
      <c r="AF147" s="931">
        <v>4.3600000000000003</v>
      </c>
      <c r="AG147" s="931">
        <v>32.6</v>
      </c>
      <c r="AH147" s="931">
        <v>17.2</v>
      </c>
      <c r="AI147" s="931">
        <v>56.5</v>
      </c>
      <c r="AJ147" s="931">
        <v>0.24</v>
      </c>
      <c r="AK147" s="931">
        <v>9.44</v>
      </c>
      <c r="AL147" s="931">
        <v>44</v>
      </c>
      <c r="AM147" s="931">
        <v>31.1</v>
      </c>
      <c r="AN147" s="932">
        <v>2243</v>
      </c>
      <c r="AO147" s="931">
        <v>15.6</v>
      </c>
      <c r="AP147" s="931">
        <v>6.28</v>
      </c>
      <c r="AQ147" s="931">
        <v>19.5</v>
      </c>
      <c r="AR147" s="931">
        <v>37.200000000000003</v>
      </c>
      <c r="AS147" s="933">
        <v>0.1</v>
      </c>
      <c r="AT147" s="931">
        <v>7</v>
      </c>
      <c r="AU147" s="931">
        <v>81.430000000000007</v>
      </c>
      <c r="AV147" s="931">
        <v>10.5</v>
      </c>
      <c r="AW147" s="931">
        <v>8.07</v>
      </c>
      <c r="AX147" s="932">
        <v>3273</v>
      </c>
      <c r="AY147" s="932">
        <v>2147.3333333333335</v>
      </c>
      <c r="AZ147" s="931">
        <v>30</v>
      </c>
      <c r="BA147" s="931">
        <v>6.31</v>
      </c>
      <c r="BB147" s="931">
        <v>52.3</v>
      </c>
      <c r="BC147" s="932">
        <v>1533</v>
      </c>
      <c r="BD147" s="931">
        <v>14.9</v>
      </c>
      <c r="BE147" s="931">
        <v>5.65</v>
      </c>
      <c r="BF147" s="932">
        <v>3788</v>
      </c>
      <c r="BG147" s="932">
        <v>13532</v>
      </c>
      <c r="BH147" s="931">
        <v>3.02</v>
      </c>
      <c r="BI147" s="931">
        <v>1.1000000000000001</v>
      </c>
    </row>
    <row r="148" spans="1:61" x14ac:dyDescent="0.25">
      <c r="A148" s="725">
        <v>16410</v>
      </c>
      <c r="B148" s="726" t="s">
        <v>529</v>
      </c>
      <c r="C148" s="726" t="s">
        <v>538</v>
      </c>
      <c r="D148" s="763">
        <v>6660091867</v>
      </c>
      <c r="E148" s="725">
        <f t="shared" ca="1" si="1"/>
        <v>55</v>
      </c>
      <c r="F148" s="764">
        <v>44516</v>
      </c>
      <c r="G148" s="725">
        <v>4</v>
      </c>
      <c r="H148" s="765">
        <v>6</v>
      </c>
      <c r="I148" s="766" t="s">
        <v>599</v>
      </c>
      <c r="J148" s="767" t="s">
        <v>74</v>
      </c>
      <c r="K148" s="768" t="s">
        <v>461</v>
      </c>
      <c r="L148" s="755">
        <v>32</v>
      </c>
      <c r="M148" s="755">
        <v>6.8</v>
      </c>
      <c r="N148" s="755">
        <v>59.4</v>
      </c>
      <c r="O148" s="755">
        <v>0.6</v>
      </c>
      <c r="P148" s="755">
        <v>1.2</v>
      </c>
      <c r="Q148" s="755">
        <v>6.51</v>
      </c>
      <c r="R148" s="751">
        <v>35.299999999999997</v>
      </c>
      <c r="S148" s="756">
        <v>82.2</v>
      </c>
      <c r="T148" s="756">
        <v>70.400000000000006</v>
      </c>
      <c r="U148" s="756">
        <v>29.6</v>
      </c>
      <c r="V148" s="756">
        <v>2.3783783783783785</v>
      </c>
      <c r="W148" s="756">
        <v>4</v>
      </c>
      <c r="X148" s="756">
        <v>6</v>
      </c>
      <c r="Y148" s="756">
        <v>4.24</v>
      </c>
      <c r="Z148" s="756">
        <v>13.8</v>
      </c>
      <c r="AA148" s="756">
        <v>11.2</v>
      </c>
      <c r="AB148" s="756">
        <v>11</v>
      </c>
      <c r="AC148" s="756">
        <v>53.3</v>
      </c>
      <c r="AD148" s="756">
        <v>30.9</v>
      </c>
      <c r="AE148" s="756">
        <v>15.2</v>
      </c>
      <c r="AF148" s="756">
        <v>0.71</v>
      </c>
      <c r="AG148" s="756">
        <v>36</v>
      </c>
      <c r="AH148" s="756">
        <v>10.1</v>
      </c>
      <c r="AI148" s="756">
        <v>65.099999999999994</v>
      </c>
      <c r="AJ148" s="756">
        <v>1.44</v>
      </c>
      <c r="AK148" s="756">
        <v>6.54</v>
      </c>
      <c r="AL148" s="756">
        <v>19.989999999999998</v>
      </c>
      <c r="AM148" s="756">
        <v>17.5</v>
      </c>
      <c r="AN148" s="757">
        <v>2355</v>
      </c>
      <c r="AO148" s="756">
        <v>8.5</v>
      </c>
      <c r="AP148" s="756">
        <v>22.5</v>
      </c>
      <c r="AQ148" s="756">
        <v>28.8</v>
      </c>
      <c r="AR148" s="756">
        <v>57.9</v>
      </c>
      <c r="AS148" s="758">
        <v>7.9000000000000001E-2</v>
      </c>
      <c r="AT148" s="756">
        <v>6.1</v>
      </c>
      <c r="AU148" s="756">
        <v>90.240000000000009</v>
      </c>
      <c r="AV148" s="756">
        <v>5.29</v>
      </c>
      <c r="AW148" s="756">
        <v>4.4400000000000004</v>
      </c>
      <c r="AX148" s="757">
        <v>5328</v>
      </c>
      <c r="AY148" s="757">
        <v>3104.4444444444443</v>
      </c>
      <c r="AZ148" s="756">
        <v>76.7</v>
      </c>
      <c r="BA148" s="756">
        <v>21.9</v>
      </c>
      <c r="BB148" s="756">
        <v>56.7</v>
      </c>
      <c r="BC148" s="757">
        <v>3731</v>
      </c>
      <c r="BD148" s="756">
        <v>38.1</v>
      </c>
      <c r="BE148" s="756">
        <v>24.6</v>
      </c>
      <c r="BF148" s="757">
        <v>4358</v>
      </c>
      <c r="BG148" s="757">
        <v>13126</v>
      </c>
      <c r="BH148" s="756">
        <v>0.64</v>
      </c>
      <c r="BI148" s="756">
        <v>1.26</v>
      </c>
    </row>
    <row r="149" spans="1:61" x14ac:dyDescent="0.25">
      <c r="A149" s="859">
        <v>16411</v>
      </c>
      <c r="B149" s="860" t="s">
        <v>583</v>
      </c>
      <c r="C149" s="860" t="s">
        <v>569</v>
      </c>
      <c r="D149" s="877">
        <v>5452042255</v>
      </c>
      <c r="E149" s="859">
        <f t="shared" ca="1" si="1"/>
        <v>67</v>
      </c>
      <c r="F149" s="878">
        <v>44516</v>
      </c>
      <c r="G149" s="859">
        <v>2</v>
      </c>
      <c r="H149" s="894">
        <v>1</v>
      </c>
      <c r="I149" s="895" t="s">
        <v>600</v>
      </c>
      <c r="J149" s="896" t="s">
        <v>74</v>
      </c>
      <c r="K149" s="897" t="s">
        <v>114</v>
      </c>
      <c r="L149" s="934">
        <v>18.600000000000001</v>
      </c>
      <c r="M149" s="934">
        <v>8.6999999999999993</v>
      </c>
      <c r="N149" s="934">
        <v>71.900000000000006</v>
      </c>
      <c r="O149" s="934">
        <v>0.4</v>
      </c>
      <c r="P149" s="934">
        <v>0.4</v>
      </c>
      <c r="Q149" s="934">
        <v>10.55</v>
      </c>
      <c r="R149" s="935">
        <v>20.100000000000001</v>
      </c>
      <c r="S149" s="936">
        <v>72.900000000000006</v>
      </c>
      <c r="T149" s="936">
        <v>57.7</v>
      </c>
      <c r="U149" s="936">
        <v>42.3</v>
      </c>
      <c r="V149" s="936">
        <v>1.364066193853428</v>
      </c>
      <c r="W149" s="936">
        <v>10.9</v>
      </c>
      <c r="X149" s="936">
        <v>7.5</v>
      </c>
      <c r="Y149" s="936">
        <v>4.12</v>
      </c>
      <c r="Z149" s="936">
        <v>27</v>
      </c>
      <c r="AA149" s="936">
        <v>10.5</v>
      </c>
      <c r="AB149" s="936">
        <v>17.600000000000001</v>
      </c>
      <c r="AC149" s="936">
        <v>32</v>
      </c>
      <c r="AD149" s="936">
        <v>31.1</v>
      </c>
      <c r="AE149" s="936">
        <v>35.6</v>
      </c>
      <c r="AF149" s="936">
        <v>1.34</v>
      </c>
      <c r="AG149" s="936">
        <v>25.1</v>
      </c>
      <c r="AH149" s="936">
        <v>19.8</v>
      </c>
      <c r="AI149" s="936">
        <v>57.8</v>
      </c>
      <c r="AJ149" s="936">
        <v>0.28000000000000003</v>
      </c>
      <c r="AK149" s="936">
        <v>12.2</v>
      </c>
      <c r="AL149" s="936">
        <v>60.754000000000005</v>
      </c>
      <c r="AM149" s="936">
        <v>23.1</v>
      </c>
      <c r="AN149" s="937">
        <v>1538</v>
      </c>
      <c r="AO149" s="936">
        <v>13.3</v>
      </c>
      <c r="AP149" s="936">
        <v>68.7</v>
      </c>
      <c r="AQ149" s="936">
        <v>15.6</v>
      </c>
      <c r="AR149" s="936">
        <v>14.8</v>
      </c>
      <c r="AS149" s="938">
        <v>0.45</v>
      </c>
      <c r="AT149" s="936">
        <v>8.1999999999999993</v>
      </c>
      <c r="AU149" s="936">
        <v>89.789999999999992</v>
      </c>
      <c r="AV149" s="936">
        <v>6.62</v>
      </c>
      <c r="AW149" s="936">
        <v>3.59</v>
      </c>
      <c r="AX149" s="937">
        <v>3989</v>
      </c>
      <c r="AY149" s="937">
        <v>3422.2222222222222</v>
      </c>
      <c r="AZ149" s="936">
        <v>61.6</v>
      </c>
      <c r="BA149" s="936">
        <v>18.7</v>
      </c>
      <c r="BB149" s="936">
        <v>71</v>
      </c>
      <c r="BC149" s="937">
        <v>1361</v>
      </c>
      <c r="BD149" s="936">
        <v>8.26</v>
      </c>
      <c r="BE149" s="936">
        <v>40.700000000000003</v>
      </c>
      <c r="BF149" s="937">
        <v>4100</v>
      </c>
      <c r="BG149" s="937">
        <v>12164</v>
      </c>
      <c r="BH149" s="936">
        <v>0.4</v>
      </c>
      <c r="BI149" s="936">
        <v>0.28999999999999998</v>
      </c>
    </row>
    <row r="150" spans="1:61" x14ac:dyDescent="0.25">
      <c r="A150" s="861">
        <v>16418</v>
      </c>
      <c r="B150" s="862" t="s">
        <v>584</v>
      </c>
      <c r="C150" s="862" t="s">
        <v>593</v>
      </c>
      <c r="D150" s="861">
        <v>8951254059</v>
      </c>
      <c r="E150" s="861">
        <f t="shared" ca="1" si="1"/>
        <v>32</v>
      </c>
      <c r="F150" s="879">
        <v>44518</v>
      </c>
      <c r="G150" s="861">
        <v>1</v>
      </c>
      <c r="H150" s="898">
        <v>0</v>
      </c>
      <c r="I150" s="899" t="s">
        <v>566</v>
      </c>
      <c r="J150" s="900" t="s">
        <v>74</v>
      </c>
      <c r="K150" s="901" t="s">
        <v>601</v>
      </c>
      <c r="L150" s="939">
        <v>33.200000000000003</v>
      </c>
      <c r="M150" s="939">
        <v>10.199999999999999</v>
      </c>
      <c r="N150" s="939">
        <v>52.8</v>
      </c>
      <c r="O150" s="939">
        <v>3.4</v>
      </c>
      <c r="P150" s="939">
        <v>0.4</v>
      </c>
      <c r="Q150" s="939">
        <v>4.7</v>
      </c>
      <c r="R150" s="940">
        <v>37.700000000000003</v>
      </c>
      <c r="S150" s="941">
        <v>75.5</v>
      </c>
      <c r="T150" s="941">
        <v>64</v>
      </c>
      <c r="U150" s="941">
        <v>36</v>
      </c>
      <c r="V150" s="941">
        <v>1.7777777777777777</v>
      </c>
      <c r="W150" s="941">
        <v>6.59</v>
      </c>
      <c r="X150" s="941">
        <v>4.05</v>
      </c>
      <c r="Y150" s="941">
        <v>3.85</v>
      </c>
      <c r="Z150" s="941">
        <v>15.6</v>
      </c>
      <c r="AA150" s="941">
        <v>7.22</v>
      </c>
      <c r="AB150" s="941">
        <v>11.2</v>
      </c>
      <c r="AC150" s="941">
        <v>26.9</v>
      </c>
      <c r="AD150" s="941">
        <v>31.1</v>
      </c>
      <c r="AE150" s="941">
        <v>38.299999999999997</v>
      </c>
      <c r="AF150" s="941">
        <v>3.67</v>
      </c>
      <c r="AG150" s="941">
        <v>28.8</v>
      </c>
      <c r="AH150" s="941">
        <v>15.9</v>
      </c>
      <c r="AI150" s="941">
        <v>61.4</v>
      </c>
      <c r="AJ150" s="941">
        <v>1.1000000000000001</v>
      </c>
      <c r="AK150" s="941">
        <v>13.6</v>
      </c>
      <c r="AL150" s="941">
        <v>11.44</v>
      </c>
      <c r="AM150" s="941">
        <v>13.6</v>
      </c>
      <c r="AN150" s="942">
        <v>2223</v>
      </c>
      <c r="AO150" s="941">
        <v>8.25</v>
      </c>
      <c r="AP150" s="941">
        <v>22.7</v>
      </c>
      <c r="AQ150" s="941">
        <v>10.5</v>
      </c>
      <c r="AR150" s="941">
        <v>58.7</v>
      </c>
      <c r="AS150" s="943">
        <v>4.7E-2</v>
      </c>
      <c r="AT150" s="941">
        <v>9</v>
      </c>
      <c r="AU150" s="941">
        <v>84.72</v>
      </c>
      <c r="AV150" s="941">
        <v>4.9800000000000004</v>
      </c>
      <c r="AW150" s="941">
        <v>10.3</v>
      </c>
      <c r="AX150" s="942">
        <v>5443</v>
      </c>
      <c r="AY150" s="942">
        <v>2310.2222222222222</v>
      </c>
      <c r="AZ150" s="941">
        <v>56.6</v>
      </c>
      <c r="BA150" s="941">
        <v>21.2</v>
      </c>
      <c r="BB150" s="941">
        <v>48.5</v>
      </c>
      <c r="BC150" s="942">
        <v>772</v>
      </c>
      <c r="BD150" s="941">
        <v>9.34</v>
      </c>
      <c r="BE150" s="941">
        <v>51.9</v>
      </c>
      <c r="BF150" s="942">
        <v>4892</v>
      </c>
      <c r="BG150" s="942">
        <v>14339</v>
      </c>
      <c r="BH150" s="941">
        <v>4.0599999999999996</v>
      </c>
      <c r="BI150" s="941">
        <v>0.73</v>
      </c>
    </row>
    <row r="151" spans="1:61" x14ac:dyDescent="0.25">
      <c r="A151" s="863">
        <v>16428</v>
      </c>
      <c r="B151" s="864" t="s">
        <v>585</v>
      </c>
      <c r="C151" s="864" t="s">
        <v>217</v>
      </c>
      <c r="D151" s="863">
        <v>7352215332</v>
      </c>
      <c r="E151" s="863">
        <f t="shared" ca="1" si="1"/>
        <v>48</v>
      </c>
      <c r="F151" s="880">
        <v>44522</v>
      </c>
      <c r="G151" s="863">
        <v>1</v>
      </c>
      <c r="H151" s="902">
        <v>0</v>
      </c>
      <c r="I151" s="903" t="s">
        <v>602</v>
      </c>
      <c r="J151" s="904" t="s">
        <v>74</v>
      </c>
      <c r="K151" s="905" t="s">
        <v>601</v>
      </c>
      <c r="L151" s="944">
        <v>21.3</v>
      </c>
      <c r="M151" s="944">
        <v>7.1</v>
      </c>
      <c r="N151" s="944">
        <v>70.7</v>
      </c>
      <c r="O151" s="944">
        <v>0.5</v>
      </c>
      <c r="P151" s="944">
        <v>0.4</v>
      </c>
      <c r="Q151" s="944">
        <v>7.9</v>
      </c>
      <c r="R151" s="945">
        <v>30.6</v>
      </c>
      <c r="S151" s="946">
        <v>88.3</v>
      </c>
      <c r="T151" s="946">
        <v>65.3</v>
      </c>
      <c r="U151" s="946">
        <v>34.700000000000003</v>
      </c>
      <c r="V151" s="946">
        <v>1.8818443804034579</v>
      </c>
      <c r="W151" s="946">
        <v>6.28</v>
      </c>
      <c r="X151" s="946">
        <v>4.34</v>
      </c>
      <c r="Y151" s="946">
        <v>2.64</v>
      </c>
      <c r="Z151" s="946">
        <v>19.899999999999999</v>
      </c>
      <c r="AA151" s="946">
        <v>13.5</v>
      </c>
      <c r="AB151" s="946">
        <v>5.98</v>
      </c>
      <c r="AC151" s="946">
        <v>19.8</v>
      </c>
      <c r="AD151" s="946">
        <v>44.9</v>
      </c>
      <c r="AE151" s="946">
        <v>34.9</v>
      </c>
      <c r="AF151" s="946">
        <v>0.38</v>
      </c>
      <c r="AG151" s="946">
        <v>38.200000000000003</v>
      </c>
      <c r="AH151" s="946">
        <v>20.9</v>
      </c>
      <c r="AI151" s="946">
        <v>67.5</v>
      </c>
      <c r="AJ151" s="946">
        <v>4.8000000000000001E-2</v>
      </c>
      <c r="AK151" s="946">
        <v>6.78</v>
      </c>
      <c r="AL151" s="946">
        <v>39.29</v>
      </c>
      <c r="AM151" s="946">
        <v>30.5</v>
      </c>
      <c r="AN151" s="947">
        <v>1824</v>
      </c>
      <c r="AO151" s="946">
        <v>5.04</v>
      </c>
      <c r="AP151" s="946">
        <v>13.7</v>
      </c>
      <c r="AQ151" s="946">
        <v>21.1</v>
      </c>
      <c r="AR151" s="946">
        <v>61.8</v>
      </c>
      <c r="AS151" s="948">
        <v>0.12</v>
      </c>
      <c r="AT151" s="946">
        <v>4.2</v>
      </c>
      <c r="AU151" s="946">
        <v>91</v>
      </c>
      <c r="AV151" s="946">
        <v>4.5999999999999996</v>
      </c>
      <c r="AW151" s="946">
        <v>4.3600000000000003</v>
      </c>
      <c r="AX151" s="947">
        <v>2565</v>
      </c>
      <c r="AY151" s="947">
        <v>3011.2222222222222</v>
      </c>
      <c r="AZ151" s="946">
        <v>75</v>
      </c>
      <c r="BA151" s="946">
        <v>26</v>
      </c>
      <c r="BB151" s="946">
        <v>64.8</v>
      </c>
      <c r="BC151" s="947">
        <v>2573</v>
      </c>
      <c r="BD151" s="946">
        <v>29.4</v>
      </c>
      <c r="BE151" s="946">
        <v>8.64</v>
      </c>
      <c r="BF151" s="947">
        <v>4479</v>
      </c>
      <c r="BG151" s="947">
        <v>16851</v>
      </c>
      <c r="BH151" s="946">
        <v>0.15</v>
      </c>
      <c r="BI151" s="946">
        <v>0.22</v>
      </c>
    </row>
    <row r="152" spans="1:61" x14ac:dyDescent="0.25">
      <c r="A152" s="857">
        <v>16669</v>
      </c>
      <c r="B152" s="858" t="s">
        <v>582</v>
      </c>
      <c r="C152" s="858" t="s">
        <v>592</v>
      </c>
      <c r="D152" s="857">
        <v>5611081047</v>
      </c>
      <c r="E152" s="857">
        <f t="shared" ca="1" si="1"/>
        <v>65</v>
      </c>
      <c r="F152" s="876">
        <v>44545</v>
      </c>
      <c r="G152" s="857">
        <v>2</v>
      </c>
      <c r="H152" s="890">
        <v>1</v>
      </c>
      <c r="I152" s="891" t="s">
        <v>149</v>
      </c>
      <c r="J152" s="892" t="s">
        <v>74</v>
      </c>
      <c r="K152" s="893"/>
      <c r="L152" s="929">
        <v>32.4</v>
      </c>
      <c r="M152" s="929">
        <v>8</v>
      </c>
      <c r="N152" s="929">
        <v>56</v>
      </c>
      <c r="O152" s="929">
        <v>2.7</v>
      </c>
      <c r="P152" s="929">
        <v>0.9</v>
      </c>
      <c r="Q152" s="929">
        <v>7.53</v>
      </c>
      <c r="R152" s="930">
        <v>32.200000000000003</v>
      </c>
      <c r="S152" s="931">
        <v>70.8</v>
      </c>
      <c r="T152" s="931">
        <v>57.9</v>
      </c>
      <c r="U152" s="931">
        <v>42.1</v>
      </c>
      <c r="V152" s="931">
        <v>1.3752969121140142</v>
      </c>
      <c r="W152" s="931">
        <v>8.18</v>
      </c>
      <c r="X152" s="931">
        <v>2.52</v>
      </c>
      <c r="Y152" s="931">
        <v>3.22</v>
      </c>
      <c r="Z152" s="931">
        <v>8.07</v>
      </c>
      <c r="AA152" s="931">
        <v>2.02</v>
      </c>
      <c r="AB152" s="931">
        <v>31.1</v>
      </c>
      <c r="AC152" s="931">
        <v>38.1</v>
      </c>
      <c r="AD152" s="931">
        <v>47.9</v>
      </c>
      <c r="AE152" s="931">
        <v>13.2</v>
      </c>
      <c r="AF152" s="931">
        <v>0.82</v>
      </c>
      <c r="AG152" s="931">
        <v>36.4</v>
      </c>
      <c r="AH152" s="931">
        <v>18.8</v>
      </c>
      <c r="AI152" s="931">
        <v>50</v>
      </c>
      <c r="AJ152" s="931">
        <v>1.1499999999999999</v>
      </c>
      <c r="AK152" s="931">
        <v>8.5</v>
      </c>
      <c r="AL152" s="931">
        <v>44.972000000000001</v>
      </c>
      <c r="AM152" s="931">
        <v>32.299999999999997</v>
      </c>
      <c r="AN152" s="932">
        <v>2285</v>
      </c>
      <c r="AO152" s="931">
        <v>18.3</v>
      </c>
      <c r="AP152" s="931">
        <v>11.4</v>
      </c>
      <c r="AQ152" s="931">
        <v>14.7</v>
      </c>
      <c r="AR152" s="931">
        <v>39.200000000000003</v>
      </c>
      <c r="AS152" s="933">
        <v>0.1</v>
      </c>
      <c r="AT152" s="931">
        <v>7.4</v>
      </c>
      <c r="AU152" s="931">
        <v>93.13000000000001</v>
      </c>
      <c r="AV152" s="931">
        <v>2.92</v>
      </c>
      <c r="AW152" s="931">
        <v>3.92</v>
      </c>
      <c r="AX152" s="932">
        <v>4819</v>
      </c>
      <c r="AY152" s="932">
        <v>2824.6666666666665</v>
      </c>
      <c r="AZ152" s="931">
        <v>65.400000000000006</v>
      </c>
      <c r="BA152" s="931">
        <v>9.81</v>
      </c>
      <c r="BB152" s="931">
        <v>56.1</v>
      </c>
      <c r="BC152" s="932">
        <v>2327</v>
      </c>
      <c r="BD152" s="931">
        <v>14.8</v>
      </c>
      <c r="BE152" s="931">
        <v>8.1300000000000008</v>
      </c>
      <c r="BF152" s="932">
        <v>4150</v>
      </c>
      <c r="BG152" s="932">
        <v>12967</v>
      </c>
      <c r="BH152" s="931">
        <v>3.3</v>
      </c>
      <c r="BI152" s="931">
        <v>1.03</v>
      </c>
    </row>
    <row r="153" spans="1:61" x14ac:dyDescent="0.25">
      <c r="A153" s="184">
        <v>16684</v>
      </c>
      <c r="B153" s="185" t="s">
        <v>586</v>
      </c>
      <c r="C153" s="185" t="s">
        <v>594</v>
      </c>
      <c r="D153" s="184">
        <v>8952231365</v>
      </c>
      <c r="E153" s="184">
        <f t="shared" ca="1" si="1"/>
        <v>32</v>
      </c>
      <c r="F153" s="695">
        <v>44547</v>
      </c>
      <c r="G153" s="184">
        <v>1</v>
      </c>
      <c r="H153" s="696">
        <v>0</v>
      </c>
      <c r="I153" s="697" t="s">
        <v>563</v>
      </c>
      <c r="J153" s="698" t="s">
        <v>74</v>
      </c>
      <c r="K153" s="699"/>
      <c r="L153" s="244">
        <v>34.799999999999997</v>
      </c>
      <c r="M153" s="244">
        <v>7.7</v>
      </c>
      <c r="N153" s="244">
        <v>50.4</v>
      </c>
      <c r="O153" s="244">
        <v>5.8</v>
      </c>
      <c r="P153" s="244">
        <v>1.3</v>
      </c>
      <c r="Q153" s="244">
        <v>4.6500000000000004</v>
      </c>
      <c r="R153" s="240">
        <v>36.700000000000003</v>
      </c>
      <c r="S153" s="294">
        <v>72.2</v>
      </c>
      <c r="T153" s="294">
        <v>60.5</v>
      </c>
      <c r="U153" s="294">
        <v>39.5</v>
      </c>
      <c r="V153" s="294">
        <v>1.5316455696202531</v>
      </c>
      <c r="W153" s="294">
        <v>6.61</v>
      </c>
      <c r="X153" s="294">
        <v>3.75</v>
      </c>
      <c r="Y153" s="294">
        <v>3</v>
      </c>
      <c r="Z153" s="294">
        <v>17.5</v>
      </c>
      <c r="AA153" s="294">
        <v>2.68</v>
      </c>
      <c r="AB153" s="294">
        <v>13.1</v>
      </c>
      <c r="AC153" s="294">
        <v>38.4</v>
      </c>
      <c r="AD153" s="294">
        <v>40.9</v>
      </c>
      <c r="AE153" s="294">
        <v>20.5</v>
      </c>
      <c r="AF153" s="294">
        <v>0.16</v>
      </c>
      <c r="AG153" s="294">
        <v>30.9</v>
      </c>
      <c r="AH153" s="294">
        <v>27.1</v>
      </c>
      <c r="AI153" s="294">
        <v>55.2</v>
      </c>
      <c r="AJ153" s="294">
        <v>1.3</v>
      </c>
      <c r="AK153" s="294">
        <v>12.5</v>
      </c>
      <c r="AL153" s="294">
        <v>23.94</v>
      </c>
      <c r="AM153" s="294">
        <v>14.4</v>
      </c>
      <c r="AN153" s="296">
        <v>5328</v>
      </c>
      <c r="AO153" s="294">
        <v>11</v>
      </c>
      <c r="AP153" s="294">
        <v>10.4</v>
      </c>
      <c r="AQ153" s="294">
        <v>7.26</v>
      </c>
      <c r="AR153" s="294">
        <v>58.1</v>
      </c>
      <c r="AS153" s="297">
        <v>7.2999999999999995E-2</v>
      </c>
      <c r="AT153" s="294">
        <v>7.4</v>
      </c>
      <c r="AU153" s="294">
        <v>89.53</v>
      </c>
      <c r="AV153" s="294">
        <v>4.8600000000000003</v>
      </c>
      <c r="AW153" s="294">
        <v>5.57</v>
      </c>
      <c r="AX153" s="296">
        <v>14692</v>
      </c>
      <c r="AY153" s="296">
        <v>3038.8888888888887</v>
      </c>
      <c r="AZ153" s="294">
        <v>83.7</v>
      </c>
      <c r="BA153" s="294">
        <v>10.6</v>
      </c>
      <c r="BB153" s="294">
        <v>49.1</v>
      </c>
      <c r="BC153" s="296">
        <v>1897</v>
      </c>
      <c r="BD153" s="294">
        <v>39.5</v>
      </c>
      <c r="BE153" s="294">
        <v>87.4</v>
      </c>
      <c r="BF153" s="296">
        <v>4279</v>
      </c>
      <c r="BG153" s="296">
        <v>12017</v>
      </c>
      <c r="BH153" s="294">
        <v>5.82</v>
      </c>
      <c r="BI153" s="294">
        <v>1.02</v>
      </c>
    </row>
    <row r="154" spans="1:61" x14ac:dyDescent="0.25">
      <c r="A154" s="863">
        <v>16689</v>
      </c>
      <c r="B154" s="864" t="s">
        <v>585</v>
      </c>
      <c r="C154" s="864" t="s">
        <v>217</v>
      </c>
      <c r="D154" s="863">
        <v>7352215332</v>
      </c>
      <c r="E154" s="863">
        <f t="shared" ca="1" si="1"/>
        <v>48</v>
      </c>
      <c r="F154" s="880">
        <v>44550</v>
      </c>
      <c r="G154" s="863">
        <v>2</v>
      </c>
      <c r="H154" s="902">
        <v>1</v>
      </c>
      <c r="I154" s="903" t="s">
        <v>603</v>
      </c>
      <c r="J154" s="904" t="s">
        <v>74</v>
      </c>
      <c r="K154" s="905"/>
      <c r="L154" s="944">
        <v>22.5</v>
      </c>
      <c r="M154" s="944">
        <v>9</v>
      </c>
      <c r="N154" s="944">
        <v>67.2</v>
      </c>
      <c r="O154" s="944">
        <v>0.8</v>
      </c>
      <c r="P154" s="944">
        <v>0.5</v>
      </c>
      <c r="Q154" s="944">
        <v>7.99</v>
      </c>
      <c r="R154" s="945">
        <v>24.6</v>
      </c>
      <c r="S154" s="946">
        <v>78.099999999999994</v>
      </c>
      <c r="T154" s="946">
        <v>54.6</v>
      </c>
      <c r="U154" s="946">
        <v>45.4</v>
      </c>
      <c r="V154" s="946">
        <v>1.2026431718061674</v>
      </c>
      <c r="W154" s="946">
        <v>6.31</v>
      </c>
      <c r="X154" s="946">
        <v>2.78</v>
      </c>
      <c r="Y154" s="946">
        <v>2.4700000000000002</v>
      </c>
      <c r="Z154" s="946">
        <v>15.7</v>
      </c>
      <c r="AA154" s="946">
        <v>7</v>
      </c>
      <c r="AB154" s="946">
        <v>7.34</v>
      </c>
      <c r="AC154" s="946">
        <v>27.3</v>
      </c>
      <c r="AD154" s="946">
        <v>34</v>
      </c>
      <c r="AE154" s="946">
        <v>37</v>
      </c>
      <c r="AF154" s="946">
        <v>1.69</v>
      </c>
      <c r="AG154" s="946">
        <v>27.2</v>
      </c>
      <c r="AH154" s="946">
        <v>15.3</v>
      </c>
      <c r="AI154" s="946">
        <v>41.4</v>
      </c>
      <c r="AJ154" s="946">
        <v>2.9</v>
      </c>
      <c r="AK154" s="946">
        <v>7.98</v>
      </c>
      <c r="AL154" s="946">
        <v>38.200000000000003</v>
      </c>
      <c r="AM154" s="946">
        <v>30.7</v>
      </c>
      <c r="AN154" s="947">
        <v>2435</v>
      </c>
      <c r="AO154" s="946">
        <v>11</v>
      </c>
      <c r="AP154" s="946">
        <v>10.1</v>
      </c>
      <c r="AQ154" s="946">
        <v>16.5</v>
      </c>
      <c r="AR154" s="946">
        <v>28</v>
      </c>
      <c r="AS154" s="948">
        <v>3.9E-2</v>
      </c>
      <c r="AT154" s="946">
        <v>6.8</v>
      </c>
      <c r="AU154" s="946">
        <v>92.28</v>
      </c>
      <c r="AV154" s="946">
        <v>3.38</v>
      </c>
      <c r="AW154" s="946">
        <v>4.3899999999999997</v>
      </c>
      <c r="AX154" s="947">
        <v>3384</v>
      </c>
      <c r="AY154" s="947">
        <v>2665.7777777777778</v>
      </c>
      <c r="AZ154" s="946">
        <v>46.1</v>
      </c>
      <c r="BA154" s="946">
        <v>9.49</v>
      </c>
      <c r="BB154" s="946">
        <v>67.5</v>
      </c>
      <c r="BC154" s="947">
        <v>1835</v>
      </c>
      <c r="BD154" s="946">
        <v>21.3</v>
      </c>
      <c r="BE154" s="946">
        <v>28.2</v>
      </c>
      <c r="BF154" s="947">
        <v>3165</v>
      </c>
      <c r="BG154" s="947">
        <v>13615</v>
      </c>
      <c r="BH154" s="946">
        <v>0.56999999999999995</v>
      </c>
      <c r="BI154" s="946">
        <v>0.53</v>
      </c>
    </row>
    <row r="155" spans="1:61" x14ac:dyDescent="0.25">
      <c r="A155" s="865">
        <v>16690</v>
      </c>
      <c r="B155" s="866" t="s">
        <v>587</v>
      </c>
      <c r="C155" s="866" t="s">
        <v>595</v>
      </c>
      <c r="D155" s="865">
        <v>5758297281</v>
      </c>
      <c r="E155" s="865">
        <f t="shared" ca="1" si="1"/>
        <v>64</v>
      </c>
      <c r="F155" s="881">
        <v>44550</v>
      </c>
      <c r="G155" s="865">
        <v>1</v>
      </c>
      <c r="H155" s="906">
        <v>0</v>
      </c>
      <c r="I155" s="907" t="s">
        <v>604</v>
      </c>
      <c r="J155" s="908" t="s">
        <v>74</v>
      </c>
      <c r="K155" s="909"/>
      <c r="L155" s="949">
        <v>31</v>
      </c>
      <c r="M155" s="949">
        <v>8.6999999999999993</v>
      </c>
      <c r="N155" s="949">
        <v>57.2</v>
      </c>
      <c r="O155" s="949">
        <v>2.5</v>
      </c>
      <c r="P155" s="949">
        <v>0.6</v>
      </c>
      <c r="Q155" s="949">
        <v>6.46</v>
      </c>
      <c r="R155" s="950">
        <v>29.9</v>
      </c>
      <c r="S155" s="951">
        <v>71.099999999999994</v>
      </c>
      <c r="T155" s="951">
        <v>71</v>
      </c>
      <c r="U155" s="951">
        <v>29</v>
      </c>
      <c r="V155" s="951">
        <v>2.4482758620689653</v>
      </c>
      <c r="W155" s="951">
        <v>3.58</v>
      </c>
      <c r="X155" s="951">
        <v>2.2400000000000002</v>
      </c>
      <c r="Y155" s="951">
        <v>3.76</v>
      </c>
      <c r="Z155" s="951">
        <v>11.8</v>
      </c>
      <c r="AA155" s="951">
        <v>5.22</v>
      </c>
      <c r="AB155" s="951">
        <v>8.44</v>
      </c>
      <c r="AC155" s="951">
        <v>29.7</v>
      </c>
      <c r="AD155" s="951">
        <v>50.4</v>
      </c>
      <c r="AE155" s="951">
        <v>19.100000000000001</v>
      </c>
      <c r="AF155" s="951">
        <v>0.88</v>
      </c>
      <c r="AG155" s="951">
        <v>29.1</v>
      </c>
      <c r="AH155" s="951">
        <v>14.8</v>
      </c>
      <c r="AI155" s="951">
        <v>38.200000000000003</v>
      </c>
      <c r="AJ155" s="951">
        <v>2.1</v>
      </c>
      <c r="AK155" s="951">
        <v>9.98</v>
      </c>
      <c r="AL155" s="951">
        <v>44.2</v>
      </c>
      <c r="AM155" s="951">
        <v>15.5</v>
      </c>
      <c r="AN155" s="952">
        <v>2793</v>
      </c>
      <c r="AO155" s="951">
        <v>15.5</v>
      </c>
      <c r="AP155" s="951">
        <v>7.24</v>
      </c>
      <c r="AQ155" s="951">
        <v>7.76</v>
      </c>
      <c r="AR155" s="951">
        <v>44.8</v>
      </c>
      <c r="AS155" s="953">
        <v>6.7799999999999996E-3</v>
      </c>
      <c r="AT155" s="951">
        <v>8.5</v>
      </c>
      <c r="AU155" s="951">
        <v>87.89</v>
      </c>
      <c r="AV155" s="951">
        <v>5.43</v>
      </c>
      <c r="AW155" s="951">
        <v>6.65</v>
      </c>
      <c r="AX155" s="952">
        <v>4631</v>
      </c>
      <c r="AY155" s="952">
        <v>2268.4444444444443</v>
      </c>
      <c r="AZ155" s="951">
        <v>46.6</v>
      </c>
      <c r="BA155" s="951">
        <v>8.26</v>
      </c>
      <c r="BB155" s="951">
        <v>59</v>
      </c>
      <c r="BC155" s="952">
        <v>1158</v>
      </c>
      <c r="BD155" s="951">
        <v>13.9</v>
      </c>
      <c r="BE155" s="951">
        <v>31.9</v>
      </c>
      <c r="BF155" s="952">
        <v>3343</v>
      </c>
      <c r="BG155" s="952">
        <v>9135</v>
      </c>
      <c r="BH155" s="951">
        <v>2.0499999999999998</v>
      </c>
      <c r="BI155" s="951">
        <v>0.54</v>
      </c>
    </row>
    <row r="156" spans="1:61" x14ac:dyDescent="0.25">
      <c r="A156" s="861">
        <v>16697</v>
      </c>
      <c r="B156" s="862" t="s">
        <v>584</v>
      </c>
      <c r="C156" s="862" t="s">
        <v>593</v>
      </c>
      <c r="D156" s="861">
        <v>8951254059</v>
      </c>
      <c r="E156" s="861">
        <f t="shared" ca="1" si="1"/>
        <v>32</v>
      </c>
      <c r="F156" s="879">
        <v>44551</v>
      </c>
      <c r="G156" s="861">
        <v>2</v>
      </c>
      <c r="H156" s="898">
        <v>1</v>
      </c>
      <c r="I156" s="899" t="s">
        <v>566</v>
      </c>
      <c r="J156" s="900" t="s">
        <v>74</v>
      </c>
      <c r="K156" s="901"/>
      <c r="L156" s="939">
        <v>33.299999999999997</v>
      </c>
      <c r="M156" s="939">
        <v>9.4</v>
      </c>
      <c r="N156" s="939">
        <v>53.8</v>
      </c>
      <c r="O156" s="939">
        <v>2.9</v>
      </c>
      <c r="P156" s="939">
        <v>0.6</v>
      </c>
      <c r="Q156" s="939">
        <v>5.19</v>
      </c>
      <c r="R156" s="940">
        <v>34.200000000000003</v>
      </c>
      <c r="S156" s="941">
        <v>76.7</v>
      </c>
      <c r="T156" s="941">
        <v>62.3</v>
      </c>
      <c r="U156" s="941">
        <v>37.700000000000003</v>
      </c>
      <c r="V156" s="941">
        <v>1.6525198938992041</v>
      </c>
      <c r="W156" s="941">
        <v>7.88</v>
      </c>
      <c r="X156" s="941">
        <v>1.81</v>
      </c>
      <c r="Y156" s="941">
        <v>3.22</v>
      </c>
      <c r="Z156" s="941">
        <v>16</v>
      </c>
      <c r="AA156" s="941">
        <v>6.83</v>
      </c>
      <c r="AB156" s="941">
        <v>9.17</v>
      </c>
      <c r="AC156" s="941">
        <v>25.3</v>
      </c>
      <c r="AD156" s="941">
        <v>26.5</v>
      </c>
      <c r="AE156" s="941">
        <v>42.9</v>
      </c>
      <c r="AF156" s="941">
        <v>5.33</v>
      </c>
      <c r="AG156" s="941">
        <v>26.1</v>
      </c>
      <c r="AH156" s="941">
        <v>13</v>
      </c>
      <c r="AI156" s="941">
        <v>59.4</v>
      </c>
      <c r="AJ156" s="941">
        <v>1.01</v>
      </c>
      <c r="AK156" s="941">
        <v>10.9</v>
      </c>
      <c r="AL156" s="941">
        <v>10.569999999999999</v>
      </c>
      <c r="AM156" s="941">
        <v>12</v>
      </c>
      <c r="AN156" s="942">
        <v>1880</v>
      </c>
      <c r="AO156" s="941">
        <v>10.1</v>
      </c>
      <c r="AP156" s="941">
        <v>15.5</v>
      </c>
      <c r="AQ156" s="941">
        <v>9.49</v>
      </c>
      <c r="AR156" s="941">
        <v>50</v>
      </c>
      <c r="AS156" s="943">
        <v>0.1</v>
      </c>
      <c r="AT156" s="941">
        <v>9.5</v>
      </c>
      <c r="AU156" s="941">
        <v>87.27</v>
      </c>
      <c r="AV156" s="941">
        <v>3.41</v>
      </c>
      <c r="AW156" s="941">
        <v>9.33</v>
      </c>
      <c r="AX156" s="942">
        <v>5344</v>
      </c>
      <c r="AY156" s="942">
        <v>2723.3333333333335</v>
      </c>
      <c r="AZ156" s="941">
        <v>63.3</v>
      </c>
      <c r="BA156" s="941">
        <v>17.8</v>
      </c>
      <c r="BB156" s="941">
        <v>53.3</v>
      </c>
      <c r="BC156" s="942">
        <v>1242</v>
      </c>
      <c r="BD156" s="941">
        <v>17.3</v>
      </c>
      <c r="BE156" s="941">
        <v>35.9</v>
      </c>
      <c r="BF156" s="942">
        <v>4279</v>
      </c>
      <c r="BG156" s="942">
        <v>11585</v>
      </c>
      <c r="BH156" s="941">
        <v>2.48</v>
      </c>
      <c r="BI156" s="941">
        <v>0.55000000000000004</v>
      </c>
    </row>
    <row r="157" spans="1:61" x14ac:dyDescent="0.25">
      <c r="A157" s="867">
        <v>16705</v>
      </c>
      <c r="B157" s="868" t="s">
        <v>554</v>
      </c>
      <c r="C157" s="868" t="s">
        <v>574</v>
      </c>
      <c r="D157" s="867">
        <v>7751224393</v>
      </c>
      <c r="E157" s="867">
        <f t="shared" ca="1" si="1"/>
        <v>44</v>
      </c>
      <c r="F157" s="882">
        <v>44552</v>
      </c>
      <c r="G157" s="867">
        <v>2</v>
      </c>
      <c r="H157" s="910">
        <v>2</v>
      </c>
      <c r="I157" s="911" t="s">
        <v>575</v>
      </c>
      <c r="J157" s="912" t="s">
        <v>74</v>
      </c>
      <c r="K157" s="913"/>
      <c r="L157" s="954">
        <v>31.7</v>
      </c>
      <c r="M157" s="954">
        <v>7.4</v>
      </c>
      <c r="N157" s="954">
        <v>53.8</v>
      </c>
      <c r="O157" s="954">
        <v>5.4</v>
      </c>
      <c r="P157" s="954">
        <v>1.7</v>
      </c>
      <c r="Q157" s="954">
        <v>8.64</v>
      </c>
      <c r="R157" s="955">
        <v>35.9</v>
      </c>
      <c r="S157" s="956">
        <v>74.8</v>
      </c>
      <c r="T157" s="956">
        <v>58.5</v>
      </c>
      <c r="U157" s="956">
        <v>41.5</v>
      </c>
      <c r="V157" s="956">
        <v>1.4096385542168675</v>
      </c>
      <c r="W157" s="956">
        <v>3.91</v>
      </c>
      <c r="X157" s="956">
        <v>3.35</v>
      </c>
      <c r="Y157" s="956">
        <v>3.01</v>
      </c>
      <c r="Z157" s="956">
        <v>21.4</v>
      </c>
      <c r="AA157" s="956">
        <v>5.82</v>
      </c>
      <c r="AB157" s="956">
        <v>6.85</v>
      </c>
      <c r="AC157" s="956">
        <v>42.9</v>
      </c>
      <c r="AD157" s="956">
        <v>29.7</v>
      </c>
      <c r="AE157" s="956">
        <v>26.9</v>
      </c>
      <c r="AF157" s="956">
        <v>0.55000000000000004</v>
      </c>
      <c r="AG157" s="956">
        <v>28.2</v>
      </c>
      <c r="AH157" s="956">
        <v>20.399999999999999</v>
      </c>
      <c r="AI157" s="956">
        <v>58.3</v>
      </c>
      <c r="AJ157" s="956">
        <v>0.24</v>
      </c>
      <c r="AK157" s="956">
        <v>6.45</v>
      </c>
      <c r="AL157" s="956">
        <v>31.42</v>
      </c>
      <c r="AM157" s="956">
        <v>25</v>
      </c>
      <c r="AN157" s="957">
        <v>2169</v>
      </c>
      <c r="AO157" s="956">
        <v>13</v>
      </c>
      <c r="AP157" s="956">
        <v>17.600000000000001</v>
      </c>
      <c r="AQ157" s="956">
        <v>9.6300000000000008</v>
      </c>
      <c r="AR157" s="956">
        <v>67.599999999999994</v>
      </c>
      <c r="AS157" s="958">
        <v>6.6000000000000003E-2</v>
      </c>
      <c r="AT157" s="956">
        <v>7.6</v>
      </c>
      <c r="AU157" s="956">
        <v>82.69</v>
      </c>
      <c r="AV157" s="956">
        <v>6.95</v>
      </c>
      <c r="AW157" s="956">
        <v>10.4</v>
      </c>
      <c r="AX157" s="957">
        <v>4617</v>
      </c>
      <c r="AY157" s="957">
        <v>2447.8888888888887</v>
      </c>
      <c r="AZ157" s="956">
        <v>52.4</v>
      </c>
      <c r="BA157" s="956">
        <v>15</v>
      </c>
      <c r="BB157" s="956">
        <v>49.2</v>
      </c>
      <c r="BC157" s="957">
        <v>4001</v>
      </c>
      <c r="BD157" s="956">
        <v>7.07</v>
      </c>
      <c r="BE157" s="956">
        <v>35.799999999999997</v>
      </c>
      <c r="BF157" s="957">
        <v>4227</v>
      </c>
      <c r="BG157" s="957">
        <v>13409</v>
      </c>
      <c r="BH157" s="956">
        <v>5.5</v>
      </c>
      <c r="BI157" s="956">
        <v>1.8</v>
      </c>
    </row>
    <row r="158" spans="1:61" x14ac:dyDescent="0.25">
      <c r="A158" s="869">
        <v>16760</v>
      </c>
      <c r="B158" s="870" t="s">
        <v>588</v>
      </c>
      <c r="C158" s="870" t="s">
        <v>222</v>
      </c>
      <c r="D158" s="869">
        <v>9310185709</v>
      </c>
      <c r="E158" s="869">
        <f t="shared" ca="1" si="1"/>
        <v>28</v>
      </c>
      <c r="F158" s="883">
        <v>44567</v>
      </c>
      <c r="G158" s="869">
        <v>1</v>
      </c>
      <c r="H158" s="914">
        <v>0</v>
      </c>
      <c r="I158" s="915" t="s">
        <v>605</v>
      </c>
      <c r="J158" s="916" t="s">
        <v>74</v>
      </c>
      <c r="K158" s="917"/>
      <c r="L158" s="836">
        <v>23.8</v>
      </c>
      <c r="M158" s="836">
        <v>10.4</v>
      </c>
      <c r="N158" s="836">
        <v>62.3</v>
      </c>
      <c r="O158" s="836">
        <v>2.7</v>
      </c>
      <c r="P158" s="836">
        <v>0.8</v>
      </c>
      <c r="Q158" s="836">
        <v>6.26</v>
      </c>
      <c r="R158" s="832">
        <v>27</v>
      </c>
      <c r="S158" s="837">
        <v>63.3</v>
      </c>
      <c r="T158" s="837">
        <v>56</v>
      </c>
      <c r="U158" s="837">
        <v>44</v>
      </c>
      <c r="V158" s="837">
        <v>1.2727272727272727</v>
      </c>
      <c r="W158" s="837">
        <v>1.72</v>
      </c>
      <c r="X158" s="837">
        <v>1.34</v>
      </c>
      <c r="Y158" s="837">
        <v>3.68</v>
      </c>
      <c r="Z158" s="837">
        <v>1.63</v>
      </c>
      <c r="AA158" s="837">
        <v>6.09</v>
      </c>
      <c r="AB158" s="837">
        <v>3.18</v>
      </c>
      <c r="AC158" s="837">
        <v>34.299999999999997</v>
      </c>
      <c r="AD158" s="837">
        <v>42.3</v>
      </c>
      <c r="AE158" s="837">
        <v>20.8</v>
      </c>
      <c r="AF158" s="837">
        <v>2.5099999999999998</v>
      </c>
      <c r="AG158" s="837">
        <v>21.9</v>
      </c>
      <c r="AH158" s="837">
        <v>14</v>
      </c>
      <c r="AI158" s="837">
        <v>37.700000000000003</v>
      </c>
      <c r="AJ158" s="837">
        <v>0.11</v>
      </c>
      <c r="AK158" s="837">
        <v>15.3</v>
      </c>
      <c r="AL158" s="837">
        <v>18.48</v>
      </c>
      <c r="AM158" s="837">
        <v>11.9</v>
      </c>
      <c r="AN158" s="838">
        <v>3243</v>
      </c>
      <c r="AO158" s="837">
        <v>17.399999999999999</v>
      </c>
      <c r="AP158" s="837">
        <v>5.01</v>
      </c>
      <c r="AQ158" s="837">
        <v>27.7</v>
      </c>
      <c r="AR158" s="837">
        <v>41.3</v>
      </c>
      <c r="AS158" s="839">
        <v>2.1000000000000001E-2</v>
      </c>
      <c r="AT158" s="837">
        <v>10.3</v>
      </c>
      <c r="AU158" s="837">
        <v>85.01</v>
      </c>
      <c r="AV158" s="837">
        <v>8.27</v>
      </c>
      <c r="AW158" s="837">
        <v>6.71</v>
      </c>
      <c r="AX158" s="838">
        <v>3395</v>
      </c>
      <c r="AY158" s="838">
        <v>1810.6666666666667</v>
      </c>
      <c r="AZ158" s="837">
        <v>33.4</v>
      </c>
      <c r="BA158" s="837">
        <v>17.2</v>
      </c>
      <c r="BB158" s="837">
        <v>59.2</v>
      </c>
      <c r="BC158" s="838">
        <v>1938</v>
      </c>
      <c r="BD158" s="837">
        <v>14.1</v>
      </c>
      <c r="BE158" s="837">
        <v>59.1</v>
      </c>
      <c r="BF158" s="838">
        <v>3989</v>
      </c>
      <c r="BG158" s="838">
        <v>13532</v>
      </c>
      <c r="BH158" s="837">
        <v>2.7</v>
      </c>
      <c r="BI158" s="837">
        <v>0.8</v>
      </c>
    </row>
    <row r="159" spans="1:61" x14ac:dyDescent="0.25">
      <c r="A159" s="16">
        <v>16763</v>
      </c>
      <c r="B159" s="17" t="s">
        <v>589</v>
      </c>
      <c r="C159" s="17" t="s">
        <v>219</v>
      </c>
      <c r="D159" s="16">
        <v>8956144461</v>
      </c>
      <c r="E159" s="16">
        <f t="shared" ca="1" si="1"/>
        <v>32</v>
      </c>
      <c r="F159" s="693">
        <v>44567</v>
      </c>
      <c r="G159" s="16">
        <v>1</v>
      </c>
      <c r="H159" s="18">
        <v>0</v>
      </c>
      <c r="I159" s="139" t="s">
        <v>606</v>
      </c>
      <c r="J159" s="124" t="s">
        <v>74</v>
      </c>
      <c r="K159" s="56"/>
      <c r="L159" s="245">
        <v>37.299999999999997</v>
      </c>
      <c r="M159" s="245">
        <v>11.4</v>
      </c>
      <c r="N159" s="245">
        <v>46</v>
      </c>
      <c r="O159" s="245">
        <v>3.8</v>
      </c>
      <c r="P159" s="245">
        <v>1.5</v>
      </c>
      <c r="Q159" s="245">
        <v>3.94</v>
      </c>
      <c r="R159" s="18">
        <v>38.200000000000003</v>
      </c>
      <c r="S159" s="24">
        <v>81.8</v>
      </c>
      <c r="T159" s="24">
        <v>58.4</v>
      </c>
      <c r="U159" s="24">
        <v>41.6</v>
      </c>
      <c r="V159" s="24">
        <v>1.4038461538461537</v>
      </c>
      <c r="W159" s="24">
        <v>2.73</v>
      </c>
      <c r="X159" s="24">
        <v>1.1299999999999999</v>
      </c>
      <c r="Y159" s="24">
        <v>3.75</v>
      </c>
      <c r="Z159" s="24">
        <v>17.3</v>
      </c>
      <c r="AA159" s="24">
        <v>7.61</v>
      </c>
      <c r="AB159" s="24">
        <v>14.4</v>
      </c>
      <c r="AC159" s="24">
        <v>36.4</v>
      </c>
      <c r="AD159" s="24">
        <v>35.9</v>
      </c>
      <c r="AE159" s="24">
        <v>26.4</v>
      </c>
      <c r="AF159" s="24">
        <v>1.27</v>
      </c>
      <c r="AG159" s="24">
        <v>27.4</v>
      </c>
      <c r="AH159" s="24">
        <v>17.600000000000001</v>
      </c>
      <c r="AI159" s="24">
        <v>54</v>
      </c>
      <c r="AJ159" s="24">
        <v>1.3</v>
      </c>
      <c r="AK159" s="24">
        <v>7.7</v>
      </c>
      <c r="AL159" s="24">
        <v>24.770000000000003</v>
      </c>
      <c r="AM159" s="24">
        <v>27</v>
      </c>
      <c r="AN159" s="26">
        <v>2060</v>
      </c>
      <c r="AO159" s="24">
        <v>8.8000000000000007</v>
      </c>
      <c r="AP159" s="24">
        <v>9.18</v>
      </c>
      <c r="AQ159" s="24">
        <v>7.37</v>
      </c>
      <c r="AR159" s="24">
        <v>32</v>
      </c>
      <c r="AS159" s="25">
        <v>0.18</v>
      </c>
      <c r="AT159" s="24">
        <v>9.9</v>
      </c>
      <c r="AU159" s="24">
        <v>86.48</v>
      </c>
      <c r="AV159" s="24">
        <v>3.94</v>
      </c>
      <c r="AW159" s="24">
        <v>9.6</v>
      </c>
      <c r="AX159" s="26">
        <v>2793</v>
      </c>
      <c r="AY159" s="26">
        <v>2020.4444444444443</v>
      </c>
      <c r="AZ159" s="24">
        <v>41</v>
      </c>
      <c r="BA159" s="24">
        <v>12.8</v>
      </c>
      <c r="BB159" s="24">
        <v>47.1</v>
      </c>
      <c r="BC159" s="26">
        <v>1261</v>
      </c>
      <c r="BD159" s="24">
        <v>11.6</v>
      </c>
      <c r="BE159" s="24">
        <v>4.24</v>
      </c>
      <c r="BF159" s="26">
        <v>4425</v>
      </c>
      <c r="BG159" s="26">
        <v>10638</v>
      </c>
      <c r="BH159" s="24">
        <v>3.39</v>
      </c>
      <c r="BI159" s="24">
        <v>1.41</v>
      </c>
    </row>
    <row r="160" spans="1:61" x14ac:dyDescent="0.25">
      <c r="A160" s="16">
        <v>16771</v>
      </c>
      <c r="B160" s="17" t="s">
        <v>590</v>
      </c>
      <c r="C160" s="17" t="s">
        <v>596</v>
      </c>
      <c r="D160" s="16">
        <v>9358066146</v>
      </c>
      <c r="E160" s="16">
        <f t="shared" ca="1" si="1"/>
        <v>28</v>
      </c>
      <c r="F160" s="693">
        <v>44568</v>
      </c>
      <c r="G160" s="16">
        <v>1</v>
      </c>
      <c r="H160" s="18">
        <v>0</v>
      </c>
      <c r="I160" s="139" t="s">
        <v>607</v>
      </c>
      <c r="J160" s="124" t="s">
        <v>74</v>
      </c>
      <c r="K160" s="56"/>
      <c r="L160" s="245">
        <v>38.700000000000003</v>
      </c>
      <c r="M160" s="245">
        <v>6.8</v>
      </c>
      <c r="N160" s="245">
        <v>53.1</v>
      </c>
      <c r="O160" s="245">
        <v>0.7</v>
      </c>
      <c r="P160" s="245">
        <v>0.7</v>
      </c>
      <c r="Q160" s="245">
        <v>7.1</v>
      </c>
      <c r="R160" s="18">
        <v>41.5</v>
      </c>
      <c r="S160" s="24">
        <v>80</v>
      </c>
      <c r="T160" s="24">
        <v>63.9</v>
      </c>
      <c r="U160" s="24">
        <v>36.1</v>
      </c>
      <c r="V160" s="24">
        <v>1.7700831024930748</v>
      </c>
      <c r="W160" s="24">
        <v>2.66</v>
      </c>
      <c r="X160" s="24">
        <v>3.34</v>
      </c>
      <c r="Y160" s="24">
        <v>2.7</v>
      </c>
      <c r="Z160" s="24">
        <v>13.7</v>
      </c>
      <c r="AA160" s="24">
        <v>7.22</v>
      </c>
      <c r="AB160" s="24">
        <v>10.9</v>
      </c>
      <c r="AC160" s="24">
        <v>36.1</v>
      </c>
      <c r="AD160" s="24">
        <v>41.4</v>
      </c>
      <c r="AE160" s="24">
        <v>22.1</v>
      </c>
      <c r="AF160" s="24">
        <v>0.42</v>
      </c>
      <c r="AG160" s="24">
        <v>32.9</v>
      </c>
      <c r="AH160" s="24">
        <v>29</v>
      </c>
      <c r="AI160" s="24">
        <v>65.599999999999994</v>
      </c>
      <c r="AJ160" s="24">
        <v>0.34</v>
      </c>
      <c r="AK160" s="24">
        <v>13.3</v>
      </c>
      <c r="AL160" s="24">
        <v>29.2</v>
      </c>
      <c r="AM160" s="24">
        <v>22.6</v>
      </c>
      <c r="AN160" s="26">
        <v>3426</v>
      </c>
      <c r="AO160" s="24">
        <v>5.9</v>
      </c>
      <c r="AP160" s="24">
        <v>30.8</v>
      </c>
      <c r="AQ160" s="24">
        <v>9.81</v>
      </c>
      <c r="AR160" s="24">
        <v>37.1</v>
      </c>
      <c r="AS160" s="25">
        <v>0.11</v>
      </c>
      <c r="AT160" s="24">
        <v>6.6</v>
      </c>
      <c r="AU160" s="24">
        <v>82.97</v>
      </c>
      <c r="AV160" s="24">
        <v>11.4</v>
      </c>
      <c r="AW160" s="24">
        <v>5.58</v>
      </c>
      <c r="AX160" s="26">
        <v>6495</v>
      </c>
      <c r="AY160" s="26">
        <v>3020.4444444444443</v>
      </c>
      <c r="AZ160" s="24">
        <v>59.4</v>
      </c>
      <c r="BA160" s="24">
        <v>15.5</v>
      </c>
      <c r="BB160" s="24">
        <v>50</v>
      </c>
      <c r="BC160" s="26">
        <v>2557</v>
      </c>
      <c r="BD160" s="24">
        <v>17.3</v>
      </c>
      <c r="BE160" s="24">
        <v>32.9</v>
      </c>
      <c r="BF160" s="26">
        <v>4358</v>
      </c>
      <c r="BG160" s="26">
        <v>15807</v>
      </c>
      <c r="BH160" s="24">
        <v>1.1000000000000001</v>
      </c>
      <c r="BI160" s="24">
        <v>0.84</v>
      </c>
    </row>
    <row r="161" spans="1:61" x14ac:dyDescent="0.25">
      <c r="A161" s="781">
        <v>16774</v>
      </c>
      <c r="B161" s="782" t="s">
        <v>548</v>
      </c>
      <c r="C161" s="782" t="s">
        <v>560</v>
      </c>
      <c r="D161" s="781">
        <v>8860114945</v>
      </c>
      <c r="E161" s="781">
        <f t="shared" ca="1" si="1"/>
        <v>33</v>
      </c>
      <c r="F161" s="794">
        <v>44568</v>
      </c>
      <c r="G161" s="781">
        <v>3</v>
      </c>
      <c r="H161" s="795">
        <v>3</v>
      </c>
      <c r="I161" s="796" t="s">
        <v>561</v>
      </c>
      <c r="J161" s="797" t="s">
        <v>74</v>
      </c>
      <c r="K161" s="798"/>
      <c r="L161" s="825">
        <v>29.5</v>
      </c>
      <c r="M161" s="825">
        <v>9.1999999999999993</v>
      </c>
      <c r="N161" s="825">
        <v>57.3</v>
      </c>
      <c r="O161" s="825">
        <v>3.6</v>
      </c>
      <c r="P161" s="825">
        <v>0.4</v>
      </c>
      <c r="Q161" s="825">
        <v>5.56</v>
      </c>
      <c r="R161" s="821">
        <v>31.1</v>
      </c>
      <c r="S161" s="826">
        <v>77.3</v>
      </c>
      <c r="T161" s="826">
        <v>64.2</v>
      </c>
      <c r="U161" s="826">
        <v>35.799999999999997</v>
      </c>
      <c r="V161" s="826">
        <v>1.793296089385475</v>
      </c>
      <c r="W161" s="826">
        <v>6.33</v>
      </c>
      <c r="X161" s="826">
        <v>1.62</v>
      </c>
      <c r="Y161" s="826">
        <v>5.5</v>
      </c>
      <c r="Z161" s="826">
        <v>10.5</v>
      </c>
      <c r="AA161" s="826">
        <v>1.78</v>
      </c>
      <c r="AB161" s="826">
        <v>7.18</v>
      </c>
      <c r="AC161" s="826">
        <v>37.299999999999997</v>
      </c>
      <c r="AD161" s="826">
        <v>40.200000000000003</v>
      </c>
      <c r="AE161" s="826">
        <v>21.9</v>
      </c>
      <c r="AF161" s="826">
        <v>0.55000000000000004</v>
      </c>
      <c r="AG161" s="826">
        <v>36.200000000000003</v>
      </c>
      <c r="AH161" s="826">
        <v>19.600000000000001</v>
      </c>
      <c r="AI161" s="826">
        <v>50.4</v>
      </c>
      <c r="AJ161" s="826">
        <v>0.19</v>
      </c>
      <c r="AK161" s="826">
        <v>8.0299999999999994</v>
      </c>
      <c r="AL161" s="826">
        <v>27.5</v>
      </c>
      <c r="AM161" s="826">
        <v>20.3</v>
      </c>
      <c r="AN161" s="827">
        <v>2718</v>
      </c>
      <c r="AO161" s="826">
        <v>11.5</v>
      </c>
      <c r="AP161" s="826">
        <v>9.5500000000000007</v>
      </c>
      <c r="AQ161" s="826">
        <v>4.34</v>
      </c>
      <c r="AR161" s="826">
        <v>41.4</v>
      </c>
      <c r="AS161" s="828">
        <v>7.3999999999999996E-2</v>
      </c>
      <c r="AT161" s="826">
        <v>9.4</v>
      </c>
      <c r="AU161" s="826">
        <v>94.43</v>
      </c>
      <c r="AV161" s="826">
        <v>2.36</v>
      </c>
      <c r="AW161" s="826">
        <v>3.24</v>
      </c>
      <c r="AX161" s="827">
        <v>4534</v>
      </c>
      <c r="AY161" s="827">
        <v>2324.3333333333335</v>
      </c>
      <c r="AZ161" s="826">
        <v>56.5</v>
      </c>
      <c r="BA161" s="826">
        <v>11.9</v>
      </c>
      <c r="BB161" s="826">
        <v>54.5</v>
      </c>
      <c r="BC161" s="827">
        <v>1434</v>
      </c>
      <c r="BD161" s="826">
        <v>12</v>
      </c>
      <c r="BE161" s="826">
        <v>11.9</v>
      </c>
      <c r="BF161" s="827">
        <v>4631</v>
      </c>
      <c r="BG161" s="827">
        <v>13450</v>
      </c>
      <c r="BH161" s="826">
        <v>4.5</v>
      </c>
      <c r="BI161" s="826">
        <v>0.54</v>
      </c>
    </row>
    <row r="162" spans="1:61" x14ac:dyDescent="0.25">
      <c r="A162" s="16">
        <v>16786</v>
      </c>
      <c r="B162" s="17" t="s">
        <v>591</v>
      </c>
      <c r="C162" s="17" t="s">
        <v>597</v>
      </c>
      <c r="D162" s="16">
        <v>8101275545</v>
      </c>
      <c r="E162" s="16">
        <f t="shared" ca="1" si="1"/>
        <v>40</v>
      </c>
      <c r="F162" s="693">
        <v>44572</v>
      </c>
      <c r="G162" s="16">
        <v>1</v>
      </c>
      <c r="H162" s="18">
        <v>0</v>
      </c>
      <c r="I162" s="139" t="s">
        <v>608</v>
      </c>
      <c r="J162" s="124" t="s">
        <v>74</v>
      </c>
      <c r="K162" s="56"/>
      <c r="L162" s="245">
        <v>28.6</v>
      </c>
      <c r="M162" s="245">
        <v>14.7</v>
      </c>
      <c r="N162" s="245">
        <v>52.9</v>
      </c>
      <c r="O162" s="245">
        <v>2.6</v>
      </c>
      <c r="P162" s="245">
        <v>1.2</v>
      </c>
      <c r="Q162" s="245">
        <v>7.55</v>
      </c>
      <c r="R162" s="18">
        <v>30.2</v>
      </c>
      <c r="S162" s="24">
        <v>61.8</v>
      </c>
      <c r="T162" s="24">
        <v>71.099999999999994</v>
      </c>
      <c r="U162" s="24">
        <v>28.9</v>
      </c>
      <c r="V162" s="24">
        <v>2.4602076124567471</v>
      </c>
      <c r="W162" s="24">
        <v>4.29</v>
      </c>
      <c r="X162" s="24">
        <v>4.12</v>
      </c>
      <c r="Y162" s="24">
        <v>3.26</v>
      </c>
      <c r="Z162" s="24">
        <v>9.7799999999999994</v>
      </c>
      <c r="AA162" s="24">
        <v>8.15</v>
      </c>
      <c r="AB162" s="24">
        <v>20.3</v>
      </c>
      <c r="AC162" s="24">
        <v>44.7</v>
      </c>
      <c r="AD162" s="24">
        <v>35.200000000000003</v>
      </c>
      <c r="AE162" s="24">
        <v>16.3</v>
      </c>
      <c r="AF162" s="24">
        <v>3.76</v>
      </c>
      <c r="AG162" s="24">
        <v>31.9</v>
      </c>
      <c r="AH162" s="24">
        <v>19</v>
      </c>
      <c r="AI162" s="24">
        <v>38.299999999999997</v>
      </c>
      <c r="AJ162" s="24">
        <v>0.59</v>
      </c>
      <c r="AK162" s="24">
        <v>27.6</v>
      </c>
      <c r="AL162" s="24">
        <v>44.74</v>
      </c>
      <c r="AM162" s="24">
        <v>40</v>
      </c>
      <c r="AN162" s="26">
        <v>3061</v>
      </c>
      <c r="AO162" s="24">
        <v>6.36</v>
      </c>
      <c r="AP162" s="24">
        <v>49.1</v>
      </c>
      <c r="AQ162" s="24">
        <v>24.9</v>
      </c>
      <c r="AR162" s="24">
        <v>33.799999999999997</v>
      </c>
      <c r="AS162" s="25">
        <v>0.38</v>
      </c>
      <c r="AT162" s="24">
        <v>12.2</v>
      </c>
      <c r="AU162" s="24">
        <v>91.59</v>
      </c>
      <c r="AV162" s="24">
        <v>4.29</v>
      </c>
      <c r="AW162" s="24">
        <v>4.08</v>
      </c>
      <c r="AX162" s="26">
        <v>4253</v>
      </c>
      <c r="AY162" s="26">
        <v>2014.3333333333333</v>
      </c>
      <c r="AZ162" s="24">
        <v>23.8</v>
      </c>
      <c r="BA162" s="24">
        <v>15.1</v>
      </c>
      <c r="BB162" s="24">
        <v>53.3</v>
      </c>
      <c r="BC162" s="26">
        <v>2685</v>
      </c>
      <c r="BD162" s="24">
        <v>10.3</v>
      </c>
      <c r="BE162" s="24">
        <v>28.8</v>
      </c>
      <c r="BF162" s="26">
        <v>3564</v>
      </c>
      <c r="BG162" s="26">
        <v>7609</v>
      </c>
      <c r="BH162" s="24">
        <v>2.91</v>
      </c>
      <c r="BI162" s="24">
        <v>1.41</v>
      </c>
    </row>
    <row r="163" spans="1:61" x14ac:dyDescent="0.25">
      <c r="A163" s="869">
        <v>16796</v>
      </c>
      <c r="B163" s="870" t="s">
        <v>549</v>
      </c>
      <c r="C163" s="870" t="s">
        <v>565</v>
      </c>
      <c r="D163" s="869">
        <v>6905144950</v>
      </c>
      <c r="E163" s="869">
        <f t="shared" ca="1" si="1"/>
        <v>52</v>
      </c>
      <c r="F163" s="883">
        <v>44573</v>
      </c>
      <c r="G163" s="869">
        <v>3</v>
      </c>
      <c r="H163" s="914">
        <v>3</v>
      </c>
      <c r="I163" s="915" t="s">
        <v>609</v>
      </c>
      <c r="J163" s="916" t="s">
        <v>74</v>
      </c>
      <c r="K163" s="917"/>
      <c r="L163" s="836">
        <v>29.1</v>
      </c>
      <c r="M163" s="836">
        <v>7.9</v>
      </c>
      <c r="N163" s="836">
        <v>58.6</v>
      </c>
      <c r="O163" s="836">
        <v>3.5</v>
      </c>
      <c r="P163" s="836">
        <v>0.9</v>
      </c>
      <c r="Q163" s="836">
        <v>6.36</v>
      </c>
      <c r="R163" s="832">
        <v>31.1</v>
      </c>
      <c r="S163" s="837">
        <v>63.6</v>
      </c>
      <c r="T163" s="837">
        <v>63.6</v>
      </c>
      <c r="U163" s="837">
        <v>36.4</v>
      </c>
      <c r="V163" s="837">
        <v>1.7472527472527473</v>
      </c>
      <c r="W163" s="837">
        <v>2.66</v>
      </c>
      <c r="X163" s="837">
        <v>2.4700000000000002</v>
      </c>
      <c r="Y163" s="837">
        <v>2.27</v>
      </c>
      <c r="Z163" s="837">
        <v>4.99</v>
      </c>
      <c r="AA163" s="837">
        <v>3.41</v>
      </c>
      <c r="AB163" s="837">
        <v>3.24</v>
      </c>
      <c r="AC163" s="837">
        <v>50.9</v>
      </c>
      <c r="AD163" s="837">
        <v>31.1</v>
      </c>
      <c r="AE163" s="837">
        <v>16</v>
      </c>
      <c r="AF163" s="837">
        <v>1.99</v>
      </c>
      <c r="AG163" s="837">
        <v>18.8</v>
      </c>
      <c r="AH163" s="837">
        <v>13.3</v>
      </c>
      <c r="AI163" s="837">
        <v>32.700000000000003</v>
      </c>
      <c r="AJ163" s="837">
        <v>1.31</v>
      </c>
      <c r="AK163" s="837">
        <v>20</v>
      </c>
      <c r="AL163" s="837">
        <v>19.133000000000003</v>
      </c>
      <c r="AM163" s="837">
        <v>21</v>
      </c>
      <c r="AN163" s="838">
        <v>2677</v>
      </c>
      <c r="AO163" s="837">
        <v>12.4</v>
      </c>
      <c r="AP163" s="837">
        <v>10.7</v>
      </c>
      <c r="AQ163" s="837">
        <v>11.2</v>
      </c>
      <c r="AR163" s="837">
        <v>52.7</v>
      </c>
      <c r="AS163" s="839">
        <v>0.04</v>
      </c>
      <c r="AT163" s="837">
        <v>7.5</v>
      </c>
      <c r="AU163" s="837">
        <v>87.78</v>
      </c>
      <c r="AV163" s="837">
        <v>5.15</v>
      </c>
      <c r="AW163" s="837">
        <v>7.03</v>
      </c>
      <c r="AX163" s="838">
        <v>5377</v>
      </c>
      <c r="AY163" s="838">
        <v>1965.7777777777778</v>
      </c>
      <c r="AZ163" s="837">
        <v>26.2</v>
      </c>
      <c r="BA163" s="837">
        <v>4.62</v>
      </c>
      <c r="BB163" s="837">
        <v>57.2</v>
      </c>
      <c r="BC163" s="838">
        <v>2612</v>
      </c>
      <c r="BD163" s="837">
        <v>13.9</v>
      </c>
      <c r="BE163" s="837">
        <v>29.4</v>
      </c>
      <c r="BF163" s="838">
        <v>3213</v>
      </c>
      <c r="BG163" s="838">
        <v>9504</v>
      </c>
      <c r="BH163" s="837">
        <v>3.34</v>
      </c>
      <c r="BI163" s="837">
        <v>0.81</v>
      </c>
    </row>
    <row r="164" spans="1:61" x14ac:dyDescent="0.25">
      <c r="A164" s="859">
        <v>16797</v>
      </c>
      <c r="B164" s="860" t="s">
        <v>551</v>
      </c>
      <c r="C164" s="860" t="s">
        <v>569</v>
      </c>
      <c r="D164" s="859">
        <v>5452042255</v>
      </c>
      <c r="E164" s="859">
        <f t="shared" ca="1" si="1"/>
        <v>67</v>
      </c>
      <c r="F164" s="878">
        <v>44573</v>
      </c>
      <c r="G164" s="859">
        <v>3</v>
      </c>
      <c r="H164" s="894">
        <v>3</v>
      </c>
      <c r="I164" s="895" t="s">
        <v>149</v>
      </c>
      <c r="J164" s="896" t="s">
        <v>74</v>
      </c>
      <c r="K164" s="897"/>
      <c r="L164" s="934">
        <v>10.7</v>
      </c>
      <c r="M164" s="934">
        <v>4.9000000000000004</v>
      </c>
      <c r="N164" s="934">
        <v>83.7</v>
      </c>
      <c r="O164" s="934">
        <v>0.3</v>
      </c>
      <c r="P164" s="934">
        <v>0.4</v>
      </c>
      <c r="Q164" s="934">
        <v>14.98</v>
      </c>
      <c r="R164" s="935">
        <v>13.7</v>
      </c>
      <c r="S164" s="936">
        <v>67.2</v>
      </c>
      <c r="T164" s="936">
        <v>54.7</v>
      </c>
      <c r="U164" s="936">
        <v>45.3</v>
      </c>
      <c r="V164" s="936">
        <v>1.2075055187637971</v>
      </c>
      <c r="W164" s="936">
        <v>6.15</v>
      </c>
      <c r="X164" s="936">
        <v>2.21</v>
      </c>
      <c r="Y164" s="936">
        <v>3.55</v>
      </c>
      <c r="Z164" s="936">
        <v>14.8</v>
      </c>
      <c r="AA164" s="936">
        <v>8.01</v>
      </c>
      <c r="AB164" s="936">
        <v>12.6</v>
      </c>
      <c r="AC164" s="936">
        <v>41.8</v>
      </c>
      <c r="AD164" s="936">
        <v>23.7</v>
      </c>
      <c r="AE164" s="936">
        <v>31.8</v>
      </c>
      <c r="AF164" s="936">
        <v>2.61</v>
      </c>
      <c r="AG164" s="936">
        <v>20.3</v>
      </c>
      <c r="AH164" s="936">
        <v>16.100000000000001</v>
      </c>
      <c r="AI164" s="936">
        <v>39.1</v>
      </c>
      <c r="AJ164" s="936">
        <v>0.75</v>
      </c>
      <c r="AK164" s="936">
        <v>10.4</v>
      </c>
      <c r="AL164" s="936">
        <v>53.11</v>
      </c>
      <c r="AM164" s="936">
        <v>22</v>
      </c>
      <c r="AN164" s="937">
        <v>2542</v>
      </c>
      <c r="AO164" s="936">
        <v>17.399999999999999</v>
      </c>
      <c r="AP164" s="936">
        <v>36.5</v>
      </c>
      <c r="AQ164" s="936">
        <v>5.23</v>
      </c>
      <c r="AR164" s="936">
        <v>13.8</v>
      </c>
      <c r="AS164" s="938">
        <v>0.26</v>
      </c>
      <c r="AT164" s="936">
        <v>5.6</v>
      </c>
      <c r="AU164" s="936">
        <v>91.7</v>
      </c>
      <c r="AV164" s="936">
        <v>4.45</v>
      </c>
      <c r="AW164" s="936">
        <v>3.81</v>
      </c>
      <c r="AX164" s="937">
        <v>4292</v>
      </c>
      <c r="AY164" s="937">
        <v>1810.6666666666667</v>
      </c>
      <c r="AZ164" s="936">
        <v>9.15</v>
      </c>
      <c r="BA164" s="936">
        <v>5.12</v>
      </c>
      <c r="BB164" s="936">
        <v>80</v>
      </c>
      <c r="BC164" s="937">
        <v>1220</v>
      </c>
      <c r="BD164" s="936">
        <v>2.92</v>
      </c>
      <c r="BE164" s="936">
        <v>49.9</v>
      </c>
      <c r="BF164" s="937">
        <v>3033</v>
      </c>
      <c r="BG164" s="937">
        <v>9247</v>
      </c>
      <c r="BH164" s="936">
        <v>0.38</v>
      </c>
      <c r="BI164" s="936">
        <v>0.34</v>
      </c>
    </row>
    <row r="165" spans="1:61" x14ac:dyDescent="0.25">
      <c r="A165" s="871">
        <v>16798</v>
      </c>
      <c r="B165" s="872" t="s">
        <v>550</v>
      </c>
      <c r="C165" s="872" t="s">
        <v>567</v>
      </c>
      <c r="D165" s="871">
        <v>9954294845</v>
      </c>
      <c r="E165" s="871">
        <f t="shared" ca="1" si="1"/>
        <v>22</v>
      </c>
      <c r="F165" s="884">
        <v>44573</v>
      </c>
      <c r="G165" s="871">
        <v>3</v>
      </c>
      <c r="H165" s="918">
        <v>3</v>
      </c>
      <c r="I165" s="919" t="s">
        <v>568</v>
      </c>
      <c r="J165" s="920" t="s">
        <v>74</v>
      </c>
      <c r="K165" s="921"/>
      <c r="L165" s="851">
        <v>32.9</v>
      </c>
      <c r="M165" s="851">
        <v>6.4</v>
      </c>
      <c r="N165" s="851">
        <v>56.8</v>
      </c>
      <c r="O165" s="851">
        <v>2.6</v>
      </c>
      <c r="P165" s="851">
        <v>1.3</v>
      </c>
      <c r="Q165" s="851">
        <v>6.92</v>
      </c>
      <c r="R165" s="843">
        <v>36.6</v>
      </c>
      <c r="S165" s="848">
        <v>79.3</v>
      </c>
      <c r="T165" s="848">
        <v>56.6</v>
      </c>
      <c r="U165" s="848">
        <v>43.4</v>
      </c>
      <c r="V165" s="848">
        <v>1.304147465437788</v>
      </c>
      <c r="W165" s="848">
        <v>1.21</v>
      </c>
      <c r="X165" s="848">
        <v>4.22</v>
      </c>
      <c r="Y165" s="848">
        <v>3.7</v>
      </c>
      <c r="Z165" s="848">
        <v>3.46</v>
      </c>
      <c r="AA165" s="848">
        <v>6.82</v>
      </c>
      <c r="AB165" s="848">
        <v>2.8</v>
      </c>
      <c r="AC165" s="848">
        <v>46.2</v>
      </c>
      <c r="AD165" s="848">
        <v>26.2</v>
      </c>
      <c r="AE165" s="848">
        <v>25.2</v>
      </c>
      <c r="AF165" s="848">
        <v>2.38</v>
      </c>
      <c r="AG165" s="848">
        <v>23.1</v>
      </c>
      <c r="AH165" s="848">
        <v>16.3</v>
      </c>
      <c r="AI165" s="848">
        <v>44.6</v>
      </c>
      <c r="AJ165" s="848">
        <v>0.49</v>
      </c>
      <c r="AK165" s="848">
        <v>10.199999999999999</v>
      </c>
      <c r="AL165" s="848">
        <v>38.53</v>
      </c>
      <c r="AM165" s="848">
        <v>20.9</v>
      </c>
      <c r="AN165" s="849">
        <v>2660</v>
      </c>
      <c r="AO165" s="848">
        <v>5.0199999999999996</v>
      </c>
      <c r="AP165" s="848">
        <v>13.9</v>
      </c>
      <c r="AQ165" s="848">
        <v>13.9</v>
      </c>
      <c r="AR165" s="848">
        <v>30.1</v>
      </c>
      <c r="AS165" s="850">
        <v>3.3000000000000002E-2</v>
      </c>
      <c r="AT165" s="848">
        <v>6.5</v>
      </c>
      <c r="AU165" s="848">
        <v>93.8</v>
      </c>
      <c r="AV165" s="848">
        <v>3.33</v>
      </c>
      <c r="AW165" s="848">
        <v>2.86</v>
      </c>
      <c r="AX165" s="849">
        <v>4398</v>
      </c>
      <c r="AY165" s="849">
        <v>1777.7777777777778</v>
      </c>
      <c r="AZ165" s="848">
        <v>8.5399999999999991</v>
      </c>
      <c r="BA165" s="848">
        <v>2.72</v>
      </c>
      <c r="BB165" s="848">
        <v>53.4</v>
      </c>
      <c r="BC165" s="849">
        <v>1469</v>
      </c>
      <c r="BD165" s="848">
        <v>11.5</v>
      </c>
      <c r="BE165" s="848">
        <v>23</v>
      </c>
      <c r="BF165" s="849">
        <v>3303</v>
      </c>
      <c r="BG165" s="849">
        <v>16246</v>
      </c>
      <c r="BH165" s="848">
        <v>2.1</v>
      </c>
      <c r="BI165" s="848">
        <v>1.41</v>
      </c>
    </row>
    <row r="166" spans="1:61" x14ac:dyDescent="0.25">
      <c r="A166" s="855">
        <v>16812</v>
      </c>
      <c r="B166" s="856" t="s">
        <v>552</v>
      </c>
      <c r="C166" s="856" t="s">
        <v>571</v>
      </c>
      <c r="D166" s="855">
        <v>8608035766</v>
      </c>
      <c r="E166" s="855">
        <f t="shared" ca="1" si="1"/>
        <v>35</v>
      </c>
      <c r="F166" s="874">
        <v>44575</v>
      </c>
      <c r="G166" s="855">
        <v>3</v>
      </c>
      <c r="H166" s="886">
        <v>3</v>
      </c>
      <c r="I166" s="887" t="s">
        <v>572</v>
      </c>
      <c r="J166" s="888" t="s">
        <v>74</v>
      </c>
      <c r="K166" s="889"/>
      <c r="L166" s="924">
        <v>28.2</v>
      </c>
      <c r="M166" s="924">
        <v>9.4</v>
      </c>
      <c r="N166" s="924">
        <v>60.6</v>
      </c>
      <c r="O166" s="924">
        <v>1.5</v>
      </c>
      <c r="P166" s="924">
        <v>0.3</v>
      </c>
      <c r="Q166" s="924">
        <v>7.45</v>
      </c>
      <c r="R166" s="925">
        <v>31.1</v>
      </c>
      <c r="S166" s="926">
        <v>60.8</v>
      </c>
      <c r="T166" s="926">
        <v>47.2</v>
      </c>
      <c r="U166" s="926">
        <v>52.8</v>
      </c>
      <c r="V166" s="926">
        <v>0.89393939393939403</v>
      </c>
      <c r="W166" s="926">
        <v>2.91</v>
      </c>
      <c r="X166" s="926">
        <v>3.32</v>
      </c>
      <c r="Y166" s="926">
        <v>2.75</v>
      </c>
      <c r="Z166" s="926">
        <v>6.22</v>
      </c>
      <c r="AA166" s="926">
        <v>2.41</v>
      </c>
      <c r="AB166" s="926">
        <v>7.74</v>
      </c>
      <c r="AC166" s="926">
        <v>25.3</v>
      </c>
      <c r="AD166" s="926">
        <v>47.1</v>
      </c>
      <c r="AE166" s="926">
        <v>27.3</v>
      </c>
      <c r="AF166" s="926">
        <v>0.35</v>
      </c>
      <c r="AG166" s="926">
        <v>43.3</v>
      </c>
      <c r="AH166" s="926">
        <v>35.5</v>
      </c>
      <c r="AI166" s="926">
        <v>51.4</v>
      </c>
      <c r="AJ166" s="926">
        <v>2.35</v>
      </c>
      <c r="AK166" s="926">
        <v>10.8</v>
      </c>
      <c r="AL166" s="926">
        <v>41.989999999999995</v>
      </c>
      <c r="AM166" s="926">
        <v>37.6</v>
      </c>
      <c r="AN166" s="927">
        <v>1880</v>
      </c>
      <c r="AO166" s="926">
        <v>24.7</v>
      </c>
      <c r="AP166" s="926">
        <v>2.4700000000000002</v>
      </c>
      <c r="AQ166" s="926">
        <v>5.62</v>
      </c>
      <c r="AR166" s="926">
        <v>55.3</v>
      </c>
      <c r="AS166" s="928">
        <v>1.02</v>
      </c>
      <c r="AT166" s="926">
        <v>9.4</v>
      </c>
      <c r="AU166" s="926">
        <v>90.3</v>
      </c>
      <c r="AV166" s="926">
        <v>5.0999999999999996</v>
      </c>
      <c r="AW166" s="926">
        <v>4.58</v>
      </c>
      <c r="AX166" s="927">
        <v>4063</v>
      </c>
      <c r="AY166" s="927">
        <v>2585.8888888888887</v>
      </c>
      <c r="AZ166" s="926">
        <v>53.5</v>
      </c>
      <c r="BA166" s="926">
        <v>5.07</v>
      </c>
      <c r="BB166" s="926">
        <v>58</v>
      </c>
      <c r="BC166" s="927">
        <v>2243</v>
      </c>
      <c r="BD166" s="926">
        <v>7.7</v>
      </c>
      <c r="BE166" s="926">
        <v>16</v>
      </c>
      <c r="BF166" s="927">
        <v>3489</v>
      </c>
      <c r="BG166" s="927">
        <v>35433</v>
      </c>
      <c r="BH166" s="926">
        <v>1.1599999999999999</v>
      </c>
      <c r="BI166" s="926">
        <v>0.36</v>
      </c>
    </row>
    <row r="167" spans="1:61" x14ac:dyDescent="0.25">
      <c r="A167" s="184">
        <v>16826</v>
      </c>
      <c r="B167" s="185" t="s">
        <v>586</v>
      </c>
      <c r="C167" s="185" t="s">
        <v>594</v>
      </c>
      <c r="D167" s="283">
        <v>8952231365</v>
      </c>
      <c r="E167" s="184">
        <f t="shared" ca="1" si="1"/>
        <v>32</v>
      </c>
      <c r="F167" s="695">
        <v>44580</v>
      </c>
      <c r="G167" s="184">
        <v>2</v>
      </c>
      <c r="H167" s="696">
        <v>1</v>
      </c>
      <c r="I167" s="697" t="s">
        <v>610</v>
      </c>
      <c r="J167" s="698" t="s">
        <v>74</v>
      </c>
      <c r="K167" s="699"/>
      <c r="L167" s="922">
        <v>32.299999999999997</v>
      </c>
      <c r="M167" s="922">
        <v>6.3</v>
      </c>
      <c r="N167" s="922">
        <v>56.1</v>
      </c>
      <c r="O167" s="922">
        <v>4.7</v>
      </c>
      <c r="P167" s="922">
        <v>0.6</v>
      </c>
      <c r="Q167" s="923">
        <v>4.93</v>
      </c>
      <c r="R167" s="240">
        <v>36.200000000000003</v>
      </c>
      <c r="S167" s="294">
        <v>72</v>
      </c>
      <c r="T167" s="294">
        <v>60.5</v>
      </c>
      <c r="U167" s="294">
        <v>39.5</v>
      </c>
      <c r="V167" s="294">
        <v>1.5316455696202531</v>
      </c>
      <c r="W167" s="294">
        <v>5.91</v>
      </c>
      <c r="X167" s="294">
        <v>1.47</v>
      </c>
      <c r="Y167" s="294">
        <v>2.36</v>
      </c>
      <c r="Z167" s="294">
        <v>11</v>
      </c>
      <c r="AA167" s="294">
        <v>3.02</v>
      </c>
      <c r="AB167" s="294">
        <v>13.7</v>
      </c>
      <c r="AC167" s="294">
        <v>34</v>
      </c>
      <c r="AD167" s="294">
        <v>40.4</v>
      </c>
      <c r="AE167" s="294">
        <v>25.3</v>
      </c>
      <c r="AF167" s="294">
        <v>0.21</v>
      </c>
      <c r="AG167" s="294">
        <v>31.3</v>
      </c>
      <c r="AH167" s="294">
        <v>29.2</v>
      </c>
      <c r="AI167" s="294">
        <v>53.5</v>
      </c>
      <c r="AJ167" s="294">
        <v>1.87</v>
      </c>
      <c r="AK167" s="294">
        <v>11.1</v>
      </c>
      <c r="AL167" s="294">
        <v>21.45</v>
      </c>
      <c r="AM167" s="294">
        <v>16.2</v>
      </c>
      <c r="AN167" s="296">
        <v>4983</v>
      </c>
      <c r="AO167" s="294">
        <v>13.6</v>
      </c>
      <c r="AP167" s="294">
        <v>6.22</v>
      </c>
      <c r="AQ167" s="294">
        <v>6.17</v>
      </c>
      <c r="AR167" s="294">
        <v>66.400000000000006</v>
      </c>
      <c r="AS167" s="297">
        <v>1.03</v>
      </c>
      <c r="AT167" s="294">
        <v>7.1</v>
      </c>
      <c r="AU167" s="294">
        <v>87.04</v>
      </c>
      <c r="AV167" s="294">
        <v>4.5</v>
      </c>
      <c r="AW167" s="294">
        <v>8.5</v>
      </c>
      <c r="AX167" s="296">
        <v>4922</v>
      </c>
      <c r="AY167" s="296">
        <v>1878</v>
      </c>
      <c r="AZ167" s="294">
        <v>53.2</v>
      </c>
      <c r="BA167" s="294">
        <v>3.89</v>
      </c>
      <c r="BB167" s="294">
        <v>51.1</v>
      </c>
      <c r="BC167" s="296">
        <v>1609</v>
      </c>
      <c r="BD167" s="294">
        <v>41.9</v>
      </c>
      <c r="BE167" s="294">
        <v>73.099999999999994</v>
      </c>
      <c r="BF167" s="296">
        <v>3273</v>
      </c>
      <c r="BG167" s="296">
        <v>11656</v>
      </c>
      <c r="BH167" s="294">
        <v>4.5999999999999996</v>
      </c>
      <c r="BI167" s="294">
        <v>0.98</v>
      </c>
    </row>
    <row r="168" spans="1:61" x14ac:dyDescent="0.25">
      <c r="A168" s="865">
        <v>16840</v>
      </c>
      <c r="B168" s="866" t="s">
        <v>587</v>
      </c>
      <c r="C168" s="866" t="s">
        <v>595</v>
      </c>
      <c r="D168" s="885">
        <v>5758297281</v>
      </c>
      <c r="E168" s="865">
        <f t="shared" ca="1" si="1"/>
        <v>64</v>
      </c>
      <c r="F168" s="881">
        <v>44582</v>
      </c>
      <c r="G168" s="865">
        <v>2</v>
      </c>
      <c r="H168" s="906">
        <v>1</v>
      </c>
      <c r="I168" s="907" t="s">
        <v>611</v>
      </c>
      <c r="J168" s="908" t="s">
        <v>74</v>
      </c>
      <c r="K168" s="909"/>
      <c r="L168" s="922">
        <v>28.3</v>
      </c>
      <c r="M168" s="922">
        <v>9.3000000000000007</v>
      </c>
      <c r="N168" s="922">
        <v>58.3</v>
      </c>
      <c r="O168" s="922">
        <v>3.2</v>
      </c>
      <c r="P168" s="922">
        <v>0.9</v>
      </c>
      <c r="Q168" s="923">
        <v>5.62</v>
      </c>
      <c r="R168" s="950">
        <v>29.7</v>
      </c>
      <c r="S168" s="951">
        <v>66.3</v>
      </c>
      <c r="T168" s="951">
        <v>70.099999999999994</v>
      </c>
      <c r="U168" s="951">
        <v>29.9</v>
      </c>
      <c r="V168" s="951">
        <v>2.3444816053511706</v>
      </c>
      <c r="W168" s="951">
        <v>2.97</v>
      </c>
      <c r="X168" s="951">
        <v>2.81</v>
      </c>
      <c r="Y168" s="951">
        <v>4.0999999999999996</v>
      </c>
      <c r="Z168" s="951">
        <v>5.92</v>
      </c>
      <c r="AA168" s="951">
        <v>5.34</v>
      </c>
      <c r="AB168" s="951">
        <v>9.7899999999999991</v>
      </c>
      <c r="AC168" s="951">
        <v>29.8</v>
      </c>
      <c r="AD168" s="951">
        <v>40.9</v>
      </c>
      <c r="AE168" s="951">
        <v>25.8</v>
      </c>
      <c r="AF168" s="951">
        <v>3.5</v>
      </c>
      <c r="AG168" s="951">
        <v>30.5</v>
      </c>
      <c r="AH168" s="951">
        <v>14</v>
      </c>
      <c r="AI168" s="951">
        <v>44</v>
      </c>
      <c r="AJ168" s="951">
        <v>1.74</v>
      </c>
      <c r="AK168" s="951">
        <v>11.2</v>
      </c>
      <c r="AL168" s="951">
        <v>41.9</v>
      </c>
      <c r="AM168" s="951">
        <v>12.3</v>
      </c>
      <c r="AN168" s="952">
        <v>2996</v>
      </c>
      <c r="AO168" s="951">
        <v>18.2</v>
      </c>
      <c r="AP168" s="951">
        <v>3.4</v>
      </c>
      <c r="AQ168" s="951">
        <v>6.77</v>
      </c>
      <c r="AR168" s="951">
        <v>42.1</v>
      </c>
      <c r="AS168" s="953">
        <v>2.7E-2</v>
      </c>
      <c r="AT168" s="951">
        <v>8.1</v>
      </c>
      <c r="AU168" s="951">
        <v>86.36</v>
      </c>
      <c r="AV168" s="951">
        <v>7.51</v>
      </c>
      <c r="AW168" s="951">
        <v>6.15</v>
      </c>
      <c r="AX168" s="952">
        <v>5646</v>
      </c>
      <c r="AY168" s="952">
        <v>2425.6666666666665</v>
      </c>
      <c r="AZ168" s="951">
        <v>44.9</v>
      </c>
      <c r="BA168" s="951">
        <v>2.5299999999999998</v>
      </c>
      <c r="BB168" s="951">
        <v>58.6</v>
      </c>
      <c r="BC168" s="952">
        <v>980</v>
      </c>
      <c r="BD168" s="951">
        <v>13</v>
      </c>
      <c r="BE168" s="951">
        <v>25.9</v>
      </c>
      <c r="BF168" s="952">
        <v>2150</v>
      </c>
      <c r="BG168" s="952">
        <v>9828</v>
      </c>
      <c r="BH168" s="951">
        <v>2.8</v>
      </c>
      <c r="BI168" s="951">
        <v>0.75</v>
      </c>
    </row>
    <row r="169" spans="1:61" x14ac:dyDescent="0.25">
      <c r="A169" s="129">
        <v>16867</v>
      </c>
      <c r="B169" s="130" t="s">
        <v>525</v>
      </c>
      <c r="C169" s="130" t="s">
        <v>240</v>
      </c>
      <c r="D169" s="668">
        <v>8656024850</v>
      </c>
      <c r="E169" s="129">
        <f t="shared" ca="1" si="1"/>
        <v>35</v>
      </c>
      <c r="F169" s="669">
        <v>44589</v>
      </c>
      <c r="G169" s="129">
        <v>5</v>
      </c>
      <c r="H169" s="132">
        <v>12</v>
      </c>
      <c r="I169" s="133"/>
      <c r="J169" s="670" t="s">
        <v>74</v>
      </c>
      <c r="K169" s="135" t="s">
        <v>612</v>
      </c>
      <c r="L169" s="228">
        <v>30.3</v>
      </c>
      <c r="M169" s="228">
        <v>7</v>
      </c>
      <c r="N169" s="228">
        <v>58.9</v>
      </c>
      <c r="O169" s="228">
        <v>3.1</v>
      </c>
      <c r="P169" s="228">
        <v>0.7</v>
      </c>
      <c r="Q169" s="228">
        <v>6.83</v>
      </c>
      <c r="R169" s="224">
        <v>31.8</v>
      </c>
      <c r="S169" s="368">
        <v>73.2</v>
      </c>
      <c r="T169" s="368">
        <v>69.8</v>
      </c>
      <c r="U169" s="368">
        <v>30.2</v>
      </c>
      <c r="V169" s="368">
        <v>2.3112582781456954</v>
      </c>
      <c r="W169" s="368">
        <v>2.6</v>
      </c>
      <c r="X169" s="368">
        <v>4.2</v>
      </c>
      <c r="Y169" s="368">
        <v>3.98</v>
      </c>
      <c r="Z169" s="368">
        <v>4.2300000000000004</v>
      </c>
      <c r="AA169" s="368">
        <v>6</v>
      </c>
      <c r="AB169" s="368">
        <v>10.7</v>
      </c>
      <c r="AC169" s="368">
        <v>23.3</v>
      </c>
      <c r="AD169" s="368">
        <v>48.7</v>
      </c>
      <c r="AE169" s="368">
        <v>27.2</v>
      </c>
      <c r="AF169" s="368">
        <v>0.75</v>
      </c>
      <c r="AG169" s="368">
        <v>23.4</v>
      </c>
      <c r="AH169" s="368">
        <v>9.6</v>
      </c>
      <c r="AI169" s="368">
        <v>53.2</v>
      </c>
      <c r="AJ169" s="368">
        <v>0.51</v>
      </c>
      <c r="AK169" s="368">
        <v>9.98</v>
      </c>
      <c r="AL169" s="368">
        <v>46.11</v>
      </c>
      <c r="AM169" s="368">
        <v>31.4</v>
      </c>
      <c r="AN169" s="371">
        <v>1349</v>
      </c>
      <c r="AO169" s="368">
        <v>11.9</v>
      </c>
      <c r="AP169" s="368">
        <v>2.5</v>
      </c>
      <c r="AQ169" s="368">
        <v>9.6</v>
      </c>
      <c r="AR169" s="368">
        <v>33.6</v>
      </c>
      <c r="AS169" s="373">
        <v>0.15</v>
      </c>
      <c r="AT169" s="368">
        <v>6.9</v>
      </c>
      <c r="AU169" s="368">
        <v>87.7</v>
      </c>
      <c r="AV169" s="368">
        <v>5.7</v>
      </c>
      <c r="AW169" s="368">
        <v>6.6</v>
      </c>
      <c r="AX169" s="371">
        <v>2871</v>
      </c>
      <c r="AY169" s="371">
        <v>1698.4444444444443</v>
      </c>
      <c r="AZ169" s="368">
        <v>29.2</v>
      </c>
      <c r="BA169" s="368">
        <v>14.8</v>
      </c>
      <c r="BB169" s="368">
        <v>57.4</v>
      </c>
      <c r="BC169" s="371">
        <v>2104</v>
      </c>
      <c r="BD169" s="368">
        <v>4.8499999999999996</v>
      </c>
      <c r="BE169" s="368">
        <v>7.2</v>
      </c>
      <c r="BF169" s="371">
        <v>3953</v>
      </c>
      <c r="BG169" s="371">
        <v>12127</v>
      </c>
      <c r="BH169" s="368">
        <v>3.1</v>
      </c>
      <c r="BI169" s="368">
        <v>0.82</v>
      </c>
    </row>
    <row r="170" spans="1:61" x14ac:dyDescent="0.25">
      <c r="A170" s="869">
        <v>16901</v>
      </c>
      <c r="B170" s="870" t="s">
        <v>588</v>
      </c>
      <c r="C170" s="870" t="s">
        <v>222</v>
      </c>
      <c r="D170" s="869">
        <v>9310185709</v>
      </c>
      <c r="E170" s="869">
        <f t="shared" ref="E170:E180" ca="1" si="2">ROUNDDOWN(YEARFRAC(DATE(IF(VALUE(LEFT(D170,2))&lt;VALUE(RIGHT(YEAR(TODAY()),2)),"20","19")&amp;LEFT(D170,2),IF(VALUE(MID(D170,3,1))&gt;4,MID(D170,3,2)-50,MID(D170,3,2)),MID(D170,5,2)),F170,1),0)</f>
        <v>28</v>
      </c>
      <c r="F170" s="883">
        <v>44595</v>
      </c>
      <c r="G170" s="869">
        <v>2</v>
      </c>
      <c r="H170" s="914">
        <v>1</v>
      </c>
      <c r="I170" s="915" t="s">
        <v>605</v>
      </c>
      <c r="J170" s="916" t="s">
        <v>74</v>
      </c>
      <c r="K170" s="917"/>
      <c r="L170" s="970">
        <v>20.399999999999999</v>
      </c>
      <c r="M170" s="970">
        <v>8.9</v>
      </c>
      <c r="N170" s="970">
        <v>66.8</v>
      </c>
      <c r="O170" s="970">
        <v>3.1</v>
      </c>
      <c r="P170" s="970">
        <v>0.8</v>
      </c>
      <c r="Q170" s="970">
        <v>6.37</v>
      </c>
      <c r="R170" s="832">
        <v>20.9</v>
      </c>
      <c r="S170" s="837">
        <v>64.2</v>
      </c>
      <c r="T170" s="837">
        <v>54.9</v>
      </c>
      <c r="U170" s="837">
        <v>45.1</v>
      </c>
      <c r="V170" s="837">
        <v>1.2172949002217295</v>
      </c>
      <c r="W170" s="837">
        <v>5</v>
      </c>
      <c r="X170" s="837">
        <v>3.89</v>
      </c>
      <c r="Y170" s="837">
        <v>4.66</v>
      </c>
      <c r="Z170" s="837">
        <v>8.6</v>
      </c>
      <c r="AA170" s="837">
        <v>5.7</v>
      </c>
      <c r="AB170" s="837">
        <v>11.6</v>
      </c>
      <c r="AC170" s="837">
        <v>33.1</v>
      </c>
      <c r="AD170" s="837">
        <v>45.2</v>
      </c>
      <c r="AE170" s="837">
        <v>20.2</v>
      </c>
      <c r="AF170" s="837">
        <v>1.44</v>
      </c>
      <c r="AG170" s="837">
        <v>31.8</v>
      </c>
      <c r="AH170" s="837">
        <v>15.9</v>
      </c>
      <c r="AI170" s="837">
        <v>51.4</v>
      </c>
      <c r="AJ170" s="837">
        <v>1.48</v>
      </c>
      <c r="AK170" s="837">
        <v>15.1</v>
      </c>
      <c r="AL170" s="837">
        <v>17.060000000000002</v>
      </c>
      <c r="AM170" s="837">
        <v>15.3</v>
      </c>
      <c r="AN170" s="838">
        <v>5296</v>
      </c>
      <c r="AO170" s="837">
        <v>14.1</v>
      </c>
      <c r="AP170" s="837">
        <v>12.5</v>
      </c>
      <c r="AQ170" s="837">
        <v>23.8</v>
      </c>
      <c r="AR170" s="837">
        <v>72.599999999999994</v>
      </c>
      <c r="AS170" s="839">
        <v>0.14000000000000001</v>
      </c>
      <c r="AT170" s="837">
        <v>9.8000000000000007</v>
      </c>
      <c r="AU170" s="837">
        <v>88.36</v>
      </c>
      <c r="AV170" s="837">
        <v>7.32</v>
      </c>
      <c r="AW170" s="837">
        <v>4.37</v>
      </c>
      <c r="AX170" s="838">
        <v>4589</v>
      </c>
      <c r="AY170" s="838">
        <v>3538.8888888888887</v>
      </c>
      <c r="AZ170" s="837">
        <v>61.1</v>
      </c>
      <c r="BA170" s="837">
        <v>27.9</v>
      </c>
      <c r="BB170" s="837">
        <v>63.4</v>
      </c>
      <c r="BC170" s="838">
        <v>3079</v>
      </c>
      <c r="BD170" s="837">
        <v>18.8</v>
      </c>
      <c r="BE170" s="837">
        <v>27.3</v>
      </c>
      <c r="BF170" s="838">
        <v>5927</v>
      </c>
      <c r="BG170" s="838">
        <v>17214</v>
      </c>
      <c r="BH170" s="837">
        <v>4.7300000000000004</v>
      </c>
      <c r="BI170" s="837">
        <v>1.2</v>
      </c>
    </row>
    <row r="171" spans="1:61" x14ac:dyDescent="0.25">
      <c r="A171" s="962">
        <v>16915</v>
      </c>
      <c r="B171" s="963" t="s">
        <v>589</v>
      </c>
      <c r="C171" s="963" t="s">
        <v>219</v>
      </c>
      <c r="D171" s="962">
        <v>8956144461</v>
      </c>
      <c r="E171" s="962">
        <f t="shared" ca="1" si="2"/>
        <v>32</v>
      </c>
      <c r="F171" s="971">
        <v>44600</v>
      </c>
      <c r="G171" s="962">
        <v>2</v>
      </c>
      <c r="H171" s="972">
        <v>1</v>
      </c>
      <c r="I171" s="973" t="s">
        <v>606</v>
      </c>
      <c r="J171" s="974" t="s">
        <v>74</v>
      </c>
      <c r="K171" s="975"/>
      <c r="L171" s="976">
        <v>35.200000000000003</v>
      </c>
      <c r="M171" s="976">
        <v>11.5</v>
      </c>
      <c r="N171" s="976">
        <v>49.4</v>
      </c>
      <c r="O171" s="976">
        <v>2.4</v>
      </c>
      <c r="P171" s="976">
        <v>1.5</v>
      </c>
      <c r="Q171" s="976">
        <v>4.09</v>
      </c>
      <c r="R171" s="999">
        <v>35.9</v>
      </c>
      <c r="S171" s="1000">
        <v>79.3</v>
      </c>
      <c r="T171" s="1000">
        <v>49.3</v>
      </c>
      <c r="U171" s="1000">
        <v>50.7</v>
      </c>
      <c r="V171" s="1000">
        <v>0.97238658777120301</v>
      </c>
      <c r="W171" s="1000">
        <v>3.24</v>
      </c>
      <c r="X171" s="1000">
        <v>2.81</v>
      </c>
      <c r="Y171" s="1000">
        <v>2.58</v>
      </c>
      <c r="Z171" s="1000">
        <v>3.15</v>
      </c>
      <c r="AA171" s="1000">
        <v>3.98</v>
      </c>
      <c r="AB171" s="1000">
        <v>16.100000000000001</v>
      </c>
      <c r="AC171" s="1000">
        <v>34.799999999999997</v>
      </c>
      <c r="AD171" s="1000">
        <v>37.200000000000003</v>
      </c>
      <c r="AE171" s="1000">
        <v>27</v>
      </c>
      <c r="AF171" s="1000">
        <v>0.96</v>
      </c>
      <c r="AG171" s="1000">
        <v>35.9</v>
      </c>
      <c r="AH171" s="1000">
        <v>18.7</v>
      </c>
      <c r="AI171" s="1000">
        <v>57.9</v>
      </c>
      <c r="AJ171" s="1000">
        <v>0.77</v>
      </c>
      <c r="AK171" s="1000">
        <v>7.43</v>
      </c>
      <c r="AL171" s="1000">
        <v>31.2</v>
      </c>
      <c r="AM171" s="1000">
        <v>31.3</v>
      </c>
      <c r="AN171" s="1001">
        <v>1998</v>
      </c>
      <c r="AO171" s="1000">
        <v>7.48</v>
      </c>
      <c r="AP171" s="1000">
        <v>8.7100000000000009</v>
      </c>
      <c r="AQ171" s="1000">
        <v>50</v>
      </c>
      <c r="AR171" s="1000">
        <v>75.2</v>
      </c>
      <c r="AS171" s="1002">
        <v>0</v>
      </c>
      <c r="AT171" s="1000">
        <v>10</v>
      </c>
      <c r="AU171" s="1000">
        <v>84.23</v>
      </c>
      <c r="AV171" s="1000">
        <v>4.5999999999999996</v>
      </c>
      <c r="AW171" s="1000">
        <v>11.2</v>
      </c>
      <c r="AX171" s="1001">
        <v>3364</v>
      </c>
      <c r="AY171" s="1001">
        <v>2345.6666666666665</v>
      </c>
      <c r="AZ171" s="1000">
        <v>46.2</v>
      </c>
      <c r="BA171" s="1000">
        <v>15.5</v>
      </c>
      <c r="BB171" s="1000">
        <v>50</v>
      </c>
      <c r="BC171" s="1001">
        <v>1304</v>
      </c>
      <c r="BD171" s="1000">
        <v>14.2</v>
      </c>
      <c r="BE171" s="1000">
        <v>14.7</v>
      </c>
      <c r="BF171" s="1001">
        <v>5090</v>
      </c>
      <c r="BG171" s="1001">
        <v>11980</v>
      </c>
      <c r="BH171" s="1000">
        <v>2.5</v>
      </c>
      <c r="BI171" s="1000">
        <v>1.62</v>
      </c>
    </row>
    <row r="172" spans="1:61" x14ac:dyDescent="0.25">
      <c r="A172" s="964">
        <v>16919</v>
      </c>
      <c r="B172" s="965" t="s">
        <v>590</v>
      </c>
      <c r="C172" s="965" t="s">
        <v>596</v>
      </c>
      <c r="D172" s="964">
        <v>9358066146</v>
      </c>
      <c r="E172" s="964">
        <f t="shared" ca="1" si="2"/>
        <v>28</v>
      </c>
      <c r="F172" s="977">
        <v>44600</v>
      </c>
      <c r="G172" s="964">
        <v>2</v>
      </c>
      <c r="H172" s="978">
        <v>1</v>
      </c>
      <c r="I172" s="979" t="s">
        <v>614</v>
      </c>
      <c r="J172" s="980" t="s">
        <v>74</v>
      </c>
      <c r="K172" s="981"/>
      <c r="L172" s="982">
        <v>34.4</v>
      </c>
      <c r="M172" s="982">
        <v>7.7</v>
      </c>
      <c r="N172" s="982">
        <v>56.5</v>
      </c>
      <c r="O172" s="982">
        <v>0.8</v>
      </c>
      <c r="P172" s="982">
        <v>0.6</v>
      </c>
      <c r="Q172" s="982">
        <v>7.77</v>
      </c>
      <c r="R172" s="1003">
        <v>36</v>
      </c>
      <c r="S172" s="1004">
        <v>76.7</v>
      </c>
      <c r="T172" s="1004">
        <v>63.4</v>
      </c>
      <c r="U172" s="1004">
        <v>36.6</v>
      </c>
      <c r="V172" s="1004">
        <v>1.7322404371584699</v>
      </c>
      <c r="W172" s="1004">
        <v>2.59</v>
      </c>
      <c r="X172" s="1004">
        <v>4.63</v>
      </c>
      <c r="Y172" s="1004">
        <v>2.62</v>
      </c>
      <c r="Z172" s="1004">
        <v>8.99</v>
      </c>
      <c r="AA172" s="1004">
        <v>5.48</v>
      </c>
      <c r="AB172" s="1004">
        <v>11.4</v>
      </c>
      <c r="AC172" s="1004">
        <v>33.799999999999997</v>
      </c>
      <c r="AD172" s="1004">
        <v>39</v>
      </c>
      <c r="AE172" s="1004">
        <v>26.3</v>
      </c>
      <c r="AF172" s="1004">
        <v>0.91</v>
      </c>
      <c r="AG172" s="1004">
        <v>39</v>
      </c>
      <c r="AH172" s="1004">
        <v>28.6</v>
      </c>
      <c r="AI172" s="1004">
        <v>50.7</v>
      </c>
      <c r="AJ172" s="1004">
        <v>2.3199999999999998</v>
      </c>
      <c r="AK172" s="1004">
        <v>13.5</v>
      </c>
      <c r="AL172" s="1004">
        <v>30.395</v>
      </c>
      <c r="AM172" s="1004">
        <v>25.5</v>
      </c>
      <c r="AN172" s="1005">
        <v>2384</v>
      </c>
      <c r="AO172" s="1004">
        <v>6.28</v>
      </c>
      <c r="AP172" s="1004">
        <v>10.6</v>
      </c>
      <c r="AQ172" s="1004">
        <v>9.2100000000000009</v>
      </c>
      <c r="AR172" s="1004">
        <v>67.8</v>
      </c>
      <c r="AS172" s="1006">
        <v>9.1999999999999998E-2</v>
      </c>
      <c r="AT172" s="1004">
        <v>7.2</v>
      </c>
      <c r="AU172" s="1004">
        <v>87.76</v>
      </c>
      <c r="AV172" s="1004">
        <v>7.13</v>
      </c>
      <c r="AW172" s="1004">
        <v>5.16</v>
      </c>
      <c r="AX172" s="1005">
        <v>3136</v>
      </c>
      <c r="AY172" s="1005">
        <v>2002.1111111111111</v>
      </c>
      <c r="AZ172" s="1004">
        <v>19.3</v>
      </c>
      <c r="BA172" s="1004">
        <v>15.3</v>
      </c>
      <c r="BB172" s="1004">
        <v>55.2</v>
      </c>
      <c r="BC172" s="1005">
        <v>3447</v>
      </c>
      <c r="BD172" s="1004">
        <v>26</v>
      </c>
      <c r="BE172" s="1004">
        <v>10</v>
      </c>
      <c r="BF172" s="1005">
        <v>3776</v>
      </c>
      <c r="BG172" s="1005">
        <v>13368</v>
      </c>
      <c r="BH172" s="1004">
        <v>0.85</v>
      </c>
      <c r="BI172" s="1004">
        <v>0.7</v>
      </c>
    </row>
    <row r="173" spans="1:61" x14ac:dyDescent="0.25">
      <c r="A173" s="966">
        <v>16932</v>
      </c>
      <c r="B173" s="967" t="s">
        <v>591</v>
      </c>
      <c r="C173" s="967" t="s">
        <v>597</v>
      </c>
      <c r="D173" s="966">
        <v>8101275545</v>
      </c>
      <c r="E173" s="966">
        <f t="shared" ca="1" si="2"/>
        <v>41</v>
      </c>
      <c r="F173" s="983">
        <v>44603</v>
      </c>
      <c r="G173" s="966">
        <v>2</v>
      </c>
      <c r="H173" s="984">
        <v>1</v>
      </c>
      <c r="I173" s="985" t="s">
        <v>608</v>
      </c>
      <c r="J173" s="986" t="s">
        <v>74</v>
      </c>
      <c r="K173" s="987"/>
      <c r="L173" s="988">
        <v>26.2</v>
      </c>
      <c r="M173" s="988">
        <v>13.4</v>
      </c>
      <c r="N173" s="988">
        <v>56.8</v>
      </c>
      <c r="O173" s="988">
        <v>2.6</v>
      </c>
      <c r="P173" s="988">
        <v>1</v>
      </c>
      <c r="Q173" s="988">
        <v>5.8</v>
      </c>
      <c r="R173" s="1007">
        <v>29.7</v>
      </c>
      <c r="S173" s="1008">
        <v>61.3</v>
      </c>
      <c r="T173" s="1008">
        <v>57.3</v>
      </c>
      <c r="U173" s="1008">
        <v>42.7</v>
      </c>
      <c r="V173" s="1008">
        <v>1.3419203747072599</v>
      </c>
      <c r="W173" s="1008">
        <v>1.34</v>
      </c>
      <c r="X173" s="1008">
        <v>2.72</v>
      </c>
      <c r="Y173" s="1008">
        <v>2.91</v>
      </c>
      <c r="Z173" s="1008">
        <v>2.73</v>
      </c>
      <c r="AA173" s="1008">
        <v>5.16</v>
      </c>
      <c r="AB173" s="1008">
        <v>18.7</v>
      </c>
      <c r="AC173" s="1008">
        <v>46.5</v>
      </c>
      <c r="AD173" s="1008">
        <v>36</v>
      </c>
      <c r="AE173" s="1008">
        <v>15.3</v>
      </c>
      <c r="AF173" s="1008">
        <v>2.23</v>
      </c>
      <c r="AG173" s="1008">
        <v>29.6</v>
      </c>
      <c r="AH173" s="1008">
        <v>16</v>
      </c>
      <c r="AI173" s="1008">
        <v>25.9</v>
      </c>
      <c r="AJ173" s="1008">
        <v>0.41</v>
      </c>
      <c r="AK173" s="1008">
        <v>20.8</v>
      </c>
      <c r="AL173" s="1008">
        <v>43.1</v>
      </c>
      <c r="AM173" s="1008">
        <v>32.799999999999997</v>
      </c>
      <c r="AN173" s="1009">
        <v>1962</v>
      </c>
      <c r="AO173" s="1008">
        <v>5.7</v>
      </c>
      <c r="AP173" s="1008">
        <v>23</v>
      </c>
      <c r="AQ173" s="1008">
        <v>29.6</v>
      </c>
      <c r="AR173" s="1008">
        <v>42.1</v>
      </c>
      <c r="AS173" s="1010">
        <v>0.45</v>
      </c>
      <c r="AT173" s="1008">
        <v>12.1</v>
      </c>
      <c r="AU173" s="1008">
        <v>74.430000000000007</v>
      </c>
      <c r="AV173" s="1008">
        <v>11.1</v>
      </c>
      <c r="AW173" s="1008">
        <v>14.5</v>
      </c>
      <c r="AX173" s="1009">
        <v>1956</v>
      </c>
      <c r="AY173" s="1009">
        <v>1698.4444444444443</v>
      </c>
      <c r="AZ173" s="1008">
        <v>24.6</v>
      </c>
      <c r="BA173" s="1008">
        <v>16.100000000000001</v>
      </c>
      <c r="BB173" s="1008">
        <v>54.4</v>
      </c>
      <c r="BC173" s="1009">
        <v>1332</v>
      </c>
      <c r="BD173" s="1008">
        <v>18.5</v>
      </c>
      <c r="BE173" s="1008">
        <v>29</v>
      </c>
      <c r="BF173" s="1009">
        <v>2137</v>
      </c>
      <c r="BG173" s="1009">
        <v>4561</v>
      </c>
      <c r="BH173" s="1008">
        <v>2.8</v>
      </c>
      <c r="BI173" s="1008">
        <v>1</v>
      </c>
    </row>
    <row r="174" spans="1:61" x14ac:dyDescent="0.25">
      <c r="A174" s="968">
        <v>16947</v>
      </c>
      <c r="B174" s="969" t="s">
        <v>582</v>
      </c>
      <c r="C174" s="969" t="s">
        <v>592</v>
      </c>
      <c r="D174" s="968">
        <v>5611081047</v>
      </c>
      <c r="E174" s="968">
        <f t="shared" ca="1" si="2"/>
        <v>65</v>
      </c>
      <c r="F174" s="989">
        <v>44607</v>
      </c>
      <c r="G174" s="968">
        <v>3</v>
      </c>
      <c r="H174" s="990">
        <v>3</v>
      </c>
      <c r="I174" s="991" t="s">
        <v>149</v>
      </c>
      <c r="J174" s="992" t="s">
        <v>74</v>
      </c>
      <c r="K174" s="993"/>
      <c r="L174" s="994">
        <v>33.5</v>
      </c>
      <c r="M174" s="994">
        <v>6.2</v>
      </c>
      <c r="N174" s="994">
        <v>56.3</v>
      </c>
      <c r="O174" s="994">
        <v>2.9</v>
      </c>
      <c r="P174" s="994">
        <v>1.1000000000000001</v>
      </c>
      <c r="Q174" s="994">
        <v>6.48</v>
      </c>
      <c r="R174" s="1011">
        <v>38.299999999999997</v>
      </c>
      <c r="S174" s="1012">
        <v>76.2</v>
      </c>
      <c r="T174" s="1012">
        <v>64.599999999999994</v>
      </c>
      <c r="U174" s="1012">
        <v>35.4</v>
      </c>
      <c r="V174" s="1012">
        <v>1.8248587570621468</v>
      </c>
      <c r="W174" s="1012">
        <v>2.68</v>
      </c>
      <c r="X174" s="1012">
        <v>1.21</v>
      </c>
      <c r="Y174" s="1012">
        <v>4.24</v>
      </c>
      <c r="Z174" s="1012">
        <v>2.46</v>
      </c>
      <c r="AA174" s="1012">
        <v>2.0699999999999998</v>
      </c>
      <c r="AB174" s="1012">
        <v>19.8</v>
      </c>
      <c r="AC174" s="1012">
        <v>41.7</v>
      </c>
      <c r="AD174" s="1012">
        <v>28</v>
      </c>
      <c r="AE174" s="1012">
        <v>27.8</v>
      </c>
      <c r="AF174" s="1012">
        <v>2.52</v>
      </c>
      <c r="AG174" s="1012">
        <v>32.200000000000003</v>
      </c>
      <c r="AH174" s="1012">
        <v>18.8</v>
      </c>
      <c r="AI174" s="1012">
        <v>34.5</v>
      </c>
      <c r="AJ174" s="1012">
        <v>9.2999999999999999E-2</v>
      </c>
      <c r="AK174" s="1012">
        <v>6.4</v>
      </c>
      <c r="AL174" s="1012">
        <v>41.2</v>
      </c>
      <c r="AM174" s="1012">
        <v>28.8</v>
      </c>
      <c r="AN174" s="1013">
        <v>2334</v>
      </c>
      <c r="AO174" s="1012">
        <v>16</v>
      </c>
      <c r="AP174" s="1012">
        <v>2.5099999999999998</v>
      </c>
      <c r="AQ174" s="1012">
        <v>14.6</v>
      </c>
      <c r="AR174" s="1012">
        <v>66.8</v>
      </c>
      <c r="AS174" s="1014">
        <v>0.11</v>
      </c>
      <c r="AT174" s="1012">
        <v>6.2</v>
      </c>
      <c r="AU174" s="1012">
        <v>89.08</v>
      </c>
      <c r="AV174" s="1012">
        <v>6.92</v>
      </c>
      <c r="AW174" s="1012">
        <v>4</v>
      </c>
      <c r="AX174" s="1013">
        <v>4305</v>
      </c>
      <c r="AY174" s="1013">
        <v>1918.4444444444443</v>
      </c>
      <c r="AZ174" s="1012">
        <v>34</v>
      </c>
      <c r="BA174" s="1012">
        <v>7.54</v>
      </c>
      <c r="BB174" s="1012">
        <v>51.7</v>
      </c>
      <c r="BC174" s="1013">
        <v>1869</v>
      </c>
      <c r="BD174" s="1012">
        <v>6.43</v>
      </c>
      <c r="BE174" s="1012">
        <v>10</v>
      </c>
      <c r="BF174" s="1013">
        <v>2341</v>
      </c>
      <c r="BG174" s="1013">
        <v>12388</v>
      </c>
      <c r="BH174" s="1012">
        <v>3.1</v>
      </c>
      <c r="BI174" s="1012">
        <v>0.65</v>
      </c>
    </row>
    <row r="175" spans="1:61" x14ac:dyDescent="0.25">
      <c r="A175" s="867">
        <v>16954</v>
      </c>
      <c r="B175" s="868" t="s">
        <v>554</v>
      </c>
      <c r="C175" s="868" t="s">
        <v>574</v>
      </c>
      <c r="D175" s="867">
        <v>7751224393</v>
      </c>
      <c r="E175" s="867">
        <f t="shared" ca="1" si="2"/>
        <v>45</v>
      </c>
      <c r="F175" s="882">
        <v>44608</v>
      </c>
      <c r="G175" s="867">
        <v>3</v>
      </c>
      <c r="H175" s="910">
        <v>3</v>
      </c>
      <c r="I175" s="911" t="s">
        <v>575</v>
      </c>
      <c r="J175" s="912" t="s">
        <v>74</v>
      </c>
      <c r="K175" s="913"/>
      <c r="L175" s="995">
        <v>35.700000000000003</v>
      </c>
      <c r="M175" s="995">
        <v>8.3000000000000007</v>
      </c>
      <c r="N175" s="995">
        <v>49.8</v>
      </c>
      <c r="O175" s="995">
        <v>5.0999999999999996</v>
      </c>
      <c r="P175" s="995">
        <v>1.1000000000000001</v>
      </c>
      <c r="Q175" s="995">
        <v>7.26</v>
      </c>
      <c r="R175" s="955">
        <v>38.1</v>
      </c>
      <c r="S175" s="956">
        <v>77.5</v>
      </c>
      <c r="T175" s="956">
        <v>62.2</v>
      </c>
      <c r="U175" s="956">
        <v>37.799999999999997</v>
      </c>
      <c r="V175" s="956">
        <v>1.6455026455026458</v>
      </c>
      <c r="W175" s="956">
        <v>5.18</v>
      </c>
      <c r="X175" s="956">
        <v>3.29</v>
      </c>
      <c r="Y175" s="956">
        <v>3.25</v>
      </c>
      <c r="Z175" s="956">
        <v>26.1</v>
      </c>
      <c r="AA175" s="956">
        <v>4.88</v>
      </c>
      <c r="AB175" s="956">
        <v>9.18</v>
      </c>
      <c r="AC175" s="956">
        <v>44.6</v>
      </c>
      <c r="AD175" s="956">
        <v>24</v>
      </c>
      <c r="AE175" s="956">
        <v>30.4</v>
      </c>
      <c r="AF175" s="956">
        <v>0.98</v>
      </c>
      <c r="AG175" s="956">
        <v>28.4</v>
      </c>
      <c r="AH175" s="956">
        <v>23.9</v>
      </c>
      <c r="AI175" s="956">
        <v>60.9</v>
      </c>
      <c r="AJ175" s="956">
        <v>0.94</v>
      </c>
      <c r="AK175" s="956">
        <v>8.76</v>
      </c>
      <c r="AL175" s="956">
        <v>36.64</v>
      </c>
      <c r="AM175" s="956">
        <v>26.3</v>
      </c>
      <c r="AN175" s="957">
        <v>2230</v>
      </c>
      <c r="AO175" s="956">
        <v>9.16</v>
      </c>
      <c r="AP175" s="956">
        <v>17.399999999999999</v>
      </c>
      <c r="AQ175" s="956">
        <v>8.07</v>
      </c>
      <c r="AR175" s="956">
        <v>88</v>
      </c>
      <c r="AS175" s="958">
        <v>0.11</v>
      </c>
      <c r="AT175" s="956">
        <v>8.5</v>
      </c>
      <c r="AU175" s="956">
        <v>81</v>
      </c>
      <c r="AV175" s="956">
        <v>8.64</v>
      </c>
      <c r="AW175" s="956">
        <v>10.3</v>
      </c>
      <c r="AX175" s="957">
        <v>5577</v>
      </c>
      <c r="AY175" s="957">
        <v>2389</v>
      </c>
      <c r="AZ175" s="956">
        <v>53.2</v>
      </c>
      <c r="BA175" s="956">
        <v>13.9</v>
      </c>
      <c r="BB175" s="956">
        <v>46.9</v>
      </c>
      <c r="BC175" s="957">
        <v>3586</v>
      </c>
      <c r="BD175" s="956">
        <v>8.67</v>
      </c>
      <c r="BE175" s="956">
        <v>42.2</v>
      </c>
      <c r="BF175" s="957">
        <v>4305</v>
      </c>
      <c r="BG175" s="957">
        <v>15055</v>
      </c>
      <c r="BH175" s="956">
        <v>5.4</v>
      </c>
      <c r="BI175" s="956">
        <v>1.1299999999999999</v>
      </c>
    </row>
    <row r="176" spans="1:61" x14ac:dyDescent="0.25">
      <c r="A176" s="16">
        <v>16965</v>
      </c>
      <c r="B176" s="17" t="s">
        <v>613</v>
      </c>
      <c r="C176" s="17" t="s">
        <v>225</v>
      </c>
      <c r="D176" s="16">
        <v>8257125305</v>
      </c>
      <c r="E176" s="16">
        <f t="shared" ca="1" si="2"/>
        <v>39</v>
      </c>
      <c r="F176" s="693">
        <v>44610</v>
      </c>
      <c r="G176" s="16">
        <v>1</v>
      </c>
      <c r="H176" s="18">
        <v>0</v>
      </c>
      <c r="I176" s="139" t="s">
        <v>615</v>
      </c>
      <c r="J176" s="124" t="s">
        <v>74</v>
      </c>
      <c r="K176" s="56"/>
      <c r="L176" s="814">
        <v>26.8</v>
      </c>
      <c r="M176" s="814">
        <v>10.199999999999999</v>
      </c>
      <c r="N176" s="814">
        <v>61.7</v>
      </c>
      <c r="O176" s="814">
        <v>0.9</v>
      </c>
      <c r="P176" s="814">
        <v>0.4</v>
      </c>
      <c r="Q176" s="814">
        <v>5.37</v>
      </c>
      <c r="R176" s="18">
        <v>25.2</v>
      </c>
      <c r="S176" s="24">
        <v>65.900000000000006</v>
      </c>
      <c r="T176" s="24">
        <v>64.7</v>
      </c>
      <c r="U176" s="24">
        <v>35.299999999999997</v>
      </c>
      <c r="V176" s="24">
        <v>1.8328611898017</v>
      </c>
      <c r="W176" s="24">
        <v>6.94</v>
      </c>
      <c r="X176" s="24">
        <v>5.96</v>
      </c>
      <c r="Y176" s="24">
        <v>3.03</v>
      </c>
      <c r="Z176" s="24">
        <v>22.7</v>
      </c>
      <c r="AA176" s="24">
        <v>18.399999999999999</v>
      </c>
      <c r="AB176" s="24">
        <v>13.9</v>
      </c>
      <c r="AC176" s="24">
        <v>33</v>
      </c>
      <c r="AD176" s="24">
        <v>56.1</v>
      </c>
      <c r="AE176" s="24">
        <v>10.6</v>
      </c>
      <c r="AF176" s="24">
        <v>0.26</v>
      </c>
      <c r="AG176" s="24">
        <v>39.299999999999997</v>
      </c>
      <c r="AH176" s="24">
        <v>24.6</v>
      </c>
      <c r="AI176" s="24">
        <v>58.6</v>
      </c>
      <c r="AJ176" s="24">
        <v>1.78</v>
      </c>
      <c r="AK176" s="24">
        <v>25.9</v>
      </c>
      <c r="AL176" s="24">
        <v>8.09</v>
      </c>
      <c r="AM176" s="24">
        <v>7.95</v>
      </c>
      <c r="AN176" s="26">
        <v>3929</v>
      </c>
      <c r="AO176" s="24">
        <v>5.77</v>
      </c>
      <c r="AP176" s="24">
        <v>30.9</v>
      </c>
      <c r="AQ176" s="24">
        <v>39.799999999999997</v>
      </c>
      <c r="AR176" s="24">
        <v>38.200000000000003</v>
      </c>
      <c r="AS176" s="25">
        <v>7.9000000000000001E-2</v>
      </c>
      <c r="AT176" s="24">
        <v>9</v>
      </c>
      <c r="AU176" s="24">
        <v>85.17</v>
      </c>
      <c r="AV176" s="24">
        <v>7.53</v>
      </c>
      <c r="AW176" s="24">
        <v>7.27</v>
      </c>
      <c r="AX176" s="26">
        <v>10509</v>
      </c>
      <c r="AY176" s="26">
        <v>4726.4444444444443</v>
      </c>
      <c r="AZ176" s="24">
        <v>87.1</v>
      </c>
      <c r="BA176" s="24">
        <v>41.7</v>
      </c>
      <c r="BB176" s="24">
        <v>64.099999999999994</v>
      </c>
      <c r="BC176" s="26">
        <v>2035</v>
      </c>
      <c r="BD176" s="24">
        <v>21.2</v>
      </c>
      <c r="BE176" s="24">
        <v>76.900000000000006</v>
      </c>
      <c r="BF176" s="26">
        <v>5646</v>
      </c>
      <c r="BG176" s="26">
        <v>9858</v>
      </c>
      <c r="BH176" s="24">
        <v>1.19</v>
      </c>
      <c r="BI176" s="24">
        <v>0.5</v>
      </c>
    </row>
    <row r="177" spans="1:61" x14ac:dyDescent="0.25">
      <c r="A177" s="861">
        <v>16966</v>
      </c>
      <c r="B177" s="862" t="s">
        <v>584</v>
      </c>
      <c r="C177" s="862" t="s">
        <v>593</v>
      </c>
      <c r="D177" s="861">
        <v>8951254059</v>
      </c>
      <c r="E177" s="861">
        <f t="shared" ca="1" si="2"/>
        <v>33</v>
      </c>
      <c r="F177" s="879">
        <v>44610</v>
      </c>
      <c r="G177" s="861">
        <v>3</v>
      </c>
      <c r="H177" s="898">
        <v>3</v>
      </c>
      <c r="I177" s="899" t="s">
        <v>566</v>
      </c>
      <c r="J177" s="900" t="s">
        <v>74</v>
      </c>
      <c r="K177" s="901"/>
      <c r="L177" s="996">
        <v>37.299999999999997</v>
      </c>
      <c r="M177" s="996">
        <v>12.1</v>
      </c>
      <c r="N177" s="996">
        <v>42.8</v>
      </c>
      <c r="O177" s="996">
        <v>7.2</v>
      </c>
      <c r="P177" s="996">
        <v>0.6</v>
      </c>
      <c r="Q177" s="996">
        <v>4.88</v>
      </c>
      <c r="R177" s="940">
        <v>38.9</v>
      </c>
      <c r="S177" s="941">
        <v>75.8</v>
      </c>
      <c r="T177" s="941">
        <v>61.9</v>
      </c>
      <c r="U177" s="941">
        <v>38.1</v>
      </c>
      <c r="V177" s="941">
        <v>1.6246719160104985</v>
      </c>
      <c r="W177" s="941">
        <v>7.45</v>
      </c>
      <c r="X177" s="941">
        <v>4.1100000000000003</v>
      </c>
      <c r="Y177" s="941">
        <v>3.37</v>
      </c>
      <c r="Z177" s="941">
        <v>12.6</v>
      </c>
      <c r="AA177" s="941">
        <v>6.63</v>
      </c>
      <c r="AB177" s="941">
        <v>10.199999999999999</v>
      </c>
      <c r="AC177" s="941">
        <v>25.1</v>
      </c>
      <c r="AD177" s="941">
        <v>24.4</v>
      </c>
      <c r="AE177" s="941">
        <v>44.8</v>
      </c>
      <c r="AF177" s="941">
        <v>5.67</v>
      </c>
      <c r="AG177" s="941">
        <v>23.8</v>
      </c>
      <c r="AH177" s="941">
        <v>16</v>
      </c>
      <c r="AI177" s="941">
        <v>63</v>
      </c>
      <c r="AJ177" s="941">
        <v>6.56</v>
      </c>
      <c r="AK177" s="941">
        <v>12.6</v>
      </c>
      <c r="AL177" s="941">
        <v>14.2</v>
      </c>
      <c r="AM177" s="941">
        <v>15.1</v>
      </c>
      <c r="AN177" s="942">
        <v>2362</v>
      </c>
      <c r="AO177" s="941">
        <v>10</v>
      </c>
      <c r="AP177" s="941">
        <v>11.4</v>
      </c>
      <c r="AQ177" s="941">
        <v>9.9</v>
      </c>
      <c r="AR177" s="941">
        <v>79.599999999999994</v>
      </c>
      <c r="AS177" s="943">
        <v>0.04</v>
      </c>
      <c r="AT177" s="941">
        <v>12.1</v>
      </c>
      <c r="AU177" s="941">
        <v>85.66</v>
      </c>
      <c r="AV177" s="941">
        <v>6.06</v>
      </c>
      <c r="AW177" s="941">
        <v>8.33</v>
      </c>
      <c r="AX177" s="942">
        <v>4819</v>
      </c>
      <c r="AY177" s="942">
        <v>2240.8888888888887</v>
      </c>
      <c r="AZ177" s="941">
        <v>54.3</v>
      </c>
      <c r="BA177" s="941">
        <v>20.399999999999999</v>
      </c>
      <c r="BB177" s="941">
        <v>41</v>
      </c>
      <c r="BC177" s="942">
        <v>1408</v>
      </c>
      <c r="BD177" s="941">
        <v>15.2</v>
      </c>
      <c r="BE177" s="941">
        <v>24.6</v>
      </c>
      <c r="BF177" s="942">
        <v>4279</v>
      </c>
      <c r="BG177" s="942">
        <v>11585</v>
      </c>
      <c r="BH177" s="941">
        <v>7.4</v>
      </c>
      <c r="BI177" s="941">
        <v>0.56999999999999995</v>
      </c>
    </row>
    <row r="178" spans="1:61" x14ac:dyDescent="0.25">
      <c r="A178" s="863">
        <v>16991</v>
      </c>
      <c r="B178" s="864" t="s">
        <v>585</v>
      </c>
      <c r="C178" s="864" t="s">
        <v>217</v>
      </c>
      <c r="D178" s="997">
        <v>7352215332</v>
      </c>
      <c r="E178" s="863">
        <f t="shared" ca="1" si="2"/>
        <v>49</v>
      </c>
      <c r="F178" s="880">
        <v>44620</v>
      </c>
      <c r="G178" s="863">
        <v>3</v>
      </c>
      <c r="H178" s="902">
        <v>3</v>
      </c>
      <c r="I178" s="903" t="s">
        <v>616</v>
      </c>
      <c r="J178" s="904" t="s">
        <v>74</v>
      </c>
      <c r="K178" s="905" t="s">
        <v>617</v>
      </c>
      <c r="L178" s="998">
        <v>26.2</v>
      </c>
      <c r="M178" s="998">
        <v>11</v>
      </c>
      <c r="N178" s="998">
        <v>61.2</v>
      </c>
      <c r="O178" s="998">
        <v>1</v>
      </c>
      <c r="P178" s="998">
        <v>0.6</v>
      </c>
      <c r="Q178" s="998">
        <v>6.79</v>
      </c>
      <c r="R178" s="945">
        <v>29.9</v>
      </c>
      <c r="S178" s="946">
        <v>80.400000000000006</v>
      </c>
      <c r="T178" s="946">
        <v>55.4</v>
      </c>
      <c r="U178" s="946">
        <v>44.6</v>
      </c>
      <c r="V178" s="946">
        <v>1.242152466367713</v>
      </c>
      <c r="W178" s="946">
        <v>7.19</v>
      </c>
      <c r="X178" s="946">
        <v>2.2400000000000002</v>
      </c>
      <c r="Y178" s="946">
        <v>2.96</v>
      </c>
      <c r="Z178" s="946">
        <v>21.4</v>
      </c>
      <c r="AA178" s="946">
        <v>5.1100000000000003</v>
      </c>
      <c r="AB178" s="946">
        <v>9.4499999999999993</v>
      </c>
      <c r="AC178" s="946">
        <v>25.9</v>
      </c>
      <c r="AD178" s="946">
        <v>33.799999999999997</v>
      </c>
      <c r="AE178" s="946">
        <v>38.9</v>
      </c>
      <c r="AF178" s="946">
        <v>1.41</v>
      </c>
      <c r="AG178" s="946">
        <v>29.7</v>
      </c>
      <c r="AH178" s="946">
        <v>17.399999999999999</v>
      </c>
      <c r="AI178" s="946">
        <v>53.5</v>
      </c>
      <c r="AJ178" s="946">
        <v>1.25</v>
      </c>
      <c r="AK178" s="946">
        <v>9.09</v>
      </c>
      <c r="AL178" s="946">
        <v>41.32</v>
      </c>
      <c r="AM178" s="946">
        <v>32.200000000000003</v>
      </c>
      <c r="AN178" s="947">
        <v>2023</v>
      </c>
      <c r="AO178" s="946">
        <v>8.14</v>
      </c>
      <c r="AP178" s="946">
        <v>7.51</v>
      </c>
      <c r="AQ178" s="946">
        <v>19.7</v>
      </c>
      <c r="AR178" s="946">
        <v>67</v>
      </c>
      <c r="AS178" s="948">
        <v>2.9000000000000001E-2</v>
      </c>
      <c r="AT178" s="946">
        <v>8.3000000000000007</v>
      </c>
      <c r="AU178" s="946">
        <v>88.37</v>
      </c>
      <c r="AV178" s="946">
        <v>4.87</v>
      </c>
      <c r="AW178" s="946">
        <v>6.76</v>
      </c>
      <c r="AX178" s="947">
        <v>3500</v>
      </c>
      <c r="AY178" s="947">
        <v>2625.5555555555557</v>
      </c>
      <c r="AZ178" s="946">
        <v>30.9</v>
      </c>
      <c r="BA178" s="946">
        <v>19.5</v>
      </c>
      <c r="BB178" s="946">
        <v>58.4</v>
      </c>
      <c r="BC178" s="947">
        <v>1519</v>
      </c>
      <c r="BD178" s="946">
        <v>18.100000000000001</v>
      </c>
      <c r="BE178" s="946">
        <v>13.4</v>
      </c>
      <c r="BF178" s="947">
        <v>3719</v>
      </c>
      <c r="BG178" s="947">
        <v>13328</v>
      </c>
      <c r="BH178" s="946">
        <v>2.8</v>
      </c>
      <c r="BI178" s="946">
        <v>0.62</v>
      </c>
    </row>
    <row r="179" spans="1:61" x14ac:dyDescent="0.25">
      <c r="A179" s="723">
        <v>17045</v>
      </c>
      <c r="B179" s="724" t="s">
        <v>529</v>
      </c>
      <c r="C179" s="724" t="s">
        <v>239</v>
      </c>
      <c r="D179" s="723">
        <v>495420171</v>
      </c>
      <c r="E179" s="723">
        <f t="shared" ca="1" si="2"/>
        <v>72</v>
      </c>
      <c r="F179" s="788">
        <v>44629</v>
      </c>
      <c r="G179" s="723">
        <v>5</v>
      </c>
      <c r="H179" s="789">
        <v>12</v>
      </c>
      <c r="I179" s="790" t="s">
        <v>604</v>
      </c>
      <c r="J179" s="791" t="s">
        <v>74</v>
      </c>
      <c r="K179" s="792" t="s">
        <v>618</v>
      </c>
      <c r="L179" s="793">
        <v>25.6</v>
      </c>
      <c r="M179" s="793">
        <v>9.3000000000000007</v>
      </c>
      <c r="N179" s="793">
        <v>59.1</v>
      </c>
      <c r="O179" s="793">
        <v>5.4</v>
      </c>
      <c r="P179" s="793">
        <v>0.6</v>
      </c>
      <c r="Q179" s="793">
        <v>7.23</v>
      </c>
      <c r="R179" s="731">
        <v>33.200000000000003</v>
      </c>
      <c r="S179" s="736">
        <v>74.7</v>
      </c>
      <c r="T179" s="736">
        <v>70.900000000000006</v>
      </c>
      <c r="U179" s="736">
        <v>29.1</v>
      </c>
      <c r="V179" s="736">
        <v>2.4364261168384882</v>
      </c>
      <c r="W179" s="736">
        <v>7.19</v>
      </c>
      <c r="X179" s="736">
        <v>2.17</v>
      </c>
      <c r="Y179" s="736">
        <v>3.57</v>
      </c>
      <c r="Z179" s="736">
        <v>15</v>
      </c>
      <c r="AA179" s="736">
        <v>6.32</v>
      </c>
      <c r="AB179" s="736">
        <v>9.8800000000000008</v>
      </c>
      <c r="AC179" s="736">
        <v>35.299999999999997</v>
      </c>
      <c r="AD179" s="736">
        <v>34.299999999999997</v>
      </c>
      <c r="AE179" s="736">
        <v>18.8</v>
      </c>
      <c r="AF179" s="736">
        <v>11.6</v>
      </c>
      <c r="AG179" s="736">
        <v>29.9</v>
      </c>
      <c r="AH179" s="736">
        <v>8.8699999999999992</v>
      </c>
      <c r="AI179" s="736">
        <v>45.7</v>
      </c>
      <c r="AJ179" s="736">
        <v>3.26</v>
      </c>
      <c r="AK179" s="736">
        <v>10.9</v>
      </c>
      <c r="AL179" s="736">
        <v>30.91</v>
      </c>
      <c r="AM179" s="736">
        <v>21.6</v>
      </c>
      <c r="AN179" s="737">
        <v>1890</v>
      </c>
      <c r="AO179" s="736">
        <v>11</v>
      </c>
      <c r="AP179" s="736">
        <v>11.1</v>
      </c>
      <c r="AQ179" s="736">
        <v>5.91</v>
      </c>
      <c r="AR179" s="736">
        <v>82.5</v>
      </c>
      <c r="AS179" s="738">
        <v>2.5999999999999999E-2</v>
      </c>
      <c r="AT179" s="736">
        <v>11.8</v>
      </c>
      <c r="AU179" s="736">
        <v>81.55</v>
      </c>
      <c r="AV179" s="736">
        <v>10.1</v>
      </c>
      <c r="AW179" s="736">
        <v>8.31</v>
      </c>
      <c r="AX179" s="737">
        <v>2300</v>
      </c>
      <c r="AY179" s="737">
        <v>2261.4444444444443</v>
      </c>
      <c r="AZ179" s="736">
        <v>26.3</v>
      </c>
      <c r="BA179" s="736">
        <v>14.8</v>
      </c>
      <c r="BB179" s="736">
        <v>50.1</v>
      </c>
      <c r="BC179" s="737">
        <v>1451</v>
      </c>
      <c r="BD179" s="736">
        <v>14.4</v>
      </c>
      <c r="BE179" s="736">
        <v>10.199999999999999</v>
      </c>
      <c r="BF179" s="737">
        <v>4100</v>
      </c>
      <c r="BG179" s="737">
        <v>10671</v>
      </c>
      <c r="BH179" s="736">
        <v>4.2300000000000004</v>
      </c>
      <c r="BI179" s="736">
        <v>0.65</v>
      </c>
    </row>
    <row r="180" spans="1:61" x14ac:dyDescent="0.25">
      <c r="A180" s="184">
        <v>17074</v>
      </c>
      <c r="B180" s="185" t="s">
        <v>586</v>
      </c>
      <c r="C180" s="185" t="s">
        <v>594</v>
      </c>
      <c r="D180" s="184">
        <v>8952231365</v>
      </c>
      <c r="E180" s="184">
        <f t="shared" ca="1" si="2"/>
        <v>33</v>
      </c>
      <c r="F180" s="695">
        <v>44636</v>
      </c>
      <c r="G180" s="184">
        <v>3</v>
      </c>
      <c r="H180" s="696">
        <v>2</v>
      </c>
      <c r="I180" s="697" t="s">
        <v>610</v>
      </c>
      <c r="J180" s="698" t="s">
        <v>74</v>
      </c>
      <c r="K180" s="699" t="s">
        <v>619</v>
      </c>
      <c r="L180" s="800">
        <v>31.7</v>
      </c>
      <c r="M180" s="800">
        <v>8.1999999999999993</v>
      </c>
      <c r="N180" s="800">
        <v>53.2</v>
      </c>
      <c r="O180" s="800">
        <v>6.1</v>
      </c>
      <c r="P180" s="800">
        <v>0.8</v>
      </c>
      <c r="Q180" s="800">
        <v>5.27</v>
      </c>
      <c r="R180" s="240">
        <v>34.299999999999997</v>
      </c>
      <c r="S180" s="294">
        <v>73.3</v>
      </c>
      <c r="T180" s="294">
        <v>62.4</v>
      </c>
      <c r="U180" s="294">
        <v>37.6</v>
      </c>
      <c r="V180" s="294">
        <v>1.6595744680851063</v>
      </c>
      <c r="W180" s="294">
        <v>8.6999999999999993</v>
      </c>
      <c r="X180" s="294">
        <v>1.6</v>
      </c>
      <c r="Y180" s="294">
        <v>2.89</v>
      </c>
      <c r="Z180" s="294">
        <v>25.8</v>
      </c>
      <c r="AA180" s="294">
        <v>2.7</v>
      </c>
      <c r="AB180" s="294">
        <v>14.5</v>
      </c>
      <c r="AC180" s="294">
        <v>40.299999999999997</v>
      </c>
      <c r="AD180" s="294">
        <v>42.1</v>
      </c>
      <c r="AE180" s="294">
        <v>17.2</v>
      </c>
      <c r="AF180" s="294">
        <v>0.42</v>
      </c>
      <c r="AG180" s="294">
        <v>31.2</v>
      </c>
      <c r="AH180" s="294">
        <v>25.4</v>
      </c>
      <c r="AI180" s="294">
        <v>63.6</v>
      </c>
      <c r="AJ180" s="294">
        <v>2.7</v>
      </c>
      <c r="AK180" s="294">
        <v>12.1</v>
      </c>
      <c r="AL180" s="294">
        <v>21.880000000000003</v>
      </c>
      <c r="AM180" s="294">
        <v>13.5</v>
      </c>
      <c r="AN180" s="296">
        <v>4479</v>
      </c>
      <c r="AO180" s="294">
        <v>10.1</v>
      </c>
      <c r="AP180" s="294">
        <v>3.5</v>
      </c>
      <c r="AQ180" s="294">
        <v>7.8</v>
      </c>
      <c r="AR180" s="294">
        <v>81</v>
      </c>
      <c r="AS180" s="297">
        <v>0.13</v>
      </c>
      <c r="AT180" s="294">
        <v>7.6</v>
      </c>
      <c r="AU180" s="294">
        <v>92.4</v>
      </c>
      <c r="AV180" s="294">
        <v>4.0999999999999996</v>
      </c>
      <c r="AW180" s="294">
        <v>3.4</v>
      </c>
      <c r="AX180" s="296">
        <v>9979</v>
      </c>
      <c r="AY180" s="296">
        <v>3020.4444444444443</v>
      </c>
      <c r="AZ180" s="294">
        <v>83.3</v>
      </c>
      <c r="BA180" s="294">
        <v>11.6</v>
      </c>
      <c r="BB180" s="294">
        <v>51.3</v>
      </c>
      <c r="BC180" s="296">
        <v>2236</v>
      </c>
      <c r="BD180" s="294">
        <v>23.6</v>
      </c>
      <c r="BE180" s="294">
        <v>46.3</v>
      </c>
      <c r="BF180" s="296">
        <v>4026</v>
      </c>
      <c r="BG180" s="296">
        <v>9888</v>
      </c>
      <c r="BH180" s="294">
        <v>5.9</v>
      </c>
      <c r="BI180" s="294">
        <v>0.9</v>
      </c>
    </row>
    <row r="181" spans="1:61" x14ac:dyDescent="0.25">
      <c r="A181" s="865">
        <v>17090</v>
      </c>
      <c r="B181" s="866" t="s">
        <v>587</v>
      </c>
      <c r="C181" s="1054" t="s">
        <v>595</v>
      </c>
      <c r="D181" s="1055">
        <v>5758297281</v>
      </c>
      <c r="E181" s="1055">
        <v>64</v>
      </c>
      <c r="F181" s="1056">
        <v>44638</v>
      </c>
      <c r="G181" s="1055">
        <v>3</v>
      </c>
      <c r="H181" s="950">
        <v>3</v>
      </c>
      <c r="I181" s="1057" t="s">
        <v>604</v>
      </c>
      <c r="J181" s="1058" t="s">
        <v>74</v>
      </c>
      <c r="K181" s="1059" t="s">
        <v>619</v>
      </c>
      <c r="L181" s="949">
        <v>27.3</v>
      </c>
      <c r="M181" s="949">
        <v>9.1</v>
      </c>
      <c r="N181" s="949">
        <v>60.7</v>
      </c>
      <c r="O181" s="949">
        <v>2.4</v>
      </c>
      <c r="P181" s="949">
        <v>0.5</v>
      </c>
      <c r="Q181" s="949">
        <v>6.16</v>
      </c>
      <c r="R181" s="950">
        <v>28.1</v>
      </c>
      <c r="S181" s="951">
        <v>65.5</v>
      </c>
      <c r="T181" s="951">
        <v>69.7</v>
      </c>
      <c r="U181" s="951">
        <v>30.3</v>
      </c>
      <c r="V181" s="951">
        <v>2.3003300330033003</v>
      </c>
      <c r="W181" s="951">
        <v>6.8</v>
      </c>
      <c r="X181" s="951">
        <v>9</v>
      </c>
      <c r="Y181" s="951">
        <v>3.71</v>
      </c>
      <c r="Z181" s="951">
        <v>20.399999999999999</v>
      </c>
      <c r="AA181" s="951">
        <v>5.07</v>
      </c>
      <c r="AB181" s="951">
        <v>17.100000000000001</v>
      </c>
      <c r="AC181" s="951">
        <v>31.6</v>
      </c>
      <c r="AD181" s="951">
        <v>52.6</v>
      </c>
      <c r="AE181" s="951">
        <v>15.3</v>
      </c>
      <c r="AF181" s="951">
        <v>0.51</v>
      </c>
      <c r="AG181" s="951">
        <v>35.9</v>
      </c>
      <c r="AH181" s="951">
        <v>14.4</v>
      </c>
      <c r="AI181" s="951">
        <v>42.6</v>
      </c>
      <c r="AJ181" s="951">
        <v>0.26</v>
      </c>
      <c r="AK181" s="951">
        <v>9.2100000000000009</v>
      </c>
      <c r="AL181" s="951">
        <v>40.910000000000004</v>
      </c>
      <c r="AM181" s="951">
        <v>12.3</v>
      </c>
      <c r="AN181" s="952">
        <v>3343</v>
      </c>
      <c r="AO181" s="951">
        <v>21.5</v>
      </c>
      <c r="AP181" s="951">
        <v>5.4</v>
      </c>
      <c r="AQ181" s="951">
        <v>7.12</v>
      </c>
      <c r="AR181" s="951">
        <v>75.400000000000006</v>
      </c>
      <c r="AS181" s="953">
        <v>0</v>
      </c>
      <c r="AT181" s="951">
        <v>8.6999999999999993</v>
      </c>
      <c r="AU181" s="951">
        <v>82.26</v>
      </c>
      <c r="AV181" s="951">
        <v>9.6999999999999993</v>
      </c>
      <c r="AW181" s="951">
        <v>8.0299999999999994</v>
      </c>
      <c r="AX181" s="952">
        <v>4731</v>
      </c>
      <c r="AY181" s="952">
        <v>2410.8888888888887</v>
      </c>
      <c r="AZ181" s="951">
        <v>58.9</v>
      </c>
      <c r="BA181" s="951">
        <v>14.1</v>
      </c>
      <c r="BB181" s="951">
        <v>59.9</v>
      </c>
      <c r="BC181" s="952">
        <v>1016</v>
      </c>
      <c r="BD181" s="951">
        <v>15.7</v>
      </c>
      <c r="BE181" s="951">
        <v>21.6</v>
      </c>
      <c r="BF181" s="952">
        <v>4001</v>
      </c>
      <c r="BG181" s="952">
        <v>9768</v>
      </c>
      <c r="BH181" s="951">
        <v>2.7</v>
      </c>
      <c r="BI181" s="951">
        <v>0.59</v>
      </c>
    </row>
    <row r="182" spans="1:61" x14ac:dyDescent="0.25">
      <c r="A182" s="785">
        <v>17091</v>
      </c>
      <c r="B182" s="786" t="s">
        <v>613</v>
      </c>
      <c r="C182" s="840" t="s">
        <v>225</v>
      </c>
      <c r="D182" s="841">
        <v>8257125305</v>
      </c>
      <c r="E182" s="841">
        <v>39</v>
      </c>
      <c r="F182" s="842">
        <v>44638</v>
      </c>
      <c r="G182" s="841">
        <v>2</v>
      </c>
      <c r="H182" s="843">
        <v>1</v>
      </c>
      <c r="I182" s="844" t="s">
        <v>620</v>
      </c>
      <c r="J182" s="845" t="s">
        <v>74</v>
      </c>
      <c r="K182" s="846" t="s">
        <v>576</v>
      </c>
      <c r="L182" s="851">
        <v>27.4</v>
      </c>
      <c r="M182" s="851">
        <v>7.7</v>
      </c>
      <c r="N182" s="851">
        <v>63.4</v>
      </c>
      <c r="O182" s="851">
        <v>0.9</v>
      </c>
      <c r="P182" s="851">
        <v>0.6</v>
      </c>
      <c r="Q182" s="851">
        <v>5.33</v>
      </c>
      <c r="R182" s="843">
        <v>31</v>
      </c>
      <c r="S182" s="848">
        <v>66.5</v>
      </c>
      <c r="T182" s="848">
        <v>65.599999999999994</v>
      </c>
      <c r="U182" s="848">
        <v>34.4</v>
      </c>
      <c r="V182" s="848">
        <v>1.9069767441860463</v>
      </c>
      <c r="W182" s="848">
        <v>8.81</v>
      </c>
      <c r="X182" s="848">
        <v>6.25</v>
      </c>
      <c r="Y182" s="848">
        <v>3.54</v>
      </c>
      <c r="Z182" s="848">
        <v>27.6</v>
      </c>
      <c r="AA182" s="848">
        <v>13.8</v>
      </c>
      <c r="AB182" s="848">
        <v>11.8</v>
      </c>
      <c r="AC182" s="848">
        <v>32.200000000000003</v>
      </c>
      <c r="AD182" s="848">
        <v>55.5</v>
      </c>
      <c r="AE182" s="848">
        <v>11.9</v>
      </c>
      <c r="AF182" s="848">
        <v>0.35</v>
      </c>
      <c r="AG182" s="848">
        <v>29.4</v>
      </c>
      <c r="AH182" s="848">
        <v>24.1</v>
      </c>
      <c r="AI182" s="848">
        <v>49.7</v>
      </c>
      <c r="AJ182" s="848">
        <v>4.1500000000000004</v>
      </c>
      <c r="AK182" s="848">
        <v>24.6</v>
      </c>
      <c r="AL182" s="848">
        <v>6.58</v>
      </c>
      <c r="AM182" s="848">
        <v>9.23</v>
      </c>
      <c r="AN182" s="849">
        <v>3510</v>
      </c>
      <c r="AO182" s="848">
        <v>6.16</v>
      </c>
      <c r="AP182" s="848">
        <v>32.4</v>
      </c>
      <c r="AQ182" s="848">
        <v>40.5</v>
      </c>
      <c r="AR182" s="848">
        <v>39.700000000000003</v>
      </c>
      <c r="AS182" s="850">
        <v>2.5999999999999999E-2</v>
      </c>
      <c r="AT182" s="848">
        <v>8.6999999999999993</v>
      </c>
      <c r="AU182" s="848">
        <v>82.32</v>
      </c>
      <c r="AV182" s="848">
        <v>12.3</v>
      </c>
      <c r="AW182" s="848">
        <v>5.32</v>
      </c>
      <c r="AX182" s="849">
        <v>4492</v>
      </c>
      <c r="AY182" s="849">
        <v>2418.2222222222222</v>
      </c>
      <c r="AZ182" s="848">
        <v>55</v>
      </c>
      <c r="BA182" s="848">
        <v>18</v>
      </c>
      <c r="BB182" s="848">
        <v>58.8</v>
      </c>
      <c r="BC182" s="849">
        <v>1447</v>
      </c>
      <c r="BD182" s="848">
        <v>17.2</v>
      </c>
      <c r="BE182" s="848">
        <v>34.700000000000003</v>
      </c>
      <c r="BF182" s="849">
        <v>3532</v>
      </c>
      <c r="BG182" s="849">
        <v>8781</v>
      </c>
      <c r="BH182" s="848">
        <v>1.2</v>
      </c>
      <c r="BI182" s="848">
        <v>0.34</v>
      </c>
    </row>
    <row r="183" spans="1:61" x14ac:dyDescent="0.25">
      <c r="A183" s="962">
        <v>17204</v>
      </c>
      <c r="B183" s="963" t="s">
        <v>589</v>
      </c>
      <c r="C183" s="1060" t="s">
        <v>219</v>
      </c>
      <c r="D183" s="1061">
        <v>8956144461</v>
      </c>
      <c r="E183" s="1016">
        <v>32</v>
      </c>
      <c r="F183" s="1015">
        <v>44652</v>
      </c>
      <c r="G183" s="1016">
        <v>3</v>
      </c>
      <c r="H183" s="999">
        <v>3</v>
      </c>
      <c r="I183" s="1017" t="s">
        <v>621</v>
      </c>
      <c r="J183" s="1018" t="s">
        <v>74</v>
      </c>
      <c r="K183" s="1019" t="s">
        <v>619</v>
      </c>
      <c r="L183" s="1020">
        <v>27.5</v>
      </c>
      <c r="M183" s="1020">
        <v>11.3</v>
      </c>
      <c r="N183" s="1020">
        <v>57.9</v>
      </c>
      <c r="O183" s="1020">
        <v>2.2999999999999998</v>
      </c>
      <c r="P183" s="1020">
        <v>1</v>
      </c>
      <c r="Q183" s="1020">
        <v>4.87</v>
      </c>
      <c r="R183" s="999">
        <v>27.2</v>
      </c>
      <c r="S183" s="1000">
        <v>78</v>
      </c>
      <c r="T183" s="1000">
        <v>52.3</v>
      </c>
      <c r="U183" s="1000">
        <v>47.7</v>
      </c>
      <c r="V183" s="1000">
        <v>1.0964360587002095</v>
      </c>
      <c r="W183" s="1000">
        <v>3.73</v>
      </c>
      <c r="X183" s="1000">
        <v>0.69</v>
      </c>
      <c r="Y183" s="1000">
        <v>2.57</v>
      </c>
      <c r="Z183" s="1000">
        <v>5.36</v>
      </c>
      <c r="AA183" s="1000">
        <v>2.65</v>
      </c>
      <c r="AB183" s="1000">
        <v>7.99</v>
      </c>
      <c r="AC183" s="1000">
        <v>38</v>
      </c>
      <c r="AD183" s="1000">
        <v>37.6</v>
      </c>
      <c r="AE183" s="1000">
        <v>23.2</v>
      </c>
      <c r="AF183" s="1000">
        <v>1.1599999999999999</v>
      </c>
      <c r="AG183" s="1000">
        <v>33.5</v>
      </c>
      <c r="AH183" s="1000">
        <v>18</v>
      </c>
      <c r="AI183" s="1000">
        <v>49.5</v>
      </c>
      <c r="AJ183" s="1000">
        <v>0.32</v>
      </c>
      <c r="AK183" s="1000">
        <v>10.4</v>
      </c>
      <c r="AL183" s="1000">
        <v>29.960999999999999</v>
      </c>
      <c r="AM183" s="1000">
        <v>31.4</v>
      </c>
      <c r="AN183" s="1001">
        <v>1654</v>
      </c>
      <c r="AO183" s="1000">
        <v>6.5</v>
      </c>
      <c r="AP183" s="1000">
        <v>12.7</v>
      </c>
      <c r="AQ183" s="1000">
        <v>57.1</v>
      </c>
      <c r="AR183" s="1000">
        <v>55.5</v>
      </c>
      <c r="AS183" s="1002">
        <v>5.3999999999999999E-2</v>
      </c>
      <c r="AT183" s="1000">
        <v>7.8</v>
      </c>
      <c r="AU183" s="1000">
        <v>86.5</v>
      </c>
      <c r="AV183" s="1000">
        <v>3.58</v>
      </c>
      <c r="AW183" s="1000">
        <v>9.9700000000000006</v>
      </c>
      <c r="AX183" s="1001">
        <v>2836</v>
      </c>
      <c r="AY183" s="1001">
        <v>2674</v>
      </c>
      <c r="AZ183" s="1000">
        <v>44.8</v>
      </c>
      <c r="BA183" s="1000">
        <v>16.5</v>
      </c>
      <c r="BB183" s="1000">
        <v>60.8</v>
      </c>
      <c r="BC183" s="1001">
        <v>1482</v>
      </c>
      <c r="BD183" s="1000">
        <v>11.5</v>
      </c>
      <c r="BE183" s="1000">
        <v>4.45</v>
      </c>
      <c r="BF183" s="1001">
        <v>5090</v>
      </c>
      <c r="BG183" s="1001">
        <v>11068</v>
      </c>
      <c r="BH183" s="1000">
        <v>2.7</v>
      </c>
      <c r="BI183" s="1000">
        <v>1.48</v>
      </c>
    </row>
    <row r="184" spans="1:61" x14ac:dyDescent="0.25">
      <c r="A184" s="781">
        <v>17205</v>
      </c>
      <c r="B184" s="782" t="s">
        <v>548</v>
      </c>
      <c r="C184" s="818" t="s">
        <v>560</v>
      </c>
      <c r="D184" s="853">
        <v>8860114945</v>
      </c>
      <c r="E184" s="819">
        <v>33</v>
      </c>
      <c r="F184" s="820">
        <v>44652</v>
      </c>
      <c r="G184" s="819">
        <v>4</v>
      </c>
      <c r="H184" s="821">
        <v>6</v>
      </c>
      <c r="I184" s="822" t="s">
        <v>622</v>
      </c>
      <c r="J184" s="823" t="s">
        <v>74</v>
      </c>
      <c r="K184" s="824" t="s">
        <v>623</v>
      </c>
      <c r="L184" s="825">
        <v>21</v>
      </c>
      <c r="M184" s="825">
        <v>9.4</v>
      </c>
      <c r="N184" s="825">
        <v>49.5</v>
      </c>
      <c r="O184" s="825">
        <v>19.399999999999999</v>
      </c>
      <c r="P184" s="825">
        <v>0.7</v>
      </c>
      <c r="Q184" s="825">
        <v>8.3699999999999992</v>
      </c>
      <c r="R184" s="821">
        <v>20.5</v>
      </c>
      <c r="S184" s="826">
        <v>75.900000000000006</v>
      </c>
      <c r="T184" s="826">
        <v>65.2</v>
      </c>
      <c r="U184" s="826">
        <v>34.799999999999997</v>
      </c>
      <c r="V184" s="826">
        <v>1.8735632183908049</v>
      </c>
      <c r="W184" s="826">
        <v>7.2</v>
      </c>
      <c r="X184" s="826">
        <v>0.91</v>
      </c>
      <c r="Y184" s="826">
        <v>4.51</v>
      </c>
      <c r="Z184" s="826">
        <v>15.2</v>
      </c>
      <c r="AA184" s="826">
        <v>1.75</v>
      </c>
      <c r="AB184" s="826">
        <v>5.35</v>
      </c>
      <c r="AC184" s="826">
        <v>32.6</v>
      </c>
      <c r="AD184" s="826">
        <v>32.700000000000003</v>
      </c>
      <c r="AE184" s="826">
        <v>31.3</v>
      </c>
      <c r="AF184" s="826">
        <v>3.38</v>
      </c>
      <c r="AG184" s="826">
        <v>30.4</v>
      </c>
      <c r="AH184" s="826">
        <v>18.899999999999999</v>
      </c>
      <c r="AI184" s="826">
        <v>43.8</v>
      </c>
      <c r="AJ184" s="826">
        <v>0.11</v>
      </c>
      <c r="AK184" s="826">
        <v>7.92</v>
      </c>
      <c r="AL184" s="826">
        <v>32.409999999999997</v>
      </c>
      <c r="AM184" s="826">
        <v>25.4</v>
      </c>
      <c r="AN184" s="827">
        <v>1769</v>
      </c>
      <c r="AO184" s="826">
        <v>12.2</v>
      </c>
      <c r="AP184" s="826">
        <v>8.41</v>
      </c>
      <c r="AQ184" s="826">
        <v>3.75</v>
      </c>
      <c r="AR184" s="826">
        <v>74.3</v>
      </c>
      <c r="AS184" s="828">
        <v>9.0999999999999998E-2</v>
      </c>
      <c r="AT184" s="826">
        <v>7.8</v>
      </c>
      <c r="AU184" s="826">
        <v>91.12</v>
      </c>
      <c r="AV184" s="826">
        <v>4.4000000000000004</v>
      </c>
      <c r="AW184" s="826">
        <v>4.46</v>
      </c>
      <c r="AX184" s="827">
        <v>3575</v>
      </c>
      <c r="AY184" s="827">
        <v>2070.3333333333335</v>
      </c>
      <c r="AZ184" s="826">
        <v>41.8</v>
      </c>
      <c r="BA184" s="826">
        <v>11.5</v>
      </c>
      <c r="BB184" s="826">
        <v>52.2</v>
      </c>
      <c r="BC184" s="827">
        <v>1566</v>
      </c>
      <c r="BD184" s="826">
        <v>15.4</v>
      </c>
      <c r="BE184" s="826">
        <v>6.48</v>
      </c>
      <c r="BF184" s="827">
        <v>4240</v>
      </c>
      <c r="BG184" s="827">
        <v>13740</v>
      </c>
      <c r="BH184" s="826">
        <v>18.899999999999999</v>
      </c>
      <c r="BI184" s="826">
        <v>0.62</v>
      </c>
    </row>
    <row r="185" spans="1:61" x14ac:dyDescent="0.25">
      <c r="A185" s="871">
        <v>17212</v>
      </c>
      <c r="B185" s="872" t="s">
        <v>550</v>
      </c>
      <c r="C185" s="840" t="s">
        <v>567</v>
      </c>
      <c r="D185" s="1062">
        <v>9954294845</v>
      </c>
      <c r="E185" s="841">
        <v>22</v>
      </c>
      <c r="F185" s="842">
        <v>44655</v>
      </c>
      <c r="G185" s="841">
        <v>4</v>
      </c>
      <c r="H185" s="843">
        <v>6</v>
      </c>
      <c r="I185" s="844" t="s">
        <v>624</v>
      </c>
      <c r="J185" s="845" t="s">
        <v>74</v>
      </c>
      <c r="K185" s="846" t="s">
        <v>623</v>
      </c>
      <c r="L185" s="851">
        <v>34.9</v>
      </c>
      <c r="M185" s="851">
        <v>6.4</v>
      </c>
      <c r="N185" s="851">
        <v>55.7</v>
      </c>
      <c r="O185" s="851">
        <v>1.9</v>
      </c>
      <c r="P185" s="851">
        <v>1.1000000000000001</v>
      </c>
      <c r="Q185" s="851">
        <v>7.99</v>
      </c>
      <c r="R185" s="843">
        <v>35.9</v>
      </c>
      <c r="S185" s="848">
        <v>79.2</v>
      </c>
      <c r="T185" s="848">
        <v>53.9</v>
      </c>
      <c r="U185" s="848">
        <v>46.1</v>
      </c>
      <c r="V185" s="848">
        <v>1.1691973969631235</v>
      </c>
      <c r="W185" s="848">
        <v>4.8099999999999996</v>
      </c>
      <c r="X185" s="848">
        <v>4.84</v>
      </c>
      <c r="Y185" s="848">
        <v>2.9</v>
      </c>
      <c r="Z185" s="848">
        <v>16.899999999999999</v>
      </c>
      <c r="AA185" s="848">
        <v>6.84</v>
      </c>
      <c r="AB185" s="848">
        <v>12.7</v>
      </c>
      <c r="AC185" s="848">
        <v>47.6</v>
      </c>
      <c r="AD185" s="848">
        <v>33</v>
      </c>
      <c r="AE185" s="848">
        <v>18.899999999999999</v>
      </c>
      <c r="AF185" s="848">
        <v>0.45</v>
      </c>
      <c r="AG185" s="848">
        <v>24.1</v>
      </c>
      <c r="AH185" s="848">
        <v>17</v>
      </c>
      <c r="AI185" s="848">
        <v>59.9</v>
      </c>
      <c r="AJ185" s="848">
        <v>6.48</v>
      </c>
      <c r="AK185" s="848">
        <v>9.1</v>
      </c>
      <c r="AL185" s="848">
        <v>37.65</v>
      </c>
      <c r="AM185" s="848">
        <v>23.7</v>
      </c>
      <c r="AN185" s="849">
        <v>2862</v>
      </c>
      <c r="AO185" s="848">
        <v>7.87</v>
      </c>
      <c r="AP185" s="848">
        <v>18.100000000000001</v>
      </c>
      <c r="AQ185" s="848">
        <v>10.8</v>
      </c>
      <c r="AR185" s="848">
        <v>63.7</v>
      </c>
      <c r="AS185" s="850">
        <v>0.11</v>
      </c>
      <c r="AT185" s="848">
        <v>5.4</v>
      </c>
      <c r="AU185" s="848">
        <v>94.789999999999992</v>
      </c>
      <c r="AV185" s="848">
        <v>4.18</v>
      </c>
      <c r="AW185" s="848">
        <v>1.06</v>
      </c>
      <c r="AX185" s="849">
        <v>5785</v>
      </c>
      <c r="AY185" s="849">
        <v>2425.6666666666665</v>
      </c>
      <c r="AZ185" s="848">
        <v>37.4</v>
      </c>
      <c r="BA185" s="848">
        <v>15.5</v>
      </c>
      <c r="BB185" s="848">
        <v>55.6</v>
      </c>
      <c r="BC185" s="849">
        <v>1205</v>
      </c>
      <c r="BD185" s="848">
        <v>17.399999999999999</v>
      </c>
      <c r="BE185" s="848">
        <v>41.8</v>
      </c>
      <c r="BF185" s="849">
        <v>5361</v>
      </c>
      <c r="BG185" s="849">
        <v>18407</v>
      </c>
      <c r="BH185" s="848">
        <v>2.04</v>
      </c>
      <c r="BI185" s="848">
        <v>1.04</v>
      </c>
    </row>
  </sheetData>
  <autoFilter ref="A2:BI85" xr:uid="{42A7B94C-616B-431B-998D-DE0BB540CBBF}">
    <sortState xmlns:xlrd2="http://schemas.microsoft.com/office/spreadsheetml/2017/richdata2" ref="A3:BI145">
      <sortCondition ref="A2:A85"/>
    </sortState>
  </autoFilter>
  <conditionalFormatting sqref="R1">
    <cfRule type="cellIs" dxfId="147" priority="216" operator="greaterThan">
      <formula>45</formula>
    </cfRule>
    <cfRule type="cellIs" dxfId="146" priority="217" operator="lessThan">
      <formula>20</formula>
    </cfRule>
  </conditionalFormatting>
  <conditionalFormatting sqref="AT1">
    <cfRule type="cellIs" dxfId="145" priority="212" operator="greaterThan">
      <formula>12</formula>
    </cfRule>
    <cfRule type="cellIs" dxfId="144" priority="213" operator="lessThan">
      <formula>2</formula>
    </cfRule>
  </conditionalFormatting>
  <conditionalFormatting sqref="BB1">
    <cfRule type="cellIs" dxfId="143" priority="210" operator="greaterThan">
      <formula>70</formula>
    </cfRule>
    <cfRule type="cellIs" dxfId="142" priority="211" operator="lessThan">
      <formula>45</formula>
    </cfRule>
  </conditionalFormatting>
  <conditionalFormatting sqref="BE1">
    <cfRule type="cellIs" dxfId="141" priority="205" operator="greaterThan">
      <formula>65</formula>
    </cfRule>
  </conditionalFormatting>
  <conditionalFormatting sqref="BI1">
    <cfRule type="cellIs" dxfId="140" priority="204" operator="greaterThan">
      <formula>2</formula>
    </cfRule>
  </conditionalFormatting>
  <conditionalFormatting sqref="BH1">
    <cfRule type="cellIs" dxfId="139" priority="203" operator="greaterThan">
      <formula>5</formula>
    </cfRule>
  </conditionalFormatting>
  <conditionalFormatting sqref="V1">
    <cfRule type="cellIs" dxfId="138" priority="214" operator="greaterThan">
      <formula>2.54</formula>
    </cfRule>
    <cfRule type="cellIs" dxfId="137" priority="215" operator="lessThan">
      <formula>0.85</formula>
    </cfRule>
  </conditionalFormatting>
  <conditionalFormatting sqref="BC1">
    <cfRule type="cellIs" dxfId="136" priority="208" operator="greaterThan">
      <formula>5000</formula>
    </cfRule>
    <cfRule type="cellIs" dxfId="135" priority="209" operator="lessThan">
      <formula>1200</formula>
    </cfRule>
  </conditionalFormatting>
  <conditionalFormatting sqref="BD1">
    <cfRule type="cellIs" dxfId="134" priority="206" operator="greaterThan">
      <formula>60</formula>
    </cfRule>
    <cfRule type="cellIs" dxfId="133" priority="207" operator="lessThan">
      <formula>10</formula>
    </cfRule>
  </conditionalFormatting>
  <conditionalFormatting sqref="BG1">
    <cfRule type="cellIs" dxfId="132" priority="201" operator="greaterThan">
      <formula>12500</formula>
    </cfRule>
    <cfRule type="cellIs" dxfId="131" priority="202" operator="lessThan">
      <formula>6000</formula>
    </cfRule>
  </conditionalFormatting>
  <conditionalFormatting sqref="L3:Q4 L36:Q110">
    <cfRule type="expression" dxfId="130" priority="108">
      <formula>AND($F3&gt;15, L3&gt;VALUE(MID(L$3,FIND("-",L$3)+1,LEN(L$3))))</formula>
    </cfRule>
    <cfRule type="expression" dxfId="129" priority="109">
      <formula>AND($F3&gt;15, L3&lt;VALUE(LEFT(L$3, FIND("-", L$3)-1)))</formula>
    </cfRule>
  </conditionalFormatting>
  <conditionalFormatting sqref="R3:R110">
    <cfRule type="cellIs" dxfId="128" priority="106" operator="greaterThan">
      <formula>45</formula>
    </cfRule>
    <cfRule type="cellIs" dxfId="127" priority="107" operator="lessThan">
      <formula>20</formula>
    </cfRule>
  </conditionalFormatting>
  <conditionalFormatting sqref="S3:S110">
    <cfRule type="cellIs" dxfId="126" priority="104" operator="greaterThan">
      <formula>83</formula>
    </cfRule>
    <cfRule type="cellIs" dxfId="125" priority="105" operator="lessThan">
      <formula>59</formula>
    </cfRule>
  </conditionalFormatting>
  <conditionalFormatting sqref="T3:T110">
    <cfRule type="cellIs" dxfId="124" priority="102" operator="greaterThan">
      <formula>71</formula>
    </cfRule>
    <cfRule type="cellIs" dxfId="123" priority="103" operator="lessThan">
      <formula>46</formula>
    </cfRule>
  </conditionalFormatting>
  <conditionalFormatting sqref="W3:W110">
    <cfRule type="cellIs" dxfId="122" priority="100" operator="greaterThan">
      <formula>10</formula>
    </cfRule>
    <cfRule type="cellIs" dxfId="121" priority="101" operator="lessThan">
      <formula>1</formula>
    </cfRule>
  </conditionalFormatting>
  <conditionalFormatting sqref="X3:X110 AA3:AA110">
    <cfRule type="cellIs" dxfId="120" priority="98" operator="greaterThan">
      <formula>12</formula>
    </cfRule>
    <cfRule type="cellIs" dxfId="119" priority="99" operator="lessThan">
      <formula>1</formula>
    </cfRule>
  </conditionalFormatting>
  <conditionalFormatting sqref="Y3:Y110">
    <cfRule type="cellIs" dxfId="118" priority="94" operator="greaterThan">
      <formula>8</formula>
    </cfRule>
    <cfRule type="cellIs" dxfId="117" priority="95" operator="lessThan">
      <formula>2.3</formula>
    </cfRule>
  </conditionalFormatting>
  <conditionalFormatting sqref="AB3:AB110">
    <cfRule type="cellIs" dxfId="116" priority="92" operator="greaterThan">
      <formula>23</formula>
    </cfRule>
    <cfRule type="cellIs" dxfId="115" priority="93" operator="lessThan">
      <formula>3</formula>
    </cfRule>
  </conditionalFormatting>
  <conditionalFormatting sqref="AC3:AC110">
    <cfRule type="cellIs" dxfId="114" priority="90" operator="greaterThan">
      <formula>50</formula>
    </cfRule>
    <cfRule type="cellIs" dxfId="113" priority="91" operator="lessThan">
      <formula>15</formula>
    </cfRule>
  </conditionalFormatting>
  <conditionalFormatting sqref="AD3:AD110">
    <cfRule type="cellIs" dxfId="112" priority="88" operator="greaterThan">
      <formula>53</formula>
    </cfRule>
    <cfRule type="cellIs" dxfId="111" priority="89" operator="lessThan">
      <formula>20</formula>
    </cfRule>
  </conditionalFormatting>
  <conditionalFormatting sqref="AE3:AE110">
    <cfRule type="cellIs" dxfId="110" priority="86" operator="greaterThan">
      <formula>40</formula>
    </cfRule>
    <cfRule type="cellIs" dxfId="109" priority="87" operator="lessThan">
      <formula>10</formula>
    </cfRule>
  </conditionalFormatting>
  <conditionalFormatting sqref="AF3:AF110">
    <cfRule type="cellIs" dxfId="108" priority="84" operator="greaterThan">
      <formula>6.5</formula>
    </cfRule>
    <cfRule type="cellIs" dxfId="107" priority="85" operator="lessThan">
      <formula>0.4</formula>
    </cfRule>
  </conditionalFormatting>
  <conditionalFormatting sqref="AG3:AG110">
    <cfRule type="cellIs" dxfId="106" priority="82" operator="greaterThan">
      <formula>38</formula>
    </cfRule>
    <cfRule type="cellIs" dxfId="105" priority="83" operator="lessThan">
      <formula>18</formula>
    </cfRule>
  </conditionalFormatting>
  <conditionalFormatting sqref="AK3:AK110">
    <cfRule type="cellIs" dxfId="104" priority="76" operator="greaterThan">
      <formula>16.5</formula>
    </cfRule>
    <cfRule type="cellIs" dxfId="103" priority="77" operator="lessThan">
      <formula>4.4</formula>
    </cfRule>
  </conditionalFormatting>
  <conditionalFormatting sqref="AM3:AM110">
    <cfRule type="cellIs" dxfId="102" priority="72" operator="greaterThan">
      <formula>35</formula>
    </cfRule>
    <cfRule type="cellIs" dxfId="101" priority="73" operator="lessThan">
      <formula>9</formula>
    </cfRule>
  </conditionalFormatting>
  <conditionalFormatting sqref="AN3:AN110">
    <cfRule type="cellIs" dxfId="100" priority="70" operator="greaterThan">
      <formula>4500</formula>
    </cfRule>
    <cfRule type="cellIs" dxfId="99" priority="71" operator="lessThan">
      <formula>1400</formula>
    </cfRule>
  </conditionalFormatting>
  <conditionalFormatting sqref="AO3:AO110">
    <cfRule type="cellIs" dxfId="98" priority="68" operator="greaterThan">
      <formula>21</formula>
    </cfRule>
    <cfRule type="cellIs" dxfId="97" priority="69" operator="lessThan">
      <formula>7</formula>
    </cfRule>
  </conditionalFormatting>
  <conditionalFormatting sqref="AP3:AP110">
    <cfRule type="cellIs" dxfId="96" priority="66" operator="greaterThan">
      <formula>15</formula>
    </cfRule>
    <cfRule type="cellIs" dxfId="95" priority="67" operator="lessThan">
      <formula>2.5</formula>
    </cfRule>
  </conditionalFormatting>
  <conditionalFormatting sqref="AQ3:AQ110">
    <cfRule type="cellIs" dxfId="94" priority="64" operator="greaterThan">
      <formula>17</formula>
    </cfRule>
    <cfRule type="cellIs" dxfId="93" priority="65" operator="lessThan">
      <formula>3.7</formula>
    </cfRule>
  </conditionalFormatting>
  <conditionalFormatting sqref="AR3:AR110">
    <cfRule type="cellIs" dxfId="92" priority="62" operator="greaterThan">
      <formula>85</formula>
    </cfRule>
    <cfRule type="cellIs" dxfId="91" priority="63" operator="lessThan">
      <formula>20</formula>
    </cfRule>
  </conditionalFormatting>
  <conditionalFormatting sqref="AS3:AS110">
    <cfRule type="cellIs" dxfId="90" priority="60" operator="greaterThan">
      <formula>0.7</formula>
    </cfRule>
    <cfRule type="cellIs" dxfId="89" priority="61" operator="lessThan">
      <formula>0.015</formula>
    </cfRule>
  </conditionalFormatting>
  <conditionalFormatting sqref="AT3:AT110">
    <cfRule type="cellIs" dxfId="88" priority="58" operator="greaterThan">
      <formula>12</formula>
    </cfRule>
    <cfRule type="cellIs" dxfId="87" priority="59" operator="lessThan">
      <formula>2</formula>
    </cfRule>
  </conditionalFormatting>
  <conditionalFormatting sqref="AU3:AU110">
    <cfRule type="cellIs" dxfId="86" priority="56" operator="greaterThan">
      <formula>93</formula>
    </cfRule>
    <cfRule type="cellIs" dxfId="85" priority="57" operator="lessThan">
      <formula>76</formula>
    </cfRule>
  </conditionalFormatting>
  <conditionalFormatting sqref="AX3:AX110">
    <cfRule type="cellIs" dxfId="84" priority="50" operator="greaterThan">
      <formula>6000</formula>
    </cfRule>
    <cfRule type="cellIs" dxfId="83" priority="51" operator="lessThan">
      <formula>2200</formula>
    </cfRule>
  </conditionalFormatting>
  <conditionalFormatting sqref="AZ3:AZ110">
    <cfRule type="cellIs" dxfId="82" priority="46" operator="greaterThan">
      <formula>82</formula>
    </cfRule>
    <cfRule type="cellIs" dxfId="81" priority="47" operator="lessThan">
      <formula>20</formula>
    </cfRule>
  </conditionalFormatting>
  <conditionalFormatting sqref="BB3:BB110">
    <cfRule type="cellIs" dxfId="80" priority="42" operator="greaterThan">
      <formula>70</formula>
    </cfRule>
    <cfRule type="cellIs" dxfId="79" priority="43" operator="lessThan">
      <formula>45</formula>
    </cfRule>
  </conditionalFormatting>
  <conditionalFormatting sqref="BE3:BE110">
    <cfRule type="cellIs" dxfId="78" priority="37" operator="greaterThan">
      <formula>65</formula>
    </cfRule>
  </conditionalFormatting>
  <conditionalFormatting sqref="BI3:BI110">
    <cfRule type="cellIs" dxfId="77" priority="34" operator="greaterThan">
      <formula>2</formula>
    </cfRule>
  </conditionalFormatting>
  <conditionalFormatting sqref="AJ3:AJ110">
    <cfRule type="cellIs" dxfId="76" priority="32" operator="greaterThan">
      <formula>2</formula>
    </cfRule>
    <cfRule type="cellIs" dxfId="75" priority="33" operator="lessThan">
      <formula>0.05</formula>
    </cfRule>
  </conditionalFormatting>
  <conditionalFormatting sqref="U3:U110">
    <cfRule type="cellIs" dxfId="74" priority="30" operator="greaterThan">
      <formula>54</formula>
    </cfRule>
    <cfRule type="cellIs" dxfId="73" priority="31" operator="lessThan">
      <formula>29</formula>
    </cfRule>
  </conditionalFormatting>
  <conditionalFormatting sqref="AY3:AY110">
    <cfRule type="cellIs" dxfId="72" priority="48" operator="greaterThan">
      <formula>3500</formula>
    </cfRule>
    <cfRule type="cellIs" dxfId="71" priority="49" operator="lessThan">
      <formula>1400</formula>
    </cfRule>
  </conditionalFormatting>
  <conditionalFormatting sqref="AL3:AL110">
    <cfRule type="cellIs" dxfId="70" priority="74" operator="greaterThan">
      <formula>53</formula>
    </cfRule>
    <cfRule type="cellIs" dxfId="69" priority="75" operator="lessThan">
      <formula>15</formula>
    </cfRule>
  </conditionalFormatting>
  <conditionalFormatting sqref="BH3:BH110">
    <cfRule type="cellIs" dxfId="68" priority="29" operator="greaterThan">
      <formula>5</formula>
    </cfRule>
  </conditionalFormatting>
  <conditionalFormatting sqref="Z3:Z110">
    <cfRule type="cellIs" dxfId="67" priority="25" operator="greaterThan">
      <formula>20</formula>
    </cfRule>
    <cfRule type="cellIs" dxfId="66" priority="28" operator="lessThan">
      <formula>3</formula>
    </cfRule>
  </conditionalFormatting>
  <conditionalFormatting sqref="AV3:AV110">
    <cfRule type="cellIs" dxfId="65" priority="54" operator="greaterThan">
      <formula>9</formula>
    </cfRule>
    <cfRule type="cellIs" dxfId="64" priority="55" operator="lessThan">
      <formula>2.5</formula>
    </cfRule>
  </conditionalFormatting>
  <conditionalFormatting sqref="AW3:AW110">
    <cfRule type="cellIs" dxfId="63" priority="52" operator="greaterThan">
      <formula>10</formula>
    </cfRule>
    <cfRule type="cellIs" dxfId="62" priority="53" operator="lessThan">
      <formula>2.5</formula>
    </cfRule>
  </conditionalFormatting>
  <conditionalFormatting sqref="AI3:AI110">
    <cfRule type="cellIs" dxfId="61" priority="78" operator="greaterThan">
      <formula>62</formula>
    </cfRule>
    <cfRule type="cellIs" dxfId="60" priority="79" operator="lessThan">
      <formula>30</formula>
    </cfRule>
  </conditionalFormatting>
  <conditionalFormatting sqref="BA3:BA110">
    <cfRule type="cellIs" dxfId="59" priority="44" operator="greaterThan">
      <formula>27</formula>
    </cfRule>
    <cfRule type="cellIs" dxfId="58" priority="45" operator="lessThan">
      <formula>2.5</formula>
    </cfRule>
  </conditionalFormatting>
  <conditionalFormatting sqref="AH3:AH110">
    <cfRule type="cellIs" dxfId="57" priority="80" operator="greaterThan">
      <formula>22</formula>
    </cfRule>
    <cfRule type="cellIs" dxfId="56" priority="81" operator="lessThan">
      <formula>5</formula>
    </cfRule>
  </conditionalFormatting>
  <conditionalFormatting sqref="V3:V110">
    <cfRule type="cellIs" dxfId="55" priority="96" operator="greaterThan">
      <formula>2.54</formula>
    </cfRule>
    <cfRule type="cellIs" dxfId="54" priority="97" operator="lessThan">
      <formula>0.85</formula>
    </cfRule>
  </conditionalFormatting>
  <conditionalFormatting sqref="L5:Q5">
    <cfRule type="expression" dxfId="53" priority="23">
      <formula>AND($F5&gt;15, L5&gt;VALUE(MID(L$3,FIND("-",L$3)+1,LEN(L$3))))</formula>
    </cfRule>
    <cfRule type="expression" dxfId="52" priority="24">
      <formula>AND($F5&gt;15, L5&lt;VALUE(LEFT(L$3, FIND("-", L$3)-1)))</formula>
    </cfRule>
  </conditionalFormatting>
  <conditionalFormatting sqref="L6:Q27">
    <cfRule type="expression" dxfId="51" priority="21">
      <formula>AND($F6&gt;15, L6&gt;VALUE(MID(L$3,FIND("-",L$3)+1,LEN(L$3))))</formula>
    </cfRule>
    <cfRule type="expression" dxfId="50" priority="22">
      <formula>AND($F6&gt;15, L6&lt;VALUE(LEFT(L$3, FIND("-", L$3)-1)))</formula>
    </cfRule>
  </conditionalFormatting>
  <conditionalFormatting sqref="L28:Q35">
    <cfRule type="expression" dxfId="49" priority="19">
      <formula>AND($F28&gt;15, L28&gt;VALUE(MID(L$3,FIND("-",L$3)+1,LEN(L$3))))</formula>
    </cfRule>
    <cfRule type="expression" dxfId="48" priority="20">
      <formula>AND($F28&gt;15, L28&lt;VALUE(LEFT(L$3, FIND("-", L$3)-1)))</formula>
    </cfRule>
  </conditionalFormatting>
  <conditionalFormatting sqref="BC3:BC110">
    <cfRule type="cellIs" dxfId="47" priority="40" operator="greaterThan">
      <formula>5000</formula>
    </cfRule>
    <cfRule type="cellIs" dxfId="46" priority="41" operator="lessThan">
      <formula>1200</formula>
    </cfRule>
  </conditionalFormatting>
  <conditionalFormatting sqref="BD3:BD110">
    <cfRule type="cellIs" dxfId="45" priority="38" operator="greaterThan">
      <formula>60</formula>
    </cfRule>
    <cfRule type="cellIs" dxfId="44" priority="39" operator="lessThan">
      <formula>10</formula>
    </cfRule>
  </conditionalFormatting>
  <conditionalFormatting sqref="BG3:BG110">
    <cfRule type="cellIs" dxfId="43" priority="26" operator="greaterThan">
      <formula>12500</formula>
    </cfRule>
    <cfRule type="cellIs" dxfId="42" priority="27" operator="lessThan">
      <formula>6000</formula>
    </cfRule>
  </conditionalFormatting>
  <conditionalFormatting sqref="L111:BI116">
    <cfRule type="expression" dxfId="41" priority="218">
      <formula>AND($E111&gt;15, L111&gt;VALUE(MID(M$3,FIND("-",M$3)+1,LEN(M$3))))</formula>
    </cfRule>
    <cfRule type="expression" dxfId="40" priority="219">
      <formula>AND($E111&gt;15, L111&lt;VALUE(LEFT(M$3, FIND("-", M$3)-1)))</formula>
    </cfRule>
  </conditionalFormatting>
  <conditionalFormatting sqref="L117:BI119">
    <cfRule type="expression" dxfId="39" priority="15">
      <formula>AND($F117&gt;15, L117&gt;VALUE(MID(L$3,FIND("-",L$3)+1,LEN(L$3))))</formula>
    </cfRule>
    <cfRule type="expression" dxfId="38" priority="16">
      <formula>AND($F117&gt;15, L117&lt;VALUE(LEFT(L$3, FIND("-", L$3)-1)))</formula>
    </cfRule>
  </conditionalFormatting>
  <conditionalFormatting sqref="BF3:BF119 BF186:BF210">
    <cfRule type="cellIs" dxfId="37" priority="35" operator="greaterThan">
      <formula>5500</formula>
    </cfRule>
    <cfRule type="cellIs" dxfId="36" priority="36" operator="lessThan">
      <formula>2000</formula>
    </cfRule>
  </conditionalFormatting>
  <conditionalFormatting sqref="L120:BI128">
    <cfRule type="expression" dxfId="35" priority="13">
      <formula>AND($F120&gt;15, L120&gt;VALUE(MID(L$3,FIND("-",L$3)+1,LEN(L$3))))</formula>
    </cfRule>
    <cfRule type="expression" dxfId="34" priority="14">
      <formula>AND($F120&gt;15, L120&lt;VALUE(LEFT(L$3, FIND("-", L$3)-1)))</formula>
    </cfRule>
  </conditionalFormatting>
  <conditionalFormatting sqref="L129:BI132">
    <cfRule type="expression" dxfId="33" priority="11">
      <formula>AND($F129&gt;15, L129&gt;VALUE(MID(L$3,FIND("-",L$3)+1,LEN(L$3))))</formula>
    </cfRule>
    <cfRule type="expression" dxfId="32" priority="12">
      <formula>AND($F129&gt;15, L129&lt;VALUE(LEFT(L$3, FIND("-", L$3)-1)))</formula>
    </cfRule>
  </conditionalFormatting>
  <conditionalFormatting sqref="L133:BI145">
    <cfRule type="expression" dxfId="31" priority="9">
      <formula>AND($F133&gt;15, L133&gt;VALUE(MID(L$3,FIND("-",L$3)+1,LEN(L$3))))</formula>
    </cfRule>
    <cfRule type="expression" dxfId="30" priority="10">
      <formula>AND($F133&gt;15, L133&lt;VALUE(LEFT(L$3, FIND("-", L$3)-1)))</formula>
    </cfRule>
  </conditionalFormatting>
  <conditionalFormatting sqref="L146:BI169">
    <cfRule type="expression" dxfId="29" priority="7">
      <formula>AND($F146&gt;15, L146&gt;VALUE(MID(L$3,FIND("-",L$3)+1,LEN(L$3))))</formula>
    </cfRule>
    <cfRule type="expression" dxfId="28" priority="8">
      <formula>AND($F146&gt;15, L146&lt;VALUE(LEFT(L$3, FIND("-", L$3)-1)))</formula>
    </cfRule>
  </conditionalFormatting>
  <conditionalFormatting sqref="L170:Q180">
    <cfRule type="expression" dxfId="27" priority="5">
      <formula>AND($F170&gt;15, L170&gt;VALUE(MID(L$3,FIND("-",L$3)+1,LEN(L$3))))</formula>
    </cfRule>
    <cfRule type="expression" dxfId="26" priority="6">
      <formula>AND($F170&gt;15, L170&lt;VALUE(LEFT(L$3, FIND("-", L$3)-1)))</formula>
    </cfRule>
  </conditionalFormatting>
  <conditionalFormatting sqref="R170:BI180">
    <cfRule type="expression" dxfId="25" priority="3">
      <formula>AND($F170&gt;15, R170&gt;VALUE(MID(R$3,FIND("-",R$3)+1,LEN(R$3))))</formula>
    </cfRule>
    <cfRule type="expression" dxfId="24" priority="4">
      <formula>AND($F170&gt;15, R170&lt;VALUE(LEFT(R$3, FIND("-", R$3)-1)))</formula>
    </cfRule>
  </conditionalFormatting>
  <conditionalFormatting sqref="L181:BI185">
    <cfRule type="expression" dxfId="5" priority="1">
      <formula>AND($F181&gt;15, L181&gt;VALUE(MID(L$3,FIND("-",L$3)+1,LEN(L$3))))</formula>
    </cfRule>
    <cfRule type="expression" dxfId="4" priority="2">
      <formula>AND($F181&gt;15, L181&lt;VALUE(LEFT(L$3, FIND("-", L$3)-1)))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D07E-EE46-4DD3-B490-888831ADFDFD}">
  <sheetPr>
    <tabColor rgb="FF00B0F0"/>
  </sheetPr>
  <dimension ref="A1:DO128"/>
  <sheetViews>
    <sheetView tabSelected="1" zoomScale="80" zoomScaleNormal="80" workbookViewId="0">
      <pane xSplit="11" ySplit="6" topLeftCell="L107" activePane="bottomRight" state="frozen"/>
      <selection pane="topRight" activeCell="K1" sqref="K1"/>
      <selection pane="bottomLeft" activeCell="A5" sqref="A5"/>
      <selection pane="bottomRight" activeCell="Q134" sqref="Q134"/>
    </sheetView>
  </sheetViews>
  <sheetFormatPr defaultRowHeight="13.2" x14ac:dyDescent="0.25"/>
  <cols>
    <col min="1" max="1" width="6.88671875" customWidth="1"/>
    <col min="2" max="2" width="12.77734375" customWidth="1"/>
    <col min="3" max="3" width="9.33203125" customWidth="1"/>
    <col min="4" max="4" width="12.77734375" style="960" customWidth="1"/>
    <col min="5" max="5" width="5.6640625" customWidth="1"/>
    <col min="6" max="6" width="10.88671875" customWidth="1"/>
    <col min="7" max="7" width="4.33203125" customWidth="1"/>
    <col min="8" max="8" width="3.88671875" customWidth="1"/>
    <col min="9" max="9" width="7.21875" customWidth="1"/>
    <col min="11" max="11" width="12.88671875" customWidth="1"/>
    <col min="12" max="12" width="6.88671875" customWidth="1"/>
    <col min="13" max="36" width="8.88671875" style="153"/>
    <col min="37" max="37" width="12" style="153" customWidth="1"/>
    <col min="38" max="38" width="8.88671875" style="153"/>
    <col min="39" max="40" width="11.77734375" style="153" customWidth="1"/>
    <col min="41" max="41" width="8.88671875" style="153"/>
    <col min="42" max="42" width="12.33203125" style="153" customWidth="1"/>
    <col min="43" max="119" width="8.88671875" style="153"/>
  </cols>
  <sheetData>
    <row r="1" spans="1:119" ht="15.6" x14ac:dyDescent="0.3">
      <c r="K1" s="168" t="s">
        <v>421</v>
      </c>
      <c r="M1" s="155" t="s">
        <v>262</v>
      </c>
      <c r="N1" s="155" t="s">
        <v>261</v>
      </c>
      <c r="O1" s="162">
        <v>0</v>
      </c>
      <c r="P1" s="155" t="s">
        <v>295</v>
      </c>
      <c r="Q1" s="155" t="s">
        <v>264</v>
      </c>
      <c r="R1" s="155" t="s">
        <v>263</v>
      </c>
      <c r="S1" s="155" t="s">
        <v>266</v>
      </c>
      <c r="T1" s="155" t="s">
        <v>265</v>
      </c>
      <c r="U1" s="155" t="s">
        <v>304</v>
      </c>
      <c r="V1" s="155" t="s">
        <v>303</v>
      </c>
      <c r="W1" s="155" t="s">
        <v>316</v>
      </c>
      <c r="X1" s="155" t="s">
        <v>315</v>
      </c>
      <c r="Y1" s="155" t="s">
        <v>327</v>
      </c>
      <c r="Z1" s="155" t="s">
        <v>326</v>
      </c>
      <c r="AA1" s="155" t="s">
        <v>337</v>
      </c>
      <c r="AB1" s="155" t="s">
        <v>336</v>
      </c>
      <c r="AC1" s="155" t="s">
        <v>339</v>
      </c>
      <c r="AD1" s="155" t="s">
        <v>338</v>
      </c>
      <c r="AE1" s="162" t="s">
        <v>304</v>
      </c>
      <c r="AF1" s="155" t="s">
        <v>340</v>
      </c>
      <c r="AG1" s="162"/>
      <c r="AH1" s="155" t="s">
        <v>341</v>
      </c>
      <c r="AI1" s="162"/>
      <c r="AJ1" s="155" t="s">
        <v>342</v>
      </c>
      <c r="AK1" s="155" t="s">
        <v>343</v>
      </c>
      <c r="AL1" s="155" t="s">
        <v>344</v>
      </c>
      <c r="AM1" s="155" t="s">
        <v>345</v>
      </c>
      <c r="AN1" s="155" t="s">
        <v>346</v>
      </c>
      <c r="AO1" s="155" t="s">
        <v>347</v>
      </c>
      <c r="AP1" s="155" t="s">
        <v>348</v>
      </c>
      <c r="AQ1" s="155" t="s">
        <v>344</v>
      </c>
      <c r="AR1" s="155" t="s">
        <v>349</v>
      </c>
    </row>
    <row r="2" spans="1:119" ht="15.6" x14ac:dyDescent="0.3">
      <c r="K2" s="167" t="s">
        <v>420</v>
      </c>
      <c r="M2" s="156" t="s">
        <v>268</v>
      </c>
      <c r="N2" s="156" t="s">
        <v>267</v>
      </c>
      <c r="O2" s="156"/>
      <c r="P2" s="156" t="s">
        <v>296</v>
      </c>
      <c r="Q2" s="156" t="s">
        <v>270</v>
      </c>
      <c r="R2" s="156" t="s">
        <v>269</v>
      </c>
      <c r="S2" s="156" t="s">
        <v>272</v>
      </c>
      <c r="T2" s="156" t="s">
        <v>271</v>
      </c>
      <c r="U2" s="156" t="s">
        <v>306</v>
      </c>
      <c r="V2" s="156" t="s">
        <v>305</v>
      </c>
      <c r="W2" s="156">
        <v>0.04</v>
      </c>
      <c r="X2" s="156" t="s">
        <v>317</v>
      </c>
      <c r="Y2" s="156">
        <v>0.02</v>
      </c>
      <c r="Z2" s="156" t="s">
        <v>328</v>
      </c>
      <c r="AA2" s="156" t="s">
        <v>351</v>
      </c>
      <c r="AB2" s="156" t="s">
        <v>350</v>
      </c>
      <c r="AC2" s="156" t="s">
        <v>353</v>
      </c>
      <c r="AD2" s="156" t="s">
        <v>352</v>
      </c>
      <c r="AE2" s="156">
        <v>0.05</v>
      </c>
      <c r="AF2" s="156" t="s">
        <v>354</v>
      </c>
      <c r="AG2" s="156"/>
      <c r="AH2" s="156" t="s">
        <v>355</v>
      </c>
      <c r="AI2" s="156"/>
      <c r="AJ2" s="156" t="s">
        <v>356</v>
      </c>
      <c r="AK2" s="156" t="s">
        <v>357</v>
      </c>
      <c r="AL2" s="156" t="s">
        <v>358</v>
      </c>
      <c r="AM2" s="156" t="s">
        <v>359</v>
      </c>
      <c r="AN2" s="156" t="s">
        <v>360</v>
      </c>
      <c r="AO2" s="156" t="s">
        <v>361</v>
      </c>
      <c r="AP2" s="156" t="s">
        <v>362</v>
      </c>
      <c r="AQ2" s="156" t="s">
        <v>363</v>
      </c>
      <c r="AR2" s="156" t="s">
        <v>364</v>
      </c>
    </row>
    <row r="3" spans="1:119" ht="15.6" x14ac:dyDescent="0.3">
      <c r="K3" s="164" t="s">
        <v>259</v>
      </c>
      <c r="M3" s="158" t="s">
        <v>274</v>
      </c>
      <c r="N3" s="157" t="s">
        <v>273</v>
      </c>
      <c r="O3" s="158" t="s">
        <v>298</v>
      </c>
      <c r="P3" s="157" t="s">
        <v>297</v>
      </c>
      <c r="Q3" s="158" t="s">
        <v>276</v>
      </c>
      <c r="R3" s="157" t="s">
        <v>275</v>
      </c>
      <c r="S3" s="158" t="s">
        <v>278</v>
      </c>
      <c r="T3" s="157" t="s">
        <v>277</v>
      </c>
      <c r="U3" s="158" t="s">
        <v>308</v>
      </c>
      <c r="V3" s="157" t="s">
        <v>307</v>
      </c>
      <c r="W3" s="158" t="s">
        <v>319</v>
      </c>
      <c r="X3" s="157" t="s">
        <v>318</v>
      </c>
      <c r="Y3" s="158" t="s">
        <v>330</v>
      </c>
      <c r="Z3" s="157" t="s">
        <v>329</v>
      </c>
      <c r="AA3" s="157" t="s">
        <v>366</v>
      </c>
      <c r="AB3" s="157" t="s">
        <v>365</v>
      </c>
      <c r="AC3" s="158" t="s">
        <v>368</v>
      </c>
      <c r="AD3" s="157" t="s">
        <v>367</v>
      </c>
      <c r="AE3" s="158" t="s">
        <v>370</v>
      </c>
      <c r="AF3" s="157" t="s">
        <v>369</v>
      </c>
      <c r="AG3" s="158" t="s">
        <v>372</v>
      </c>
      <c r="AH3" s="157" t="s">
        <v>371</v>
      </c>
      <c r="AI3" s="158" t="s">
        <v>374</v>
      </c>
      <c r="AJ3" s="157" t="s">
        <v>373</v>
      </c>
      <c r="AK3" s="157" t="s">
        <v>375</v>
      </c>
      <c r="AL3" s="157" t="s">
        <v>376</v>
      </c>
      <c r="AM3" s="157" t="s">
        <v>377</v>
      </c>
      <c r="AN3" s="157" t="s">
        <v>378</v>
      </c>
      <c r="AO3" s="157" t="s">
        <v>379</v>
      </c>
      <c r="AP3" s="157" t="s">
        <v>380</v>
      </c>
      <c r="AQ3" s="157" t="s">
        <v>381</v>
      </c>
      <c r="AR3" s="157" t="s">
        <v>382</v>
      </c>
    </row>
    <row r="4" spans="1:119" ht="15.6" x14ac:dyDescent="0.3">
      <c r="K4" s="165" t="s">
        <v>260</v>
      </c>
      <c r="M4" s="159" t="s">
        <v>280</v>
      </c>
      <c r="N4" s="159" t="s">
        <v>279</v>
      </c>
      <c r="O4" s="163">
        <v>0.1</v>
      </c>
      <c r="P4" s="159" t="s">
        <v>299</v>
      </c>
      <c r="Q4" s="159" t="s">
        <v>282</v>
      </c>
      <c r="R4" s="159" t="s">
        <v>281</v>
      </c>
      <c r="S4" s="159" t="s">
        <v>284</v>
      </c>
      <c r="T4" s="159" t="s">
        <v>283</v>
      </c>
      <c r="U4" s="159" t="s">
        <v>310</v>
      </c>
      <c r="V4" s="159" t="s">
        <v>309</v>
      </c>
      <c r="W4" s="159" t="s">
        <v>321</v>
      </c>
      <c r="X4" s="159" t="s">
        <v>320</v>
      </c>
      <c r="Y4" s="159" t="s">
        <v>332</v>
      </c>
      <c r="Z4" s="159" t="s">
        <v>331</v>
      </c>
      <c r="AA4" s="159" t="s">
        <v>384</v>
      </c>
      <c r="AB4" s="159" t="s">
        <v>383</v>
      </c>
      <c r="AC4" s="159" t="s">
        <v>386</v>
      </c>
      <c r="AD4" s="159" t="s">
        <v>385</v>
      </c>
      <c r="AE4" s="159" t="s">
        <v>388</v>
      </c>
      <c r="AF4" s="159" t="s">
        <v>387</v>
      </c>
      <c r="AG4" s="159">
        <v>0.13</v>
      </c>
      <c r="AH4" s="159" t="s">
        <v>389</v>
      </c>
      <c r="AI4" s="159">
        <v>0.18</v>
      </c>
      <c r="AJ4" s="159" t="s">
        <v>390</v>
      </c>
      <c r="AK4" s="159" t="s">
        <v>391</v>
      </c>
      <c r="AL4" s="159" t="s">
        <v>392</v>
      </c>
      <c r="AM4" s="159" t="s">
        <v>393</v>
      </c>
      <c r="AN4" s="159" t="s">
        <v>394</v>
      </c>
      <c r="AO4" s="159" t="s">
        <v>395</v>
      </c>
      <c r="AP4" s="159" t="s">
        <v>396</v>
      </c>
      <c r="AQ4" s="159" t="s">
        <v>397</v>
      </c>
      <c r="AR4" s="159" t="s">
        <v>398</v>
      </c>
    </row>
    <row r="5" spans="1:119" ht="15.6" x14ac:dyDescent="0.3">
      <c r="K5" s="166" t="s">
        <v>422</v>
      </c>
      <c r="M5" s="160" t="s">
        <v>286</v>
      </c>
      <c r="N5" s="160" t="s">
        <v>285</v>
      </c>
      <c r="O5" s="160" t="s">
        <v>301</v>
      </c>
      <c r="P5" s="160" t="s">
        <v>300</v>
      </c>
      <c r="Q5" s="160" t="s">
        <v>288</v>
      </c>
      <c r="R5" s="160" t="s">
        <v>287</v>
      </c>
      <c r="S5" s="160" t="s">
        <v>290</v>
      </c>
      <c r="T5" s="160" t="s">
        <v>289</v>
      </c>
      <c r="U5" s="160" t="s">
        <v>312</v>
      </c>
      <c r="V5" s="160" t="s">
        <v>311</v>
      </c>
      <c r="W5" s="160" t="s">
        <v>323</v>
      </c>
      <c r="X5" s="160" t="s">
        <v>322</v>
      </c>
      <c r="Y5" s="160" t="s">
        <v>334</v>
      </c>
      <c r="Z5" s="160" t="s">
        <v>333</v>
      </c>
      <c r="AA5" s="160" t="s">
        <v>399</v>
      </c>
      <c r="AB5" s="160" t="s">
        <v>287</v>
      </c>
      <c r="AC5" s="160" t="s">
        <v>401</v>
      </c>
      <c r="AD5" s="160" t="s">
        <v>400</v>
      </c>
      <c r="AE5" s="160" t="s">
        <v>403</v>
      </c>
      <c r="AF5" s="160" t="s">
        <v>402</v>
      </c>
      <c r="AG5" s="160" t="s">
        <v>404</v>
      </c>
      <c r="AH5" s="160" t="s">
        <v>300</v>
      </c>
      <c r="AI5" s="160" t="s">
        <v>406</v>
      </c>
      <c r="AJ5" s="160" t="s">
        <v>405</v>
      </c>
      <c r="AK5" s="160" t="s">
        <v>407</v>
      </c>
      <c r="AL5" s="160" t="s">
        <v>408</v>
      </c>
      <c r="AM5" s="160" t="s">
        <v>409</v>
      </c>
      <c r="AN5" s="160" t="s">
        <v>410</v>
      </c>
      <c r="AO5" s="160" t="s">
        <v>411</v>
      </c>
      <c r="AP5" s="160" t="s">
        <v>412</v>
      </c>
      <c r="AQ5" s="160" t="s">
        <v>413</v>
      </c>
      <c r="AR5" s="160" t="s">
        <v>414</v>
      </c>
    </row>
    <row r="6" spans="1:119" ht="43.2" customHeight="1" x14ac:dyDescent="0.25">
      <c r="A6" s="9" t="s">
        <v>245</v>
      </c>
      <c r="B6" s="9" t="s">
        <v>246</v>
      </c>
      <c r="C6" s="9" t="s">
        <v>242</v>
      </c>
      <c r="D6" s="9" t="s">
        <v>243</v>
      </c>
      <c r="E6" s="10" t="s">
        <v>13</v>
      </c>
      <c r="F6" s="10" t="s">
        <v>14</v>
      </c>
      <c r="G6" s="9" t="s">
        <v>15</v>
      </c>
      <c r="H6" s="9" t="s">
        <v>16</v>
      </c>
      <c r="I6" s="11" t="s">
        <v>17</v>
      </c>
      <c r="J6" s="9" t="s">
        <v>18</v>
      </c>
      <c r="K6" s="12" t="s">
        <v>19</v>
      </c>
      <c r="L6" s="13" t="s">
        <v>25</v>
      </c>
      <c r="M6" s="161" t="s">
        <v>294</v>
      </c>
      <c r="N6" s="15" t="s">
        <v>291</v>
      </c>
      <c r="O6" s="161" t="s">
        <v>302</v>
      </c>
      <c r="P6" s="15" t="s">
        <v>31</v>
      </c>
      <c r="Q6" s="161" t="s">
        <v>292</v>
      </c>
      <c r="R6" s="15" t="s">
        <v>28</v>
      </c>
      <c r="S6" s="161" t="s">
        <v>293</v>
      </c>
      <c r="T6" s="15" t="s">
        <v>29</v>
      </c>
      <c r="U6" s="161" t="s">
        <v>314</v>
      </c>
      <c r="V6" s="15" t="s">
        <v>313</v>
      </c>
      <c r="W6" s="161" t="s">
        <v>325</v>
      </c>
      <c r="X6" s="15" t="s">
        <v>324</v>
      </c>
      <c r="Y6" s="161" t="s">
        <v>335</v>
      </c>
      <c r="Z6" s="15" t="s">
        <v>33</v>
      </c>
      <c r="AA6" s="161" t="s">
        <v>415</v>
      </c>
      <c r="AB6" s="15" t="s">
        <v>62</v>
      </c>
      <c r="AC6" s="161" t="s">
        <v>416</v>
      </c>
      <c r="AD6" s="15" t="s">
        <v>54</v>
      </c>
      <c r="AE6" s="161" t="s">
        <v>417</v>
      </c>
      <c r="AF6" s="15" t="s">
        <v>55</v>
      </c>
      <c r="AG6" s="161" t="s">
        <v>418</v>
      </c>
      <c r="AH6" s="15" t="s">
        <v>56</v>
      </c>
      <c r="AI6" s="161" t="s">
        <v>419</v>
      </c>
      <c r="AJ6" s="15" t="s">
        <v>57</v>
      </c>
      <c r="AK6" s="15" t="s">
        <v>59</v>
      </c>
      <c r="AL6" s="15" t="s">
        <v>60</v>
      </c>
      <c r="AM6" s="15" t="s">
        <v>66</v>
      </c>
      <c r="AN6" s="15" t="s">
        <v>67</v>
      </c>
      <c r="AO6" s="15" t="s">
        <v>47</v>
      </c>
      <c r="AP6" s="15" t="s">
        <v>48</v>
      </c>
      <c r="AQ6" s="15" t="s">
        <v>41</v>
      </c>
      <c r="AR6" s="15" t="s">
        <v>42</v>
      </c>
    </row>
    <row r="7" spans="1:119" x14ac:dyDescent="0.25">
      <c r="A7" s="67">
        <v>11787</v>
      </c>
      <c r="B7" s="68" t="s">
        <v>110</v>
      </c>
      <c r="C7" s="68" t="s">
        <v>227</v>
      </c>
      <c r="D7" s="67">
        <v>7862095318</v>
      </c>
      <c r="E7" s="69">
        <v>41</v>
      </c>
      <c r="F7" s="148" t="s">
        <v>111</v>
      </c>
      <c r="G7" s="67">
        <v>1</v>
      </c>
      <c r="H7" s="70">
        <v>0</v>
      </c>
      <c r="I7" s="71" t="s">
        <v>73</v>
      </c>
      <c r="J7" s="72" t="s">
        <v>74</v>
      </c>
      <c r="K7" s="73" t="s">
        <v>248</v>
      </c>
      <c r="L7" s="74">
        <v>7.77</v>
      </c>
      <c r="M7" s="169">
        <v>2.2963224900000001</v>
      </c>
      <c r="N7" s="30">
        <v>73.7</v>
      </c>
      <c r="O7" s="169">
        <v>3.4138507929834E-2</v>
      </c>
      <c r="P7" s="30">
        <v>2.59</v>
      </c>
      <c r="Q7" s="169">
        <v>1.31808910926</v>
      </c>
      <c r="R7" s="30">
        <v>57.4</v>
      </c>
      <c r="S7" s="142">
        <v>0.9782333807400001</v>
      </c>
      <c r="T7" s="30">
        <v>42.6</v>
      </c>
      <c r="U7" s="169">
        <v>0.34585047000000002</v>
      </c>
      <c r="V7" s="30">
        <v>11.1</v>
      </c>
      <c r="W7" s="169">
        <v>0.40816587000000004</v>
      </c>
      <c r="X7" s="30">
        <v>13.1</v>
      </c>
      <c r="Y7" s="142">
        <v>0.15112419230999999</v>
      </c>
      <c r="Z7" s="30">
        <v>4.8502999999999998</v>
      </c>
      <c r="AA7" s="30">
        <v>3.5897399999999999</v>
      </c>
      <c r="AB7" s="170">
        <v>46.2</v>
      </c>
      <c r="AC7" s="169">
        <v>0.57497999999999994</v>
      </c>
      <c r="AD7" s="30">
        <v>7.4</v>
      </c>
      <c r="AE7" s="169">
        <v>0.51575705999999999</v>
      </c>
      <c r="AF7" s="30">
        <v>89.7</v>
      </c>
      <c r="AG7" s="169">
        <v>2.0411789999999996E-2</v>
      </c>
      <c r="AH7" s="30">
        <v>3.55</v>
      </c>
      <c r="AI7" s="169">
        <v>3.8638655999999993E-2</v>
      </c>
      <c r="AJ7" s="30">
        <v>6.72</v>
      </c>
      <c r="AK7" s="16">
        <v>2320</v>
      </c>
      <c r="AL7" s="16">
        <v>52.5</v>
      </c>
      <c r="AM7" s="171">
        <v>2636</v>
      </c>
      <c r="AN7" s="16">
        <v>10471</v>
      </c>
      <c r="AO7" s="170">
        <v>11.1</v>
      </c>
      <c r="AP7" s="171">
        <v>4100</v>
      </c>
      <c r="AQ7" s="30">
        <v>23.6</v>
      </c>
      <c r="AR7" s="30">
        <v>11.700000000000001</v>
      </c>
    </row>
    <row r="8" spans="1:119" ht="13.2" customHeight="1" x14ac:dyDescent="0.25">
      <c r="A8" s="104">
        <v>12204</v>
      </c>
      <c r="B8" s="105" t="s">
        <v>164</v>
      </c>
      <c r="C8" s="105" t="s">
        <v>225</v>
      </c>
      <c r="D8" s="104">
        <v>8159195242</v>
      </c>
      <c r="E8" s="106">
        <v>39</v>
      </c>
      <c r="F8" s="150" t="s">
        <v>158</v>
      </c>
      <c r="G8" s="104">
        <v>1</v>
      </c>
      <c r="H8" s="107">
        <v>0</v>
      </c>
      <c r="I8" s="125" t="s">
        <v>73</v>
      </c>
      <c r="J8" s="122" t="s">
        <v>74</v>
      </c>
      <c r="K8" s="110" t="s">
        <v>176</v>
      </c>
      <c r="L8" s="111">
        <v>9.39</v>
      </c>
      <c r="M8" s="142">
        <v>2.4148450800000001</v>
      </c>
      <c r="N8" s="30">
        <v>73.900000000000006</v>
      </c>
      <c r="O8" s="169">
        <v>5.4547486605072006E-2</v>
      </c>
      <c r="P8" s="30">
        <v>3.79</v>
      </c>
      <c r="Q8" s="174">
        <v>1.4392476676800001</v>
      </c>
      <c r="R8" s="30">
        <v>59.6</v>
      </c>
      <c r="S8" s="142">
        <v>0.97559741231999997</v>
      </c>
      <c r="T8" s="30">
        <v>40.4</v>
      </c>
      <c r="U8" s="169">
        <v>0.23789001600000001</v>
      </c>
      <c r="V8" s="172">
        <v>7.28</v>
      </c>
      <c r="W8" s="174">
        <v>0.50649660000000007</v>
      </c>
      <c r="X8" s="178">
        <v>15.5</v>
      </c>
      <c r="Y8" s="169">
        <v>8.038591199999999E-2</v>
      </c>
      <c r="Z8" s="170">
        <v>2.46</v>
      </c>
      <c r="AA8" s="30">
        <v>5.4743700000000004</v>
      </c>
      <c r="AB8" s="16">
        <v>58.3</v>
      </c>
      <c r="AC8" s="169">
        <v>0.36621000000000004</v>
      </c>
      <c r="AD8" s="16">
        <v>3.9</v>
      </c>
      <c r="AE8" s="169">
        <v>0.32409585000000002</v>
      </c>
      <c r="AF8" s="30">
        <v>88.5</v>
      </c>
      <c r="AG8" s="169">
        <v>2.3071230000000002E-2</v>
      </c>
      <c r="AH8" s="30">
        <v>6.3</v>
      </c>
      <c r="AI8" s="169">
        <v>1.7028765000000005E-2</v>
      </c>
      <c r="AJ8" s="30">
        <v>4.6500000000000004</v>
      </c>
      <c r="AK8" s="181">
        <v>1456</v>
      </c>
      <c r="AL8" s="30">
        <v>70.2</v>
      </c>
      <c r="AM8" s="16">
        <v>4922</v>
      </c>
      <c r="AN8" s="171">
        <v>12771</v>
      </c>
      <c r="AO8" s="30">
        <v>20.5</v>
      </c>
      <c r="AP8" s="16">
        <v>2853</v>
      </c>
      <c r="AQ8" s="178">
        <v>43.6</v>
      </c>
      <c r="AR8" s="23">
        <v>24.299999999999997</v>
      </c>
    </row>
    <row r="9" spans="1:119" s="29" customFormat="1" ht="13.2" customHeight="1" x14ac:dyDescent="0.25">
      <c r="A9" s="87">
        <v>12212</v>
      </c>
      <c r="B9" s="88" t="s">
        <v>121</v>
      </c>
      <c r="C9" s="88" t="s">
        <v>233</v>
      </c>
      <c r="D9" s="87">
        <v>8261175329</v>
      </c>
      <c r="E9" s="89">
        <v>38</v>
      </c>
      <c r="F9" s="151" t="s">
        <v>95</v>
      </c>
      <c r="G9" s="87">
        <v>1</v>
      </c>
      <c r="H9" s="47">
        <v>0</v>
      </c>
      <c r="I9" s="90" t="s">
        <v>73</v>
      </c>
      <c r="J9" s="91" t="s">
        <v>74</v>
      </c>
      <c r="K9" s="92" t="s">
        <v>103</v>
      </c>
      <c r="L9" s="93">
        <v>6.77</v>
      </c>
      <c r="M9" s="169">
        <v>2.2549719100000001</v>
      </c>
      <c r="N9" s="23">
        <v>83.9</v>
      </c>
      <c r="O9" s="169">
        <v>4.9256253418894003E-2</v>
      </c>
      <c r="P9" s="30">
        <v>2.98</v>
      </c>
      <c r="Q9" s="142">
        <v>1.65289441003</v>
      </c>
      <c r="R9" s="23">
        <v>73.3</v>
      </c>
      <c r="S9" s="169">
        <v>0.60207749997000004</v>
      </c>
      <c r="T9" s="172">
        <v>26.7</v>
      </c>
      <c r="U9" s="169">
        <v>0.13734095899999998</v>
      </c>
      <c r="V9" s="172">
        <v>5.1100000000000003</v>
      </c>
      <c r="W9" s="169">
        <v>0.23544164400000001</v>
      </c>
      <c r="X9" s="30">
        <v>8.76</v>
      </c>
      <c r="Y9" s="169">
        <v>0.124708816</v>
      </c>
      <c r="Z9" s="30">
        <v>4.6399999999999997</v>
      </c>
      <c r="AA9" s="30">
        <v>3.6084099999999997</v>
      </c>
      <c r="AB9" s="16">
        <v>53.3</v>
      </c>
      <c r="AC9" s="169">
        <v>0.25725999999999993</v>
      </c>
      <c r="AD9" s="16">
        <v>3.8</v>
      </c>
      <c r="AE9" s="169">
        <v>0.23024769999999994</v>
      </c>
      <c r="AF9" s="30">
        <v>89.5</v>
      </c>
      <c r="AG9" s="169">
        <v>1.4663819999999996E-2</v>
      </c>
      <c r="AH9" s="30">
        <v>5.7</v>
      </c>
      <c r="AI9" s="169">
        <v>1.1139357999999997E-2</v>
      </c>
      <c r="AJ9" s="30">
        <v>4.33</v>
      </c>
      <c r="AK9" s="16">
        <v>2685</v>
      </c>
      <c r="AL9" s="30">
        <v>50</v>
      </c>
      <c r="AM9" s="16">
        <v>4833</v>
      </c>
      <c r="AN9" s="171">
        <v>9798</v>
      </c>
      <c r="AO9" s="170">
        <v>12.1</v>
      </c>
      <c r="AP9" s="16">
        <v>1986</v>
      </c>
      <c r="AQ9" s="30">
        <v>34.799999999999997</v>
      </c>
      <c r="AR9" s="178">
        <v>17.64</v>
      </c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</row>
    <row r="10" spans="1:119" s="29" customFormat="1" ht="13.2" customHeight="1" x14ac:dyDescent="0.25">
      <c r="A10" s="48">
        <v>12217</v>
      </c>
      <c r="B10" s="49" t="s">
        <v>94</v>
      </c>
      <c r="C10" s="49" t="s">
        <v>234</v>
      </c>
      <c r="D10" s="48">
        <v>7558174492</v>
      </c>
      <c r="E10" s="272">
        <v>45</v>
      </c>
      <c r="F10" s="273" t="s">
        <v>95</v>
      </c>
      <c r="G10" s="274">
        <v>1</v>
      </c>
      <c r="H10" s="275">
        <v>0</v>
      </c>
      <c r="I10" s="276" t="s">
        <v>73</v>
      </c>
      <c r="J10" s="277" t="s">
        <v>74</v>
      </c>
      <c r="K10" s="278" t="s">
        <v>96</v>
      </c>
      <c r="L10" s="279">
        <v>6.22</v>
      </c>
      <c r="M10" s="169">
        <v>2.2625809799999996</v>
      </c>
      <c r="N10" s="30">
        <v>80.3</v>
      </c>
      <c r="O10" s="169">
        <v>2.2271942134727992E-2</v>
      </c>
      <c r="P10" s="170">
        <v>1.56</v>
      </c>
      <c r="Q10" s="174">
        <v>1.4276885983799996</v>
      </c>
      <c r="R10" s="30">
        <v>63.1</v>
      </c>
      <c r="S10" s="169">
        <v>0.83489238161999979</v>
      </c>
      <c r="T10" s="30">
        <v>36.9</v>
      </c>
      <c r="U10" s="169">
        <v>0.17075019599999999</v>
      </c>
      <c r="V10" s="172">
        <v>6.06</v>
      </c>
      <c r="W10" s="169">
        <v>0.32966621999999995</v>
      </c>
      <c r="X10" s="30">
        <v>11.7</v>
      </c>
      <c r="Y10" s="169">
        <v>8.3684501999999994E-2</v>
      </c>
      <c r="Z10" s="30">
        <v>2.97</v>
      </c>
      <c r="AA10" s="30">
        <v>2.9731599999999996</v>
      </c>
      <c r="AB10" s="16">
        <v>47.8</v>
      </c>
      <c r="AC10" s="169">
        <v>0.27989999999999998</v>
      </c>
      <c r="AD10" s="16">
        <v>4.5</v>
      </c>
      <c r="AE10" s="169">
        <v>0.25582860000000002</v>
      </c>
      <c r="AF10" s="30">
        <v>91.4</v>
      </c>
      <c r="AG10" s="169">
        <v>1.7633699999999999E-2</v>
      </c>
      <c r="AH10" s="30">
        <v>6.3</v>
      </c>
      <c r="AI10" s="169">
        <v>5.0381999999999996E-3</v>
      </c>
      <c r="AJ10" s="172">
        <v>1.8</v>
      </c>
      <c r="AK10" s="16" t="s">
        <v>70</v>
      </c>
      <c r="AL10" s="178">
        <v>79.5</v>
      </c>
      <c r="AM10" s="16">
        <v>2933</v>
      </c>
      <c r="AN10" s="171">
        <v>7073</v>
      </c>
      <c r="AO10" s="172">
        <v>8.0299999999999994</v>
      </c>
      <c r="AP10" s="16">
        <v>2480</v>
      </c>
      <c r="AQ10" s="30">
        <v>40.4</v>
      </c>
      <c r="AR10" s="178">
        <v>17.5</v>
      </c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</row>
    <row r="11" spans="1:119" s="143" customFormat="1" ht="13.2" customHeight="1" x14ac:dyDescent="0.25">
      <c r="A11" s="57">
        <v>12257</v>
      </c>
      <c r="B11" s="58" t="s">
        <v>101</v>
      </c>
      <c r="C11" s="58" t="s">
        <v>235</v>
      </c>
      <c r="D11" s="57">
        <v>6405171256</v>
      </c>
      <c r="E11" s="59">
        <v>56</v>
      </c>
      <c r="F11" s="152" t="s">
        <v>102</v>
      </c>
      <c r="G11" s="57">
        <v>1</v>
      </c>
      <c r="H11" s="60">
        <v>0</v>
      </c>
      <c r="I11" s="61" t="s">
        <v>73</v>
      </c>
      <c r="J11" s="62" t="s">
        <v>74</v>
      </c>
      <c r="K11" s="63" t="s">
        <v>103</v>
      </c>
      <c r="L11" s="64">
        <v>5.46</v>
      </c>
      <c r="M11" s="169">
        <v>1.21858464</v>
      </c>
      <c r="N11" s="170">
        <v>59.2</v>
      </c>
      <c r="O11" s="169">
        <v>1.4295460128768001E-2</v>
      </c>
      <c r="P11" s="170">
        <v>1.56</v>
      </c>
      <c r="Q11" s="169">
        <v>0.91637564928000004</v>
      </c>
      <c r="R11" s="23">
        <v>75.2</v>
      </c>
      <c r="S11" s="169">
        <v>0.30099040607999999</v>
      </c>
      <c r="T11" s="172">
        <v>24.7</v>
      </c>
      <c r="U11" s="169">
        <v>0.46726134000000002</v>
      </c>
      <c r="V11" s="23">
        <v>22.7</v>
      </c>
      <c r="W11" s="169">
        <v>0.29847090000000004</v>
      </c>
      <c r="X11" s="30">
        <v>14.5</v>
      </c>
      <c r="Y11" s="169">
        <v>6.1135074000000011E-2</v>
      </c>
      <c r="Z11" s="30">
        <v>2.97</v>
      </c>
      <c r="AA11" s="30">
        <v>3.0685200000000004</v>
      </c>
      <c r="AB11" s="16">
        <v>56.2</v>
      </c>
      <c r="AC11" s="169">
        <v>0.24024000000000001</v>
      </c>
      <c r="AD11" s="16">
        <v>4.4000000000000004</v>
      </c>
      <c r="AE11" s="169">
        <v>0.20516496000000004</v>
      </c>
      <c r="AF11" s="30">
        <v>85.4</v>
      </c>
      <c r="AG11" s="169">
        <v>1.1051039999999998E-2</v>
      </c>
      <c r="AH11" s="30">
        <v>4.5999999999999996</v>
      </c>
      <c r="AI11" s="169">
        <v>2.306304E-2</v>
      </c>
      <c r="AJ11" s="30">
        <v>9.6</v>
      </c>
      <c r="AK11" s="16">
        <v>2362</v>
      </c>
      <c r="AL11" s="30">
        <v>68.8</v>
      </c>
      <c r="AM11" s="16">
        <v>3553</v>
      </c>
      <c r="AN11" s="171">
        <v>9447</v>
      </c>
      <c r="AO11" s="170">
        <v>9.9600000000000009</v>
      </c>
      <c r="AP11" s="16">
        <v>2987</v>
      </c>
      <c r="AQ11" s="30">
        <v>29.4</v>
      </c>
      <c r="AR11" s="30">
        <v>7.8999999999999986</v>
      </c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</row>
    <row r="12" spans="1:119" x14ac:dyDescent="0.25">
      <c r="A12" s="36">
        <v>12440</v>
      </c>
      <c r="B12" s="37" t="s">
        <v>78</v>
      </c>
      <c r="C12" s="37" t="s">
        <v>237</v>
      </c>
      <c r="D12" s="36">
        <v>7909255695</v>
      </c>
      <c r="E12" s="38">
        <v>41</v>
      </c>
      <c r="F12" s="147" t="s">
        <v>79</v>
      </c>
      <c r="G12" s="36">
        <v>1</v>
      </c>
      <c r="H12" s="39">
        <v>0</v>
      </c>
      <c r="I12" s="40" t="s">
        <v>73</v>
      </c>
      <c r="J12" s="41" t="s">
        <v>74</v>
      </c>
      <c r="K12" s="46" t="s">
        <v>80</v>
      </c>
      <c r="L12" s="42">
        <v>9.86</v>
      </c>
      <c r="M12" s="169">
        <v>2.2425879799999997</v>
      </c>
      <c r="N12" s="30">
        <v>78.7</v>
      </c>
      <c r="O12" s="169">
        <v>8.8386671538143988E-2</v>
      </c>
      <c r="P12" s="30">
        <v>4.83</v>
      </c>
      <c r="Q12" s="142">
        <v>1.8299517916799997</v>
      </c>
      <c r="R12" s="23">
        <v>81.599999999999994</v>
      </c>
      <c r="S12" s="169">
        <v>0.41263618831999993</v>
      </c>
      <c r="T12" s="172">
        <v>18.399999999999999</v>
      </c>
      <c r="U12" s="169">
        <v>0.17980597399999998</v>
      </c>
      <c r="V12" s="172">
        <v>6.31</v>
      </c>
      <c r="W12" s="169">
        <v>0.28010978199999997</v>
      </c>
      <c r="X12" s="30">
        <v>9.83</v>
      </c>
      <c r="Y12" s="142">
        <v>0.16669808999999997</v>
      </c>
      <c r="Z12" s="30">
        <v>5.85</v>
      </c>
      <c r="AA12" s="30">
        <v>5.7286599999999996</v>
      </c>
      <c r="AB12" s="16">
        <v>58.1</v>
      </c>
      <c r="AC12" s="169">
        <v>0.74935999999999992</v>
      </c>
      <c r="AD12" s="16">
        <v>7.6</v>
      </c>
      <c r="AE12" s="169">
        <v>0.68491503999999992</v>
      </c>
      <c r="AF12" s="30">
        <v>91.4</v>
      </c>
      <c r="AG12" s="169">
        <v>2.1281823999999994E-2</v>
      </c>
      <c r="AH12" s="170">
        <v>2.84</v>
      </c>
      <c r="AI12" s="169">
        <v>4.3013263999999996E-2</v>
      </c>
      <c r="AJ12" s="30">
        <v>5.74</v>
      </c>
      <c r="AK12" s="171">
        <v>1770</v>
      </c>
      <c r="AL12" s="30">
        <v>51.2</v>
      </c>
      <c r="AM12" s="16">
        <v>4804</v>
      </c>
      <c r="AN12" s="173">
        <v>13698</v>
      </c>
      <c r="AO12" s="172">
        <v>5.0199999999999996</v>
      </c>
      <c r="AP12" s="16">
        <v>3223</v>
      </c>
      <c r="AQ12" s="30">
        <v>28.1</v>
      </c>
      <c r="AR12" s="30">
        <v>9.8699999999999992</v>
      </c>
    </row>
    <row r="13" spans="1:119" ht="13.2" customHeight="1" x14ac:dyDescent="0.25">
      <c r="A13" s="75">
        <v>12448</v>
      </c>
      <c r="B13" s="76" t="s">
        <v>112</v>
      </c>
      <c r="C13" s="76" t="s">
        <v>238</v>
      </c>
      <c r="D13" s="75">
        <v>7052185371</v>
      </c>
      <c r="E13" s="77">
        <v>50</v>
      </c>
      <c r="F13" s="149" t="s">
        <v>128</v>
      </c>
      <c r="G13" s="75">
        <v>1</v>
      </c>
      <c r="H13" s="78">
        <v>0</v>
      </c>
      <c r="I13" s="79" t="s">
        <v>129</v>
      </c>
      <c r="J13" s="80" t="s">
        <v>74</v>
      </c>
      <c r="K13" s="81" t="s">
        <v>130</v>
      </c>
      <c r="L13" s="83">
        <v>10.82</v>
      </c>
      <c r="M13" s="169">
        <v>2.0858579600000002</v>
      </c>
      <c r="N13" s="23">
        <v>85.3</v>
      </c>
      <c r="O13" s="169">
        <v>8.8467493657480023E-2</v>
      </c>
      <c r="P13" s="30">
        <v>5.81</v>
      </c>
      <c r="Q13" s="142">
        <v>1.5226763108000003</v>
      </c>
      <c r="R13" s="23">
        <v>73</v>
      </c>
      <c r="S13" s="169">
        <v>0.56318164920000013</v>
      </c>
      <c r="T13" s="172">
        <v>27</v>
      </c>
      <c r="U13" s="169">
        <v>0.18559978800000004</v>
      </c>
      <c r="V13" s="172">
        <v>7.59</v>
      </c>
      <c r="W13" s="169">
        <v>0.15870126800000001</v>
      </c>
      <c r="X13" s="30">
        <v>6.49</v>
      </c>
      <c r="Y13" s="169">
        <v>9.6590140000000005E-2</v>
      </c>
      <c r="Z13" s="30">
        <v>3.95</v>
      </c>
      <c r="AA13" s="23">
        <v>7.855319999999999</v>
      </c>
      <c r="AB13" s="27">
        <v>72.599999999999994</v>
      </c>
      <c r="AC13" s="169">
        <v>0.34624000000000005</v>
      </c>
      <c r="AD13" s="16">
        <v>3.2</v>
      </c>
      <c r="AE13" s="169">
        <v>0.32027200000000006</v>
      </c>
      <c r="AF13" s="178">
        <v>92.5</v>
      </c>
      <c r="AG13" s="169">
        <v>1.5892416000000003E-2</v>
      </c>
      <c r="AH13" s="30">
        <v>4.59</v>
      </c>
      <c r="AI13" s="169">
        <v>1.0110208000000001E-2</v>
      </c>
      <c r="AJ13" s="172">
        <v>2.92</v>
      </c>
      <c r="AK13" s="173">
        <v>3470.0833333333335</v>
      </c>
      <c r="AL13" s="30">
        <v>59.1</v>
      </c>
      <c r="AM13" s="27">
        <v>7726</v>
      </c>
      <c r="AN13" s="28">
        <v>14122</v>
      </c>
      <c r="AO13" s="30">
        <v>12.6</v>
      </c>
      <c r="AP13" s="175">
        <v>4452</v>
      </c>
      <c r="AQ13" s="30">
        <v>26.7</v>
      </c>
      <c r="AR13" s="30">
        <v>7.2099999999999991</v>
      </c>
    </row>
    <row r="14" spans="1:119" x14ac:dyDescent="0.25">
      <c r="A14" s="112">
        <v>12452</v>
      </c>
      <c r="B14" s="113" t="s">
        <v>167</v>
      </c>
      <c r="C14" s="113" t="s">
        <v>239</v>
      </c>
      <c r="D14" s="112">
        <v>435428459</v>
      </c>
      <c r="E14" s="114">
        <v>77</v>
      </c>
      <c r="F14" s="146" t="s">
        <v>128</v>
      </c>
      <c r="G14" s="112">
        <v>1</v>
      </c>
      <c r="H14" s="115">
        <v>0</v>
      </c>
      <c r="I14" s="126" t="s">
        <v>73</v>
      </c>
      <c r="J14" s="117" t="s">
        <v>74</v>
      </c>
      <c r="K14" s="120" t="s">
        <v>178</v>
      </c>
      <c r="L14" s="118">
        <v>7.25</v>
      </c>
      <c r="M14" s="169">
        <v>1.9211412499999998</v>
      </c>
      <c r="N14" s="30">
        <v>79.099999999999994</v>
      </c>
      <c r="O14" s="169">
        <v>9.1600014799999976E-2</v>
      </c>
      <c r="P14" s="30">
        <v>7.45</v>
      </c>
      <c r="Q14" s="169">
        <v>1.2295303999999998</v>
      </c>
      <c r="R14" s="30">
        <v>64</v>
      </c>
      <c r="S14" s="169">
        <v>0.69161084999999989</v>
      </c>
      <c r="T14" s="30">
        <v>36</v>
      </c>
      <c r="U14" s="169">
        <v>0.28416374999999999</v>
      </c>
      <c r="V14" s="30">
        <v>11.7</v>
      </c>
      <c r="W14" s="169">
        <v>0.17049824999999999</v>
      </c>
      <c r="X14" s="30">
        <v>7.02</v>
      </c>
      <c r="Y14" s="169">
        <v>6.7519250000000003E-2</v>
      </c>
      <c r="Z14" s="30">
        <v>2.78</v>
      </c>
      <c r="AA14" s="30">
        <v>4.0599999999999996</v>
      </c>
      <c r="AB14" s="16">
        <v>56</v>
      </c>
      <c r="AC14" s="169">
        <v>0.48575000000000002</v>
      </c>
      <c r="AD14" s="16">
        <v>6.7</v>
      </c>
      <c r="AE14" s="169">
        <v>0.40462975000000001</v>
      </c>
      <c r="AF14" s="30">
        <v>83.3</v>
      </c>
      <c r="AG14" s="169">
        <v>3.5265450000000004E-2</v>
      </c>
      <c r="AH14" s="30">
        <v>7.26</v>
      </c>
      <c r="AI14" s="169">
        <v>4.6000525E-2</v>
      </c>
      <c r="AJ14" s="30">
        <v>9.4700000000000006</v>
      </c>
      <c r="AK14" s="171">
        <v>1775.4166666666667</v>
      </c>
      <c r="AL14" s="30">
        <v>64.599999999999994</v>
      </c>
      <c r="AM14" s="27">
        <v>5312</v>
      </c>
      <c r="AN14" s="171">
        <v>8063</v>
      </c>
      <c r="AO14" s="30">
        <v>21.2</v>
      </c>
      <c r="AP14" s="16">
        <v>3343</v>
      </c>
      <c r="AQ14" s="172">
        <v>19.7</v>
      </c>
      <c r="AR14" s="172">
        <v>0.60000000000000053</v>
      </c>
    </row>
    <row r="15" spans="1:119" ht="13.2" customHeight="1" x14ac:dyDescent="0.25">
      <c r="A15" s="87">
        <v>12590</v>
      </c>
      <c r="B15" s="88" t="s">
        <v>121</v>
      </c>
      <c r="C15" s="88" t="s">
        <v>233</v>
      </c>
      <c r="D15" s="87">
        <v>8261175329</v>
      </c>
      <c r="E15" s="89">
        <v>38</v>
      </c>
      <c r="F15" s="151" t="s">
        <v>148</v>
      </c>
      <c r="G15" s="87">
        <v>2</v>
      </c>
      <c r="H15" s="47">
        <v>1</v>
      </c>
      <c r="I15" s="90" t="s">
        <v>149</v>
      </c>
      <c r="J15" s="91" t="s">
        <v>74</v>
      </c>
      <c r="K15" s="92" t="s">
        <v>150</v>
      </c>
      <c r="L15" s="93">
        <v>5.58</v>
      </c>
      <c r="M15" s="169">
        <v>1.2308587200000001</v>
      </c>
      <c r="N15" s="30">
        <v>72.8</v>
      </c>
      <c r="O15" s="169">
        <v>3.7048847472000004E-2</v>
      </c>
      <c r="P15" s="30">
        <v>4.3</v>
      </c>
      <c r="Q15" s="169">
        <v>0.86160110400000012</v>
      </c>
      <c r="R15" s="178">
        <v>70</v>
      </c>
      <c r="S15" s="169">
        <v>0.36925761600000001</v>
      </c>
      <c r="T15" s="170">
        <v>30</v>
      </c>
      <c r="U15" s="169">
        <v>0.12765087</v>
      </c>
      <c r="V15" s="172">
        <v>7.55</v>
      </c>
      <c r="W15" s="169">
        <v>0.20965176000000002</v>
      </c>
      <c r="X15" s="30">
        <v>12.4</v>
      </c>
      <c r="Y15" s="169">
        <v>3.5505540000000002E-2</v>
      </c>
      <c r="Z15" s="172">
        <v>2.1</v>
      </c>
      <c r="AA15" s="30">
        <v>3.2754599999999998</v>
      </c>
      <c r="AB15" s="16">
        <v>58.7</v>
      </c>
      <c r="AC15" s="169">
        <v>0.41292000000000001</v>
      </c>
      <c r="AD15" s="16">
        <v>7.4</v>
      </c>
      <c r="AE15" s="169">
        <v>0.36791171999999994</v>
      </c>
      <c r="AF15" s="30">
        <v>89.1</v>
      </c>
      <c r="AG15" s="169">
        <v>1.4369616E-2</v>
      </c>
      <c r="AH15" s="30">
        <v>3.48</v>
      </c>
      <c r="AI15" s="169">
        <v>2.9523780000000003E-2</v>
      </c>
      <c r="AJ15" s="30">
        <v>7.15</v>
      </c>
      <c r="AK15" s="171">
        <v>3215.5833333333335</v>
      </c>
      <c r="AL15" s="23">
        <v>87.2</v>
      </c>
      <c r="AM15" s="27">
        <v>7225</v>
      </c>
      <c r="AN15" s="27">
        <v>19803</v>
      </c>
      <c r="AO15" s="30">
        <v>15.4</v>
      </c>
      <c r="AP15" s="171">
        <v>2685</v>
      </c>
      <c r="AQ15" s="30">
        <v>29.3</v>
      </c>
      <c r="AR15" s="30">
        <v>6.7000000000000011</v>
      </c>
    </row>
    <row r="16" spans="1:119" s="32" customFormat="1" ht="13.2" customHeight="1" x14ac:dyDescent="0.25">
      <c r="A16" s="104">
        <v>12597</v>
      </c>
      <c r="B16" s="105" t="s">
        <v>164</v>
      </c>
      <c r="C16" s="105" t="s">
        <v>225</v>
      </c>
      <c r="D16" s="104">
        <v>8159195242</v>
      </c>
      <c r="E16" s="106">
        <v>39</v>
      </c>
      <c r="F16" s="150" t="s">
        <v>165</v>
      </c>
      <c r="G16" s="104">
        <v>2</v>
      </c>
      <c r="H16" s="107">
        <v>2</v>
      </c>
      <c r="I16" s="108" t="s">
        <v>73</v>
      </c>
      <c r="J16" s="109" t="s">
        <v>74</v>
      </c>
      <c r="K16" s="110" t="s">
        <v>166</v>
      </c>
      <c r="L16" s="111">
        <v>7.54</v>
      </c>
      <c r="M16" s="169">
        <v>2.1746114000000003</v>
      </c>
      <c r="N16" s="30">
        <v>75.5</v>
      </c>
      <c r="O16" s="169">
        <v>6.2591839926200002E-2</v>
      </c>
      <c r="P16" s="30">
        <v>5.35</v>
      </c>
      <c r="Q16" s="169">
        <v>1.1699409332000001</v>
      </c>
      <c r="R16" s="30">
        <v>53.8</v>
      </c>
      <c r="S16" s="142">
        <v>1.0046704668000002</v>
      </c>
      <c r="T16" s="30">
        <v>46.2</v>
      </c>
      <c r="U16" s="169">
        <v>0.237911128</v>
      </c>
      <c r="V16" s="172">
        <v>8.26</v>
      </c>
      <c r="W16" s="169">
        <v>0.39459836000000004</v>
      </c>
      <c r="X16" s="30">
        <v>13.7</v>
      </c>
      <c r="Y16" s="169">
        <v>7.3735168000000004E-2</v>
      </c>
      <c r="Z16" s="170">
        <v>2.56</v>
      </c>
      <c r="AA16" s="30">
        <v>4.0791399999999998</v>
      </c>
      <c r="AB16" s="16">
        <v>54.1</v>
      </c>
      <c r="AC16" s="169">
        <v>0.40716000000000002</v>
      </c>
      <c r="AD16" s="16">
        <v>5.4</v>
      </c>
      <c r="AE16" s="169">
        <v>0.37418004000000005</v>
      </c>
      <c r="AF16" s="178">
        <v>91.9</v>
      </c>
      <c r="AG16" s="169">
        <v>1.302912E-2</v>
      </c>
      <c r="AH16" s="30">
        <v>3.2</v>
      </c>
      <c r="AI16" s="169">
        <v>1.9950840000000004E-2</v>
      </c>
      <c r="AJ16" s="30">
        <v>4.9000000000000004</v>
      </c>
      <c r="AK16" s="177">
        <v>1533.9166666666667</v>
      </c>
      <c r="AL16" s="16">
        <v>37.9</v>
      </c>
      <c r="AM16" s="27">
        <v>5426</v>
      </c>
      <c r="AN16" s="16">
        <v>13287</v>
      </c>
      <c r="AO16" s="30">
        <v>16.600000000000001</v>
      </c>
      <c r="AP16" s="171">
        <v>1932</v>
      </c>
      <c r="AQ16" s="30">
        <v>33.299999999999997</v>
      </c>
      <c r="AR16" s="23">
        <v>23.400000000000002</v>
      </c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</row>
    <row r="17" spans="1:119" ht="13.2" customHeight="1" x14ac:dyDescent="0.25">
      <c r="A17" s="57">
        <v>12605</v>
      </c>
      <c r="B17" s="58" t="s">
        <v>101</v>
      </c>
      <c r="C17" s="58" t="s">
        <v>235</v>
      </c>
      <c r="D17" s="57">
        <v>6405171256</v>
      </c>
      <c r="E17" s="59">
        <v>56</v>
      </c>
      <c r="F17" s="152" t="s">
        <v>99</v>
      </c>
      <c r="G17" s="57">
        <v>2</v>
      </c>
      <c r="H17" s="60">
        <v>2</v>
      </c>
      <c r="I17" s="61" t="s">
        <v>73</v>
      </c>
      <c r="J17" s="62" t="s">
        <v>74</v>
      </c>
      <c r="K17" s="63" t="s">
        <v>150</v>
      </c>
      <c r="L17" s="64">
        <v>6.82</v>
      </c>
      <c r="M17" s="169">
        <v>0.82936655999999997</v>
      </c>
      <c r="N17" s="172">
        <v>56.3</v>
      </c>
      <c r="O17" s="169">
        <v>2.2158684003456001E-2</v>
      </c>
      <c r="P17" s="30">
        <v>3.64</v>
      </c>
      <c r="Q17" s="169">
        <v>0.60875505504000005</v>
      </c>
      <c r="R17" s="23">
        <v>73.400000000000006</v>
      </c>
      <c r="S17" s="169">
        <v>0.22061150496000001</v>
      </c>
      <c r="T17" s="172">
        <v>26.6</v>
      </c>
      <c r="U17" s="169">
        <v>0.32703264000000004</v>
      </c>
      <c r="V17" s="23">
        <v>22.2</v>
      </c>
      <c r="W17" s="169">
        <v>0.23422608000000006</v>
      </c>
      <c r="X17" s="178">
        <v>15.9</v>
      </c>
      <c r="Y17" s="169">
        <v>5.5683935999999996E-2</v>
      </c>
      <c r="Z17" s="30">
        <v>3.78</v>
      </c>
      <c r="AA17" s="30">
        <v>4.6580599999999999</v>
      </c>
      <c r="AB17" s="175">
        <v>68.3</v>
      </c>
      <c r="AC17" s="169">
        <v>0.51832</v>
      </c>
      <c r="AD17" s="16">
        <v>7.6</v>
      </c>
      <c r="AE17" s="169">
        <v>0.48307424000000004</v>
      </c>
      <c r="AF17" s="23">
        <v>93.2</v>
      </c>
      <c r="AG17" s="169">
        <v>1.0159072E-2</v>
      </c>
      <c r="AH17" s="172">
        <v>1.96</v>
      </c>
      <c r="AI17" s="169">
        <v>2.487936E-2</v>
      </c>
      <c r="AJ17" s="30">
        <v>4.8</v>
      </c>
      <c r="AK17" s="171">
        <v>1753.9166666666667</v>
      </c>
      <c r="AL17" s="16">
        <v>73.900000000000006</v>
      </c>
      <c r="AM17" s="27">
        <v>6074</v>
      </c>
      <c r="AN17" s="27">
        <v>15426</v>
      </c>
      <c r="AO17" s="30">
        <v>15.6</v>
      </c>
      <c r="AP17" s="28">
        <v>4660</v>
      </c>
      <c r="AQ17" s="30">
        <v>24.2</v>
      </c>
      <c r="AR17" s="30">
        <v>10.9</v>
      </c>
    </row>
    <row r="18" spans="1:119" ht="13.2" customHeight="1" x14ac:dyDescent="0.25">
      <c r="A18" s="75">
        <v>12640</v>
      </c>
      <c r="B18" s="76" t="s">
        <v>112</v>
      </c>
      <c r="C18" s="76" t="s">
        <v>238</v>
      </c>
      <c r="D18" s="75">
        <v>7052185371</v>
      </c>
      <c r="E18" s="77">
        <v>50</v>
      </c>
      <c r="F18" s="149" t="s">
        <v>151</v>
      </c>
      <c r="G18" s="75">
        <v>2</v>
      </c>
      <c r="H18" s="78">
        <v>2</v>
      </c>
      <c r="I18" s="79" t="s">
        <v>73</v>
      </c>
      <c r="J18" s="80" t="s">
        <v>74</v>
      </c>
      <c r="K18" s="81" t="s">
        <v>152</v>
      </c>
      <c r="L18" s="83">
        <v>12.55</v>
      </c>
      <c r="M18" s="169">
        <v>1.4705713499999999</v>
      </c>
      <c r="N18" s="23">
        <v>84.3</v>
      </c>
      <c r="O18" s="169">
        <v>2.9788775608409999E-2</v>
      </c>
      <c r="P18" s="30">
        <v>2.73</v>
      </c>
      <c r="Q18" s="169">
        <v>1.0911639417000001</v>
      </c>
      <c r="R18" s="23">
        <v>74.2</v>
      </c>
      <c r="S18" s="169">
        <v>0.37940740830000003</v>
      </c>
      <c r="T18" s="172">
        <v>25.8</v>
      </c>
      <c r="U18" s="169">
        <v>0.1116448</v>
      </c>
      <c r="V18" s="172">
        <v>6.4</v>
      </c>
      <c r="W18" s="169">
        <v>0.12577484500000002</v>
      </c>
      <c r="X18" s="30">
        <v>7.21</v>
      </c>
      <c r="Y18" s="169">
        <v>5.4950175000000004E-2</v>
      </c>
      <c r="Z18" s="30">
        <v>3.15</v>
      </c>
      <c r="AA18" s="23">
        <v>9.5380000000000003</v>
      </c>
      <c r="AB18" s="23">
        <v>76</v>
      </c>
      <c r="AC18" s="169">
        <v>0.92870000000000008</v>
      </c>
      <c r="AD18" s="30">
        <v>7.4</v>
      </c>
      <c r="AE18" s="169">
        <v>0.88319370000000008</v>
      </c>
      <c r="AF18" s="23">
        <v>95.1</v>
      </c>
      <c r="AG18" s="169">
        <v>2.9161180000000005E-2</v>
      </c>
      <c r="AH18" s="30">
        <v>3.14</v>
      </c>
      <c r="AI18" s="169">
        <v>1.5880770000000002E-2</v>
      </c>
      <c r="AJ18" s="172">
        <v>1.71</v>
      </c>
      <c r="AK18" s="171">
        <v>1716.9166666666667</v>
      </c>
      <c r="AL18" s="30">
        <v>36</v>
      </c>
      <c r="AM18" s="16">
        <v>3313</v>
      </c>
      <c r="AN18" s="16">
        <v>12928</v>
      </c>
      <c r="AO18" s="30">
        <v>15.7</v>
      </c>
      <c r="AP18" s="171">
        <v>4125</v>
      </c>
      <c r="AQ18" s="172">
        <v>18.3</v>
      </c>
      <c r="AR18" s="30">
        <v>13.29</v>
      </c>
    </row>
    <row r="19" spans="1:119" ht="13.2" customHeight="1" x14ac:dyDescent="0.25">
      <c r="A19" s="67">
        <v>12676</v>
      </c>
      <c r="B19" s="68" t="s">
        <v>110</v>
      </c>
      <c r="C19" s="68" t="s">
        <v>227</v>
      </c>
      <c r="D19" s="67">
        <v>7862095318</v>
      </c>
      <c r="E19" s="69">
        <v>42</v>
      </c>
      <c r="F19" s="148" t="s">
        <v>115</v>
      </c>
      <c r="G19" s="67">
        <v>2</v>
      </c>
      <c r="H19" s="70">
        <v>6</v>
      </c>
      <c r="I19" s="71" t="s">
        <v>73</v>
      </c>
      <c r="J19" s="72" t="s">
        <v>74</v>
      </c>
      <c r="K19" s="84" t="s">
        <v>116</v>
      </c>
      <c r="L19" s="74">
        <v>6.65</v>
      </c>
      <c r="M19" s="169">
        <v>1.7288736499999999</v>
      </c>
      <c r="N19" s="30">
        <v>69.7</v>
      </c>
      <c r="O19" s="169">
        <v>3.4079557388799996E-2</v>
      </c>
      <c r="P19" s="30">
        <v>3.52</v>
      </c>
      <c r="Q19" s="169">
        <v>0.96816924399999993</v>
      </c>
      <c r="R19" s="30">
        <v>56</v>
      </c>
      <c r="S19" s="169">
        <v>0.760704406</v>
      </c>
      <c r="T19" s="30">
        <v>44</v>
      </c>
      <c r="U19" s="169">
        <v>0.3423021</v>
      </c>
      <c r="V19" s="30">
        <v>13.8</v>
      </c>
      <c r="W19" s="169">
        <v>0.36710660000000001</v>
      </c>
      <c r="X19" s="30">
        <v>14.8</v>
      </c>
      <c r="Y19" s="169">
        <v>6.0026889999999992E-2</v>
      </c>
      <c r="Z19" s="170">
        <v>2.42</v>
      </c>
      <c r="AA19" s="30">
        <v>3.49125</v>
      </c>
      <c r="AB19" s="30">
        <v>52.5</v>
      </c>
      <c r="AC19" s="169">
        <v>0.49875000000000003</v>
      </c>
      <c r="AD19" s="30">
        <v>7.5</v>
      </c>
      <c r="AE19" s="169">
        <v>0.45436124999999999</v>
      </c>
      <c r="AF19" s="30">
        <v>91.1</v>
      </c>
      <c r="AG19" s="169">
        <v>2.1595875E-2</v>
      </c>
      <c r="AH19" s="30">
        <v>4.33</v>
      </c>
      <c r="AI19" s="169">
        <v>2.2792875000000001E-2</v>
      </c>
      <c r="AJ19" s="30">
        <v>4.57</v>
      </c>
      <c r="AK19" s="177">
        <v>1465.4166666666667</v>
      </c>
      <c r="AL19" s="16">
        <v>68.8</v>
      </c>
      <c r="AM19" s="175">
        <v>5200</v>
      </c>
      <c r="AN19" s="16">
        <v>9949</v>
      </c>
      <c r="AO19" s="170">
        <v>11.5</v>
      </c>
      <c r="AP19" s="171">
        <v>4038</v>
      </c>
      <c r="AQ19" s="172">
        <v>18.399999999999999</v>
      </c>
      <c r="AR19" s="30">
        <v>11.099999999999998</v>
      </c>
    </row>
    <row r="20" spans="1:119" ht="13.2" customHeight="1" x14ac:dyDescent="0.25">
      <c r="A20" s="36">
        <v>12709</v>
      </c>
      <c r="B20" s="37" t="s">
        <v>183</v>
      </c>
      <c r="C20" s="37" t="s">
        <v>225</v>
      </c>
      <c r="D20" s="36">
        <v>7161103125</v>
      </c>
      <c r="E20" s="38">
        <v>49</v>
      </c>
      <c r="F20" s="147" t="s">
        <v>184</v>
      </c>
      <c r="G20" s="36">
        <v>1</v>
      </c>
      <c r="H20" s="39">
        <v>0</v>
      </c>
      <c r="I20" s="40" t="s">
        <v>73</v>
      </c>
      <c r="J20" s="41" t="s">
        <v>74</v>
      </c>
      <c r="K20" s="46" t="s">
        <v>185</v>
      </c>
      <c r="L20" s="42">
        <v>4.25</v>
      </c>
      <c r="M20" s="169">
        <v>0.81918749999999996</v>
      </c>
      <c r="N20" s="30">
        <v>75</v>
      </c>
      <c r="O20" s="169">
        <v>3.3049300499999996E-2</v>
      </c>
      <c r="P20" s="30">
        <v>6.15</v>
      </c>
      <c r="Q20" s="169">
        <v>0.53738699999999995</v>
      </c>
      <c r="R20" s="30">
        <v>65.599999999999994</v>
      </c>
      <c r="S20" s="169">
        <v>0.28180049999999995</v>
      </c>
      <c r="T20" s="30">
        <v>34.4</v>
      </c>
      <c r="U20" s="169">
        <v>0.19551274999999999</v>
      </c>
      <c r="V20" s="30">
        <v>17.899999999999999</v>
      </c>
      <c r="W20" s="169">
        <v>5.4284824999999988E-2</v>
      </c>
      <c r="X20" s="30">
        <v>4.97</v>
      </c>
      <c r="Y20" s="169">
        <v>4.7949775E-2</v>
      </c>
      <c r="Z20" s="30">
        <v>4.3899999999999997</v>
      </c>
      <c r="AA20" s="30">
        <v>2.6010000000000004</v>
      </c>
      <c r="AB20" s="30">
        <v>61.2</v>
      </c>
      <c r="AC20" s="169">
        <v>0.21674999999999997</v>
      </c>
      <c r="AD20" s="30">
        <v>5.0999999999999996</v>
      </c>
      <c r="AE20" s="169">
        <v>0.15237524999999999</v>
      </c>
      <c r="AF20" s="172">
        <v>70.3</v>
      </c>
      <c r="AG20" s="169">
        <v>3.0344999999999997E-2</v>
      </c>
      <c r="AH20" s="23">
        <v>14</v>
      </c>
      <c r="AI20" s="169">
        <v>3.4029749999999991E-2</v>
      </c>
      <c r="AJ20" s="23">
        <v>15.7</v>
      </c>
      <c r="AK20" s="171">
        <v>1645.25</v>
      </c>
      <c r="AL20" s="30">
        <v>45.6</v>
      </c>
      <c r="AM20" s="16">
        <v>4819</v>
      </c>
      <c r="AN20" s="16">
        <v>7336</v>
      </c>
      <c r="AO20" s="30">
        <v>23.8</v>
      </c>
      <c r="AP20" s="171">
        <v>2573</v>
      </c>
      <c r="AQ20" s="30">
        <v>22.1</v>
      </c>
      <c r="AR20" s="30">
        <v>16.330000000000002</v>
      </c>
    </row>
    <row r="21" spans="1:119" ht="13.2" customHeight="1" x14ac:dyDescent="0.25">
      <c r="A21" s="75">
        <v>12774</v>
      </c>
      <c r="B21" s="76" t="s">
        <v>112</v>
      </c>
      <c r="C21" s="76" t="s">
        <v>238</v>
      </c>
      <c r="D21" s="75">
        <v>7052185371</v>
      </c>
      <c r="E21" s="77">
        <v>50</v>
      </c>
      <c r="F21" s="149" t="s">
        <v>113</v>
      </c>
      <c r="G21" s="75">
        <v>3</v>
      </c>
      <c r="H21" s="78">
        <v>3</v>
      </c>
      <c r="I21" s="79" t="s">
        <v>73</v>
      </c>
      <c r="J21" s="80" t="s">
        <v>74</v>
      </c>
      <c r="K21" s="81" t="s">
        <v>114</v>
      </c>
      <c r="L21" s="82">
        <v>7.19</v>
      </c>
      <c r="M21" s="169">
        <v>0.97957997999999991</v>
      </c>
      <c r="N21" s="30">
        <v>78.3</v>
      </c>
      <c r="O21" s="169">
        <v>2.8323575541719999E-2</v>
      </c>
      <c r="P21" s="30">
        <v>3.95</v>
      </c>
      <c r="Q21" s="169">
        <v>0.71705254535999996</v>
      </c>
      <c r="R21" s="23">
        <v>73.2</v>
      </c>
      <c r="S21" s="169">
        <v>0.26252743464</v>
      </c>
      <c r="T21" s="172">
        <v>26.8</v>
      </c>
      <c r="U21" s="169">
        <v>0.11509751999999998</v>
      </c>
      <c r="V21" s="170">
        <v>9.1999999999999993</v>
      </c>
      <c r="W21" s="169">
        <v>9.9834588000000002E-2</v>
      </c>
      <c r="X21" s="30">
        <v>7.98</v>
      </c>
      <c r="Y21" s="169">
        <v>6.1051728E-2</v>
      </c>
      <c r="Z21" s="30">
        <v>4.88</v>
      </c>
      <c r="AA21" s="30">
        <v>4.6159800000000004</v>
      </c>
      <c r="AB21" s="30">
        <v>64.2</v>
      </c>
      <c r="AC21" s="169">
        <v>0.58238999999999996</v>
      </c>
      <c r="AD21" s="30">
        <v>8.1</v>
      </c>
      <c r="AE21" s="169">
        <v>0.50434973999999999</v>
      </c>
      <c r="AF21" s="30">
        <v>86.6</v>
      </c>
      <c r="AG21" s="169">
        <v>4.2863904000000001E-2</v>
      </c>
      <c r="AH21" s="30">
        <v>7.36</v>
      </c>
      <c r="AI21" s="169">
        <v>3.5118116999999997E-2</v>
      </c>
      <c r="AJ21" s="30">
        <v>6.03</v>
      </c>
      <c r="AK21" s="171">
        <v>2662.25</v>
      </c>
      <c r="AL21" s="23">
        <v>86</v>
      </c>
      <c r="AM21" s="27">
        <v>5560</v>
      </c>
      <c r="AN21" s="16">
        <v>10194</v>
      </c>
      <c r="AO21" s="170">
        <v>11.4</v>
      </c>
      <c r="AP21" s="28">
        <v>4760</v>
      </c>
      <c r="AQ21" s="170">
        <v>21.6</v>
      </c>
      <c r="AR21" s="30">
        <v>8.7199999999999989</v>
      </c>
    </row>
    <row r="22" spans="1:119" ht="13.2" customHeight="1" x14ac:dyDescent="0.25">
      <c r="A22" s="36">
        <v>12792</v>
      </c>
      <c r="B22" s="37" t="s">
        <v>78</v>
      </c>
      <c r="C22" s="37" t="s">
        <v>237</v>
      </c>
      <c r="D22" s="36">
        <v>7909255695</v>
      </c>
      <c r="E22" s="38">
        <v>41</v>
      </c>
      <c r="F22" s="147" t="s">
        <v>89</v>
      </c>
      <c r="G22" s="36">
        <v>2</v>
      </c>
      <c r="H22" s="39">
        <v>3</v>
      </c>
      <c r="I22" s="40" t="s">
        <v>73</v>
      </c>
      <c r="J22" s="41" t="s">
        <v>74</v>
      </c>
      <c r="K22" s="46" t="s">
        <v>90</v>
      </c>
      <c r="L22" s="53">
        <v>15.43</v>
      </c>
      <c r="M22" s="169">
        <v>1.6373698800000001</v>
      </c>
      <c r="N22" s="30">
        <v>71.7</v>
      </c>
      <c r="O22" s="169">
        <v>7.06033892256E-2</v>
      </c>
      <c r="P22" s="30">
        <v>5.39</v>
      </c>
      <c r="Q22" s="169">
        <v>1.309895904</v>
      </c>
      <c r="R22" s="23">
        <v>80</v>
      </c>
      <c r="S22" s="169">
        <v>0.327473976</v>
      </c>
      <c r="T22" s="172">
        <v>20</v>
      </c>
      <c r="U22" s="169">
        <v>0.167390812</v>
      </c>
      <c r="V22" s="172">
        <v>7.33</v>
      </c>
      <c r="W22" s="169">
        <v>0.28773863999999999</v>
      </c>
      <c r="X22" s="30">
        <v>12.6</v>
      </c>
      <c r="Y22" s="174">
        <v>0.12605692799999998</v>
      </c>
      <c r="Z22" s="30">
        <v>5.52</v>
      </c>
      <c r="AA22" s="23">
        <v>11.80395</v>
      </c>
      <c r="AB22" s="23">
        <v>76.5</v>
      </c>
      <c r="AC22" s="169">
        <v>1.0955299999999999</v>
      </c>
      <c r="AD22" s="30">
        <v>7.1</v>
      </c>
      <c r="AE22" s="169">
        <v>1.0035054799999998</v>
      </c>
      <c r="AF22" s="30">
        <v>91.6</v>
      </c>
      <c r="AG22" s="169">
        <v>4.5354941999999995E-2</v>
      </c>
      <c r="AH22" s="30">
        <v>4.1399999999999997</v>
      </c>
      <c r="AI22" s="169">
        <v>4.6560024999999998E-2</v>
      </c>
      <c r="AJ22" s="30">
        <v>4.25</v>
      </c>
      <c r="AK22" s="171">
        <v>2551.0833333333335</v>
      </c>
      <c r="AL22" s="30">
        <v>69.8</v>
      </c>
      <c r="AM22" s="27">
        <v>5909</v>
      </c>
      <c r="AN22" s="27">
        <v>16495</v>
      </c>
      <c r="AO22" s="172">
        <v>7.18</v>
      </c>
      <c r="AP22" s="27">
        <v>5312</v>
      </c>
      <c r="AQ22" s="30">
        <v>31.7</v>
      </c>
      <c r="AR22" s="23">
        <v>19.299999999999997</v>
      </c>
    </row>
    <row r="23" spans="1:119" ht="13.2" customHeight="1" x14ac:dyDescent="0.25">
      <c r="A23" s="87">
        <v>12822</v>
      </c>
      <c r="B23" s="88" t="s">
        <v>121</v>
      </c>
      <c r="C23" s="88" t="s">
        <v>233</v>
      </c>
      <c r="D23" s="87">
        <v>8261175329</v>
      </c>
      <c r="E23" s="89">
        <v>38</v>
      </c>
      <c r="F23" s="151" t="s">
        <v>119</v>
      </c>
      <c r="G23" s="87">
        <v>3</v>
      </c>
      <c r="H23" s="47">
        <v>3</v>
      </c>
      <c r="I23" s="101" t="s">
        <v>73</v>
      </c>
      <c r="J23" s="91" t="s">
        <v>74</v>
      </c>
      <c r="K23" s="92" t="s">
        <v>155</v>
      </c>
      <c r="L23" s="93">
        <v>6</v>
      </c>
      <c r="M23" s="169">
        <v>1.168536</v>
      </c>
      <c r="N23" s="30">
        <v>72.400000000000006</v>
      </c>
      <c r="O23" s="169">
        <v>3.1663819991999999E-2</v>
      </c>
      <c r="P23" s="30">
        <v>3.95</v>
      </c>
      <c r="Q23" s="169">
        <v>0.80161569599999993</v>
      </c>
      <c r="R23" s="178">
        <v>68.599999999999994</v>
      </c>
      <c r="S23" s="169">
        <v>0.36692030399999997</v>
      </c>
      <c r="T23" s="170">
        <v>31.4</v>
      </c>
      <c r="U23" s="169">
        <v>0.15252299999999999</v>
      </c>
      <c r="V23" s="170">
        <v>9.4499999999999993</v>
      </c>
      <c r="W23" s="169">
        <v>0.19206600000000001</v>
      </c>
      <c r="X23" s="30">
        <v>11.9</v>
      </c>
      <c r="Y23" s="169">
        <v>6.2300399999999992E-2</v>
      </c>
      <c r="Z23" s="30">
        <v>3.86</v>
      </c>
      <c r="AA23" s="30">
        <v>3.5579999999999994</v>
      </c>
      <c r="AB23" s="30">
        <v>59.3</v>
      </c>
      <c r="AC23" s="169">
        <v>0.54</v>
      </c>
      <c r="AD23" s="30">
        <v>9</v>
      </c>
      <c r="AE23" s="169">
        <v>0.47304000000000002</v>
      </c>
      <c r="AF23" s="30">
        <v>87.6</v>
      </c>
      <c r="AG23" s="169">
        <v>1.512E-2</v>
      </c>
      <c r="AH23" s="170">
        <v>2.8</v>
      </c>
      <c r="AI23" s="169">
        <v>5.0760000000000007E-2</v>
      </c>
      <c r="AJ23" s="30">
        <v>9.4</v>
      </c>
      <c r="AK23" s="171">
        <v>2151</v>
      </c>
      <c r="AL23" s="16">
        <v>58.3</v>
      </c>
      <c r="AM23" s="27">
        <v>6987</v>
      </c>
      <c r="AN23" s="27">
        <v>15379</v>
      </c>
      <c r="AO23" s="30">
        <v>15.9</v>
      </c>
      <c r="AP23" s="171">
        <v>3293</v>
      </c>
      <c r="AQ23" s="30">
        <v>32.6</v>
      </c>
      <c r="AR23" s="30">
        <v>12.499999999999998</v>
      </c>
    </row>
    <row r="24" spans="1:119" ht="13.2" customHeight="1" x14ac:dyDescent="0.25">
      <c r="A24" s="67">
        <v>12823</v>
      </c>
      <c r="B24" s="68" t="s">
        <v>110</v>
      </c>
      <c r="C24" s="68" t="s">
        <v>227</v>
      </c>
      <c r="D24" s="67">
        <v>7862095318</v>
      </c>
      <c r="E24" s="69">
        <v>42</v>
      </c>
      <c r="F24" s="148" t="s">
        <v>119</v>
      </c>
      <c r="G24" s="67">
        <v>3</v>
      </c>
      <c r="H24" s="70">
        <v>7</v>
      </c>
      <c r="I24" s="86" t="s">
        <v>73</v>
      </c>
      <c r="J24" s="72" t="s">
        <v>74</v>
      </c>
      <c r="K24" s="84" t="s">
        <v>120</v>
      </c>
      <c r="L24" s="74">
        <v>7.31</v>
      </c>
      <c r="M24" s="169">
        <v>1.8342252000000001</v>
      </c>
      <c r="N24" s="30">
        <v>69.7</v>
      </c>
      <c r="O24" s="169">
        <v>4.3208109346319995E-2</v>
      </c>
      <c r="P24" s="30">
        <v>4.1399999999999997</v>
      </c>
      <c r="Q24" s="169">
        <v>1.0436741387999999</v>
      </c>
      <c r="R24" s="30">
        <v>56.9</v>
      </c>
      <c r="S24" s="169">
        <v>0.79055106120000007</v>
      </c>
      <c r="T24" s="30">
        <v>43.1</v>
      </c>
      <c r="U24" s="169">
        <v>0.39210839999999997</v>
      </c>
      <c r="V24" s="30">
        <v>14.9</v>
      </c>
      <c r="W24" s="169">
        <v>0.32105519999999999</v>
      </c>
      <c r="X24" s="30">
        <v>12.2</v>
      </c>
      <c r="Y24" s="169">
        <v>6.7632120000000004E-2</v>
      </c>
      <c r="Z24" s="170">
        <v>2.57</v>
      </c>
      <c r="AA24" s="30">
        <v>4.0497399999999999</v>
      </c>
      <c r="AB24" s="30">
        <v>55.4</v>
      </c>
      <c r="AC24" s="169">
        <v>0.48976999999999998</v>
      </c>
      <c r="AD24" s="30">
        <v>6.7</v>
      </c>
      <c r="AE24" s="169">
        <v>0.43883391999999993</v>
      </c>
      <c r="AF24" s="30">
        <v>89.6</v>
      </c>
      <c r="AG24" s="169">
        <v>1.763172E-2</v>
      </c>
      <c r="AH24" s="30">
        <v>3.6</v>
      </c>
      <c r="AI24" s="169">
        <v>3.3794129999999999E-2</v>
      </c>
      <c r="AJ24" s="30">
        <v>6.9</v>
      </c>
      <c r="AK24" s="171">
        <v>1780.8333333333333</v>
      </c>
      <c r="AL24" s="16">
        <v>73.7</v>
      </c>
      <c r="AM24" s="27">
        <v>5646</v>
      </c>
      <c r="AN24" s="16">
        <v>11102</v>
      </c>
      <c r="AO24" s="170">
        <v>11.9</v>
      </c>
      <c r="AP24" s="171">
        <v>3977</v>
      </c>
      <c r="AQ24" s="30">
        <v>25</v>
      </c>
      <c r="AR24" s="30">
        <v>11.600000000000001</v>
      </c>
    </row>
    <row r="25" spans="1:119" s="144" customFormat="1" ht="13.2" customHeight="1" x14ac:dyDescent="0.25">
      <c r="A25" s="104">
        <v>12825</v>
      </c>
      <c r="B25" s="105" t="s">
        <v>164</v>
      </c>
      <c r="C25" s="105" t="s">
        <v>225</v>
      </c>
      <c r="D25" s="104">
        <v>8159195242</v>
      </c>
      <c r="E25" s="106">
        <v>39</v>
      </c>
      <c r="F25" s="150" t="s">
        <v>119</v>
      </c>
      <c r="G25" s="104">
        <v>3</v>
      </c>
      <c r="H25" s="107">
        <v>4</v>
      </c>
      <c r="I25" s="121" t="s">
        <v>73</v>
      </c>
      <c r="J25" s="122" t="s">
        <v>74</v>
      </c>
      <c r="K25" s="110" t="s">
        <v>133</v>
      </c>
      <c r="L25" s="111">
        <v>8.1</v>
      </c>
      <c r="M25" s="169">
        <v>1.7463599999999999</v>
      </c>
      <c r="N25" s="30">
        <v>77</v>
      </c>
      <c r="O25" s="169">
        <v>4.8218396688000001E-2</v>
      </c>
      <c r="P25" s="30">
        <v>5.32</v>
      </c>
      <c r="Q25" s="169">
        <v>0.90636083999999995</v>
      </c>
      <c r="R25" s="30">
        <v>51.9</v>
      </c>
      <c r="S25" s="169">
        <v>0.83999915999999997</v>
      </c>
      <c r="T25" s="30">
        <v>48.1</v>
      </c>
      <c r="U25" s="169">
        <v>0.1549044</v>
      </c>
      <c r="V25" s="172">
        <v>6.83</v>
      </c>
      <c r="W25" s="169">
        <v>0.29483999999999999</v>
      </c>
      <c r="X25" s="30">
        <v>13</v>
      </c>
      <c r="Y25" s="169">
        <v>5.1256799999999998E-2</v>
      </c>
      <c r="Z25" s="170">
        <v>2.2599999999999998</v>
      </c>
      <c r="AA25" s="30">
        <v>4.843799999999999</v>
      </c>
      <c r="AB25" s="30">
        <v>59.8</v>
      </c>
      <c r="AC25" s="169">
        <v>0.62369999999999992</v>
      </c>
      <c r="AD25" s="30">
        <v>7.7</v>
      </c>
      <c r="AE25" s="169">
        <v>0.55197449999999992</v>
      </c>
      <c r="AF25" s="30">
        <v>88.5</v>
      </c>
      <c r="AG25" s="169">
        <v>3.1184999999999997E-2</v>
      </c>
      <c r="AH25" s="30">
        <v>5</v>
      </c>
      <c r="AI25" s="169">
        <v>4.0540499999999993E-2</v>
      </c>
      <c r="AJ25" s="30">
        <v>6.5</v>
      </c>
      <c r="AK25" s="171">
        <v>1571.75</v>
      </c>
      <c r="AL25" s="16">
        <v>67.400000000000006</v>
      </c>
      <c r="AM25" s="27">
        <v>6262</v>
      </c>
      <c r="AN25" s="16">
        <v>12849</v>
      </c>
      <c r="AO25" s="30">
        <v>18.3</v>
      </c>
      <c r="AP25" s="171">
        <v>3426</v>
      </c>
      <c r="AQ25" s="30">
        <v>39.700000000000003</v>
      </c>
      <c r="AR25" s="23">
        <v>25.299999999999997</v>
      </c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</row>
    <row r="26" spans="1:119" s="144" customFormat="1" ht="13.2" customHeight="1" x14ac:dyDescent="0.25">
      <c r="A26" s="57">
        <v>12891</v>
      </c>
      <c r="B26" s="58" t="s">
        <v>101</v>
      </c>
      <c r="C26" s="58" t="s">
        <v>235</v>
      </c>
      <c r="D26" s="57">
        <v>6405171256</v>
      </c>
      <c r="E26" s="59">
        <v>56</v>
      </c>
      <c r="F26" s="152" t="s">
        <v>132</v>
      </c>
      <c r="G26" s="57">
        <v>3</v>
      </c>
      <c r="H26" s="60">
        <v>4</v>
      </c>
      <c r="I26" s="94" t="s">
        <v>73</v>
      </c>
      <c r="J26" s="62" t="s">
        <v>74</v>
      </c>
      <c r="K26" s="63" t="s">
        <v>133</v>
      </c>
      <c r="L26" s="64">
        <v>5.39</v>
      </c>
      <c r="M26" s="169">
        <v>0.91268869999999991</v>
      </c>
      <c r="N26" s="172">
        <v>57.4</v>
      </c>
      <c r="O26" s="169">
        <v>2.1481497587549993E-2</v>
      </c>
      <c r="P26" s="30">
        <v>3.55</v>
      </c>
      <c r="Q26" s="169">
        <v>0.60511260809999989</v>
      </c>
      <c r="R26" s="30">
        <v>66.3</v>
      </c>
      <c r="S26" s="169">
        <v>0.30757609190000001</v>
      </c>
      <c r="T26" s="30">
        <v>33.700000000000003</v>
      </c>
      <c r="U26" s="169">
        <v>0.38320205000000002</v>
      </c>
      <c r="V26" s="23">
        <v>24.1</v>
      </c>
      <c r="W26" s="169">
        <v>0.26553834999999998</v>
      </c>
      <c r="X26" s="23">
        <v>16.7</v>
      </c>
      <c r="Y26" s="169">
        <v>6.3124985000000008E-2</v>
      </c>
      <c r="Z26" s="30">
        <v>3.97</v>
      </c>
      <c r="AA26" s="30">
        <v>3.24478</v>
      </c>
      <c r="AB26" s="30">
        <v>60.2</v>
      </c>
      <c r="AC26" s="169">
        <v>0.37191000000000002</v>
      </c>
      <c r="AD26" s="30">
        <v>6.9</v>
      </c>
      <c r="AE26" s="169">
        <v>0.3161235</v>
      </c>
      <c r="AF26" s="30">
        <v>85</v>
      </c>
      <c r="AG26" s="169">
        <v>2.7893250000000001E-2</v>
      </c>
      <c r="AH26" s="30">
        <v>7.5</v>
      </c>
      <c r="AI26" s="169">
        <v>2.7893250000000001E-2</v>
      </c>
      <c r="AJ26" s="30">
        <v>7.5</v>
      </c>
      <c r="AK26" s="171">
        <v>1975.1666666666667</v>
      </c>
      <c r="AL26" s="16">
        <v>74.2</v>
      </c>
      <c r="AM26" s="27">
        <v>5909</v>
      </c>
      <c r="AN26" s="27">
        <v>15193</v>
      </c>
      <c r="AO26" s="30">
        <v>12.8</v>
      </c>
      <c r="AP26" s="28">
        <v>4703</v>
      </c>
      <c r="AQ26" s="30">
        <v>29.6</v>
      </c>
      <c r="AR26" s="30">
        <v>7.4000000000000021</v>
      </c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</row>
    <row r="27" spans="1:119" ht="13.2" customHeight="1" x14ac:dyDescent="0.25">
      <c r="A27" s="36">
        <v>12892</v>
      </c>
      <c r="B27" s="37" t="s">
        <v>183</v>
      </c>
      <c r="C27" s="37" t="s">
        <v>225</v>
      </c>
      <c r="D27" s="36">
        <v>7161103125</v>
      </c>
      <c r="E27" s="38">
        <v>49</v>
      </c>
      <c r="F27" s="147" t="s">
        <v>132</v>
      </c>
      <c r="G27" s="36">
        <v>2</v>
      </c>
      <c r="H27" s="39">
        <v>1</v>
      </c>
      <c r="I27" s="52" t="s">
        <v>73</v>
      </c>
      <c r="J27" s="41" t="s">
        <v>74</v>
      </c>
      <c r="K27" s="46" t="s">
        <v>114</v>
      </c>
      <c r="L27" s="42">
        <v>4.75</v>
      </c>
      <c r="M27" s="169">
        <v>0.65834999999999999</v>
      </c>
      <c r="N27" s="30">
        <v>70</v>
      </c>
      <c r="O27" s="169">
        <v>2.2790299455000006E-2</v>
      </c>
      <c r="P27" s="30">
        <v>5.19</v>
      </c>
      <c r="Q27" s="169">
        <v>0.43911945000000002</v>
      </c>
      <c r="R27" s="30">
        <v>66.7</v>
      </c>
      <c r="S27" s="169">
        <v>0.21923054999999997</v>
      </c>
      <c r="T27" s="30">
        <v>33.299999999999997</v>
      </c>
      <c r="U27" s="169">
        <v>0.13637250000000001</v>
      </c>
      <c r="V27" s="30">
        <v>14.5</v>
      </c>
      <c r="W27" s="169">
        <v>0.10721700000000001</v>
      </c>
      <c r="X27" s="30">
        <v>11.4</v>
      </c>
      <c r="Y27" s="169">
        <v>4.8811950000000007E-2</v>
      </c>
      <c r="Z27" s="30">
        <v>5.19</v>
      </c>
      <c r="AA27" s="30">
        <v>3.0684999999999998</v>
      </c>
      <c r="AB27" s="30">
        <v>64.599999999999994</v>
      </c>
      <c r="AC27" s="169">
        <v>0.32299999999999995</v>
      </c>
      <c r="AD27" s="30">
        <v>6.8</v>
      </c>
      <c r="AE27" s="169">
        <v>0.23998899999999995</v>
      </c>
      <c r="AF27" s="172">
        <v>74.3</v>
      </c>
      <c r="AG27" s="169">
        <v>3.940599999999999E-2</v>
      </c>
      <c r="AH27" s="23">
        <v>12.2</v>
      </c>
      <c r="AI27" s="169">
        <v>4.3927999999999995E-2</v>
      </c>
      <c r="AJ27" s="178">
        <v>13.6</v>
      </c>
      <c r="AK27" s="171">
        <v>2217.5</v>
      </c>
      <c r="AL27" s="16">
        <v>52.1</v>
      </c>
      <c r="AM27" s="16">
        <v>4189</v>
      </c>
      <c r="AN27" s="16">
        <v>10573</v>
      </c>
      <c r="AO27" s="30">
        <v>24.2</v>
      </c>
      <c r="AP27" s="28">
        <v>5090</v>
      </c>
      <c r="AQ27" s="30">
        <v>39</v>
      </c>
      <c r="AR27" s="30">
        <v>13.499999999999998</v>
      </c>
    </row>
    <row r="28" spans="1:119" ht="13.2" customHeight="1" x14ac:dyDescent="0.25">
      <c r="A28" s="129">
        <v>12954</v>
      </c>
      <c r="B28" s="130" t="s">
        <v>186</v>
      </c>
      <c r="C28" s="130" t="s">
        <v>225</v>
      </c>
      <c r="D28" s="129">
        <v>8751166226</v>
      </c>
      <c r="E28" s="131">
        <v>33</v>
      </c>
      <c r="F28" s="145" t="s">
        <v>196</v>
      </c>
      <c r="G28" s="129">
        <v>1</v>
      </c>
      <c r="H28" s="132">
        <v>0</v>
      </c>
      <c r="I28" s="133" t="s">
        <v>73</v>
      </c>
      <c r="J28" s="134" t="s">
        <v>74</v>
      </c>
      <c r="K28" s="135" t="s">
        <v>197</v>
      </c>
      <c r="L28" s="136">
        <v>6.61</v>
      </c>
      <c r="M28" s="169">
        <v>1.15056304</v>
      </c>
      <c r="N28" s="30">
        <v>68.8</v>
      </c>
      <c r="O28" s="169">
        <v>2.51282967936E-2</v>
      </c>
      <c r="P28" s="30">
        <v>3.9</v>
      </c>
      <c r="Q28" s="169">
        <v>0.64431530240000001</v>
      </c>
      <c r="R28" s="30">
        <v>56</v>
      </c>
      <c r="S28" s="169">
        <v>0.50624773759999997</v>
      </c>
      <c r="T28" s="30">
        <v>44</v>
      </c>
      <c r="U28" s="169">
        <v>0.24583251</v>
      </c>
      <c r="V28" s="30">
        <v>14.7</v>
      </c>
      <c r="W28" s="169">
        <v>0.15719902000000002</v>
      </c>
      <c r="X28" s="30">
        <v>9.4</v>
      </c>
      <c r="Y28" s="169">
        <v>6.1876210000000015E-2</v>
      </c>
      <c r="Z28" s="30">
        <v>3.7</v>
      </c>
      <c r="AA28" s="30">
        <v>3.9858300000000004</v>
      </c>
      <c r="AB28" s="30">
        <v>60.3</v>
      </c>
      <c r="AC28" s="169">
        <v>0.38338</v>
      </c>
      <c r="AD28" s="30">
        <v>5.8</v>
      </c>
      <c r="AE28" s="169">
        <v>0.30977104</v>
      </c>
      <c r="AF28" s="30">
        <v>80.8</v>
      </c>
      <c r="AG28" s="169">
        <v>2.8753500000000001E-2</v>
      </c>
      <c r="AH28" s="30">
        <v>7.5</v>
      </c>
      <c r="AI28" s="169">
        <v>4.4088700000000001E-2</v>
      </c>
      <c r="AJ28" s="30">
        <v>11.5</v>
      </c>
      <c r="AK28" s="171">
        <v>2364</v>
      </c>
      <c r="AL28" s="16">
        <v>75.099999999999994</v>
      </c>
      <c r="AM28" s="27">
        <v>5946</v>
      </c>
      <c r="AN28" s="16">
        <v>12351</v>
      </c>
      <c r="AO28" s="30">
        <v>27.5</v>
      </c>
      <c r="AP28" s="171">
        <v>4227</v>
      </c>
      <c r="AQ28" s="30">
        <v>30.6</v>
      </c>
      <c r="AR28" s="23">
        <v>22</v>
      </c>
    </row>
    <row r="29" spans="1:119" ht="13.2" customHeight="1" x14ac:dyDescent="0.25">
      <c r="A29" s="112">
        <v>13034</v>
      </c>
      <c r="B29" s="113" t="s">
        <v>167</v>
      </c>
      <c r="C29" s="113" t="s">
        <v>239</v>
      </c>
      <c r="D29" s="112">
        <v>435428459</v>
      </c>
      <c r="E29" s="114">
        <v>77</v>
      </c>
      <c r="F29" s="146" t="s">
        <v>168</v>
      </c>
      <c r="G29" s="112">
        <v>2</v>
      </c>
      <c r="H29" s="115">
        <v>4</v>
      </c>
      <c r="I29" s="116" t="s">
        <v>73</v>
      </c>
      <c r="J29" s="117" t="s">
        <v>74</v>
      </c>
      <c r="K29" s="120" t="s">
        <v>169</v>
      </c>
      <c r="L29" s="118">
        <v>7.25</v>
      </c>
      <c r="M29" s="169">
        <v>1.5010110000000001</v>
      </c>
      <c r="N29" s="30">
        <v>72.900000000000006</v>
      </c>
      <c r="O29" s="142">
        <v>0.14751335703600002</v>
      </c>
      <c r="P29" s="23">
        <v>15.8</v>
      </c>
      <c r="Q29" s="169">
        <v>0.93362884200000007</v>
      </c>
      <c r="R29" s="30">
        <v>62.2</v>
      </c>
      <c r="S29" s="169">
        <v>0.56738215800000003</v>
      </c>
      <c r="T29" s="30">
        <v>37.799999999999997</v>
      </c>
      <c r="U29" s="169">
        <v>0.21001799999999998</v>
      </c>
      <c r="V29" s="30">
        <v>10.199999999999999</v>
      </c>
      <c r="W29" s="169">
        <v>0.1638964</v>
      </c>
      <c r="X29" s="30">
        <v>7.96</v>
      </c>
      <c r="Y29" s="169">
        <v>6.9182399999999991E-2</v>
      </c>
      <c r="Z29" s="30">
        <v>3.36</v>
      </c>
      <c r="AA29" s="30">
        <v>4.2847499999999998</v>
      </c>
      <c r="AB29" s="30">
        <v>59.1</v>
      </c>
      <c r="AC29" s="169">
        <v>0.57999999999999996</v>
      </c>
      <c r="AD29" s="30">
        <v>8</v>
      </c>
      <c r="AE29" s="169">
        <v>0.48186400000000001</v>
      </c>
      <c r="AF29" s="30">
        <v>83.08</v>
      </c>
      <c r="AG29" s="169">
        <v>3.3929999999999995E-2</v>
      </c>
      <c r="AH29" s="30">
        <v>5.85</v>
      </c>
      <c r="AI29" s="169">
        <v>6.3799999999999996E-2</v>
      </c>
      <c r="AJ29" s="30">
        <v>11</v>
      </c>
      <c r="AK29" s="171">
        <v>2265.3333333333335</v>
      </c>
      <c r="AL29" s="23">
        <v>82.9</v>
      </c>
      <c r="AM29" s="16">
        <v>4804</v>
      </c>
      <c r="AN29" s="16">
        <v>8943</v>
      </c>
      <c r="AO29" s="30">
        <v>18</v>
      </c>
      <c r="AP29" s="171">
        <v>3521</v>
      </c>
      <c r="AQ29" s="170">
        <v>20.399999999999999</v>
      </c>
      <c r="AR29" s="30">
        <v>9.23</v>
      </c>
    </row>
    <row r="30" spans="1:119" ht="13.2" customHeight="1" x14ac:dyDescent="0.25">
      <c r="A30" s="36">
        <v>13109</v>
      </c>
      <c r="B30" s="37" t="s">
        <v>78</v>
      </c>
      <c r="C30" s="37" t="s">
        <v>237</v>
      </c>
      <c r="D30" s="36">
        <v>7909255695</v>
      </c>
      <c r="E30" s="38">
        <v>41</v>
      </c>
      <c r="F30" s="147" t="s">
        <v>85</v>
      </c>
      <c r="G30" s="36">
        <v>3</v>
      </c>
      <c r="H30" s="39">
        <v>4</v>
      </c>
      <c r="I30" s="52" t="s">
        <v>73</v>
      </c>
      <c r="J30" s="41" t="s">
        <v>74</v>
      </c>
      <c r="K30" s="46" t="s">
        <v>249</v>
      </c>
      <c r="L30" s="53">
        <v>10.91</v>
      </c>
      <c r="M30" s="169">
        <v>2.08378818</v>
      </c>
      <c r="N30" s="30">
        <v>78.599999999999994</v>
      </c>
      <c r="O30" s="174">
        <v>9.8333964214200001E-2</v>
      </c>
      <c r="P30" s="30">
        <v>5.72</v>
      </c>
      <c r="Q30" s="142">
        <v>1.7191252485000001</v>
      </c>
      <c r="R30" s="23">
        <v>82.5</v>
      </c>
      <c r="S30" s="169">
        <v>0.36466293150000001</v>
      </c>
      <c r="T30" s="172">
        <v>17.5</v>
      </c>
      <c r="U30" s="169">
        <v>0.12990537000000002</v>
      </c>
      <c r="V30" s="172">
        <v>4.9000000000000004</v>
      </c>
      <c r="W30" s="169">
        <v>0.24628997699999999</v>
      </c>
      <c r="X30" s="30">
        <v>9.2899999999999991</v>
      </c>
      <c r="Y30" s="174">
        <v>0.14263079400000001</v>
      </c>
      <c r="Z30" s="30">
        <v>5.38</v>
      </c>
      <c r="AA30" s="30">
        <v>6.9387599999999994</v>
      </c>
      <c r="AB30" s="30">
        <v>63.6</v>
      </c>
      <c r="AC30" s="169">
        <v>0.85097999999999996</v>
      </c>
      <c r="AD30" s="30">
        <v>7.8</v>
      </c>
      <c r="AE30" s="169">
        <v>0.77592356399999984</v>
      </c>
      <c r="AF30" s="30">
        <v>91.179999999999993</v>
      </c>
      <c r="AG30" s="169">
        <v>2.6295281999999996E-2</v>
      </c>
      <c r="AH30" s="30">
        <v>3.09</v>
      </c>
      <c r="AI30" s="169">
        <v>4.8590957999999997E-2</v>
      </c>
      <c r="AJ30" s="30">
        <v>5.71</v>
      </c>
      <c r="AK30" s="171">
        <v>2614</v>
      </c>
      <c r="AL30" s="23">
        <v>81.2</v>
      </c>
      <c r="AM30" s="175">
        <v>5090</v>
      </c>
      <c r="AN30" s="27">
        <v>15147</v>
      </c>
      <c r="AO30" s="172">
        <v>5.59</v>
      </c>
      <c r="AP30" s="171">
        <v>4051</v>
      </c>
      <c r="AQ30" s="30">
        <v>33.1</v>
      </c>
      <c r="AR30" s="23">
        <v>24.5</v>
      </c>
    </row>
    <row r="31" spans="1:119" ht="13.2" customHeight="1" x14ac:dyDescent="0.25">
      <c r="A31" s="129">
        <v>13127</v>
      </c>
      <c r="B31" s="130" t="s">
        <v>186</v>
      </c>
      <c r="C31" s="130" t="s">
        <v>225</v>
      </c>
      <c r="D31" s="129">
        <v>8751166226</v>
      </c>
      <c r="E31" s="131">
        <v>33</v>
      </c>
      <c r="F31" s="145" t="s">
        <v>187</v>
      </c>
      <c r="G31" s="129">
        <v>2</v>
      </c>
      <c r="H31" s="132"/>
      <c r="I31" s="133" t="s">
        <v>73</v>
      </c>
      <c r="J31" s="134" t="s">
        <v>74</v>
      </c>
      <c r="K31" s="135" t="s">
        <v>188</v>
      </c>
      <c r="L31" s="136">
        <v>5.87</v>
      </c>
      <c r="M31" s="169">
        <v>1.32860406</v>
      </c>
      <c r="N31" s="16">
        <v>71.400000000000006</v>
      </c>
      <c r="O31" s="169">
        <v>3.115510090497E-2</v>
      </c>
      <c r="P31" s="30">
        <v>4.05</v>
      </c>
      <c r="Q31" s="169">
        <v>0.76926175074000003</v>
      </c>
      <c r="R31" s="16">
        <v>57.9</v>
      </c>
      <c r="S31" s="169">
        <v>0.55934230925999995</v>
      </c>
      <c r="T31" s="16">
        <v>42.1</v>
      </c>
      <c r="U31" s="169">
        <v>0.22887717000000002</v>
      </c>
      <c r="V31" s="30">
        <v>12.3</v>
      </c>
      <c r="W31" s="169">
        <v>0.18068270900000002</v>
      </c>
      <c r="X31" s="30">
        <v>9.7100000000000009</v>
      </c>
      <c r="Y31" s="169">
        <v>7.5361995000000001E-2</v>
      </c>
      <c r="Z31" s="30">
        <v>4.05</v>
      </c>
      <c r="AA31" s="30">
        <v>3.0406599999999999</v>
      </c>
      <c r="AB31" s="30">
        <v>51.8</v>
      </c>
      <c r="AC31" s="169">
        <v>0.44612000000000002</v>
      </c>
      <c r="AD31" s="30">
        <v>7.6</v>
      </c>
      <c r="AE31" s="169">
        <v>0.39231792799999998</v>
      </c>
      <c r="AF31" s="30">
        <v>87.94</v>
      </c>
      <c r="AG31" s="169">
        <v>1.4766572E-2</v>
      </c>
      <c r="AH31" s="30">
        <v>3.31</v>
      </c>
      <c r="AI31" s="169">
        <v>3.8946276000000002E-2</v>
      </c>
      <c r="AJ31" s="30">
        <v>8.73</v>
      </c>
      <c r="AK31" s="171">
        <v>1640.25</v>
      </c>
      <c r="AL31" s="30">
        <v>59.5</v>
      </c>
      <c r="AM31" s="175">
        <v>5106</v>
      </c>
      <c r="AN31" s="16">
        <v>8807</v>
      </c>
      <c r="AO31" s="30">
        <v>23.8</v>
      </c>
      <c r="AP31" s="175">
        <v>4358</v>
      </c>
      <c r="AQ31" s="30">
        <v>33.799999999999997</v>
      </c>
      <c r="AR31" s="23">
        <v>33.200000000000003</v>
      </c>
    </row>
    <row r="32" spans="1:119" x14ac:dyDescent="0.25">
      <c r="A32" s="67">
        <v>13134</v>
      </c>
      <c r="B32" s="68" t="s">
        <v>110</v>
      </c>
      <c r="C32" s="68" t="s">
        <v>227</v>
      </c>
      <c r="D32" s="67">
        <v>7862095318</v>
      </c>
      <c r="E32" s="69">
        <v>42</v>
      </c>
      <c r="F32" s="148" t="s">
        <v>117</v>
      </c>
      <c r="G32" s="67">
        <v>4</v>
      </c>
      <c r="H32" s="70">
        <v>9</v>
      </c>
      <c r="I32" s="85" t="s">
        <v>73</v>
      </c>
      <c r="J32" s="72" t="s">
        <v>74</v>
      </c>
      <c r="K32" s="84" t="s">
        <v>118</v>
      </c>
      <c r="L32" s="74">
        <v>9.51</v>
      </c>
      <c r="M32" s="169">
        <v>2.1343863599999997</v>
      </c>
      <c r="N32" s="16">
        <v>70.8</v>
      </c>
      <c r="O32" s="169">
        <v>6.0750398648771992E-2</v>
      </c>
      <c r="P32" s="30">
        <v>5.1100000000000003</v>
      </c>
      <c r="Q32" s="169">
        <v>1.1888532025199998</v>
      </c>
      <c r="R32" s="16">
        <v>55.7</v>
      </c>
      <c r="S32" s="142">
        <v>0.94553315747999978</v>
      </c>
      <c r="T32" s="16">
        <v>44.3</v>
      </c>
      <c r="U32" s="169">
        <v>0.47330318999999993</v>
      </c>
      <c r="V32" s="30">
        <v>15.7</v>
      </c>
      <c r="W32" s="169">
        <v>0.35271638999999999</v>
      </c>
      <c r="X32" s="30">
        <v>11.7</v>
      </c>
      <c r="Y32" s="169">
        <v>0.10521198300000001</v>
      </c>
      <c r="Z32" s="30">
        <v>3.49</v>
      </c>
      <c r="AA32" s="30">
        <v>5.7915900000000002</v>
      </c>
      <c r="AB32" s="30">
        <v>60.9</v>
      </c>
      <c r="AC32" s="169">
        <v>0.43745999999999996</v>
      </c>
      <c r="AD32" s="30">
        <v>4.5999999999999996</v>
      </c>
      <c r="AE32" s="169">
        <v>0.39021431999999995</v>
      </c>
      <c r="AF32" s="30">
        <v>89.2</v>
      </c>
      <c r="AG32" s="169">
        <v>1.9029509999999996E-2</v>
      </c>
      <c r="AH32" s="30">
        <v>4.3499999999999996</v>
      </c>
      <c r="AI32" s="169">
        <v>2.8216169999999999E-2</v>
      </c>
      <c r="AJ32" s="30">
        <v>6.45</v>
      </c>
      <c r="AK32" s="171">
        <v>1993.25</v>
      </c>
      <c r="AL32" s="23">
        <v>88.9</v>
      </c>
      <c r="AM32" s="27">
        <v>5280</v>
      </c>
      <c r="AN32" s="16">
        <v>10225</v>
      </c>
      <c r="AO32" s="170">
        <v>11.6</v>
      </c>
      <c r="AP32" s="175">
        <v>4479</v>
      </c>
      <c r="AQ32" s="30">
        <v>23.2</v>
      </c>
      <c r="AR32" s="178">
        <v>17.600000000000001</v>
      </c>
    </row>
    <row r="33" spans="1:119" ht="13.2" customHeight="1" x14ac:dyDescent="0.25">
      <c r="A33" s="75">
        <v>13142</v>
      </c>
      <c r="B33" s="76" t="s">
        <v>112</v>
      </c>
      <c r="C33" s="76" t="s">
        <v>238</v>
      </c>
      <c r="D33" s="75">
        <v>7052185371</v>
      </c>
      <c r="E33" s="77">
        <v>50</v>
      </c>
      <c r="F33" s="149" t="s">
        <v>162</v>
      </c>
      <c r="G33" s="75">
        <v>4</v>
      </c>
      <c r="H33" s="78">
        <v>5</v>
      </c>
      <c r="I33" s="103" t="s">
        <v>73</v>
      </c>
      <c r="J33" s="80" t="s">
        <v>74</v>
      </c>
      <c r="K33" s="81" t="s">
        <v>163</v>
      </c>
      <c r="L33" s="82">
        <v>7.47</v>
      </c>
      <c r="M33" s="169">
        <v>0.9767846699999998</v>
      </c>
      <c r="N33" s="16">
        <v>78.3</v>
      </c>
      <c r="O33" s="169">
        <v>2.6587492646597991E-2</v>
      </c>
      <c r="P33" s="30">
        <v>3.77</v>
      </c>
      <c r="Q33" s="169">
        <v>0.70523853173999984</v>
      </c>
      <c r="R33" s="27">
        <v>72.2</v>
      </c>
      <c r="S33" s="169">
        <v>0.27154613825999996</v>
      </c>
      <c r="T33" s="179">
        <v>27.8</v>
      </c>
      <c r="U33" s="169">
        <v>0.14595632999999997</v>
      </c>
      <c r="V33" s="30">
        <v>11.7</v>
      </c>
      <c r="W33" s="180">
        <v>1.9336094999999998E-2</v>
      </c>
      <c r="X33" s="172">
        <v>1.55</v>
      </c>
      <c r="Y33" s="169">
        <v>6.4869479999999993E-2</v>
      </c>
      <c r="Z33" s="30">
        <v>5.2</v>
      </c>
      <c r="AA33" s="30">
        <v>5.2812900000000003</v>
      </c>
      <c r="AB33" s="23">
        <v>70.7</v>
      </c>
      <c r="AC33" s="169">
        <v>0.67976999999999987</v>
      </c>
      <c r="AD33" s="30">
        <v>9.1</v>
      </c>
      <c r="AE33" s="169">
        <v>0.61716318299999984</v>
      </c>
      <c r="AF33" s="30">
        <v>90.789999999999992</v>
      </c>
      <c r="AG33" s="169">
        <v>2.3452064999999998E-2</v>
      </c>
      <c r="AH33" s="30">
        <v>3.45</v>
      </c>
      <c r="AI33" s="169">
        <v>3.908677499999999E-2</v>
      </c>
      <c r="AJ33" s="30">
        <v>5.75</v>
      </c>
      <c r="AK33" s="171">
        <v>2067.5</v>
      </c>
      <c r="AL33" s="30">
        <v>69.400000000000006</v>
      </c>
      <c r="AM33" s="16">
        <v>4819</v>
      </c>
      <c r="AN33" s="16">
        <v>7472</v>
      </c>
      <c r="AO33" s="30">
        <v>16.5</v>
      </c>
      <c r="AP33" s="16">
        <v>3754</v>
      </c>
      <c r="AQ33" s="30">
        <v>24.9</v>
      </c>
      <c r="AR33" s="30">
        <v>12.9</v>
      </c>
    </row>
    <row r="34" spans="1:119" x14ac:dyDescent="0.25">
      <c r="A34" s="112">
        <v>13193</v>
      </c>
      <c r="B34" s="113" t="s">
        <v>167</v>
      </c>
      <c r="C34" s="113" t="s">
        <v>239</v>
      </c>
      <c r="D34" s="112">
        <v>435428459</v>
      </c>
      <c r="E34" s="114">
        <v>77</v>
      </c>
      <c r="F34" s="146" t="s">
        <v>170</v>
      </c>
      <c r="G34" s="112">
        <v>3</v>
      </c>
      <c r="H34" s="115"/>
      <c r="I34" s="116" t="s">
        <v>73</v>
      </c>
      <c r="J34" s="119" t="s">
        <v>74</v>
      </c>
      <c r="K34" s="120" t="s">
        <v>250</v>
      </c>
      <c r="L34" s="118">
        <v>5.58</v>
      </c>
      <c r="M34" s="169">
        <v>1.3670553599999997</v>
      </c>
      <c r="N34" s="30">
        <v>76.8</v>
      </c>
      <c r="O34" s="142">
        <v>0.18596327473151997</v>
      </c>
      <c r="P34" s="23">
        <v>21.8</v>
      </c>
      <c r="Q34" s="169">
        <v>0.85304254463999984</v>
      </c>
      <c r="R34" s="30">
        <v>62.4</v>
      </c>
      <c r="S34" s="169">
        <v>0.51401281535999988</v>
      </c>
      <c r="T34" s="30">
        <v>37.6</v>
      </c>
      <c r="U34" s="169">
        <v>0.19580219999999998</v>
      </c>
      <c r="V34" s="30">
        <v>11</v>
      </c>
      <c r="W34" s="169">
        <v>0.14791966200000001</v>
      </c>
      <c r="X34" s="30">
        <v>8.31</v>
      </c>
      <c r="Y34" s="169">
        <v>8.2770930000000006E-2</v>
      </c>
      <c r="Z34" s="30">
        <v>4.6500000000000004</v>
      </c>
      <c r="AA34" s="30">
        <v>2.8960199999999996</v>
      </c>
      <c r="AB34" s="30">
        <v>51.9</v>
      </c>
      <c r="AC34" s="169">
        <v>0.53010000000000002</v>
      </c>
      <c r="AD34" s="30">
        <v>9.5</v>
      </c>
      <c r="AE34" s="169">
        <v>0.43939989000000002</v>
      </c>
      <c r="AF34" s="30">
        <v>82.89</v>
      </c>
      <c r="AG34" s="169">
        <v>3.0798809999999999E-2</v>
      </c>
      <c r="AH34" s="30">
        <v>5.81</v>
      </c>
      <c r="AI34" s="169">
        <v>5.9901300000000005E-2</v>
      </c>
      <c r="AJ34" s="30">
        <v>11.3</v>
      </c>
      <c r="AK34" s="171">
        <v>2970.75</v>
      </c>
      <c r="AL34" s="23">
        <v>96.5</v>
      </c>
      <c r="AM34" s="27">
        <v>7247</v>
      </c>
      <c r="AN34" s="16">
        <v>10256</v>
      </c>
      <c r="AO34" s="30">
        <v>18</v>
      </c>
      <c r="AP34" s="171">
        <v>3630</v>
      </c>
      <c r="AQ34" s="30">
        <v>29.4</v>
      </c>
      <c r="AR34" s="30">
        <v>12.4</v>
      </c>
    </row>
    <row r="35" spans="1:119" ht="13.2" customHeight="1" x14ac:dyDescent="0.25">
      <c r="A35" s="36">
        <v>13236</v>
      </c>
      <c r="B35" s="37" t="s">
        <v>183</v>
      </c>
      <c r="C35" s="37" t="s">
        <v>225</v>
      </c>
      <c r="D35" s="36">
        <v>7161103125</v>
      </c>
      <c r="E35" s="38">
        <v>49</v>
      </c>
      <c r="F35" s="147" t="s">
        <v>192</v>
      </c>
      <c r="G35" s="36">
        <v>3</v>
      </c>
      <c r="H35" s="39"/>
      <c r="I35" s="52" t="s">
        <v>73</v>
      </c>
      <c r="J35" s="98" t="s">
        <v>74</v>
      </c>
      <c r="K35" s="46" t="s">
        <v>251</v>
      </c>
      <c r="L35" s="42">
        <v>5.0999999999999996</v>
      </c>
      <c r="M35" s="169">
        <v>0.75893100000000002</v>
      </c>
      <c r="N35" s="30">
        <v>64.7</v>
      </c>
      <c r="O35" s="169">
        <v>2.3261690508600004E-2</v>
      </c>
      <c r="P35" s="30">
        <v>4.63</v>
      </c>
      <c r="Q35" s="169">
        <v>0.50241232200000008</v>
      </c>
      <c r="R35" s="30">
        <v>66.2</v>
      </c>
      <c r="S35" s="169">
        <v>0.256518678</v>
      </c>
      <c r="T35" s="30">
        <v>33.799999999999997</v>
      </c>
      <c r="U35" s="169">
        <v>0.20879400000000001</v>
      </c>
      <c r="V35" s="30">
        <v>17.8</v>
      </c>
      <c r="W35" s="169">
        <v>0.12081900000000001</v>
      </c>
      <c r="X35" s="30">
        <v>10.3</v>
      </c>
      <c r="Y35" s="169">
        <v>6.5805299999999997E-2</v>
      </c>
      <c r="Z35" s="30">
        <v>5.61</v>
      </c>
      <c r="AA35" s="30">
        <v>3.1262999999999992</v>
      </c>
      <c r="AB35" s="30">
        <v>61.3</v>
      </c>
      <c r="AC35" s="169">
        <v>0.32640000000000002</v>
      </c>
      <c r="AD35" s="30">
        <v>6.4</v>
      </c>
      <c r="AE35" s="169">
        <v>0.29020224</v>
      </c>
      <c r="AF35" s="30">
        <v>88.91</v>
      </c>
      <c r="AG35" s="169">
        <v>1.1521920000000001E-2</v>
      </c>
      <c r="AH35" s="30">
        <v>3.53</v>
      </c>
      <c r="AI35" s="169">
        <v>2.4577920000000003E-2</v>
      </c>
      <c r="AJ35" s="30">
        <v>7.53</v>
      </c>
      <c r="AK35" s="171">
        <v>1939.4166666666667</v>
      </c>
      <c r="AL35" s="30">
        <v>49.1</v>
      </c>
      <c r="AM35" s="16">
        <v>4253</v>
      </c>
      <c r="AN35" s="16">
        <v>9888</v>
      </c>
      <c r="AO35" s="30">
        <v>25.7</v>
      </c>
      <c r="AP35" s="28">
        <v>6574</v>
      </c>
      <c r="AQ35" s="30">
        <v>39.4</v>
      </c>
      <c r="AR35" s="23">
        <v>20.8</v>
      </c>
    </row>
    <row r="36" spans="1:119" ht="13.2" customHeight="1" x14ac:dyDescent="0.25">
      <c r="A36" s="57">
        <v>13305</v>
      </c>
      <c r="B36" s="58" t="s">
        <v>101</v>
      </c>
      <c r="C36" s="58" t="s">
        <v>235</v>
      </c>
      <c r="D36" s="57">
        <v>6405171256</v>
      </c>
      <c r="E36" s="186">
        <v>56</v>
      </c>
      <c r="F36" s="187" t="s">
        <v>252</v>
      </c>
      <c r="G36" s="188">
        <v>4</v>
      </c>
      <c r="H36" s="189">
        <v>7</v>
      </c>
      <c r="I36" s="190" t="s">
        <v>73</v>
      </c>
      <c r="J36" s="191" t="s">
        <v>74</v>
      </c>
      <c r="K36" s="192" t="s">
        <v>253</v>
      </c>
      <c r="L36" s="193">
        <v>5.03</v>
      </c>
      <c r="M36" s="169">
        <v>0.93437280000000011</v>
      </c>
      <c r="N36" s="30">
        <v>64.5</v>
      </c>
      <c r="O36" s="169">
        <v>2.9857882824000009E-2</v>
      </c>
      <c r="P36" s="30">
        <v>4.1500000000000004</v>
      </c>
      <c r="Q36" s="169">
        <v>0.71946705600000016</v>
      </c>
      <c r="R36" s="23">
        <v>77</v>
      </c>
      <c r="S36" s="169">
        <v>0.21490574400000004</v>
      </c>
      <c r="T36" s="172">
        <v>23</v>
      </c>
      <c r="U36" s="169">
        <v>0.23467968</v>
      </c>
      <c r="V36" s="30">
        <v>16.2</v>
      </c>
      <c r="W36" s="169">
        <v>0.21439872000000001</v>
      </c>
      <c r="X36" s="30">
        <v>14.8</v>
      </c>
      <c r="Y36" s="169">
        <v>8.6773535999999998E-2</v>
      </c>
      <c r="Z36" s="30">
        <v>5.99</v>
      </c>
      <c r="AA36" s="30">
        <v>3.0431499999999998</v>
      </c>
      <c r="AB36" s="30">
        <v>60.5</v>
      </c>
      <c r="AC36" s="169">
        <v>0.42252000000000001</v>
      </c>
      <c r="AD36" s="30">
        <v>8.4</v>
      </c>
      <c r="AE36" s="169">
        <v>0.38022574800000003</v>
      </c>
      <c r="AF36" s="30">
        <v>89.990000000000009</v>
      </c>
      <c r="AG36" s="169">
        <v>1.7112059999999998E-2</v>
      </c>
      <c r="AH36" s="30">
        <v>4.05</v>
      </c>
      <c r="AI36" s="169">
        <v>2.5139940000000003E-2</v>
      </c>
      <c r="AJ36" s="30">
        <v>5.95</v>
      </c>
      <c r="AK36" s="171">
        <v>2508.2222222222222</v>
      </c>
      <c r="AL36" s="23">
        <v>90.2</v>
      </c>
      <c r="AM36" s="175">
        <v>5137</v>
      </c>
      <c r="AN36" s="16">
        <v>8648</v>
      </c>
      <c r="AO36" s="30">
        <v>13.3</v>
      </c>
      <c r="AP36" s="171">
        <v>3608</v>
      </c>
      <c r="AQ36" s="30">
        <v>23.4</v>
      </c>
      <c r="AR36" s="23">
        <v>20.6</v>
      </c>
    </row>
    <row r="37" spans="1:119" s="140" customFormat="1" ht="13.2" customHeight="1" x14ac:dyDescent="0.25">
      <c r="A37" s="104">
        <v>13309</v>
      </c>
      <c r="B37" s="105" t="s">
        <v>164</v>
      </c>
      <c r="C37" s="105" t="s">
        <v>225</v>
      </c>
      <c r="D37" s="104">
        <v>8159195242</v>
      </c>
      <c r="E37" s="202">
        <v>39</v>
      </c>
      <c r="F37" s="203" t="s">
        <v>252</v>
      </c>
      <c r="G37" s="204">
        <v>4</v>
      </c>
      <c r="H37" s="205">
        <v>7</v>
      </c>
      <c r="I37" s="206" t="s">
        <v>73</v>
      </c>
      <c r="J37" s="207" t="s">
        <v>74</v>
      </c>
      <c r="K37" s="208" t="s">
        <v>254</v>
      </c>
      <c r="L37" s="209">
        <v>8.2899999999999991</v>
      </c>
      <c r="M37" s="169">
        <v>1.9001923499999998</v>
      </c>
      <c r="N37" s="30">
        <v>77.7</v>
      </c>
      <c r="O37" s="169">
        <v>4.9617822643199992E-2</v>
      </c>
      <c r="P37" s="30">
        <v>4.8</v>
      </c>
      <c r="Q37" s="169">
        <v>1.0337046383999999</v>
      </c>
      <c r="R37" s="30">
        <v>54.4</v>
      </c>
      <c r="S37" s="169">
        <v>0.86648771159999993</v>
      </c>
      <c r="T37" s="30">
        <v>45.6</v>
      </c>
      <c r="U37" s="169">
        <v>0.17974792499999998</v>
      </c>
      <c r="V37" s="172">
        <v>7.35</v>
      </c>
      <c r="W37" s="169">
        <v>0.35705029999999999</v>
      </c>
      <c r="X37" s="30">
        <v>14.6</v>
      </c>
      <c r="Y37" s="169">
        <v>7.4100164999999982E-2</v>
      </c>
      <c r="Z37" s="30">
        <v>3.03</v>
      </c>
      <c r="AA37" s="30">
        <v>4.9905799999999996</v>
      </c>
      <c r="AB37" s="30">
        <v>60.2</v>
      </c>
      <c r="AC37" s="169">
        <v>0.70464999999999989</v>
      </c>
      <c r="AD37" s="30">
        <v>8.5</v>
      </c>
      <c r="AE37" s="169">
        <v>0.62601105999999984</v>
      </c>
      <c r="AF37" s="30">
        <v>88.839999999999989</v>
      </c>
      <c r="AG37" s="169">
        <v>3.4316454999999996E-2</v>
      </c>
      <c r="AH37" s="30">
        <v>4.87</v>
      </c>
      <c r="AI37" s="169">
        <v>4.4111089999999992E-2</v>
      </c>
      <c r="AJ37" s="30">
        <v>6.26</v>
      </c>
      <c r="AK37" s="171">
        <v>1598</v>
      </c>
      <c r="AL37" s="30">
        <v>45.2</v>
      </c>
      <c r="AM37" s="28">
        <v>5248</v>
      </c>
      <c r="AN37" s="16">
        <v>10009</v>
      </c>
      <c r="AO37" s="30">
        <v>17.7</v>
      </c>
      <c r="AP37" s="171">
        <v>3575</v>
      </c>
      <c r="AQ37" s="30">
        <v>28.9</v>
      </c>
      <c r="AR37" s="23">
        <v>23.4</v>
      </c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</row>
    <row r="38" spans="1:119" x14ac:dyDescent="0.25">
      <c r="A38" s="87">
        <v>13310</v>
      </c>
      <c r="B38" s="88" t="s">
        <v>255</v>
      </c>
      <c r="C38" s="88" t="s">
        <v>233</v>
      </c>
      <c r="D38" s="87">
        <v>8261175329</v>
      </c>
      <c r="E38" s="89">
        <v>38</v>
      </c>
      <c r="F38" s="151" t="s">
        <v>252</v>
      </c>
      <c r="G38" s="87">
        <v>4</v>
      </c>
      <c r="H38" s="47">
        <v>7</v>
      </c>
      <c r="I38" s="90" t="s">
        <v>73</v>
      </c>
      <c r="J38" s="91" t="s">
        <v>74</v>
      </c>
      <c r="K38" s="92" t="s">
        <v>256</v>
      </c>
      <c r="L38" s="93">
        <v>5.75</v>
      </c>
      <c r="M38" s="169">
        <v>1.3218099999999999</v>
      </c>
      <c r="N38" s="178">
        <v>82.1</v>
      </c>
      <c r="O38" s="169">
        <v>3.3161701461000004E-2</v>
      </c>
      <c r="P38" s="30">
        <v>3.47</v>
      </c>
      <c r="Q38" s="169">
        <v>0.95566863000000002</v>
      </c>
      <c r="R38" s="23">
        <v>72.3</v>
      </c>
      <c r="S38" s="169">
        <v>0.36614137000000002</v>
      </c>
      <c r="T38" s="172">
        <v>27.7</v>
      </c>
      <c r="U38" s="169">
        <v>8.7905999999999998E-2</v>
      </c>
      <c r="V38" s="172">
        <v>5.46</v>
      </c>
      <c r="W38" s="169">
        <v>0.16421999999999998</v>
      </c>
      <c r="X38" s="30">
        <v>10.199999999999999</v>
      </c>
      <c r="Y38" s="169">
        <v>9.2091999999999993E-2</v>
      </c>
      <c r="Z38" s="30">
        <v>5.72</v>
      </c>
      <c r="AA38" s="30">
        <v>3.2257499999999997</v>
      </c>
      <c r="AB38" s="30">
        <v>56.1</v>
      </c>
      <c r="AC38" s="169">
        <v>0.52900000000000003</v>
      </c>
      <c r="AD38" s="30">
        <v>9.1999999999999993</v>
      </c>
      <c r="AE38" s="169">
        <v>0.46388010000000002</v>
      </c>
      <c r="AF38" s="30">
        <v>87.69</v>
      </c>
      <c r="AG38" s="169">
        <v>2.0948399999999999E-2</v>
      </c>
      <c r="AH38" s="30">
        <v>3.96</v>
      </c>
      <c r="AI38" s="169">
        <v>4.4224399999999997E-2</v>
      </c>
      <c r="AJ38" s="30">
        <v>8.36</v>
      </c>
      <c r="AK38" s="171">
        <v>1794.1111111111111</v>
      </c>
      <c r="AL38" s="172">
        <v>15.8</v>
      </c>
      <c r="AM38" s="27">
        <v>5493</v>
      </c>
      <c r="AN38" s="16">
        <v>11068</v>
      </c>
      <c r="AO38" s="30">
        <v>14.9</v>
      </c>
      <c r="AP38" s="171">
        <v>3436</v>
      </c>
      <c r="AQ38" s="170">
        <v>20.7</v>
      </c>
      <c r="AR38" s="30">
        <v>11</v>
      </c>
    </row>
    <row r="39" spans="1:119" x14ac:dyDescent="0.25">
      <c r="A39" s="36">
        <v>13350</v>
      </c>
      <c r="B39" s="37" t="s">
        <v>78</v>
      </c>
      <c r="C39" s="37" t="s">
        <v>237</v>
      </c>
      <c r="D39" s="36">
        <v>7909255695</v>
      </c>
      <c r="E39" s="194">
        <v>41</v>
      </c>
      <c r="F39" s="195" t="s">
        <v>257</v>
      </c>
      <c r="G39" s="196">
        <v>4</v>
      </c>
      <c r="H39" s="197">
        <v>6</v>
      </c>
      <c r="I39" s="218" t="s">
        <v>73</v>
      </c>
      <c r="J39" s="219" t="s">
        <v>74</v>
      </c>
      <c r="K39" s="200" t="s">
        <v>258</v>
      </c>
      <c r="L39" s="220">
        <v>12.07</v>
      </c>
      <c r="M39" s="169">
        <v>2.2538552399999996</v>
      </c>
      <c r="N39" s="30">
        <v>79.8</v>
      </c>
      <c r="O39" s="169">
        <v>7.5035348650079978E-2</v>
      </c>
      <c r="P39" s="30">
        <v>4.0999999999999996</v>
      </c>
      <c r="Q39" s="142">
        <v>1.8301304548799997</v>
      </c>
      <c r="R39" s="23">
        <v>81.2</v>
      </c>
      <c r="S39" s="169">
        <v>0.42372478511999995</v>
      </c>
      <c r="T39" s="172">
        <v>18.8</v>
      </c>
      <c r="U39" s="169">
        <v>0.14686775999999999</v>
      </c>
      <c r="V39" s="172">
        <v>5.2</v>
      </c>
      <c r="W39" s="169">
        <v>0.27396485999999998</v>
      </c>
      <c r="X39" s="30">
        <v>9.6999999999999993</v>
      </c>
      <c r="Y39" s="142">
        <v>0.18076032</v>
      </c>
      <c r="Z39" s="30">
        <v>6.4</v>
      </c>
      <c r="AA39" s="23">
        <v>7.8092900000000007</v>
      </c>
      <c r="AB39" s="30">
        <v>64.7</v>
      </c>
      <c r="AC39" s="169">
        <v>0.91732000000000002</v>
      </c>
      <c r="AD39" s="30">
        <v>7.6</v>
      </c>
      <c r="AE39" s="169">
        <v>0.83843048000000009</v>
      </c>
      <c r="AF39" s="30">
        <v>91.4</v>
      </c>
      <c r="AG39" s="169">
        <v>2.7519599999999998E-2</v>
      </c>
      <c r="AH39" s="170">
        <v>3</v>
      </c>
      <c r="AI39" s="169">
        <v>5.2287240000000006E-2</v>
      </c>
      <c r="AJ39" s="30">
        <v>5.7</v>
      </c>
      <c r="AK39" s="171">
        <v>1821.6666666666667</v>
      </c>
      <c r="AL39" s="30">
        <v>42.4</v>
      </c>
      <c r="AM39" s="16">
        <v>3608</v>
      </c>
      <c r="AN39" s="16">
        <v>13166</v>
      </c>
      <c r="AO39" s="172">
        <v>6.9</v>
      </c>
      <c r="AP39" s="171">
        <v>2768</v>
      </c>
      <c r="AQ39" s="30">
        <v>31.3</v>
      </c>
      <c r="AR39" s="30">
        <v>12.2</v>
      </c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</row>
    <row r="40" spans="1:119" x14ac:dyDescent="0.25">
      <c r="A40" s="129">
        <v>13432</v>
      </c>
      <c r="B40" s="130" t="s">
        <v>186</v>
      </c>
      <c r="C40" s="130" t="s">
        <v>225</v>
      </c>
      <c r="D40" s="129">
        <v>8751166226</v>
      </c>
      <c r="E40" s="221">
        <v>33</v>
      </c>
      <c r="F40" s="222" t="s">
        <v>427</v>
      </c>
      <c r="G40" s="223">
        <v>3</v>
      </c>
      <c r="H40" s="224">
        <v>3</v>
      </c>
      <c r="I40" s="225" t="s">
        <v>73</v>
      </c>
      <c r="J40" s="226" t="s">
        <v>74</v>
      </c>
      <c r="K40" s="227" t="s">
        <v>428</v>
      </c>
      <c r="L40" s="228">
        <v>6.13</v>
      </c>
      <c r="M40" s="169">
        <v>1.3273289000000001</v>
      </c>
      <c r="N40" s="30">
        <v>73.400000000000006</v>
      </c>
      <c r="O40" s="169">
        <v>3.5024758615860005E-2</v>
      </c>
      <c r="P40" s="30">
        <v>4.42</v>
      </c>
      <c r="Q40" s="169">
        <v>0.79241535330000024</v>
      </c>
      <c r="R40" s="30">
        <v>59.7</v>
      </c>
      <c r="S40" s="169">
        <v>0.53491354670000002</v>
      </c>
      <c r="T40" s="30">
        <v>40.299999999999997</v>
      </c>
      <c r="U40" s="169">
        <v>0.2350855</v>
      </c>
      <c r="V40" s="30">
        <v>13</v>
      </c>
      <c r="W40" s="169">
        <v>0.16329400499999999</v>
      </c>
      <c r="X40" s="30">
        <v>9.0299999999999994</v>
      </c>
      <c r="Y40" s="169">
        <v>5.5154675E-2</v>
      </c>
      <c r="Z40" s="30">
        <v>3.05</v>
      </c>
      <c r="AA40" s="30">
        <v>3.2427699999999997</v>
      </c>
      <c r="AB40" s="30">
        <v>52.9</v>
      </c>
      <c r="AC40" s="169">
        <v>0.45362000000000002</v>
      </c>
      <c r="AD40" s="30">
        <v>7.4</v>
      </c>
      <c r="AE40" s="169">
        <v>0.38702858400000006</v>
      </c>
      <c r="AF40" s="30">
        <v>85.320000000000007</v>
      </c>
      <c r="AG40" s="169">
        <v>1.6693216E-2</v>
      </c>
      <c r="AH40" s="30">
        <v>3.68</v>
      </c>
      <c r="AI40" s="169">
        <v>4.9444580000000002E-2</v>
      </c>
      <c r="AJ40" s="30">
        <v>10.9</v>
      </c>
      <c r="AK40" s="171">
        <v>3161.6666666666665</v>
      </c>
      <c r="AL40" s="30">
        <v>73.599999999999994</v>
      </c>
      <c r="AM40" s="27">
        <v>5296</v>
      </c>
      <c r="AN40" s="16">
        <v>9739</v>
      </c>
      <c r="AO40" s="30">
        <v>28.3</v>
      </c>
      <c r="AP40" s="171">
        <v>4063</v>
      </c>
      <c r="AQ40" s="30">
        <v>31.5</v>
      </c>
      <c r="AR40" s="23">
        <v>34.4</v>
      </c>
    </row>
    <row r="41" spans="1:119" x14ac:dyDescent="0.25">
      <c r="A41" s="182">
        <v>13446</v>
      </c>
      <c r="B41" s="183" t="s">
        <v>429</v>
      </c>
      <c r="C41" s="183" t="s">
        <v>464</v>
      </c>
      <c r="D41" s="182">
        <v>9003265755</v>
      </c>
      <c r="E41" s="229">
        <v>30</v>
      </c>
      <c r="F41" s="230" t="s">
        <v>430</v>
      </c>
      <c r="G41" s="231">
        <v>1</v>
      </c>
      <c r="H41" s="232">
        <v>0</v>
      </c>
      <c r="I41" s="233" t="s">
        <v>73</v>
      </c>
      <c r="J41" s="234" t="s">
        <v>74</v>
      </c>
      <c r="K41" s="235" t="s">
        <v>431</v>
      </c>
      <c r="L41" s="236">
        <v>4.21</v>
      </c>
      <c r="M41" s="169">
        <v>1.3237629299999998</v>
      </c>
      <c r="N41" s="30">
        <v>71.3</v>
      </c>
      <c r="O41" s="169">
        <v>2.0396539225439998E-2</v>
      </c>
      <c r="P41" s="30">
        <v>3.21</v>
      </c>
      <c r="Q41" s="169">
        <v>0.6354062063999999</v>
      </c>
      <c r="R41" s="30">
        <v>48</v>
      </c>
      <c r="S41" s="169">
        <v>0.68835672359999989</v>
      </c>
      <c r="T41" s="30">
        <v>52</v>
      </c>
      <c r="U41" s="169">
        <v>0.35089929000000003</v>
      </c>
      <c r="V41" s="175">
        <v>18.899999999999999</v>
      </c>
      <c r="W41" s="169">
        <v>0.153170325</v>
      </c>
      <c r="X41" s="30">
        <v>8.25</v>
      </c>
      <c r="Y41" s="169">
        <v>5.7183588E-2</v>
      </c>
      <c r="Z41" s="30">
        <v>3.08</v>
      </c>
      <c r="AA41" s="770">
        <v>1.73031</v>
      </c>
      <c r="AB41" s="172">
        <v>41.1</v>
      </c>
      <c r="AC41" s="169">
        <v>0.34100999999999998</v>
      </c>
      <c r="AD41" s="30">
        <v>8.1</v>
      </c>
      <c r="AE41" s="169">
        <v>0.30441962699999997</v>
      </c>
      <c r="AF41" s="30">
        <v>89.27</v>
      </c>
      <c r="AG41" s="169">
        <v>1.6675388999999999E-2</v>
      </c>
      <c r="AH41" s="30">
        <v>4.8899999999999997</v>
      </c>
      <c r="AI41" s="169">
        <v>1.9846782E-2</v>
      </c>
      <c r="AJ41" s="30">
        <v>5.82</v>
      </c>
      <c r="AK41" s="171">
        <v>2641.5555555555557</v>
      </c>
      <c r="AL41" s="30">
        <v>64.400000000000006</v>
      </c>
      <c r="AM41" s="27">
        <v>5296</v>
      </c>
      <c r="AN41" s="16">
        <v>8517</v>
      </c>
      <c r="AO41" s="170">
        <v>12.1</v>
      </c>
      <c r="AP41" s="171">
        <v>3521</v>
      </c>
      <c r="AQ41" s="170">
        <v>21.8</v>
      </c>
      <c r="AR41" s="30">
        <v>12.3</v>
      </c>
    </row>
    <row r="42" spans="1:119" x14ac:dyDescent="0.25">
      <c r="A42" s="184">
        <v>13447</v>
      </c>
      <c r="B42" s="185" t="s">
        <v>432</v>
      </c>
      <c r="C42" s="185" t="s">
        <v>465</v>
      </c>
      <c r="D42" s="184" t="s">
        <v>466</v>
      </c>
      <c r="E42" s="237">
        <v>19</v>
      </c>
      <c r="F42" s="238" t="s">
        <v>430</v>
      </c>
      <c r="G42" s="239">
        <v>1</v>
      </c>
      <c r="H42" s="240">
        <v>0</v>
      </c>
      <c r="I42" s="241" t="s">
        <v>73</v>
      </c>
      <c r="J42" s="242" t="s">
        <v>74</v>
      </c>
      <c r="K42" s="243" t="s">
        <v>433</v>
      </c>
      <c r="L42" s="244">
        <v>7.6</v>
      </c>
      <c r="M42" s="169">
        <v>1.9316387999999995</v>
      </c>
      <c r="N42" s="30">
        <v>74.099999999999994</v>
      </c>
      <c r="O42" s="169">
        <v>2.5756471759199991E-2</v>
      </c>
      <c r="P42" s="30">
        <v>2.2599999999999998</v>
      </c>
      <c r="Q42" s="169">
        <v>1.1396668919999997</v>
      </c>
      <c r="R42" s="30">
        <v>59</v>
      </c>
      <c r="S42" s="169">
        <v>0.79197190799999984</v>
      </c>
      <c r="T42" s="30">
        <v>41</v>
      </c>
      <c r="U42" s="169">
        <v>0.26067999999999997</v>
      </c>
      <c r="V42" s="30">
        <v>10</v>
      </c>
      <c r="W42" s="169">
        <v>0.33627719999999994</v>
      </c>
      <c r="X42" s="30">
        <v>12.9</v>
      </c>
      <c r="Y42" s="169">
        <v>8.3678279999999994E-2</v>
      </c>
      <c r="Z42" s="30">
        <v>3.21</v>
      </c>
      <c r="AA42" s="30">
        <v>3.8303999999999996</v>
      </c>
      <c r="AB42" s="30">
        <v>50.4</v>
      </c>
      <c r="AC42" s="169">
        <v>0.53199999999999992</v>
      </c>
      <c r="AD42" s="30">
        <v>7</v>
      </c>
      <c r="AE42" s="169">
        <v>0.49231279999999988</v>
      </c>
      <c r="AF42" s="178">
        <v>92.539999999999992</v>
      </c>
      <c r="AG42" s="169">
        <v>1.4523599999999999E-2</v>
      </c>
      <c r="AH42" s="170">
        <v>2.73</v>
      </c>
      <c r="AI42" s="169">
        <v>2.5376399999999993E-2</v>
      </c>
      <c r="AJ42" s="30">
        <v>4.7699999999999996</v>
      </c>
      <c r="AK42" s="171">
        <v>2418.2222222222222</v>
      </c>
      <c r="AL42" s="30">
        <v>66</v>
      </c>
      <c r="AM42" s="171">
        <v>4804</v>
      </c>
      <c r="AN42" s="16">
        <v>10671</v>
      </c>
      <c r="AO42" s="30">
        <v>14.7</v>
      </c>
      <c r="AP42" s="171">
        <v>2278</v>
      </c>
      <c r="AQ42" s="30">
        <v>27.2</v>
      </c>
      <c r="AR42" s="23">
        <v>24.8</v>
      </c>
    </row>
    <row r="43" spans="1:119" x14ac:dyDescent="0.25">
      <c r="A43" s="16">
        <v>13474</v>
      </c>
      <c r="B43" s="17" t="s">
        <v>434</v>
      </c>
      <c r="C43" s="17" t="s">
        <v>467</v>
      </c>
      <c r="D43" s="16">
        <v>6054140884</v>
      </c>
      <c r="E43" s="1">
        <v>60</v>
      </c>
      <c r="F43" s="141" t="s">
        <v>435</v>
      </c>
      <c r="G43" s="16">
        <v>1</v>
      </c>
      <c r="H43" s="18">
        <v>0</v>
      </c>
      <c r="I43" s="139" t="s">
        <v>73</v>
      </c>
      <c r="J43" s="124" t="s">
        <v>74</v>
      </c>
      <c r="K43" s="56" t="s">
        <v>436</v>
      </c>
      <c r="L43" s="245">
        <v>7.02</v>
      </c>
      <c r="M43" s="169">
        <v>1.0638950400000002</v>
      </c>
      <c r="N43" s="170">
        <v>59.2</v>
      </c>
      <c r="O43" s="169">
        <v>4.7270346080256022E-2</v>
      </c>
      <c r="P43" s="30">
        <v>5.98</v>
      </c>
      <c r="Q43" s="169">
        <v>0.79047401472000023</v>
      </c>
      <c r="R43" s="23">
        <v>74.3</v>
      </c>
      <c r="S43" s="169">
        <v>0.27342102528000006</v>
      </c>
      <c r="T43" s="172">
        <v>25.7</v>
      </c>
      <c r="U43" s="169">
        <v>0.30011903999999995</v>
      </c>
      <c r="V43" s="30">
        <v>16.7</v>
      </c>
      <c r="W43" s="169">
        <v>0.32168447999999999</v>
      </c>
      <c r="X43" s="23">
        <v>17.899999999999999</v>
      </c>
      <c r="Y43" s="169">
        <v>5.9844095999999999E-2</v>
      </c>
      <c r="Z43" s="30">
        <v>3.33</v>
      </c>
      <c r="AA43" s="30">
        <v>4.2049799999999999</v>
      </c>
      <c r="AB43" s="30">
        <v>59.9</v>
      </c>
      <c r="AC43" s="169">
        <v>0.45629999999999993</v>
      </c>
      <c r="AD43" s="30">
        <v>6.5</v>
      </c>
      <c r="AE43" s="169">
        <v>0.39109472999999995</v>
      </c>
      <c r="AF43" s="30">
        <v>85.71</v>
      </c>
      <c r="AG43" s="169">
        <v>2.8929419999999997E-2</v>
      </c>
      <c r="AH43" s="30">
        <v>6.34</v>
      </c>
      <c r="AI43" s="169">
        <v>3.6093329999999993E-2</v>
      </c>
      <c r="AJ43" s="30">
        <v>7.91</v>
      </c>
      <c r="AK43" s="171">
        <v>2546.7777777777778</v>
      </c>
      <c r="AL43" s="30">
        <v>67</v>
      </c>
      <c r="AM43" s="171">
        <v>3619</v>
      </c>
      <c r="AN43" s="16">
        <v>9709</v>
      </c>
      <c r="AO43" s="172">
        <v>8.44</v>
      </c>
      <c r="AP43" s="171">
        <v>4163</v>
      </c>
      <c r="AQ43" s="172">
        <v>15</v>
      </c>
      <c r="AR43" s="23">
        <v>18.2</v>
      </c>
    </row>
    <row r="44" spans="1:119" x14ac:dyDescent="0.25">
      <c r="A44" s="112">
        <v>13486</v>
      </c>
      <c r="B44" s="113" t="s">
        <v>167</v>
      </c>
      <c r="C44" s="113" t="s">
        <v>239</v>
      </c>
      <c r="D44" s="112">
        <v>435428459</v>
      </c>
      <c r="E44" s="246">
        <v>77</v>
      </c>
      <c r="F44" s="247" t="s">
        <v>437</v>
      </c>
      <c r="G44" s="248">
        <v>4</v>
      </c>
      <c r="H44" s="249">
        <v>7</v>
      </c>
      <c r="I44" s="250" t="s">
        <v>73</v>
      </c>
      <c r="J44" s="251" t="s">
        <v>74</v>
      </c>
      <c r="K44" s="252" t="s">
        <v>438</v>
      </c>
      <c r="L44" s="253">
        <v>6.24</v>
      </c>
      <c r="M44" s="169">
        <v>1.81603344</v>
      </c>
      <c r="N44" s="30">
        <v>79.3</v>
      </c>
      <c r="O44" s="142">
        <v>0.18346296224256001</v>
      </c>
      <c r="P44" s="23">
        <v>16.399999999999999</v>
      </c>
      <c r="Q44" s="169">
        <v>1.1186765990400001</v>
      </c>
      <c r="R44" s="30">
        <v>61.6</v>
      </c>
      <c r="S44" s="169">
        <v>0.69735684095999995</v>
      </c>
      <c r="T44" s="30">
        <v>38.4</v>
      </c>
      <c r="U44" s="169">
        <v>0.25877904000000002</v>
      </c>
      <c r="V44" s="30">
        <v>11.3</v>
      </c>
      <c r="W44" s="169">
        <v>0.16603080000000003</v>
      </c>
      <c r="X44" s="30">
        <v>7.25</v>
      </c>
      <c r="Y44" s="169">
        <v>7.0305456000000002E-2</v>
      </c>
      <c r="Z44" s="30">
        <v>3.07</v>
      </c>
      <c r="AA44" s="30">
        <v>2.8454400000000004</v>
      </c>
      <c r="AB44" s="181">
        <v>45.6</v>
      </c>
      <c r="AC44" s="169">
        <v>0.57407999999999992</v>
      </c>
      <c r="AD44" s="30">
        <v>9.1999999999999993</v>
      </c>
      <c r="AE44" s="169">
        <v>0.49382361599999991</v>
      </c>
      <c r="AF44" s="30">
        <v>86.02</v>
      </c>
      <c r="AG44" s="169">
        <v>2.8129919999999999E-2</v>
      </c>
      <c r="AH44" s="30">
        <v>4.9000000000000004</v>
      </c>
      <c r="AI44" s="169">
        <v>5.2183871999999992E-2</v>
      </c>
      <c r="AJ44" s="30">
        <v>9.09</v>
      </c>
      <c r="AK44" s="171">
        <v>2731.5555555555557</v>
      </c>
      <c r="AL44" s="178">
        <v>80</v>
      </c>
      <c r="AM44" s="27">
        <v>6396</v>
      </c>
      <c r="AN44" s="16">
        <v>8648</v>
      </c>
      <c r="AO44" s="30">
        <v>23.6</v>
      </c>
      <c r="AP44" s="171">
        <v>2978</v>
      </c>
      <c r="AQ44" s="30">
        <v>25.7</v>
      </c>
      <c r="AR44" s="30">
        <v>8.08</v>
      </c>
    </row>
    <row r="45" spans="1:119" x14ac:dyDescent="0.25">
      <c r="A45" s="67">
        <v>13584</v>
      </c>
      <c r="B45" s="68" t="s">
        <v>110</v>
      </c>
      <c r="C45" s="68" t="s">
        <v>227</v>
      </c>
      <c r="D45" s="67">
        <v>7862095318</v>
      </c>
      <c r="E45" s="254">
        <v>42</v>
      </c>
      <c r="F45" s="255" t="s">
        <v>439</v>
      </c>
      <c r="G45" s="256">
        <v>5</v>
      </c>
      <c r="H45" s="257">
        <v>12</v>
      </c>
      <c r="I45" s="258" t="s">
        <v>73</v>
      </c>
      <c r="J45" s="259" t="s">
        <v>74</v>
      </c>
      <c r="K45" s="260" t="s">
        <v>440</v>
      </c>
      <c r="L45" s="261">
        <v>7.93</v>
      </c>
      <c r="M45" s="169">
        <v>1.9173312599999996</v>
      </c>
      <c r="N45" s="30">
        <v>68.3</v>
      </c>
      <c r="O45" s="169">
        <v>5.2802535967895983E-2</v>
      </c>
      <c r="P45" s="30">
        <v>4.84</v>
      </c>
      <c r="Q45" s="169">
        <v>1.0909614869399997</v>
      </c>
      <c r="R45" s="30">
        <v>56.9</v>
      </c>
      <c r="S45" s="169">
        <v>0.82636977305999992</v>
      </c>
      <c r="T45" s="30">
        <v>43.1</v>
      </c>
      <c r="U45" s="169">
        <v>0.43792632000000004</v>
      </c>
      <c r="V45" s="30">
        <v>15.6</v>
      </c>
      <c r="W45" s="169">
        <v>0.42389021999999993</v>
      </c>
      <c r="X45" s="30">
        <v>15.1</v>
      </c>
      <c r="Y45" s="169">
        <v>7.5794939999999991E-2</v>
      </c>
      <c r="Z45" s="30">
        <v>2.7</v>
      </c>
      <c r="AA45" s="30">
        <v>4.1711799999999997</v>
      </c>
      <c r="AB45" s="30">
        <v>52.6</v>
      </c>
      <c r="AC45" s="169">
        <v>0.70577000000000001</v>
      </c>
      <c r="AD45" s="30">
        <v>8.9</v>
      </c>
      <c r="AE45" s="169">
        <v>0.62425356499999995</v>
      </c>
      <c r="AF45" s="30">
        <v>88.449999999999989</v>
      </c>
      <c r="AG45" s="169">
        <v>3.0489264000000002E-2</v>
      </c>
      <c r="AH45" s="30">
        <v>4.32</v>
      </c>
      <c r="AI45" s="169">
        <v>5.0674285999999992E-2</v>
      </c>
      <c r="AJ45" s="30">
        <v>7.18</v>
      </c>
      <c r="AK45" s="171">
        <v>2929.7777777777778</v>
      </c>
      <c r="AL45" s="178">
        <v>78.2</v>
      </c>
      <c r="AM45" s="27">
        <v>5410</v>
      </c>
      <c r="AN45" s="16">
        <v>11480</v>
      </c>
      <c r="AO45" s="30">
        <v>14.7</v>
      </c>
      <c r="AP45" s="28">
        <v>5216</v>
      </c>
      <c r="AQ45" s="30">
        <v>28.6</v>
      </c>
      <c r="AR45" s="178">
        <v>17.600000000000001</v>
      </c>
    </row>
    <row r="46" spans="1:119" x14ac:dyDescent="0.25">
      <c r="A46" s="182">
        <v>13603</v>
      </c>
      <c r="B46" s="183" t="s">
        <v>429</v>
      </c>
      <c r="C46" s="183" t="s">
        <v>464</v>
      </c>
      <c r="D46" s="182">
        <v>9003265755</v>
      </c>
      <c r="E46" s="229">
        <v>30</v>
      </c>
      <c r="F46" s="230" t="s">
        <v>443</v>
      </c>
      <c r="G46" s="231">
        <v>2</v>
      </c>
      <c r="H46" s="232">
        <v>1</v>
      </c>
      <c r="I46" s="233" t="s">
        <v>73</v>
      </c>
      <c r="J46" s="234" t="s">
        <v>74</v>
      </c>
      <c r="K46" s="235" t="s">
        <v>150</v>
      </c>
      <c r="L46" s="263">
        <v>3.89</v>
      </c>
      <c r="M46" s="169">
        <v>1.1443990999999998</v>
      </c>
      <c r="N46" s="30">
        <v>73</v>
      </c>
      <c r="O46" s="169">
        <v>1.9540843512319994E-2</v>
      </c>
      <c r="P46" s="30">
        <v>3.68</v>
      </c>
      <c r="Q46" s="169">
        <v>0.53100118239999983</v>
      </c>
      <c r="R46" s="170">
        <v>46.4</v>
      </c>
      <c r="S46" s="169">
        <v>0.61339791759999995</v>
      </c>
      <c r="T46" s="178">
        <v>53.6</v>
      </c>
      <c r="U46" s="169">
        <v>0.29001895</v>
      </c>
      <c r="V46" s="175">
        <v>18.5</v>
      </c>
      <c r="W46" s="169">
        <v>0.113812842</v>
      </c>
      <c r="X46" s="30">
        <v>7.26</v>
      </c>
      <c r="Y46" s="169">
        <v>5.1106041999999997E-2</v>
      </c>
      <c r="Z46" s="30">
        <v>3.26</v>
      </c>
      <c r="AA46" s="961">
        <v>1.39262</v>
      </c>
      <c r="AB46" s="172">
        <v>35.799999999999997</v>
      </c>
      <c r="AC46" s="169">
        <v>0.37343999999999999</v>
      </c>
      <c r="AD46" s="30">
        <v>9.6</v>
      </c>
      <c r="AE46" s="169">
        <v>0.32336169599999998</v>
      </c>
      <c r="AF46" s="30">
        <v>86.59</v>
      </c>
      <c r="AG46" s="169">
        <v>2.4460319999999997E-2</v>
      </c>
      <c r="AH46" s="30">
        <v>6.55</v>
      </c>
      <c r="AI46" s="169">
        <v>2.5692672E-2</v>
      </c>
      <c r="AJ46" s="30">
        <v>6.88</v>
      </c>
      <c r="AK46" s="28">
        <v>3528.1111111111113</v>
      </c>
      <c r="AL46" s="23">
        <v>82.9</v>
      </c>
      <c r="AM46" s="27">
        <v>5909</v>
      </c>
      <c r="AN46" s="16">
        <v>12540</v>
      </c>
      <c r="AO46" s="30">
        <v>15.5</v>
      </c>
      <c r="AP46" s="175">
        <v>4384</v>
      </c>
      <c r="AQ46" s="170">
        <v>20.6</v>
      </c>
      <c r="AR46" s="30">
        <v>9.9499999999999993</v>
      </c>
    </row>
    <row r="47" spans="1:119" x14ac:dyDescent="0.25">
      <c r="A47" s="75">
        <v>13604</v>
      </c>
      <c r="B47" s="76" t="s">
        <v>112</v>
      </c>
      <c r="C47" s="76" t="s">
        <v>238</v>
      </c>
      <c r="D47" s="75">
        <v>7052185371</v>
      </c>
      <c r="E47" s="264">
        <v>50</v>
      </c>
      <c r="F47" s="265" t="s">
        <v>443</v>
      </c>
      <c r="G47" s="266">
        <v>5</v>
      </c>
      <c r="H47" s="267">
        <v>8</v>
      </c>
      <c r="I47" s="268" t="s">
        <v>73</v>
      </c>
      <c r="J47" s="269" t="s">
        <v>74</v>
      </c>
      <c r="K47" s="270" t="s">
        <v>444</v>
      </c>
      <c r="L47" s="271">
        <v>6.87</v>
      </c>
      <c r="M47" s="169">
        <v>1.4710731000000001</v>
      </c>
      <c r="N47" s="30">
        <v>80.5</v>
      </c>
      <c r="O47" s="169">
        <v>5.1013137425250002E-2</v>
      </c>
      <c r="P47" s="30">
        <v>4.8499999999999996</v>
      </c>
      <c r="Q47" s="169">
        <v>1.0518172665000001</v>
      </c>
      <c r="R47" s="23">
        <v>71.5</v>
      </c>
      <c r="S47" s="169">
        <v>0.41925583350000006</v>
      </c>
      <c r="T47" s="172">
        <v>28.5</v>
      </c>
      <c r="U47" s="169">
        <v>0.17561506200000002</v>
      </c>
      <c r="V47" s="170">
        <v>9.61</v>
      </c>
      <c r="W47" s="169">
        <v>0.16410231600000003</v>
      </c>
      <c r="X47" s="30">
        <v>8.98</v>
      </c>
      <c r="Y47" s="169">
        <v>9.3198420000000004E-2</v>
      </c>
      <c r="Z47" s="30">
        <v>5.0999999999999996</v>
      </c>
      <c r="AA47" s="30">
        <v>4.3006200000000003</v>
      </c>
      <c r="AB47" s="30">
        <v>62.6</v>
      </c>
      <c r="AC47" s="169">
        <v>0.59768999999999994</v>
      </c>
      <c r="AD47" s="30">
        <v>8.6999999999999993</v>
      </c>
      <c r="AE47" s="169">
        <v>0.51819722999999995</v>
      </c>
      <c r="AF47" s="30">
        <v>86.7</v>
      </c>
      <c r="AG47" s="169">
        <v>2.7673046999999996E-2</v>
      </c>
      <c r="AH47" s="30">
        <v>4.63</v>
      </c>
      <c r="AI47" s="169">
        <v>5.1759953999999997E-2</v>
      </c>
      <c r="AJ47" s="30">
        <v>8.66</v>
      </c>
      <c r="AK47" s="28">
        <v>3761.1111111111113</v>
      </c>
      <c r="AL47" s="178">
        <v>78.8</v>
      </c>
      <c r="AM47" s="27">
        <v>5410</v>
      </c>
      <c r="AN47" s="16">
        <v>11375</v>
      </c>
      <c r="AO47" s="30">
        <v>20.2</v>
      </c>
      <c r="AP47" s="28">
        <v>5594</v>
      </c>
      <c r="AQ47" s="30">
        <v>22.9</v>
      </c>
      <c r="AR47" s="30">
        <v>8.89</v>
      </c>
    </row>
    <row r="48" spans="1:119" x14ac:dyDescent="0.25">
      <c r="A48" s="36">
        <v>13727</v>
      </c>
      <c r="B48" s="37" t="s">
        <v>183</v>
      </c>
      <c r="C48" s="37" t="s">
        <v>225</v>
      </c>
      <c r="D48" s="36">
        <v>7161103125</v>
      </c>
      <c r="E48" s="194">
        <v>49</v>
      </c>
      <c r="F48" s="195" t="s">
        <v>445</v>
      </c>
      <c r="G48" s="196">
        <v>4</v>
      </c>
      <c r="H48" s="197">
        <v>6</v>
      </c>
      <c r="I48" s="218" t="s">
        <v>73</v>
      </c>
      <c r="J48" s="199" t="s">
        <v>74</v>
      </c>
      <c r="K48" s="200" t="s">
        <v>446</v>
      </c>
      <c r="L48" s="262">
        <v>4.9800000000000004</v>
      </c>
      <c r="M48" s="169">
        <v>0.78818460000000001</v>
      </c>
      <c r="N48" s="30">
        <v>66.5</v>
      </c>
      <c r="O48" s="169">
        <v>2.05999927056E-2</v>
      </c>
      <c r="P48" s="30">
        <v>3.96</v>
      </c>
      <c r="Q48" s="169">
        <v>0.52020183600000003</v>
      </c>
      <c r="R48" s="30">
        <v>66</v>
      </c>
      <c r="S48" s="169">
        <v>0.26798276399999998</v>
      </c>
      <c r="T48" s="30">
        <v>34</v>
      </c>
      <c r="U48" s="169">
        <v>0.19437936000000003</v>
      </c>
      <c r="V48" s="30">
        <v>16.399999999999999</v>
      </c>
      <c r="W48" s="169">
        <v>0.16830407999999999</v>
      </c>
      <c r="X48" s="30">
        <v>14.2</v>
      </c>
      <c r="Y48" s="169">
        <v>5.1439416000000009E-2</v>
      </c>
      <c r="Z48" s="30">
        <v>4.34</v>
      </c>
      <c r="AA48" s="30">
        <v>3.0876000000000006</v>
      </c>
      <c r="AB48" s="30">
        <v>62</v>
      </c>
      <c r="AC48" s="169">
        <v>0.43325999999999998</v>
      </c>
      <c r="AD48" s="30">
        <v>8.6999999999999993</v>
      </c>
      <c r="AE48" s="169">
        <v>0.34496161200000003</v>
      </c>
      <c r="AF48" s="30">
        <v>79.62</v>
      </c>
      <c r="AG48" s="169">
        <v>5.1991199999999994E-2</v>
      </c>
      <c r="AH48" s="23">
        <v>12</v>
      </c>
      <c r="AI48" s="169">
        <v>3.6567143999999996E-2</v>
      </c>
      <c r="AJ48" s="30">
        <v>8.44</v>
      </c>
      <c r="AK48" s="171">
        <v>2240.8888888888887</v>
      </c>
      <c r="AL48" s="30">
        <v>27.9</v>
      </c>
      <c r="AM48" s="171">
        <v>3313</v>
      </c>
      <c r="AN48" s="16">
        <v>6655</v>
      </c>
      <c r="AO48" s="30">
        <v>33</v>
      </c>
      <c r="AP48" s="171">
        <v>3652</v>
      </c>
      <c r="AQ48" s="30">
        <v>23.4</v>
      </c>
      <c r="AR48" s="23">
        <v>18.399999999999999</v>
      </c>
    </row>
    <row r="49" spans="1:119" x14ac:dyDescent="0.25">
      <c r="A49" s="36">
        <v>14107</v>
      </c>
      <c r="B49" s="37" t="s">
        <v>78</v>
      </c>
      <c r="C49" s="37" t="s">
        <v>237</v>
      </c>
      <c r="D49" s="36">
        <v>7909255695</v>
      </c>
      <c r="E49" s="194">
        <v>41</v>
      </c>
      <c r="F49" s="195" t="s">
        <v>453</v>
      </c>
      <c r="G49" s="196">
        <v>5</v>
      </c>
      <c r="H49" s="197">
        <v>9</v>
      </c>
      <c r="I49" s="218" t="s">
        <v>73</v>
      </c>
      <c r="J49" s="199" t="s">
        <v>74</v>
      </c>
      <c r="K49" s="200" t="s">
        <v>454</v>
      </c>
      <c r="L49" s="262">
        <v>11.68</v>
      </c>
      <c r="M49" s="174">
        <v>2.3722664</v>
      </c>
      <c r="N49" s="178">
        <v>82.9</v>
      </c>
      <c r="O49" s="142">
        <v>0.11265608461631998</v>
      </c>
      <c r="P49" s="30">
        <v>5.64</v>
      </c>
      <c r="Q49" s="142">
        <v>1.9974483087999999</v>
      </c>
      <c r="R49" s="23">
        <v>84.2</v>
      </c>
      <c r="S49" s="169">
        <v>0.37481809120000004</v>
      </c>
      <c r="T49" s="172">
        <v>15.8</v>
      </c>
      <c r="U49" s="169">
        <v>0.11818408</v>
      </c>
      <c r="V49" s="172">
        <v>4.13</v>
      </c>
      <c r="W49" s="169">
        <v>0.25668552</v>
      </c>
      <c r="X49" s="30">
        <v>8.9700000000000006</v>
      </c>
      <c r="Y49" s="142">
        <v>0.21547848</v>
      </c>
      <c r="Z49" s="30">
        <v>7.53</v>
      </c>
      <c r="AA49" s="23">
        <v>7.4167999999999994</v>
      </c>
      <c r="AB49" s="30">
        <v>63.5</v>
      </c>
      <c r="AC49" s="169">
        <v>0.89935999999999994</v>
      </c>
      <c r="AD49" s="30">
        <v>7.7</v>
      </c>
      <c r="AE49" s="169">
        <v>0.82920991999999993</v>
      </c>
      <c r="AF49" s="178">
        <v>92.2</v>
      </c>
      <c r="AG49" s="169">
        <v>4.6766719999999998E-2</v>
      </c>
      <c r="AH49" s="30">
        <v>5.2</v>
      </c>
      <c r="AI49" s="169">
        <v>2.3293423999999997E-2</v>
      </c>
      <c r="AJ49" s="172">
        <v>2.59</v>
      </c>
      <c r="AK49" s="171">
        <v>2303.2222222222222</v>
      </c>
      <c r="AL49" s="30">
        <v>59.4</v>
      </c>
      <c r="AM49" s="171">
        <v>3754</v>
      </c>
      <c r="AN49" s="16">
        <v>11375</v>
      </c>
      <c r="AO49" s="172">
        <v>6.26</v>
      </c>
      <c r="AP49" s="171">
        <v>3395</v>
      </c>
      <c r="AQ49" s="30">
        <v>33.799999999999997</v>
      </c>
      <c r="AR49" s="23">
        <v>24.4</v>
      </c>
    </row>
    <row r="50" spans="1:119" x14ac:dyDescent="0.25">
      <c r="A50" s="48">
        <v>14121</v>
      </c>
      <c r="B50" s="49" t="s">
        <v>94</v>
      </c>
      <c r="C50" s="49" t="s">
        <v>234</v>
      </c>
      <c r="D50" s="48">
        <v>7558174492</v>
      </c>
      <c r="E50" s="272">
        <v>45</v>
      </c>
      <c r="F50" s="273" t="s">
        <v>455</v>
      </c>
      <c r="G50" s="274">
        <v>2</v>
      </c>
      <c r="H50" s="275">
        <v>11</v>
      </c>
      <c r="I50" s="276" t="s">
        <v>73</v>
      </c>
      <c r="J50" s="277" t="s">
        <v>74</v>
      </c>
      <c r="K50" s="278" t="s">
        <v>456</v>
      </c>
      <c r="L50" s="279">
        <v>6.36</v>
      </c>
      <c r="M50" s="169">
        <v>1.9408366800000003</v>
      </c>
      <c r="N50" s="178">
        <v>82.7</v>
      </c>
      <c r="O50" s="169">
        <v>5.3821730140416017E-2</v>
      </c>
      <c r="P50" s="30">
        <v>4.4800000000000004</v>
      </c>
      <c r="Q50" s="169">
        <v>1.2013779049200002</v>
      </c>
      <c r="R50" s="30">
        <v>61.9</v>
      </c>
      <c r="S50" s="169">
        <v>0.73945877508000013</v>
      </c>
      <c r="T50" s="30">
        <v>38.1</v>
      </c>
      <c r="U50" s="169">
        <v>0.1114749</v>
      </c>
      <c r="V50" s="172">
        <v>4.75</v>
      </c>
      <c r="W50" s="169">
        <v>0.22529663999999999</v>
      </c>
      <c r="X50" s="30">
        <v>9.6</v>
      </c>
      <c r="Y50" s="169">
        <v>0.12203568000000001</v>
      </c>
      <c r="Z50" s="30">
        <v>5.2</v>
      </c>
      <c r="AA50" s="30">
        <v>3.4216800000000003</v>
      </c>
      <c r="AB50" s="30">
        <v>53.8</v>
      </c>
      <c r="AC50" s="169">
        <v>0.39432</v>
      </c>
      <c r="AD50" s="30">
        <v>6.2</v>
      </c>
      <c r="AE50" s="169">
        <v>0.37152830399999998</v>
      </c>
      <c r="AF50" s="23">
        <v>94.22</v>
      </c>
      <c r="AG50" s="169">
        <v>9.8185680000000015E-3</v>
      </c>
      <c r="AH50" s="170">
        <v>2.4900000000000002</v>
      </c>
      <c r="AI50" s="169">
        <v>1.3051992000000002E-2</v>
      </c>
      <c r="AJ50" s="170">
        <v>3.31</v>
      </c>
      <c r="AK50" s="171">
        <v>2440.4444444444443</v>
      </c>
      <c r="AL50" s="178">
        <v>77.900000000000006</v>
      </c>
      <c r="AM50" s="175">
        <v>5168</v>
      </c>
      <c r="AN50" s="27">
        <v>14295</v>
      </c>
      <c r="AO50" s="30">
        <v>12.7</v>
      </c>
      <c r="AP50" s="171">
        <v>2776</v>
      </c>
      <c r="AQ50" s="30">
        <v>27.8</v>
      </c>
      <c r="AR50" s="23">
        <v>21.5</v>
      </c>
    </row>
    <row r="51" spans="1:119" x14ac:dyDescent="0.25">
      <c r="A51" s="129">
        <v>14126</v>
      </c>
      <c r="B51" s="130" t="s">
        <v>186</v>
      </c>
      <c r="C51" s="130" t="s">
        <v>225</v>
      </c>
      <c r="D51" s="129">
        <v>8751166226</v>
      </c>
      <c r="E51" s="221">
        <v>33</v>
      </c>
      <c r="F51" s="222" t="s">
        <v>457</v>
      </c>
      <c r="G51" s="223">
        <v>4</v>
      </c>
      <c r="H51" s="224">
        <v>6</v>
      </c>
      <c r="I51" s="225" t="s">
        <v>73</v>
      </c>
      <c r="J51" s="226" t="s">
        <v>74</v>
      </c>
      <c r="K51" s="227" t="s">
        <v>458</v>
      </c>
      <c r="L51" s="280">
        <v>6.62</v>
      </c>
      <c r="M51" s="169">
        <v>1.0983242</v>
      </c>
      <c r="N51" s="30">
        <v>70.599999999999994</v>
      </c>
      <c r="O51" s="169">
        <v>2.1371851278119997E-2</v>
      </c>
      <c r="P51" s="30">
        <v>3.39</v>
      </c>
      <c r="Q51" s="169">
        <v>0.63043809079999991</v>
      </c>
      <c r="R51" s="30">
        <v>57.4</v>
      </c>
      <c r="S51" s="169">
        <v>0.46788610920000001</v>
      </c>
      <c r="T51" s="30">
        <v>42.6</v>
      </c>
      <c r="U51" s="169">
        <v>0.20690810000000001</v>
      </c>
      <c r="V51" s="30">
        <v>13.3</v>
      </c>
      <c r="W51" s="169">
        <v>0.15868139999999997</v>
      </c>
      <c r="X51" s="30">
        <v>10.199999999999999</v>
      </c>
      <c r="Y51" s="169">
        <v>5.040468E-2</v>
      </c>
      <c r="Z51" s="30">
        <v>3.24</v>
      </c>
      <c r="AA51" s="30">
        <v>4.0050999999999997</v>
      </c>
      <c r="AB51" s="30">
        <v>60.5</v>
      </c>
      <c r="AC51" s="169">
        <v>0.41705999999999999</v>
      </c>
      <c r="AD51" s="30">
        <v>6.3</v>
      </c>
      <c r="AE51" s="169">
        <v>0.383528376</v>
      </c>
      <c r="AF51" s="178">
        <v>91.960000000000008</v>
      </c>
      <c r="AG51" s="169">
        <v>1.501416E-2</v>
      </c>
      <c r="AH51" s="30">
        <v>3.6</v>
      </c>
      <c r="AI51" s="169">
        <v>1.8600875999999999E-2</v>
      </c>
      <c r="AJ51" s="30">
        <v>4.46</v>
      </c>
      <c r="AK51" s="171">
        <v>2578</v>
      </c>
      <c r="AL51" s="30">
        <v>67.099999999999994</v>
      </c>
      <c r="AM51" s="171">
        <v>4201</v>
      </c>
      <c r="AN51" s="16">
        <v>10934</v>
      </c>
      <c r="AO51" s="30">
        <v>28.8</v>
      </c>
      <c r="AP51" s="171">
        <v>3597</v>
      </c>
      <c r="AQ51" s="30">
        <v>29.9</v>
      </c>
      <c r="AR51" s="23">
        <v>33.4</v>
      </c>
    </row>
    <row r="52" spans="1:119" x14ac:dyDescent="0.25">
      <c r="A52" s="182">
        <v>14156</v>
      </c>
      <c r="B52" s="183" t="s">
        <v>429</v>
      </c>
      <c r="C52" s="183" t="s">
        <v>464</v>
      </c>
      <c r="D52" s="182">
        <v>9003265755</v>
      </c>
      <c r="E52" s="229">
        <v>30</v>
      </c>
      <c r="F52" s="230" t="s">
        <v>459</v>
      </c>
      <c r="G52" s="231">
        <v>3</v>
      </c>
      <c r="H52" s="232">
        <v>3</v>
      </c>
      <c r="I52" s="233" t="s">
        <v>73</v>
      </c>
      <c r="J52" s="234" t="s">
        <v>74</v>
      </c>
      <c r="K52" s="235" t="s">
        <v>460</v>
      </c>
      <c r="L52" s="263">
        <v>3.79</v>
      </c>
      <c r="M52" s="169">
        <v>1.0929033500000001</v>
      </c>
      <c r="N52" s="30">
        <v>74.900000000000006</v>
      </c>
      <c r="O52" s="169">
        <v>1.4815069941595E-2</v>
      </c>
      <c r="P52" s="30">
        <v>2.83</v>
      </c>
      <c r="Q52" s="169">
        <v>0.52350070464999998</v>
      </c>
      <c r="R52" s="30">
        <v>47.9</v>
      </c>
      <c r="S52" s="169">
        <v>0.56940264535000007</v>
      </c>
      <c r="T52" s="30">
        <v>52.1</v>
      </c>
      <c r="U52" s="169">
        <v>0.22179079999999998</v>
      </c>
      <c r="V52" s="30">
        <v>15.2</v>
      </c>
      <c r="W52" s="169">
        <v>0.106080205</v>
      </c>
      <c r="X52" s="30">
        <v>7.27</v>
      </c>
      <c r="Y52" s="169">
        <v>4.9902929999999998E-2</v>
      </c>
      <c r="Z52" s="30">
        <v>3.42</v>
      </c>
      <c r="AA52" s="961">
        <v>1.64107</v>
      </c>
      <c r="AB52" s="172">
        <v>43.3</v>
      </c>
      <c r="AC52" s="169">
        <v>0.40552999999999995</v>
      </c>
      <c r="AD52" s="30">
        <v>10.7</v>
      </c>
      <c r="AE52" s="169">
        <v>0.35633921099999993</v>
      </c>
      <c r="AF52" s="30">
        <v>87.87</v>
      </c>
      <c r="AG52" s="169">
        <v>2.0195393999999998E-2</v>
      </c>
      <c r="AH52" s="30">
        <v>4.9800000000000004</v>
      </c>
      <c r="AI52" s="169">
        <v>2.9157606999999999E-2</v>
      </c>
      <c r="AJ52" s="30">
        <v>7.19</v>
      </c>
      <c r="AK52" s="171">
        <v>2485.4444444444443</v>
      </c>
      <c r="AL52" s="30">
        <v>63.3</v>
      </c>
      <c r="AM52" s="175">
        <v>5028</v>
      </c>
      <c r="AN52" s="16">
        <v>9562</v>
      </c>
      <c r="AO52" s="30">
        <v>13.9</v>
      </c>
      <c r="AP52" s="171">
        <v>2960</v>
      </c>
      <c r="AQ52" s="172">
        <v>14.2</v>
      </c>
      <c r="AR52" s="30">
        <v>11.9</v>
      </c>
    </row>
    <row r="53" spans="1:119" x14ac:dyDescent="0.25">
      <c r="A53" s="112">
        <v>14164</v>
      </c>
      <c r="B53" s="113" t="s">
        <v>167</v>
      </c>
      <c r="C53" s="113" t="s">
        <v>239</v>
      </c>
      <c r="D53" s="112">
        <v>435428459</v>
      </c>
      <c r="E53" s="246">
        <v>77</v>
      </c>
      <c r="F53" s="247" t="s">
        <v>459</v>
      </c>
      <c r="G53" s="248">
        <v>5</v>
      </c>
      <c r="H53" s="249">
        <v>10</v>
      </c>
      <c r="I53" s="250" t="s">
        <v>73</v>
      </c>
      <c r="J53" s="251" t="s">
        <v>74</v>
      </c>
      <c r="K53" s="252" t="s">
        <v>461</v>
      </c>
      <c r="L53" s="281">
        <v>7.01</v>
      </c>
      <c r="M53" s="169">
        <v>1.60478528</v>
      </c>
      <c r="N53" s="30">
        <v>78.400000000000006</v>
      </c>
      <c r="O53" s="142">
        <v>0.11364768395903999</v>
      </c>
      <c r="P53" s="23">
        <v>11.1</v>
      </c>
      <c r="Q53" s="169">
        <v>1.02385300864</v>
      </c>
      <c r="R53" s="30">
        <v>63.8</v>
      </c>
      <c r="S53" s="169">
        <v>0.58093227136000003</v>
      </c>
      <c r="T53" s="30">
        <v>36.200000000000003</v>
      </c>
      <c r="U53" s="169">
        <v>0.21697351999999998</v>
      </c>
      <c r="V53" s="30">
        <v>10.6</v>
      </c>
      <c r="W53" s="169">
        <v>0.18626971999999997</v>
      </c>
      <c r="X53" s="30">
        <v>9.1</v>
      </c>
      <c r="Y53" s="169">
        <v>8.0648648000000003E-2</v>
      </c>
      <c r="Z53" s="30">
        <v>3.94</v>
      </c>
      <c r="AA53" s="30">
        <v>3.7853999999999997</v>
      </c>
      <c r="AB53" s="30">
        <v>54</v>
      </c>
      <c r="AC53" s="169">
        <v>0.59584999999999999</v>
      </c>
      <c r="AD53" s="30">
        <v>8.5</v>
      </c>
      <c r="AE53" s="169">
        <v>0.50861756000000002</v>
      </c>
      <c r="AF53" s="30">
        <v>85.36</v>
      </c>
      <c r="AG53" s="169">
        <v>4.242452E-2</v>
      </c>
      <c r="AH53" s="30">
        <v>7.12</v>
      </c>
      <c r="AI53" s="169">
        <v>4.5046259999999998E-2</v>
      </c>
      <c r="AJ53" s="30">
        <v>7.56</v>
      </c>
      <c r="AK53" s="171">
        <v>2193.6666666666665</v>
      </c>
      <c r="AL53" s="30">
        <v>69.8</v>
      </c>
      <c r="AM53" s="27">
        <v>5577</v>
      </c>
      <c r="AN53" s="16">
        <v>6945</v>
      </c>
      <c r="AO53" s="30">
        <v>22.6</v>
      </c>
      <c r="AP53" s="171">
        <v>2751</v>
      </c>
      <c r="AQ53" s="30">
        <v>23.7</v>
      </c>
      <c r="AR53" s="30">
        <v>7.71</v>
      </c>
    </row>
    <row r="54" spans="1:119" x14ac:dyDescent="0.25">
      <c r="A54" s="184">
        <v>14241</v>
      </c>
      <c r="B54" s="185" t="s">
        <v>432</v>
      </c>
      <c r="C54" s="185" t="s">
        <v>465</v>
      </c>
      <c r="D54" s="283" t="s">
        <v>466</v>
      </c>
      <c r="E54" s="237">
        <v>19</v>
      </c>
      <c r="F54" s="238" t="s">
        <v>462</v>
      </c>
      <c r="G54" s="239">
        <v>2</v>
      </c>
      <c r="H54" s="240">
        <v>3</v>
      </c>
      <c r="I54" s="241" t="s">
        <v>73</v>
      </c>
      <c r="J54" s="242" t="s">
        <v>74</v>
      </c>
      <c r="K54" s="243" t="s">
        <v>463</v>
      </c>
      <c r="L54" s="282">
        <v>7.18</v>
      </c>
      <c r="M54" s="169">
        <v>1.4902233599999999</v>
      </c>
      <c r="N54" s="30">
        <v>73.599999999999994</v>
      </c>
      <c r="O54" s="169">
        <v>3.1618963163135998E-2</v>
      </c>
      <c r="P54" s="30">
        <v>3.56</v>
      </c>
      <c r="Q54" s="169">
        <v>0.88817312255999992</v>
      </c>
      <c r="R54" s="30">
        <v>59.6</v>
      </c>
      <c r="S54" s="169">
        <v>0.60205023743999997</v>
      </c>
      <c r="T54" s="30">
        <v>40.4</v>
      </c>
      <c r="U54" s="169">
        <v>0.24702071999999997</v>
      </c>
      <c r="V54" s="30">
        <v>12.2</v>
      </c>
      <c r="W54" s="169">
        <v>0.25309499999999996</v>
      </c>
      <c r="X54" s="30">
        <v>12.5</v>
      </c>
      <c r="Y54" s="169">
        <v>8.5849823999999991E-2</v>
      </c>
      <c r="Z54" s="30">
        <v>4.24</v>
      </c>
      <c r="AA54" s="30">
        <v>3.8628399999999998</v>
      </c>
      <c r="AB54" s="30">
        <v>53.8</v>
      </c>
      <c r="AC54" s="169">
        <v>0.43079999999999996</v>
      </c>
      <c r="AD54" s="30">
        <v>6</v>
      </c>
      <c r="AE54" s="169">
        <v>0.40258260000000001</v>
      </c>
      <c r="AF54" s="23">
        <v>93.45</v>
      </c>
      <c r="AG54" s="169">
        <v>1.3570199999999999E-2</v>
      </c>
      <c r="AH54" s="30">
        <v>3.15</v>
      </c>
      <c r="AI54" s="169">
        <v>1.4819519999999999E-2</v>
      </c>
      <c r="AJ54" s="170">
        <v>3.44</v>
      </c>
      <c r="AK54" s="171">
        <v>2947.7777777777778</v>
      </c>
      <c r="AL54" s="23">
        <v>98.8</v>
      </c>
      <c r="AM54" s="27">
        <v>5838</v>
      </c>
      <c r="AN54" s="171">
        <v>11028.21</v>
      </c>
      <c r="AO54" s="30">
        <v>15</v>
      </c>
      <c r="AP54" s="171">
        <v>3881</v>
      </c>
      <c r="AQ54" s="30">
        <v>30.8</v>
      </c>
      <c r="AR54" s="23">
        <v>22.1</v>
      </c>
    </row>
    <row r="55" spans="1:119" x14ac:dyDescent="0.25">
      <c r="A55" s="129">
        <v>14401</v>
      </c>
      <c r="B55" s="130" t="s">
        <v>525</v>
      </c>
      <c r="C55" s="130" t="s">
        <v>240</v>
      </c>
      <c r="D55" s="668">
        <v>8656024850</v>
      </c>
      <c r="E55" s="129">
        <f ca="1">ROUNDDOWN(YEARFRAC(DATE(IF(VALUE(LEFT(D55,2))&lt;VALUE(RIGHT(YEAR(TODAY()),2)),"20","19")&amp;LEFT(D55,2),IF(VALUE(MID(D55,3,1))&gt;4,MID(D55,3,2)-50,MID(D55,3,2)),MID(D55,5,2)),F55,1),0)</f>
        <v>34</v>
      </c>
      <c r="F55" s="669">
        <v>44224</v>
      </c>
      <c r="G55" s="129">
        <v>1</v>
      </c>
      <c r="H55" s="132">
        <v>0</v>
      </c>
      <c r="I55" s="133" t="s">
        <v>160</v>
      </c>
      <c r="J55" s="670" t="s">
        <v>74</v>
      </c>
      <c r="K55" s="135" t="s">
        <v>526</v>
      </c>
      <c r="L55" s="671">
        <v>7.85</v>
      </c>
      <c r="M55" s="169">
        <v>1.5610196000000001</v>
      </c>
      <c r="N55" s="30">
        <v>74.2</v>
      </c>
      <c r="O55" s="169">
        <v>6.0470152856960002E-2</v>
      </c>
      <c r="P55" s="30">
        <v>5.68</v>
      </c>
      <c r="Q55" s="169">
        <v>1.0646153672000001</v>
      </c>
      <c r="R55" s="30">
        <v>68.2</v>
      </c>
      <c r="S55" s="169">
        <v>0.49640423280000001</v>
      </c>
      <c r="T55" s="178">
        <v>31.8</v>
      </c>
      <c r="U55" s="169">
        <v>0.29663579999999995</v>
      </c>
      <c r="V55" s="30">
        <v>14.1</v>
      </c>
      <c r="W55" s="169">
        <v>0.17209083999999997</v>
      </c>
      <c r="X55" s="30">
        <v>8.18</v>
      </c>
      <c r="Y55" s="169">
        <v>6.9215019999999988E-2</v>
      </c>
      <c r="Z55" s="30">
        <v>3.29</v>
      </c>
      <c r="AA55" s="30">
        <v>4.9376499999999997</v>
      </c>
      <c r="AB55" s="30">
        <v>62.9</v>
      </c>
      <c r="AC55" s="169">
        <v>0.64369999999999994</v>
      </c>
      <c r="AD55" s="30">
        <v>8.1999999999999993</v>
      </c>
      <c r="AE55" s="169">
        <v>0.57302173999999995</v>
      </c>
      <c r="AF55" s="30">
        <v>89.02</v>
      </c>
      <c r="AG55" s="169">
        <v>2.1628319999999999E-2</v>
      </c>
      <c r="AH55" s="30">
        <v>3.36</v>
      </c>
      <c r="AI55" s="169">
        <v>4.9049939999999993E-2</v>
      </c>
      <c r="AJ55" s="30">
        <v>7.62</v>
      </c>
      <c r="AK55" s="171">
        <v>2578</v>
      </c>
      <c r="AL55" s="30">
        <v>70.3</v>
      </c>
      <c r="AM55" s="171">
        <v>4201</v>
      </c>
      <c r="AN55" s="171">
        <v>11228.8</v>
      </c>
      <c r="AO55" s="30">
        <v>30.5</v>
      </c>
      <c r="AP55" s="171">
        <v>2465</v>
      </c>
      <c r="AQ55" s="30">
        <v>29.2</v>
      </c>
      <c r="AR55" s="23">
        <v>30.1</v>
      </c>
      <c r="DO55"/>
    </row>
    <row r="56" spans="1:119" x14ac:dyDescent="0.25">
      <c r="A56" s="104">
        <v>14639</v>
      </c>
      <c r="B56" s="105" t="s">
        <v>164</v>
      </c>
      <c r="C56" s="105" t="s">
        <v>225</v>
      </c>
      <c r="D56" s="675">
        <v>8159195242</v>
      </c>
      <c r="E56" s="104">
        <v>40</v>
      </c>
      <c r="F56" s="676">
        <v>44253</v>
      </c>
      <c r="G56" s="104">
        <v>5</v>
      </c>
      <c r="H56" s="107">
        <v>13</v>
      </c>
      <c r="I56" s="677" t="s">
        <v>73</v>
      </c>
      <c r="J56" s="109" t="s">
        <v>74</v>
      </c>
      <c r="K56" s="110" t="s">
        <v>527</v>
      </c>
      <c r="L56" s="111">
        <v>9.6</v>
      </c>
      <c r="M56" s="169">
        <v>1.5671040000000001</v>
      </c>
      <c r="N56" s="16">
        <v>74.2</v>
      </c>
      <c r="O56" s="169">
        <v>4.2119054208000002E-2</v>
      </c>
      <c r="P56" s="16">
        <v>5.0999999999999996</v>
      </c>
      <c r="Q56" s="169">
        <v>0.82586380800000003</v>
      </c>
      <c r="R56" s="16">
        <v>52.7</v>
      </c>
      <c r="S56" s="169">
        <v>0.74124019199999991</v>
      </c>
      <c r="T56" s="16">
        <v>47.3</v>
      </c>
      <c r="U56" s="169">
        <v>0.17022720000000002</v>
      </c>
      <c r="V56" s="172">
        <v>8.06</v>
      </c>
      <c r="W56" s="169">
        <v>0.27878399999999998</v>
      </c>
      <c r="X56" s="30">
        <v>13.2</v>
      </c>
      <c r="Y56" s="169">
        <v>5.8502400000000003E-2</v>
      </c>
      <c r="Z56" s="30">
        <v>2.77</v>
      </c>
      <c r="AA56" s="30">
        <v>6.3647999999999989</v>
      </c>
      <c r="AB56" s="16">
        <v>66.3</v>
      </c>
      <c r="AC56" s="169">
        <v>0.72</v>
      </c>
      <c r="AD56" s="30">
        <v>7.5</v>
      </c>
      <c r="AE56" s="169">
        <v>0.66160799999999997</v>
      </c>
      <c r="AF56" s="178">
        <v>91.89</v>
      </c>
      <c r="AG56" s="169">
        <v>2.3112000000000001E-2</v>
      </c>
      <c r="AH56" s="30">
        <v>3.21</v>
      </c>
      <c r="AI56" s="169">
        <v>3.5423999999999997E-2</v>
      </c>
      <c r="AJ56" s="30">
        <v>4.92</v>
      </c>
      <c r="AK56" s="171">
        <v>2824.6666666666665</v>
      </c>
      <c r="AL56" s="16">
        <v>71.2</v>
      </c>
      <c r="AM56" s="28">
        <v>5510</v>
      </c>
      <c r="AN56" s="171">
        <v>11415</v>
      </c>
      <c r="AO56" s="30">
        <v>13.9</v>
      </c>
      <c r="AP56" s="171">
        <v>2749.090909090909</v>
      </c>
      <c r="AQ56" s="30">
        <v>32.5</v>
      </c>
      <c r="AR56" s="23">
        <v>24.153846153846153</v>
      </c>
      <c r="DO56"/>
    </row>
    <row r="57" spans="1:119" x14ac:dyDescent="0.25">
      <c r="A57" s="57">
        <v>14640</v>
      </c>
      <c r="B57" s="58" t="s">
        <v>101</v>
      </c>
      <c r="C57" s="58" t="s">
        <v>235</v>
      </c>
      <c r="D57" s="683">
        <v>6405171256</v>
      </c>
      <c r="E57" s="57">
        <v>57</v>
      </c>
      <c r="F57" s="684">
        <v>44253</v>
      </c>
      <c r="G57" s="57">
        <v>5</v>
      </c>
      <c r="H57" s="60">
        <v>13</v>
      </c>
      <c r="I57" s="94" t="s">
        <v>73</v>
      </c>
      <c r="J57" s="685" t="s">
        <v>74</v>
      </c>
      <c r="K57" s="63" t="s">
        <v>528</v>
      </c>
      <c r="L57" s="686">
        <v>5.47</v>
      </c>
      <c r="M57" s="169">
        <v>1.0402627200000001</v>
      </c>
      <c r="N57" s="16">
        <v>67.2</v>
      </c>
      <c r="O57" s="169">
        <v>2.8342998069119999E-2</v>
      </c>
      <c r="P57" s="16">
        <v>3.8</v>
      </c>
      <c r="Q57" s="169">
        <v>0.74586837024000008</v>
      </c>
      <c r="R57" s="27">
        <v>71.7</v>
      </c>
      <c r="S57" s="169">
        <v>0.29439434976000006</v>
      </c>
      <c r="T57" s="179">
        <v>28.3</v>
      </c>
      <c r="U57" s="169">
        <v>0.26006568000000002</v>
      </c>
      <c r="V57" s="16">
        <v>16.8</v>
      </c>
      <c r="W57" s="169">
        <v>0.17956915999999998</v>
      </c>
      <c r="X57" s="30">
        <v>11.6</v>
      </c>
      <c r="Y57" s="169">
        <v>7.5852489999999995E-2</v>
      </c>
      <c r="Z57" s="30">
        <v>4.9000000000000004</v>
      </c>
      <c r="AA57" s="30">
        <v>3.3148199999999997</v>
      </c>
      <c r="AB57" s="16">
        <v>60.6</v>
      </c>
      <c r="AC57" s="169">
        <v>0.45401000000000002</v>
      </c>
      <c r="AD57" s="30">
        <v>8.3000000000000007</v>
      </c>
      <c r="AE57" s="169">
        <v>0.42663319700000002</v>
      </c>
      <c r="AF57" s="23">
        <v>93.97</v>
      </c>
      <c r="AG57" s="169">
        <v>1.3892706000000001E-2</v>
      </c>
      <c r="AH57" s="30">
        <v>3.06</v>
      </c>
      <c r="AI57" s="169">
        <v>1.3438696000000002E-2</v>
      </c>
      <c r="AJ57" s="170">
        <v>2.96</v>
      </c>
      <c r="AK57" s="171">
        <v>2920.8888888888887</v>
      </c>
      <c r="AL57" s="16">
        <v>73.5</v>
      </c>
      <c r="AM57" s="171">
        <v>4240</v>
      </c>
      <c r="AN57" s="171">
        <v>12021.666666666668</v>
      </c>
      <c r="AO57" s="30">
        <v>13.4</v>
      </c>
      <c r="AP57" s="171">
        <v>2825.454545454545</v>
      </c>
      <c r="AQ57" s="30">
        <v>34.200000000000003</v>
      </c>
      <c r="AR57" s="30">
        <v>11.538461538461538</v>
      </c>
      <c r="DO57"/>
    </row>
    <row r="58" spans="1:119" x14ac:dyDescent="0.25">
      <c r="A58" s="16">
        <v>14761</v>
      </c>
      <c r="B58" s="17" t="s">
        <v>529</v>
      </c>
      <c r="C58" s="17" t="s">
        <v>239</v>
      </c>
      <c r="D58" s="692">
        <v>495420171</v>
      </c>
      <c r="E58" s="16">
        <v>72</v>
      </c>
      <c r="F58" s="693">
        <v>44266</v>
      </c>
      <c r="G58" s="16">
        <v>1</v>
      </c>
      <c r="H58" s="18">
        <v>0</v>
      </c>
      <c r="I58" s="139" t="s">
        <v>73</v>
      </c>
      <c r="J58" s="124" t="s">
        <v>74</v>
      </c>
      <c r="K58" s="56" t="s">
        <v>530</v>
      </c>
      <c r="L58" s="694">
        <v>7.24</v>
      </c>
      <c r="M58" s="169">
        <v>1.7794761599999998</v>
      </c>
      <c r="N58" s="175">
        <v>83.6</v>
      </c>
      <c r="O58" s="174">
        <v>9.6495475780703999E-2</v>
      </c>
      <c r="P58" s="16">
        <v>7.07</v>
      </c>
      <c r="Q58" s="169">
        <v>1.3648582147199999</v>
      </c>
      <c r="R58" s="27">
        <v>76.7</v>
      </c>
      <c r="S58" s="169">
        <v>0.41461794528000001</v>
      </c>
      <c r="T58" s="179">
        <v>23.3</v>
      </c>
      <c r="U58" s="169">
        <v>0.14389065599999998</v>
      </c>
      <c r="V58" s="172">
        <v>6.76</v>
      </c>
      <c r="W58" s="169">
        <v>0.19263468</v>
      </c>
      <c r="X58" s="30">
        <v>9.0500000000000007</v>
      </c>
      <c r="Y58" s="169">
        <v>8.9825231999999991E-2</v>
      </c>
      <c r="Z58" s="30">
        <v>4.22</v>
      </c>
      <c r="AA58" s="30">
        <v>4.1485199999999995</v>
      </c>
      <c r="AB58" s="16">
        <v>57.3</v>
      </c>
      <c r="AC58" s="169">
        <v>0.68056000000000016</v>
      </c>
      <c r="AD58" s="30">
        <v>9.4</v>
      </c>
      <c r="AE58" s="169">
        <v>0.60426922400000005</v>
      </c>
      <c r="AF58" s="30">
        <v>88.789999999999992</v>
      </c>
      <c r="AG58" s="169">
        <v>2.9944640000000012E-2</v>
      </c>
      <c r="AH58" s="30">
        <v>4.4000000000000004</v>
      </c>
      <c r="AI58" s="169">
        <v>4.634613600000001E-2</v>
      </c>
      <c r="AJ58" s="30">
        <v>6.81</v>
      </c>
      <c r="AK58" s="171">
        <v>2633.5555555555557</v>
      </c>
      <c r="AL58" s="16">
        <v>67.400000000000006</v>
      </c>
      <c r="AM58" s="28">
        <v>5714.2857142857138</v>
      </c>
      <c r="AN58" s="171">
        <v>10996.666666666666</v>
      </c>
      <c r="AO58" s="30">
        <v>24.2</v>
      </c>
      <c r="AP58" s="171">
        <v>1970.5426356589146</v>
      </c>
      <c r="AQ58" s="30">
        <v>30.9</v>
      </c>
      <c r="AR58" s="30">
        <v>10.4</v>
      </c>
      <c r="DO58"/>
    </row>
    <row r="59" spans="1:119" x14ac:dyDescent="0.25">
      <c r="A59" s="129">
        <v>14762</v>
      </c>
      <c r="B59" s="130" t="s">
        <v>525</v>
      </c>
      <c r="C59" s="130" t="s">
        <v>240</v>
      </c>
      <c r="D59" s="668">
        <v>8656024850</v>
      </c>
      <c r="E59" s="129">
        <v>35</v>
      </c>
      <c r="F59" s="669">
        <v>44266</v>
      </c>
      <c r="G59" s="129">
        <v>2</v>
      </c>
      <c r="H59" s="132">
        <v>1</v>
      </c>
      <c r="I59" s="133" t="s">
        <v>73</v>
      </c>
      <c r="J59" s="670" t="s">
        <v>74</v>
      </c>
      <c r="K59" s="135" t="s">
        <v>150</v>
      </c>
      <c r="L59" s="671">
        <v>6.84</v>
      </c>
      <c r="M59" s="169">
        <v>1.6631049599999999</v>
      </c>
      <c r="N59" s="16">
        <v>79.2</v>
      </c>
      <c r="O59" s="169">
        <v>4.5033722417376E-2</v>
      </c>
      <c r="P59" s="16">
        <v>3.83</v>
      </c>
      <c r="Q59" s="169">
        <v>1.1758152067200001</v>
      </c>
      <c r="R59" s="27">
        <v>70.7</v>
      </c>
      <c r="S59" s="169">
        <v>0.48728975327999996</v>
      </c>
      <c r="T59" s="179">
        <v>29.3</v>
      </c>
      <c r="U59" s="169">
        <v>0.22678703999999997</v>
      </c>
      <c r="V59" s="16">
        <v>10.8</v>
      </c>
      <c r="W59" s="169">
        <v>0.14783155199999998</v>
      </c>
      <c r="X59" s="30">
        <v>7.04</v>
      </c>
      <c r="Y59" s="169">
        <v>8.4835151999999997E-2</v>
      </c>
      <c r="Z59" s="30">
        <v>4.04</v>
      </c>
      <c r="AA59" s="30">
        <v>4.0219199999999997</v>
      </c>
      <c r="AB59" s="16">
        <v>58.8</v>
      </c>
      <c r="AC59" s="169">
        <v>0.54720000000000002</v>
      </c>
      <c r="AD59" s="30">
        <v>8</v>
      </c>
      <c r="AE59" s="169">
        <v>0.49527071999999994</v>
      </c>
      <c r="AF59" s="30">
        <v>90.509999999999991</v>
      </c>
      <c r="AG59" s="169">
        <v>2.150496E-2</v>
      </c>
      <c r="AH59" s="30">
        <v>3.93</v>
      </c>
      <c r="AI59" s="169">
        <v>3.0479040000000002E-2</v>
      </c>
      <c r="AJ59" s="30">
        <v>5.57</v>
      </c>
      <c r="AK59" s="171">
        <v>2352.8888888888887</v>
      </c>
      <c r="AL59" s="16">
        <v>70.900000000000006</v>
      </c>
      <c r="AM59" s="171">
        <v>4424.7619047619046</v>
      </c>
      <c r="AN59" s="171">
        <v>11546</v>
      </c>
      <c r="AO59" s="30">
        <v>25.7</v>
      </c>
      <c r="AP59" s="171">
        <v>1379.8449612403101</v>
      </c>
      <c r="AQ59" s="30">
        <v>26.9</v>
      </c>
      <c r="AR59" s="23">
        <v>29.6</v>
      </c>
      <c r="DO59"/>
    </row>
    <row r="60" spans="1:119" x14ac:dyDescent="0.25">
      <c r="A60" s="182">
        <v>14842</v>
      </c>
      <c r="B60" s="183" t="s">
        <v>429</v>
      </c>
      <c r="C60" s="183" t="s">
        <v>464</v>
      </c>
      <c r="D60" s="658">
        <v>9003265755</v>
      </c>
      <c r="E60" s="231">
        <v>30</v>
      </c>
      <c r="F60" s="719">
        <v>44274</v>
      </c>
      <c r="G60" s="231">
        <v>4</v>
      </c>
      <c r="H60" s="232">
        <v>6</v>
      </c>
      <c r="I60" s="233" t="s">
        <v>73</v>
      </c>
      <c r="J60" s="234" t="s">
        <v>74</v>
      </c>
      <c r="K60" s="235" t="s">
        <v>531</v>
      </c>
      <c r="L60" s="263">
        <v>4.28</v>
      </c>
      <c r="M60" s="169">
        <v>1.1958919200000002</v>
      </c>
      <c r="N60" s="16">
        <v>72.2</v>
      </c>
      <c r="O60" s="169">
        <v>1.6468866808704002E-2</v>
      </c>
      <c r="P60" s="30">
        <v>3.04</v>
      </c>
      <c r="Q60" s="169">
        <v>0.54173903976000004</v>
      </c>
      <c r="R60" s="172">
        <v>45.3</v>
      </c>
      <c r="S60" s="169">
        <v>0.65415288024000018</v>
      </c>
      <c r="T60" s="23">
        <v>54.7</v>
      </c>
      <c r="U60" s="169">
        <v>0.27661212000000002</v>
      </c>
      <c r="V60" s="30">
        <v>16.7</v>
      </c>
      <c r="W60" s="169">
        <v>0.13499334000000002</v>
      </c>
      <c r="X60" s="30">
        <v>8.15</v>
      </c>
      <c r="Y60" s="169">
        <v>5.7972600000000013E-2</v>
      </c>
      <c r="Z60" s="30">
        <v>3.5</v>
      </c>
      <c r="AA60" s="770">
        <v>1.8746400000000001</v>
      </c>
      <c r="AB60" s="179">
        <v>43.8</v>
      </c>
      <c r="AC60" s="169">
        <v>0.46651999999999999</v>
      </c>
      <c r="AD60" s="16">
        <v>10.9</v>
      </c>
      <c r="AE60" s="169">
        <v>0.41109742400000004</v>
      </c>
      <c r="AF60" s="30">
        <v>88.12</v>
      </c>
      <c r="AG60" s="169">
        <v>1.7214587999999999E-2</v>
      </c>
      <c r="AH60" s="30">
        <v>3.69</v>
      </c>
      <c r="AI60" s="169">
        <v>3.8254639999999999E-2</v>
      </c>
      <c r="AJ60" s="30">
        <v>8.1999999999999993</v>
      </c>
      <c r="AK60" s="28">
        <v>3681.7777777777778</v>
      </c>
      <c r="AL60" s="23">
        <v>81.2</v>
      </c>
      <c r="AM60" s="27">
        <v>5820</v>
      </c>
      <c r="AN60" s="171">
        <v>9915.1260504201691</v>
      </c>
      <c r="AO60" s="16">
        <v>13.8</v>
      </c>
      <c r="AP60" s="16">
        <v>3608</v>
      </c>
      <c r="AQ60" s="179">
        <v>18.2</v>
      </c>
      <c r="AR60" s="16">
        <v>11.2</v>
      </c>
    </row>
    <row r="61" spans="1:119" x14ac:dyDescent="0.25">
      <c r="A61" s="184">
        <v>14843</v>
      </c>
      <c r="B61" s="185" t="s">
        <v>432</v>
      </c>
      <c r="C61" s="185" t="s">
        <v>465</v>
      </c>
      <c r="D61" s="283" t="s">
        <v>466</v>
      </c>
      <c r="E61" s="239">
        <v>19</v>
      </c>
      <c r="F61" s="720">
        <v>44274</v>
      </c>
      <c r="G61" s="239">
        <v>3</v>
      </c>
      <c r="H61" s="240">
        <v>6</v>
      </c>
      <c r="I61" s="241" t="s">
        <v>73</v>
      </c>
      <c r="J61" s="242" t="s">
        <v>74</v>
      </c>
      <c r="K61" s="243" t="s">
        <v>532</v>
      </c>
      <c r="L61" s="282">
        <v>7.66</v>
      </c>
      <c r="M61" s="169">
        <v>1.62776532</v>
      </c>
      <c r="N61" s="16">
        <v>64.2</v>
      </c>
      <c r="O61" s="169">
        <v>3.0588965893439998E-2</v>
      </c>
      <c r="P61" s="30">
        <v>3.48</v>
      </c>
      <c r="Q61" s="169">
        <v>0.87899327279999995</v>
      </c>
      <c r="R61" s="30">
        <v>54</v>
      </c>
      <c r="S61" s="169">
        <v>0.7487720471999999</v>
      </c>
      <c r="T61" s="30">
        <v>46</v>
      </c>
      <c r="U61" s="174">
        <v>0.51723384000000006</v>
      </c>
      <c r="V61" s="23">
        <v>20.399999999999999</v>
      </c>
      <c r="W61" s="169">
        <v>0.28650698000000002</v>
      </c>
      <c r="X61" s="30">
        <v>11.3</v>
      </c>
      <c r="Y61" s="169">
        <v>8.4684364000000012E-2</v>
      </c>
      <c r="Z61" s="30">
        <v>3.34</v>
      </c>
      <c r="AA61" s="30">
        <v>4.0215000000000005</v>
      </c>
      <c r="AB61" s="16">
        <v>52.5</v>
      </c>
      <c r="AC61" s="169">
        <v>0.52854000000000001</v>
      </c>
      <c r="AD61" s="16">
        <v>6.9</v>
      </c>
      <c r="AE61" s="169">
        <v>0.46374099600000007</v>
      </c>
      <c r="AF61" s="30">
        <v>87.740000000000009</v>
      </c>
      <c r="AG61" s="169">
        <v>3.1289568000000004E-2</v>
      </c>
      <c r="AH61" s="30">
        <v>5.92</v>
      </c>
      <c r="AI61" s="169">
        <v>3.3720851999999996E-2</v>
      </c>
      <c r="AJ61" s="30">
        <v>6.38</v>
      </c>
      <c r="AK61" s="28">
        <v>3637.2222222222222</v>
      </c>
      <c r="AL61" s="23">
        <v>88.9</v>
      </c>
      <c r="AM61" s="27">
        <v>5232</v>
      </c>
      <c r="AN61" s="171">
        <v>11165.546218487396</v>
      </c>
      <c r="AO61" s="16">
        <v>16.8</v>
      </c>
      <c r="AP61" s="16">
        <v>3641</v>
      </c>
      <c r="AQ61" s="179">
        <v>18.399999999999999</v>
      </c>
      <c r="AR61" s="27">
        <v>19.5</v>
      </c>
    </row>
    <row r="62" spans="1:119" x14ac:dyDescent="0.25">
      <c r="A62" s="87">
        <v>14844</v>
      </c>
      <c r="B62" s="88" t="s">
        <v>255</v>
      </c>
      <c r="C62" s="88" t="s">
        <v>233</v>
      </c>
      <c r="D62" s="700">
        <v>8261175329</v>
      </c>
      <c r="E62" s="212">
        <v>38</v>
      </c>
      <c r="F62" s="721">
        <v>44274</v>
      </c>
      <c r="G62" s="212">
        <v>5</v>
      </c>
      <c r="H62" s="213">
        <v>14</v>
      </c>
      <c r="I62" s="214" t="s">
        <v>73</v>
      </c>
      <c r="J62" s="215" t="s">
        <v>74</v>
      </c>
      <c r="K62" s="216" t="s">
        <v>533</v>
      </c>
      <c r="L62" s="722">
        <v>5.76</v>
      </c>
      <c r="M62" s="169">
        <v>1.6096895999999998</v>
      </c>
      <c r="N62" s="16">
        <v>78.5</v>
      </c>
      <c r="O62" s="169">
        <v>4.930286082048E-2</v>
      </c>
      <c r="P62" s="30">
        <v>4.32</v>
      </c>
      <c r="Q62" s="169">
        <v>1.1412699263999999</v>
      </c>
      <c r="R62" s="23">
        <v>70.900000000000006</v>
      </c>
      <c r="S62" s="169">
        <v>0.46841967359999997</v>
      </c>
      <c r="T62" s="172">
        <v>29.1</v>
      </c>
      <c r="U62" s="169">
        <v>0.13861785600000001</v>
      </c>
      <c r="V62" s="172">
        <v>6.76</v>
      </c>
      <c r="W62" s="169">
        <v>0.24196608</v>
      </c>
      <c r="X62" s="30">
        <v>11.8</v>
      </c>
      <c r="Y62" s="169">
        <v>0.11257574400000001</v>
      </c>
      <c r="Z62" s="30">
        <v>5.49</v>
      </c>
      <c r="AA62" s="30">
        <v>2.8742399999999999</v>
      </c>
      <c r="AB62" s="16">
        <v>49.9</v>
      </c>
      <c r="AC62" s="169">
        <v>0.48960000000000004</v>
      </c>
      <c r="AD62" s="16">
        <v>8.5</v>
      </c>
      <c r="AE62" s="169">
        <v>0.44680895999999998</v>
      </c>
      <c r="AF62" s="30">
        <v>91.259999999999991</v>
      </c>
      <c r="AG62" s="169">
        <v>1.41984E-2</v>
      </c>
      <c r="AH62" s="170">
        <v>2.9</v>
      </c>
      <c r="AI62" s="169">
        <v>2.8837440000000002E-2</v>
      </c>
      <c r="AJ62" s="30">
        <v>5.89</v>
      </c>
      <c r="AK62" s="28">
        <v>3877.4444444444443</v>
      </c>
      <c r="AL62" s="30">
        <v>59.1</v>
      </c>
      <c r="AM62" s="27">
        <v>6534</v>
      </c>
      <c r="AN62" s="173">
        <v>13861.344537815126</v>
      </c>
      <c r="AO62" s="16">
        <v>18.3</v>
      </c>
      <c r="AP62" s="16">
        <v>3468</v>
      </c>
      <c r="AQ62" s="16">
        <v>25.4</v>
      </c>
      <c r="AR62" s="16">
        <v>14.1</v>
      </c>
    </row>
    <row r="63" spans="1:119" x14ac:dyDescent="0.25">
      <c r="A63" s="723">
        <v>15000</v>
      </c>
      <c r="B63" s="724" t="s">
        <v>529</v>
      </c>
      <c r="C63" s="727" t="s">
        <v>239</v>
      </c>
      <c r="D63" s="728">
        <v>495420171</v>
      </c>
      <c r="E63" s="729">
        <v>72</v>
      </c>
      <c r="F63" s="730">
        <v>44295</v>
      </c>
      <c r="G63" s="729">
        <v>2</v>
      </c>
      <c r="H63" s="731">
        <v>1</v>
      </c>
      <c r="I63" s="732" t="s">
        <v>73</v>
      </c>
      <c r="J63" s="733" t="s">
        <v>74</v>
      </c>
      <c r="K63" s="734" t="s">
        <v>150</v>
      </c>
      <c r="L63" s="735">
        <v>6.2</v>
      </c>
      <c r="M63" s="169">
        <v>1.2299187999999999</v>
      </c>
      <c r="N63" s="16">
        <v>78.099999999999994</v>
      </c>
      <c r="O63" s="169">
        <v>2.8642717990039989E-2</v>
      </c>
      <c r="P63" s="30">
        <v>3.23</v>
      </c>
      <c r="Q63" s="169">
        <v>0.88677145479999975</v>
      </c>
      <c r="R63" s="27">
        <v>72.099999999999994</v>
      </c>
      <c r="S63" s="169">
        <v>0.34314734519999995</v>
      </c>
      <c r="T63" s="179">
        <v>27.9</v>
      </c>
      <c r="U63" s="169">
        <v>0.14645640000000001</v>
      </c>
      <c r="V63" s="170">
        <v>9.3000000000000007</v>
      </c>
      <c r="W63" s="169">
        <v>0.1149604</v>
      </c>
      <c r="X63" s="30">
        <v>7.3</v>
      </c>
      <c r="Y63" s="169">
        <v>6.708647999999999E-2</v>
      </c>
      <c r="Z63" s="30">
        <v>4.26</v>
      </c>
      <c r="AA63" s="30">
        <v>3.5402000000000005</v>
      </c>
      <c r="AB63" s="30">
        <v>57.1</v>
      </c>
      <c r="AC63" s="169">
        <v>0.73780000000000001</v>
      </c>
      <c r="AD63" s="175">
        <v>11.9</v>
      </c>
      <c r="AE63" s="169">
        <v>0.63303240000000005</v>
      </c>
      <c r="AF63" s="30">
        <v>85.8</v>
      </c>
      <c r="AG63" s="169">
        <v>5.0391739999999997E-2</v>
      </c>
      <c r="AH63" s="30">
        <v>6.83</v>
      </c>
      <c r="AI63" s="169">
        <v>5.4375860000000005E-2</v>
      </c>
      <c r="AJ63" s="30">
        <v>7.37</v>
      </c>
      <c r="AK63" s="171">
        <v>3132.8888888888887</v>
      </c>
      <c r="AL63" s="30">
        <v>69.400000000000006</v>
      </c>
      <c r="AM63" s="171">
        <v>3585.7142857142858</v>
      </c>
      <c r="AN63" s="171">
        <v>9642.4</v>
      </c>
      <c r="AO63" s="30">
        <v>28</v>
      </c>
      <c r="AP63" s="16">
        <v>2230</v>
      </c>
      <c r="AQ63" s="30">
        <v>32.4</v>
      </c>
      <c r="AR63" s="30">
        <v>8.4499999999999993</v>
      </c>
    </row>
    <row r="64" spans="1:119" x14ac:dyDescent="0.25">
      <c r="A64" s="75">
        <v>15082</v>
      </c>
      <c r="B64" s="76" t="s">
        <v>112</v>
      </c>
      <c r="C64" s="463" t="s">
        <v>238</v>
      </c>
      <c r="D64" s="739">
        <v>7052185371</v>
      </c>
      <c r="E64" s="266">
        <v>51</v>
      </c>
      <c r="F64" s="740">
        <v>44306</v>
      </c>
      <c r="G64" s="266">
        <v>6</v>
      </c>
      <c r="H64" s="267">
        <v>12</v>
      </c>
      <c r="I64" s="268" t="s">
        <v>73</v>
      </c>
      <c r="J64" s="269" t="s">
        <v>74</v>
      </c>
      <c r="K64" s="270" t="s">
        <v>534</v>
      </c>
      <c r="L64" s="466">
        <v>8.1</v>
      </c>
      <c r="M64" s="169">
        <v>1.4026689000000001</v>
      </c>
      <c r="N64" s="175">
        <v>81.3</v>
      </c>
      <c r="O64" s="169">
        <v>2.2019657459759999E-2</v>
      </c>
      <c r="P64" s="30">
        <v>2.11</v>
      </c>
      <c r="Q64" s="169">
        <v>1.0435856616000001</v>
      </c>
      <c r="R64" s="27">
        <v>74.400000000000006</v>
      </c>
      <c r="S64" s="169">
        <v>0.3590832384</v>
      </c>
      <c r="T64" s="179">
        <v>25.6</v>
      </c>
      <c r="U64" s="169">
        <v>0.12215124000000001</v>
      </c>
      <c r="V64" s="172">
        <v>7.08</v>
      </c>
      <c r="W64" s="169">
        <v>0.17252999999999999</v>
      </c>
      <c r="X64" s="30">
        <v>10</v>
      </c>
      <c r="Y64" s="169">
        <v>8.885295E-2</v>
      </c>
      <c r="Z64" s="30">
        <v>5.15</v>
      </c>
      <c r="AA64" s="30">
        <v>5.6942999999999993</v>
      </c>
      <c r="AB64" s="23">
        <v>70.3</v>
      </c>
      <c r="AC64" s="169">
        <v>0.60750000000000004</v>
      </c>
      <c r="AD64" s="16">
        <v>7.5</v>
      </c>
      <c r="AE64" s="169">
        <v>0.54401624999999998</v>
      </c>
      <c r="AF64" s="30">
        <v>89.55</v>
      </c>
      <c r="AG64" s="169">
        <v>3.9912750000000004E-2</v>
      </c>
      <c r="AH64" s="30">
        <v>6.57</v>
      </c>
      <c r="AI64" s="169">
        <v>2.3510250000000003E-2</v>
      </c>
      <c r="AJ64" s="30">
        <v>3.87</v>
      </c>
      <c r="AK64" s="28">
        <v>3560.4444444444443</v>
      </c>
      <c r="AL64" s="30">
        <v>34.6</v>
      </c>
      <c r="AM64" s="173">
        <v>5168</v>
      </c>
      <c r="AN64" s="171">
        <v>10208.888888888889</v>
      </c>
      <c r="AO64" s="30">
        <v>15.7</v>
      </c>
      <c r="AP64" s="175">
        <v>4344</v>
      </c>
      <c r="AQ64" s="30">
        <v>24</v>
      </c>
      <c r="AR64" s="30">
        <v>10</v>
      </c>
    </row>
    <row r="65" spans="1:44" x14ac:dyDescent="0.25">
      <c r="A65" s="67">
        <v>15142</v>
      </c>
      <c r="B65" s="68" t="s">
        <v>110</v>
      </c>
      <c r="C65" s="331" t="s">
        <v>227</v>
      </c>
      <c r="D65" s="741">
        <v>7862095318</v>
      </c>
      <c r="E65" s="256">
        <v>42</v>
      </c>
      <c r="F65" s="742">
        <v>44314</v>
      </c>
      <c r="G65" s="256">
        <v>6</v>
      </c>
      <c r="H65" s="257">
        <v>18</v>
      </c>
      <c r="I65" s="258" t="s">
        <v>73</v>
      </c>
      <c r="J65" s="259" t="s">
        <v>74</v>
      </c>
      <c r="K65" s="260" t="s">
        <v>535</v>
      </c>
      <c r="L65" s="333">
        <v>8.09</v>
      </c>
      <c r="M65" s="169">
        <v>1.9458876999999997</v>
      </c>
      <c r="N65" s="16">
        <v>71.8</v>
      </c>
      <c r="O65" s="169">
        <v>2.5687274350159991E-2</v>
      </c>
      <c r="P65" s="30">
        <v>2.3199999999999998</v>
      </c>
      <c r="Q65" s="169">
        <v>1.1072101012999997</v>
      </c>
      <c r="R65" s="16">
        <v>56.9</v>
      </c>
      <c r="S65" s="169">
        <v>0.83867759869999992</v>
      </c>
      <c r="T65" s="16">
        <v>43.1</v>
      </c>
      <c r="U65" s="169">
        <v>0.30895710000000004</v>
      </c>
      <c r="V65" s="30">
        <v>11.4</v>
      </c>
      <c r="W65" s="169">
        <v>0.36316009999999999</v>
      </c>
      <c r="X65" s="30">
        <v>13.4</v>
      </c>
      <c r="Y65" s="169">
        <v>8.1033485000000002E-2</v>
      </c>
      <c r="Z65" s="30">
        <v>2.99</v>
      </c>
      <c r="AA65" s="30">
        <v>4.5870300000000004</v>
      </c>
      <c r="AB65" s="30">
        <v>56.7</v>
      </c>
      <c r="AC65" s="169">
        <v>0.57438999999999996</v>
      </c>
      <c r="AD65" s="16">
        <v>7.1</v>
      </c>
      <c r="AE65" s="169">
        <v>0.53349343199999988</v>
      </c>
      <c r="AF65" s="178">
        <v>92.88</v>
      </c>
      <c r="AG65" s="169">
        <v>1.9529259999999996E-2</v>
      </c>
      <c r="AH65" s="30">
        <v>3.4</v>
      </c>
      <c r="AI65" s="169">
        <v>2.1539625E-2</v>
      </c>
      <c r="AJ65" s="30">
        <v>3.75</v>
      </c>
      <c r="AK65" s="171">
        <v>2682.1111111111113</v>
      </c>
      <c r="AL65" s="30">
        <v>62.8</v>
      </c>
      <c r="AM65" s="173">
        <v>5106</v>
      </c>
      <c r="AN65" s="171">
        <v>10955.932203389832</v>
      </c>
      <c r="AO65" s="170">
        <v>10.9</v>
      </c>
      <c r="AP65" s="16">
        <v>4176</v>
      </c>
      <c r="AQ65" s="30">
        <v>24.9</v>
      </c>
      <c r="AR65" s="30">
        <v>16.2</v>
      </c>
    </row>
    <row r="66" spans="1:44" x14ac:dyDescent="0.25">
      <c r="A66" s="129">
        <v>15158</v>
      </c>
      <c r="B66" s="130" t="s">
        <v>525</v>
      </c>
      <c r="C66" s="365" t="s">
        <v>240</v>
      </c>
      <c r="D66" s="743">
        <v>8656024850</v>
      </c>
      <c r="E66" s="223">
        <v>34</v>
      </c>
      <c r="F66" s="744">
        <v>44315</v>
      </c>
      <c r="G66" s="223">
        <v>3</v>
      </c>
      <c r="H66" s="224">
        <v>3</v>
      </c>
      <c r="I66" s="225" t="s">
        <v>73</v>
      </c>
      <c r="J66" s="226" t="s">
        <v>74</v>
      </c>
      <c r="K66" s="227" t="s">
        <v>536</v>
      </c>
      <c r="L66" s="228">
        <v>7.96</v>
      </c>
      <c r="M66" s="169">
        <v>1.5551611200000002</v>
      </c>
      <c r="N66" s="16">
        <v>72.900000000000006</v>
      </c>
      <c r="O66" s="169">
        <v>3.1643796405311994E-2</v>
      </c>
      <c r="P66" s="30">
        <v>3.01</v>
      </c>
      <c r="Q66" s="169">
        <v>1.0512889171199999</v>
      </c>
      <c r="R66" s="16">
        <v>67.599999999999994</v>
      </c>
      <c r="S66" s="169">
        <v>0.50387220288000001</v>
      </c>
      <c r="T66" s="16">
        <v>32.4</v>
      </c>
      <c r="U66" s="169">
        <v>0.30719232000000002</v>
      </c>
      <c r="V66" s="30">
        <v>14.4</v>
      </c>
      <c r="W66" s="169">
        <v>0.16916910399999999</v>
      </c>
      <c r="X66" s="30">
        <v>7.93</v>
      </c>
      <c r="Y66" s="169">
        <v>8.9597759999999999E-2</v>
      </c>
      <c r="Z66" s="30">
        <v>4.2</v>
      </c>
      <c r="AA66" s="30">
        <v>4.6327200000000008</v>
      </c>
      <c r="AB66" s="30">
        <v>58.2</v>
      </c>
      <c r="AC66" s="169">
        <v>0.53332000000000002</v>
      </c>
      <c r="AD66" s="16">
        <v>6.7</v>
      </c>
      <c r="AE66" s="169">
        <v>0.46361507599999996</v>
      </c>
      <c r="AF66" s="30">
        <v>86.929999999999993</v>
      </c>
      <c r="AG66" s="169">
        <v>2.7839303999999999E-2</v>
      </c>
      <c r="AH66" s="30">
        <v>5.22</v>
      </c>
      <c r="AI66" s="169">
        <v>4.2025616000000002E-2</v>
      </c>
      <c r="AJ66" s="30">
        <v>7.88</v>
      </c>
      <c r="AK66" s="171">
        <v>2002.1111111111111</v>
      </c>
      <c r="AL66" s="30">
        <v>66.599999999999994</v>
      </c>
      <c r="AM66" s="171">
        <v>4292</v>
      </c>
      <c r="AN66" s="171">
        <v>11750.84745762712</v>
      </c>
      <c r="AO66" s="30">
        <v>23</v>
      </c>
      <c r="AP66" s="16">
        <v>2041</v>
      </c>
      <c r="AQ66" s="30">
        <v>27.3</v>
      </c>
      <c r="AR66" s="23">
        <v>27.6</v>
      </c>
    </row>
    <row r="67" spans="1:44" x14ac:dyDescent="0.25">
      <c r="A67" s="36">
        <v>15188</v>
      </c>
      <c r="B67" s="37" t="s">
        <v>183</v>
      </c>
      <c r="C67" s="299" t="s">
        <v>225</v>
      </c>
      <c r="D67" s="745">
        <v>7161103125</v>
      </c>
      <c r="E67" s="196">
        <v>49</v>
      </c>
      <c r="F67" s="746">
        <v>44322</v>
      </c>
      <c r="G67" s="196">
        <v>5</v>
      </c>
      <c r="H67" s="197">
        <v>12</v>
      </c>
      <c r="I67" s="218" t="s">
        <v>73</v>
      </c>
      <c r="J67" s="199" t="s">
        <v>74</v>
      </c>
      <c r="K67" s="200" t="s">
        <v>537</v>
      </c>
      <c r="L67" s="201">
        <v>7.46</v>
      </c>
      <c r="M67" s="180">
        <v>0.38568945999999998</v>
      </c>
      <c r="N67" s="179">
        <v>53.3</v>
      </c>
      <c r="O67" s="169">
        <v>9.6696975895520006E-3</v>
      </c>
      <c r="P67" s="30">
        <v>4.07</v>
      </c>
      <c r="Q67" s="760">
        <v>0.23758470736000001</v>
      </c>
      <c r="R67" s="16">
        <v>61.6</v>
      </c>
      <c r="S67" s="180">
        <v>0.14810475264</v>
      </c>
      <c r="T67" s="16">
        <v>38.4</v>
      </c>
      <c r="U67" s="169">
        <v>0.22359857999999999</v>
      </c>
      <c r="V67" s="23">
        <v>30.9</v>
      </c>
      <c r="W67" s="169">
        <v>7.0770035999999995E-2</v>
      </c>
      <c r="X67" s="30">
        <v>9.7799999999999994</v>
      </c>
      <c r="Y67" s="169">
        <v>2.6050319999999998E-2</v>
      </c>
      <c r="Z67" s="30">
        <v>3.6</v>
      </c>
      <c r="AA67" s="30">
        <v>6.0500599999999993</v>
      </c>
      <c r="AB67" s="23">
        <v>81.099999999999994</v>
      </c>
      <c r="AC67" s="169">
        <v>0.41775999999999996</v>
      </c>
      <c r="AD67" s="16">
        <v>5.6</v>
      </c>
      <c r="AE67" s="169">
        <v>0.33475108800000003</v>
      </c>
      <c r="AF67" s="30">
        <v>80.13000000000001</v>
      </c>
      <c r="AG67" s="169">
        <v>3.7138864000000001E-2</v>
      </c>
      <c r="AH67" s="30">
        <v>8.89</v>
      </c>
      <c r="AI67" s="169">
        <v>4.5953599999999997E-2</v>
      </c>
      <c r="AJ67" s="30">
        <v>11</v>
      </c>
      <c r="AK67" s="171">
        <v>3200.4444444444443</v>
      </c>
      <c r="AL67" s="30">
        <v>66.599999999999994</v>
      </c>
      <c r="AM67" s="171">
        <v>3765</v>
      </c>
      <c r="AN67" s="171">
        <v>7395.7627118644068</v>
      </c>
      <c r="AO67" s="30">
        <v>32.299999999999997</v>
      </c>
      <c r="AP67" s="27">
        <v>5264</v>
      </c>
      <c r="AQ67" s="30">
        <v>32.299999999999997</v>
      </c>
      <c r="AR67" s="30">
        <v>13.2</v>
      </c>
    </row>
    <row r="68" spans="1:44" x14ac:dyDescent="0.25">
      <c r="A68" s="725">
        <v>15206</v>
      </c>
      <c r="B68" s="726" t="s">
        <v>529</v>
      </c>
      <c r="C68" s="747" t="s">
        <v>538</v>
      </c>
      <c r="D68" s="748">
        <v>6660091867</v>
      </c>
      <c r="E68" s="749">
        <v>54</v>
      </c>
      <c r="F68" s="750">
        <v>44322</v>
      </c>
      <c r="G68" s="749">
        <v>1</v>
      </c>
      <c r="H68" s="751">
        <v>0</v>
      </c>
      <c r="I68" s="752" t="s">
        <v>539</v>
      </c>
      <c r="J68" s="753" t="s">
        <v>74</v>
      </c>
      <c r="K68" s="754" t="s">
        <v>543</v>
      </c>
      <c r="L68" s="755">
        <v>5.43</v>
      </c>
      <c r="M68" s="169">
        <v>1.85720661</v>
      </c>
      <c r="N68" s="16">
        <v>80.099999999999994</v>
      </c>
      <c r="O68" s="169">
        <v>2.089914598233E-2</v>
      </c>
      <c r="P68" s="30">
        <v>1.86</v>
      </c>
      <c r="Q68" s="169">
        <v>1.1236099990499999</v>
      </c>
      <c r="R68" s="16">
        <v>60.5</v>
      </c>
      <c r="S68" s="169">
        <v>0.73359661094999995</v>
      </c>
      <c r="T68" s="16">
        <v>39.5</v>
      </c>
      <c r="U68" s="169">
        <v>0.25504710000000003</v>
      </c>
      <c r="V68" s="30">
        <v>11</v>
      </c>
      <c r="W68" s="169">
        <v>0.13192890900000001</v>
      </c>
      <c r="X68" s="30">
        <v>5.69</v>
      </c>
      <c r="Y68" s="169">
        <v>7.9760183999999998E-2</v>
      </c>
      <c r="Z68" s="30">
        <v>3.44</v>
      </c>
      <c r="AA68" s="30">
        <v>2.6063999999999998</v>
      </c>
      <c r="AB68" s="30">
        <v>48</v>
      </c>
      <c r="AC68" s="169">
        <v>0.39638999999999996</v>
      </c>
      <c r="AD68" s="16">
        <v>7.3</v>
      </c>
      <c r="AE68" s="169">
        <v>0.37442999399999999</v>
      </c>
      <c r="AF68" s="23">
        <v>94.460000000000008</v>
      </c>
      <c r="AG68" s="169">
        <v>1.4864624999999998E-2</v>
      </c>
      <c r="AH68" s="30">
        <v>3.75</v>
      </c>
      <c r="AI68" s="169">
        <v>6.9368249999999998E-3</v>
      </c>
      <c r="AJ68" s="30">
        <v>1.75</v>
      </c>
      <c r="AK68" s="171">
        <v>2213.7777777777778</v>
      </c>
      <c r="AL68" s="178">
        <v>76.5</v>
      </c>
      <c r="AM68" s="171">
        <v>3765</v>
      </c>
      <c r="AN68" s="171">
        <v>9050.78125</v>
      </c>
      <c r="AO68" s="30">
        <v>17.8</v>
      </c>
      <c r="AP68" s="16">
        <v>2759</v>
      </c>
      <c r="AQ68" s="170">
        <v>21.1</v>
      </c>
      <c r="AR68" s="30">
        <v>9.2200000000000006</v>
      </c>
    </row>
    <row r="69" spans="1:44" x14ac:dyDescent="0.25">
      <c r="A69" s="723">
        <v>15483</v>
      </c>
      <c r="B69" s="724" t="s">
        <v>529</v>
      </c>
      <c r="C69" s="727" t="s">
        <v>239</v>
      </c>
      <c r="D69" s="728">
        <v>495420171</v>
      </c>
      <c r="E69" s="729">
        <v>72</v>
      </c>
      <c r="F69" s="730">
        <v>44361</v>
      </c>
      <c r="G69" s="729">
        <v>3</v>
      </c>
      <c r="H69" s="731">
        <v>3</v>
      </c>
      <c r="I69" s="732" t="s">
        <v>540</v>
      </c>
      <c r="J69" s="733" t="s">
        <v>74</v>
      </c>
      <c r="K69" s="734" t="s">
        <v>536</v>
      </c>
      <c r="L69" s="759">
        <v>7.53</v>
      </c>
      <c r="M69" s="169">
        <v>1.4767685400000001</v>
      </c>
      <c r="N69" s="16">
        <v>79.400000000000006</v>
      </c>
      <c r="O69" s="169">
        <v>4.3457753887703995E-2</v>
      </c>
      <c r="P69" s="30">
        <v>4.1100000000000003</v>
      </c>
      <c r="Q69" s="169">
        <v>1.0573662746399999</v>
      </c>
      <c r="R69" s="27">
        <v>71.599999999999994</v>
      </c>
      <c r="S69" s="169">
        <v>0.41940226536000003</v>
      </c>
      <c r="T69" s="179">
        <v>28.4</v>
      </c>
      <c r="U69" s="169">
        <v>0.154930503</v>
      </c>
      <c r="V69" s="30">
        <v>8.33</v>
      </c>
      <c r="W69" s="169">
        <v>0.15102469199999999</v>
      </c>
      <c r="X69" s="30">
        <v>8.1199999999999992</v>
      </c>
      <c r="Y69" s="169">
        <v>6.6770768999999994E-2</v>
      </c>
      <c r="Z69" s="30">
        <v>3.59</v>
      </c>
      <c r="AA69" s="30">
        <v>4.6460100000000004</v>
      </c>
      <c r="AB69" s="30">
        <v>61.7</v>
      </c>
      <c r="AC69" s="169">
        <v>0.70782000000000012</v>
      </c>
      <c r="AD69" s="16">
        <v>9.4</v>
      </c>
      <c r="AE69" s="169">
        <v>0.59633835000000013</v>
      </c>
      <c r="AF69" s="30">
        <v>84.25</v>
      </c>
      <c r="AG69" s="169">
        <v>4.0699650000000004E-2</v>
      </c>
      <c r="AH69" s="30">
        <v>5.75</v>
      </c>
      <c r="AI69" s="169">
        <v>7.0782000000000012E-2</v>
      </c>
      <c r="AJ69" s="30">
        <v>10</v>
      </c>
      <c r="AK69" s="171">
        <v>2848.3483483483483</v>
      </c>
      <c r="AL69" s="30">
        <v>63</v>
      </c>
      <c r="AM69" s="28">
        <v>5646</v>
      </c>
      <c r="AN69" s="171">
        <v>11786.440677966102</v>
      </c>
      <c r="AO69" s="30">
        <v>27.7</v>
      </c>
      <c r="AP69" s="16">
        <v>3263</v>
      </c>
      <c r="AQ69" s="30">
        <v>34.200000000000003</v>
      </c>
      <c r="AR69" s="30">
        <v>9.68</v>
      </c>
    </row>
    <row r="70" spans="1:44" x14ac:dyDescent="0.25">
      <c r="A70" s="129">
        <v>15500</v>
      </c>
      <c r="B70" s="130" t="s">
        <v>186</v>
      </c>
      <c r="C70" s="365" t="s">
        <v>225</v>
      </c>
      <c r="D70" s="743">
        <v>8751166226</v>
      </c>
      <c r="E70" s="223">
        <v>34</v>
      </c>
      <c r="F70" s="744">
        <v>44362</v>
      </c>
      <c r="G70" s="223">
        <v>5</v>
      </c>
      <c r="H70" s="224">
        <v>12</v>
      </c>
      <c r="I70" s="225" t="s">
        <v>541</v>
      </c>
      <c r="J70" s="226" t="s">
        <v>74</v>
      </c>
      <c r="K70" s="227" t="s">
        <v>542</v>
      </c>
      <c r="L70" s="228">
        <v>7.27</v>
      </c>
      <c r="M70" s="169">
        <v>1.2284846</v>
      </c>
      <c r="N70" s="16">
        <v>71</v>
      </c>
      <c r="O70" s="169">
        <v>2.0004643226400002E-2</v>
      </c>
      <c r="P70" s="30">
        <v>2.76</v>
      </c>
      <c r="Q70" s="169">
        <v>0.72480591400000005</v>
      </c>
      <c r="R70" s="16">
        <v>59</v>
      </c>
      <c r="S70" s="169">
        <v>0.50367868599999999</v>
      </c>
      <c r="T70" s="16">
        <v>41</v>
      </c>
      <c r="U70" s="169">
        <v>0.25434822000000001</v>
      </c>
      <c r="V70" s="30">
        <v>14.7</v>
      </c>
      <c r="W70" s="169">
        <v>0.16558588200000002</v>
      </c>
      <c r="X70" s="30">
        <v>9.57</v>
      </c>
      <c r="Y70" s="169">
        <v>4.6890045999999998E-2</v>
      </c>
      <c r="Z70" s="30">
        <v>2.71</v>
      </c>
      <c r="AA70" s="30">
        <v>3.9912299999999998</v>
      </c>
      <c r="AB70" s="30">
        <v>54.9</v>
      </c>
      <c r="AC70" s="169">
        <v>0.61795</v>
      </c>
      <c r="AD70" s="16">
        <v>8.5</v>
      </c>
      <c r="AE70" s="169">
        <v>0.50245514499999999</v>
      </c>
      <c r="AF70" s="30">
        <v>81.31</v>
      </c>
      <c r="AG70" s="169">
        <v>4.066111E-2</v>
      </c>
      <c r="AH70" s="30">
        <v>6.58</v>
      </c>
      <c r="AI70" s="169">
        <v>7.4771950000000004E-2</v>
      </c>
      <c r="AJ70" s="30">
        <v>12.1</v>
      </c>
      <c r="AK70" s="173">
        <v>3357.5575575575572</v>
      </c>
      <c r="AL70" s="30">
        <v>69.400000000000006</v>
      </c>
      <c r="AM70" s="28">
        <v>5946</v>
      </c>
      <c r="AN70" s="171">
        <v>11056.77966101695</v>
      </c>
      <c r="AO70" s="30">
        <v>26.5</v>
      </c>
      <c r="AP70" s="16">
        <v>4014</v>
      </c>
      <c r="AQ70" s="30">
        <v>27.1</v>
      </c>
      <c r="AR70" s="23">
        <v>28.4</v>
      </c>
    </row>
    <row r="71" spans="1:44" x14ac:dyDescent="0.25">
      <c r="A71" s="725">
        <v>15563</v>
      </c>
      <c r="B71" s="726" t="s">
        <v>529</v>
      </c>
      <c r="C71" s="747" t="s">
        <v>538</v>
      </c>
      <c r="D71" s="748">
        <v>6660091867</v>
      </c>
      <c r="E71" s="749">
        <v>54</v>
      </c>
      <c r="F71" s="750">
        <v>44364</v>
      </c>
      <c r="G71" s="749">
        <v>2</v>
      </c>
      <c r="H71" s="751">
        <v>1</v>
      </c>
      <c r="I71" s="752"/>
      <c r="J71" s="753" t="s">
        <v>74</v>
      </c>
      <c r="K71" s="754" t="s">
        <v>150</v>
      </c>
      <c r="L71" s="755">
        <v>5.7</v>
      </c>
      <c r="M71" s="169">
        <v>1.9620027000000002</v>
      </c>
      <c r="N71" s="16">
        <v>77.7</v>
      </c>
      <c r="O71" s="169">
        <v>1.34926925679E-2</v>
      </c>
      <c r="P71" s="170">
        <v>1.1499999999999999</v>
      </c>
      <c r="Q71" s="169">
        <v>1.1732776146000001</v>
      </c>
      <c r="R71" s="16">
        <v>59.8</v>
      </c>
      <c r="S71" s="169">
        <v>0.78872508540000008</v>
      </c>
      <c r="T71" s="16">
        <v>40.200000000000003</v>
      </c>
      <c r="U71" s="169">
        <v>0.33331319999999998</v>
      </c>
      <c r="V71" s="30">
        <v>13.2</v>
      </c>
      <c r="W71" s="169">
        <v>0.14140559999999999</v>
      </c>
      <c r="X71" s="30">
        <v>5.6</v>
      </c>
      <c r="Y71" s="169">
        <v>8.5853399999999983E-2</v>
      </c>
      <c r="Z71" s="30">
        <v>3.4</v>
      </c>
      <c r="AA71" s="30">
        <v>2.4852000000000003</v>
      </c>
      <c r="AB71" s="172">
        <v>43.6</v>
      </c>
      <c r="AC71" s="169">
        <v>0.57569999999999999</v>
      </c>
      <c r="AD71" s="16">
        <v>10.1</v>
      </c>
      <c r="AE71" s="169">
        <v>0.52630493999999994</v>
      </c>
      <c r="AF71" s="30">
        <v>91.42</v>
      </c>
      <c r="AG71" s="169">
        <v>2.8266870000000003E-2</v>
      </c>
      <c r="AH71" s="30">
        <v>4.91</v>
      </c>
      <c r="AI71" s="169">
        <v>2.1358470000000001E-2</v>
      </c>
      <c r="AJ71" s="170">
        <v>3.71</v>
      </c>
      <c r="AK71" s="171">
        <v>3095</v>
      </c>
      <c r="AL71" s="178">
        <v>76</v>
      </c>
      <c r="AM71" s="171">
        <v>4240</v>
      </c>
      <c r="AN71" s="171">
        <v>12151.694915254238</v>
      </c>
      <c r="AO71" s="30">
        <v>18</v>
      </c>
      <c r="AP71" s="16">
        <v>1769</v>
      </c>
      <c r="AQ71" s="178">
        <v>43.3</v>
      </c>
      <c r="AR71" s="30">
        <v>9.6</v>
      </c>
    </row>
    <row r="72" spans="1:44" x14ac:dyDescent="0.25">
      <c r="A72" s="36">
        <v>15585</v>
      </c>
      <c r="B72" s="37" t="s">
        <v>78</v>
      </c>
      <c r="C72" s="37" t="s">
        <v>237</v>
      </c>
      <c r="D72" s="36">
        <v>7909255695</v>
      </c>
      <c r="E72" s="36">
        <f t="shared" ref="E72:E112" ca="1" si="0">ROUNDDOWN(YEARFRAC(DATE(IF(VALUE(LEFT(D72,2))&lt;VALUE(RIGHT(YEAR(TODAY()),2)),"20","19")&amp;LEFT(D72,2),IF(VALUE(MID(D72,3,1))&gt;4,MID(D72,3,2)-50,MID(D72,3,2)),MID(D72,5,2)),F72,1),0)</f>
        <v>41</v>
      </c>
      <c r="F72" s="761">
        <v>44369</v>
      </c>
      <c r="G72" s="36">
        <v>6</v>
      </c>
      <c r="H72" s="39">
        <v>16</v>
      </c>
      <c r="I72" s="52" t="s">
        <v>544</v>
      </c>
      <c r="J72" s="98" t="s">
        <v>74</v>
      </c>
      <c r="K72" s="46" t="s">
        <v>535</v>
      </c>
      <c r="L72" s="201">
        <v>11.7</v>
      </c>
      <c r="M72" s="169">
        <v>1.796184</v>
      </c>
      <c r="N72" s="16">
        <v>80.8</v>
      </c>
      <c r="O72" s="169">
        <v>5.6010046435199995E-2</v>
      </c>
      <c r="P72" s="30">
        <v>3.73</v>
      </c>
      <c r="Q72" s="142">
        <v>1.501609824</v>
      </c>
      <c r="R72" s="27">
        <v>83.6</v>
      </c>
      <c r="S72" s="169">
        <v>0.29457417599999997</v>
      </c>
      <c r="T72" s="179">
        <v>16.399999999999999</v>
      </c>
      <c r="U72" s="169">
        <v>0.11870819999999999</v>
      </c>
      <c r="V72" s="179">
        <v>5.34</v>
      </c>
      <c r="W72" s="169">
        <v>0.20340449999999999</v>
      </c>
      <c r="X72" s="16">
        <v>9.15</v>
      </c>
      <c r="Y72" s="142">
        <v>0.15627689999999997</v>
      </c>
      <c r="Z72" s="30">
        <v>7.03</v>
      </c>
      <c r="AA72" s="23">
        <v>8.1197999999999997</v>
      </c>
      <c r="AB72" s="175">
        <v>69.400000000000006</v>
      </c>
      <c r="AC72" s="169">
        <v>0.81899999999999995</v>
      </c>
      <c r="AD72" s="16">
        <v>7</v>
      </c>
      <c r="AE72" s="169">
        <v>0.74700989999999989</v>
      </c>
      <c r="AF72" s="30">
        <v>91.21</v>
      </c>
      <c r="AG72" s="169">
        <v>3.1940999999999997E-2</v>
      </c>
      <c r="AH72" s="30">
        <v>3.9</v>
      </c>
      <c r="AI72" s="169">
        <v>4.0376699999999995E-2</v>
      </c>
      <c r="AJ72" s="30">
        <v>4.93</v>
      </c>
      <c r="AK72" s="171">
        <v>2665.7777777777778</v>
      </c>
      <c r="AL72" s="30">
        <v>31.1</v>
      </c>
      <c r="AM72" s="16">
        <v>3663</v>
      </c>
      <c r="AN72" s="171">
        <v>13132.5</v>
      </c>
      <c r="AO72" s="172">
        <v>8.1199999999999992</v>
      </c>
      <c r="AP72" s="171">
        <v>3013.0769230769229</v>
      </c>
      <c r="AQ72" s="16">
        <v>31.7</v>
      </c>
      <c r="AR72" s="30">
        <v>19</v>
      </c>
    </row>
    <row r="73" spans="1:44" x14ac:dyDescent="0.25">
      <c r="A73" s="112">
        <v>15619</v>
      </c>
      <c r="B73" s="113" t="s">
        <v>167</v>
      </c>
      <c r="C73" s="113" t="s">
        <v>239</v>
      </c>
      <c r="D73" s="112">
        <v>435428459</v>
      </c>
      <c r="E73" s="112">
        <f t="shared" ca="1" si="0"/>
        <v>78</v>
      </c>
      <c r="F73" s="762">
        <v>44371</v>
      </c>
      <c r="G73" s="112">
        <v>6</v>
      </c>
      <c r="H73" s="115">
        <v>16</v>
      </c>
      <c r="I73" s="116" t="s">
        <v>545</v>
      </c>
      <c r="J73" s="119" t="s">
        <v>74</v>
      </c>
      <c r="K73" s="120" t="s">
        <v>535</v>
      </c>
      <c r="L73" s="253">
        <v>7.29</v>
      </c>
      <c r="M73" s="169">
        <v>1.63423575</v>
      </c>
      <c r="N73" s="16">
        <v>73.5</v>
      </c>
      <c r="O73" s="142">
        <v>0.13399589184974997</v>
      </c>
      <c r="P73" s="27">
        <v>15.1</v>
      </c>
      <c r="Q73" s="169">
        <v>0.88739001224999992</v>
      </c>
      <c r="R73" s="16">
        <v>54.3</v>
      </c>
      <c r="S73" s="169">
        <v>0.74684573775000007</v>
      </c>
      <c r="T73" s="16">
        <v>45.7</v>
      </c>
      <c r="U73" s="169">
        <v>0.35575200000000001</v>
      </c>
      <c r="V73" s="16">
        <v>16</v>
      </c>
      <c r="W73" s="169">
        <v>0.13162824000000001</v>
      </c>
      <c r="X73" s="16">
        <v>5.92</v>
      </c>
      <c r="Y73" s="169">
        <v>4.9805280000000007E-2</v>
      </c>
      <c r="Z73" s="172">
        <v>2.2400000000000002</v>
      </c>
      <c r="AA73" s="30">
        <v>4.0313699999999999</v>
      </c>
      <c r="AB73" s="16">
        <v>55.3</v>
      </c>
      <c r="AC73" s="169">
        <v>0.54674999999999996</v>
      </c>
      <c r="AD73" s="16">
        <v>7.5</v>
      </c>
      <c r="AE73" s="169">
        <v>0.47545379999999993</v>
      </c>
      <c r="AF73" s="30">
        <v>86.96</v>
      </c>
      <c r="AG73" s="169">
        <v>2.6189324999999996E-2</v>
      </c>
      <c r="AH73" s="30">
        <v>4.79</v>
      </c>
      <c r="AI73" s="169">
        <v>4.5270899999999996E-2</v>
      </c>
      <c r="AJ73" s="30">
        <v>8.2799999999999994</v>
      </c>
      <c r="AK73" s="171">
        <v>2859.3333333333335</v>
      </c>
      <c r="AL73" s="30">
        <v>52.3</v>
      </c>
      <c r="AM73" s="16">
        <v>3697</v>
      </c>
      <c r="AN73" s="171">
        <v>8366.6666666666679</v>
      </c>
      <c r="AO73" s="30">
        <v>22.1</v>
      </c>
      <c r="AP73" s="171">
        <v>3562.3076923076924</v>
      </c>
      <c r="AQ73" s="16">
        <v>22</v>
      </c>
      <c r="AR73" s="172">
        <v>3.36</v>
      </c>
    </row>
    <row r="74" spans="1:44" x14ac:dyDescent="0.25">
      <c r="A74" s="129">
        <v>15904</v>
      </c>
      <c r="B74" s="130" t="s">
        <v>525</v>
      </c>
      <c r="C74" s="130" t="s">
        <v>240</v>
      </c>
      <c r="D74" s="668">
        <v>8656024850</v>
      </c>
      <c r="E74" s="129">
        <f t="shared" ca="1" si="0"/>
        <v>35</v>
      </c>
      <c r="F74" s="669">
        <v>44414</v>
      </c>
      <c r="G74" s="129">
        <v>4</v>
      </c>
      <c r="H74" s="132">
        <v>6</v>
      </c>
      <c r="I74" s="133" t="s">
        <v>546</v>
      </c>
      <c r="J74" s="670" t="s">
        <v>74</v>
      </c>
      <c r="K74" s="135" t="s">
        <v>547</v>
      </c>
      <c r="L74" s="228">
        <v>6.04</v>
      </c>
      <c r="M74" s="169">
        <v>1.32174528</v>
      </c>
      <c r="N74" s="16">
        <v>75.2</v>
      </c>
      <c r="O74" s="169">
        <v>1.3344604695935999E-2</v>
      </c>
      <c r="P74" s="770">
        <v>1.42</v>
      </c>
      <c r="Q74" s="169">
        <v>0.93976089407999996</v>
      </c>
      <c r="R74" s="27">
        <v>71.099999999999994</v>
      </c>
      <c r="S74" s="169">
        <v>0.38198438592</v>
      </c>
      <c r="T74" s="771">
        <v>28.9</v>
      </c>
      <c r="U74" s="169">
        <v>0.24958488000000001</v>
      </c>
      <c r="V74" s="16">
        <v>14.2</v>
      </c>
      <c r="W74" s="169">
        <v>0.12742890000000001</v>
      </c>
      <c r="X74" s="16">
        <v>7.25</v>
      </c>
      <c r="Y74" s="169">
        <v>5.5189896000000009E-2</v>
      </c>
      <c r="Z74" s="30">
        <v>3.14</v>
      </c>
      <c r="AA74" s="30">
        <v>3.6481599999999998</v>
      </c>
      <c r="AB74" s="16">
        <v>60.4</v>
      </c>
      <c r="AC74" s="169">
        <v>0.47716000000000003</v>
      </c>
      <c r="AD74" s="16">
        <v>7.9</v>
      </c>
      <c r="AE74" s="169">
        <v>0.44719435200000002</v>
      </c>
      <c r="AF74" s="23">
        <v>93.72</v>
      </c>
      <c r="AG74" s="169">
        <v>1.4123936000000002E-2</v>
      </c>
      <c r="AH74" s="170">
        <v>2.96</v>
      </c>
      <c r="AI74" s="169">
        <v>1.5650847999999998E-2</v>
      </c>
      <c r="AJ74" s="170">
        <v>3.28</v>
      </c>
      <c r="AK74" s="171">
        <v>2410.8888888888887</v>
      </c>
      <c r="AL74" s="30">
        <v>48.6</v>
      </c>
      <c r="AM74" s="27">
        <v>5216</v>
      </c>
      <c r="AN74" s="28">
        <v>14195.454545454544</v>
      </c>
      <c r="AO74" s="30">
        <v>30</v>
      </c>
      <c r="AP74" s="171">
        <v>2176</v>
      </c>
      <c r="AQ74" s="16">
        <v>38.4</v>
      </c>
      <c r="AR74" s="23">
        <v>32.200000000000003</v>
      </c>
    </row>
    <row r="75" spans="1:44" x14ac:dyDescent="0.25">
      <c r="A75" s="725">
        <v>15974</v>
      </c>
      <c r="B75" s="726" t="s">
        <v>529</v>
      </c>
      <c r="C75" s="726" t="s">
        <v>538</v>
      </c>
      <c r="D75" s="763">
        <v>6660091867</v>
      </c>
      <c r="E75" s="725">
        <f t="shared" ca="1" si="0"/>
        <v>54</v>
      </c>
      <c r="F75" s="764">
        <v>44427</v>
      </c>
      <c r="G75" s="725">
        <v>3</v>
      </c>
      <c r="H75" s="765">
        <v>3</v>
      </c>
      <c r="I75" s="766" t="s">
        <v>73</v>
      </c>
      <c r="J75" s="767" t="s">
        <v>74</v>
      </c>
      <c r="K75" s="768" t="s">
        <v>460</v>
      </c>
      <c r="L75" s="755">
        <v>6.48</v>
      </c>
      <c r="M75" s="169">
        <v>1.8685080000000003</v>
      </c>
      <c r="N75" s="30">
        <v>79</v>
      </c>
      <c r="O75" s="169">
        <v>1.4036232096000002E-2</v>
      </c>
      <c r="P75" s="771">
        <v>1.2</v>
      </c>
      <c r="Q75" s="169">
        <v>1.1696860080000002</v>
      </c>
      <c r="R75" s="16">
        <v>62.6</v>
      </c>
      <c r="S75" s="169">
        <v>0.69882199200000006</v>
      </c>
      <c r="T75" s="16">
        <v>37.4</v>
      </c>
      <c r="U75" s="169">
        <v>0.26490239999999998</v>
      </c>
      <c r="V75" s="16">
        <v>11.2</v>
      </c>
      <c r="W75" s="169">
        <v>0.13718160000000001</v>
      </c>
      <c r="X75" s="16">
        <v>5.8</v>
      </c>
      <c r="Y75" s="169">
        <v>8.1599400000000016E-2</v>
      </c>
      <c r="Z75" s="30">
        <v>3.45</v>
      </c>
      <c r="AA75" s="30">
        <v>3.3696000000000002</v>
      </c>
      <c r="AB75" s="16">
        <v>52</v>
      </c>
      <c r="AC75" s="169">
        <v>0.56375999999999993</v>
      </c>
      <c r="AD75" s="16">
        <v>8.6999999999999993</v>
      </c>
      <c r="AE75" s="169">
        <v>0.50828601600000001</v>
      </c>
      <c r="AF75" s="30">
        <v>90.160000000000011</v>
      </c>
      <c r="AG75" s="169">
        <v>4.1041728E-2</v>
      </c>
      <c r="AH75" s="30">
        <v>7.28</v>
      </c>
      <c r="AI75" s="169">
        <v>1.4657759999999999E-2</v>
      </c>
      <c r="AJ75" s="179">
        <v>2.6</v>
      </c>
      <c r="AK75" s="171">
        <v>2008.2222222222222</v>
      </c>
      <c r="AL75" s="30">
        <v>65.599999999999994</v>
      </c>
      <c r="AM75" s="16">
        <v>3447</v>
      </c>
      <c r="AN75" s="171">
        <v>9016.363636363636</v>
      </c>
      <c r="AO75" s="30">
        <v>17.600000000000001</v>
      </c>
      <c r="AP75" s="171">
        <v>2223</v>
      </c>
      <c r="AQ75" s="16">
        <v>28.4</v>
      </c>
      <c r="AR75" s="30">
        <v>10.3</v>
      </c>
    </row>
    <row r="76" spans="1:44" x14ac:dyDescent="0.25">
      <c r="A76" s="182">
        <v>16101</v>
      </c>
      <c r="B76" s="183" t="s">
        <v>429</v>
      </c>
      <c r="C76" s="183" t="s">
        <v>464</v>
      </c>
      <c r="D76" s="182">
        <v>9003265755</v>
      </c>
      <c r="E76" s="182">
        <f t="shared" ca="1" si="0"/>
        <v>31</v>
      </c>
      <c r="F76" s="659">
        <v>44455</v>
      </c>
      <c r="G76" s="182">
        <v>5</v>
      </c>
      <c r="H76" s="660">
        <v>12</v>
      </c>
      <c r="I76" s="661" t="s">
        <v>556</v>
      </c>
      <c r="J76" s="662" t="s">
        <v>74</v>
      </c>
      <c r="K76" s="663" t="s">
        <v>557</v>
      </c>
      <c r="L76" s="787">
        <v>3.96</v>
      </c>
      <c r="M76" s="169">
        <v>1.0249469999999998</v>
      </c>
      <c r="N76" s="16">
        <v>72.5</v>
      </c>
      <c r="O76" s="169">
        <v>1.62534045366E-2</v>
      </c>
      <c r="P76" s="16">
        <v>3.29</v>
      </c>
      <c r="Q76" s="169">
        <v>0.494024454</v>
      </c>
      <c r="R76" s="16">
        <v>48.2</v>
      </c>
      <c r="S76" s="169">
        <v>0.53092254599999988</v>
      </c>
      <c r="T76" s="16">
        <v>51.8</v>
      </c>
      <c r="U76" s="169">
        <v>0.24740099999999998</v>
      </c>
      <c r="V76" s="16">
        <v>17.5</v>
      </c>
      <c r="W76" s="169">
        <v>0.11663190000000002</v>
      </c>
      <c r="X76" s="30">
        <v>8.25</v>
      </c>
      <c r="Y76" s="169">
        <v>3.9866904000000002E-2</v>
      </c>
      <c r="Z76" s="30">
        <v>2.82</v>
      </c>
      <c r="AA76" s="30">
        <v>1.9641599999999999</v>
      </c>
      <c r="AB76" s="16">
        <v>49.6</v>
      </c>
      <c r="AC76" s="169">
        <v>0.37224000000000002</v>
      </c>
      <c r="AD76" s="16">
        <v>9.4</v>
      </c>
      <c r="AE76" s="169">
        <v>0.34149297600000006</v>
      </c>
      <c r="AF76" s="30">
        <v>91.740000000000009</v>
      </c>
      <c r="AG76" s="169">
        <v>1.5224616E-2</v>
      </c>
      <c r="AH76" s="16">
        <v>4.09</v>
      </c>
      <c r="AI76" s="169">
        <v>1.5410736000000001E-2</v>
      </c>
      <c r="AJ76" s="16">
        <v>4.1399999999999997</v>
      </c>
      <c r="AK76" s="171">
        <v>2247.7777777777778</v>
      </c>
      <c r="AL76" s="16">
        <v>46.3</v>
      </c>
      <c r="AM76" s="16">
        <v>4892</v>
      </c>
      <c r="AN76" s="171">
        <v>12502</v>
      </c>
      <c r="AO76" s="16">
        <v>13.8</v>
      </c>
      <c r="AP76" s="16">
        <v>3478</v>
      </c>
      <c r="AQ76" s="16">
        <v>31.1</v>
      </c>
      <c r="AR76" s="16">
        <v>10.4</v>
      </c>
    </row>
    <row r="77" spans="1:44" x14ac:dyDescent="0.25">
      <c r="A77" s="723">
        <v>16130</v>
      </c>
      <c r="B77" s="724" t="s">
        <v>529</v>
      </c>
      <c r="C77" s="724" t="s">
        <v>239</v>
      </c>
      <c r="D77" s="723">
        <v>495420171</v>
      </c>
      <c r="E77" s="723">
        <f t="shared" ca="1" si="0"/>
        <v>72</v>
      </c>
      <c r="F77" s="788">
        <v>44462</v>
      </c>
      <c r="G77" s="723">
        <v>4</v>
      </c>
      <c r="H77" s="789">
        <v>6</v>
      </c>
      <c r="I77" s="790" t="s">
        <v>558</v>
      </c>
      <c r="J77" s="791" t="s">
        <v>74</v>
      </c>
      <c r="K77" s="792" t="s">
        <v>559</v>
      </c>
      <c r="L77" s="793">
        <v>8.65</v>
      </c>
      <c r="M77" s="169">
        <v>1.5563080000000002</v>
      </c>
      <c r="N77" s="16">
        <v>69.2</v>
      </c>
      <c r="O77" s="169">
        <v>6.7918370535600001E-2</v>
      </c>
      <c r="P77" s="16">
        <v>5.97</v>
      </c>
      <c r="Q77" s="169">
        <v>1.1376611480000001</v>
      </c>
      <c r="R77" s="23">
        <v>73.099999999999994</v>
      </c>
      <c r="S77" s="169">
        <v>0.41864685200000001</v>
      </c>
      <c r="T77" s="172">
        <v>26.9</v>
      </c>
      <c r="U77" s="169">
        <v>0.25413700000000006</v>
      </c>
      <c r="V77" s="16">
        <v>11.3</v>
      </c>
      <c r="W77" s="169">
        <v>0.33734999999999998</v>
      </c>
      <c r="X77" s="30">
        <v>15</v>
      </c>
      <c r="Y77" s="169">
        <v>5.4875599999999997E-2</v>
      </c>
      <c r="Z77" s="170">
        <v>2.44</v>
      </c>
      <c r="AA77" s="30">
        <v>5.2246000000000006</v>
      </c>
      <c r="AB77" s="16">
        <v>60.4</v>
      </c>
      <c r="AC77" s="169">
        <v>0.82174999999999998</v>
      </c>
      <c r="AD77" s="16">
        <v>9.5</v>
      </c>
      <c r="AE77" s="169">
        <v>0.6833672999999999</v>
      </c>
      <c r="AF77" s="30">
        <v>83.16</v>
      </c>
      <c r="AG77" s="169">
        <v>7.1410075000000003E-2</v>
      </c>
      <c r="AH77" s="16">
        <v>8.69</v>
      </c>
      <c r="AI77" s="169">
        <v>6.7136974999999988E-2</v>
      </c>
      <c r="AJ77" s="16">
        <v>8.17</v>
      </c>
      <c r="AK77" s="171">
        <v>1983.8888888888889</v>
      </c>
      <c r="AL77" s="16">
        <v>32.200000000000003</v>
      </c>
      <c r="AM77" s="16">
        <v>3776</v>
      </c>
      <c r="AN77" s="171">
        <v>12828.205128205129</v>
      </c>
      <c r="AO77" s="16">
        <v>21.5</v>
      </c>
      <c r="AP77" s="16">
        <v>1791</v>
      </c>
      <c r="AQ77" s="16">
        <v>32.5</v>
      </c>
      <c r="AR77" s="16">
        <v>7.98</v>
      </c>
    </row>
    <row r="78" spans="1:44" x14ac:dyDescent="0.25">
      <c r="A78" s="781">
        <v>16155</v>
      </c>
      <c r="B78" s="782" t="s">
        <v>548</v>
      </c>
      <c r="C78" s="782" t="s">
        <v>560</v>
      </c>
      <c r="D78" s="781">
        <v>8860114945</v>
      </c>
      <c r="E78" s="781">
        <f t="shared" ca="1" si="0"/>
        <v>32</v>
      </c>
      <c r="F78" s="794">
        <v>44468</v>
      </c>
      <c r="G78" s="781">
        <v>1</v>
      </c>
      <c r="H78" s="795">
        <v>0</v>
      </c>
      <c r="I78" s="796" t="s">
        <v>561</v>
      </c>
      <c r="J78" s="797" t="s">
        <v>74</v>
      </c>
      <c r="K78" s="798" t="s">
        <v>562</v>
      </c>
      <c r="L78" s="799">
        <v>7.2</v>
      </c>
      <c r="M78" s="169">
        <v>1.5621983999999998</v>
      </c>
      <c r="N78" s="16">
        <v>75.599999999999994</v>
      </c>
      <c r="O78" s="169">
        <v>6.1470007522560002E-2</v>
      </c>
      <c r="P78" s="16">
        <v>6.44</v>
      </c>
      <c r="Q78" s="169">
        <v>0.95450322239999996</v>
      </c>
      <c r="R78" s="16">
        <v>61.1</v>
      </c>
      <c r="S78" s="169">
        <v>0.6076951775999998</v>
      </c>
      <c r="T78" s="16">
        <v>38.9</v>
      </c>
      <c r="U78" s="169">
        <v>0.2459016</v>
      </c>
      <c r="V78" s="16">
        <v>11.9</v>
      </c>
      <c r="W78" s="169">
        <v>0.1787436</v>
      </c>
      <c r="X78" s="30">
        <v>8.65</v>
      </c>
      <c r="Y78" s="169">
        <v>8.7202079999999987E-2</v>
      </c>
      <c r="Z78" s="16">
        <v>4.22</v>
      </c>
      <c r="AA78" s="30">
        <v>4.1904000000000003</v>
      </c>
      <c r="AB78" s="16">
        <v>58.2</v>
      </c>
      <c r="AC78" s="169">
        <v>0.58320000000000005</v>
      </c>
      <c r="AD78" s="16">
        <v>8.1</v>
      </c>
      <c r="AE78" s="169">
        <v>0.51619031999999998</v>
      </c>
      <c r="AF78" s="30">
        <v>88.509999999999991</v>
      </c>
      <c r="AG78" s="169">
        <v>3.8082960000000006E-2</v>
      </c>
      <c r="AH78" s="16">
        <v>6.53</v>
      </c>
      <c r="AI78" s="169">
        <v>2.8926720000000003E-2</v>
      </c>
      <c r="AJ78" s="16">
        <v>4.96</v>
      </c>
      <c r="AK78" s="171">
        <v>1878</v>
      </c>
      <c r="AL78" s="16">
        <v>37.5</v>
      </c>
      <c r="AM78" s="16">
        <v>4088</v>
      </c>
      <c r="AN78" s="171">
        <v>11082.905982905984</v>
      </c>
      <c r="AO78" s="16">
        <v>20.100000000000001</v>
      </c>
      <c r="AP78" s="16">
        <v>1501</v>
      </c>
      <c r="AQ78" s="16">
        <v>32.1</v>
      </c>
      <c r="AR78" s="23">
        <v>20.6</v>
      </c>
    </row>
    <row r="79" spans="1:44" x14ac:dyDescent="0.25">
      <c r="A79" s="184">
        <v>16168</v>
      </c>
      <c r="B79" s="185" t="s">
        <v>432</v>
      </c>
      <c r="C79" s="185" t="s">
        <v>465</v>
      </c>
      <c r="D79" s="283" t="s">
        <v>466</v>
      </c>
      <c r="E79" s="184">
        <f t="shared" ca="1" si="0"/>
        <v>20</v>
      </c>
      <c r="F79" s="695">
        <v>44470</v>
      </c>
      <c r="G79" s="184">
        <v>4</v>
      </c>
      <c r="H79" s="696">
        <v>12</v>
      </c>
      <c r="I79" s="697" t="s">
        <v>563</v>
      </c>
      <c r="J79" s="698" t="s">
        <v>74</v>
      </c>
      <c r="K79" s="699" t="s">
        <v>564</v>
      </c>
      <c r="L79" s="800">
        <v>7.94</v>
      </c>
      <c r="M79" s="169">
        <v>1.8554827200000004</v>
      </c>
      <c r="N79" s="16">
        <v>72.8</v>
      </c>
      <c r="O79" s="169">
        <v>3.3174917743968003E-2</v>
      </c>
      <c r="P79" s="16">
        <v>3.01</v>
      </c>
      <c r="Q79" s="169">
        <v>1.1021567356800002</v>
      </c>
      <c r="R79" s="16">
        <v>59.4</v>
      </c>
      <c r="S79" s="169">
        <v>0.75332598432000009</v>
      </c>
      <c r="T79" s="16">
        <v>40.6</v>
      </c>
      <c r="U79" s="169">
        <v>0.33643368000000001</v>
      </c>
      <c r="V79" s="16">
        <v>13.2</v>
      </c>
      <c r="W79" s="169">
        <v>0.28545888000000003</v>
      </c>
      <c r="X79" s="30">
        <v>11.2</v>
      </c>
      <c r="Y79" s="169">
        <v>9.5068002000000013E-2</v>
      </c>
      <c r="Z79" s="16">
        <v>3.73</v>
      </c>
      <c r="AA79" s="30">
        <v>4.1605600000000003</v>
      </c>
      <c r="AB79" s="16">
        <v>52.4</v>
      </c>
      <c r="AC79" s="169">
        <v>0.50022</v>
      </c>
      <c r="AD79" s="16">
        <v>6.3</v>
      </c>
      <c r="AE79" s="169">
        <v>0.436992192</v>
      </c>
      <c r="AF79" s="30">
        <v>87.36</v>
      </c>
      <c r="AG79" s="169">
        <v>4.8721427999999997E-2</v>
      </c>
      <c r="AH79" s="178">
        <v>9.74</v>
      </c>
      <c r="AI79" s="169">
        <v>1.4306291999999998E-2</v>
      </c>
      <c r="AJ79" s="172">
        <v>2.86</v>
      </c>
      <c r="AK79" s="171">
        <v>2633.5555555555557</v>
      </c>
      <c r="AL79" s="16">
        <v>38.6</v>
      </c>
      <c r="AM79" s="16">
        <v>4113</v>
      </c>
      <c r="AN79" s="171">
        <v>11016.239316239316</v>
      </c>
      <c r="AO79" s="16">
        <v>13.8</v>
      </c>
      <c r="AP79" s="16">
        <v>2428</v>
      </c>
      <c r="AQ79" s="16">
        <v>27</v>
      </c>
      <c r="AR79" s="23">
        <v>19.8</v>
      </c>
    </row>
    <row r="80" spans="1:44" x14ac:dyDescent="0.25">
      <c r="A80" s="783">
        <v>16193</v>
      </c>
      <c r="B80" s="784" t="s">
        <v>549</v>
      </c>
      <c r="C80" s="784" t="s">
        <v>565</v>
      </c>
      <c r="D80" s="783">
        <v>6905144950</v>
      </c>
      <c r="E80" s="783">
        <f t="shared" ca="1" si="0"/>
        <v>52</v>
      </c>
      <c r="F80" s="801">
        <v>44475</v>
      </c>
      <c r="G80" s="783">
        <v>1</v>
      </c>
      <c r="H80" s="802">
        <v>0</v>
      </c>
      <c r="I80" s="803" t="s">
        <v>566</v>
      </c>
      <c r="J80" s="804" t="s">
        <v>74</v>
      </c>
      <c r="K80" s="805" t="s">
        <v>581</v>
      </c>
      <c r="L80" s="806">
        <v>6.29</v>
      </c>
      <c r="M80" s="169">
        <v>1.1424652799999999</v>
      </c>
      <c r="N80" s="16">
        <v>68.8</v>
      </c>
      <c r="O80" s="169">
        <v>2.5353589493759997E-2</v>
      </c>
      <c r="P80" s="16">
        <v>3.65</v>
      </c>
      <c r="Q80" s="169">
        <v>0.6946188902399999</v>
      </c>
      <c r="R80" s="16">
        <v>60.8</v>
      </c>
      <c r="S80" s="169">
        <v>0.44784638975999996</v>
      </c>
      <c r="T80" s="16">
        <v>39.200000000000003</v>
      </c>
      <c r="U80" s="169">
        <v>0.15592658400000001</v>
      </c>
      <c r="V80" s="170">
        <v>9.39</v>
      </c>
      <c r="W80" s="169">
        <v>0.29724023999999993</v>
      </c>
      <c r="X80" s="23">
        <v>17.899999999999999</v>
      </c>
      <c r="Y80" s="169">
        <v>4.8986519999999999E-2</v>
      </c>
      <c r="Z80" s="16">
        <v>2.95</v>
      </c>
      <c r="AA80" s="30">
        <v>3.9312499999999999</v>
      </c>
      <c r="AB80" s="16">
        <v>62.5</v>
      </c>
      <c r="AC80" s="169">
        <v>0.37111000000000005</v>
      </c>
      <c r="AD80" s="16">
        <v>5.9</v>
      </c>
      <c r="AE80" s="169">
        <v>0.34914028800000013</v>
      </c>
      <c r="AF80" s="23">
        <v>94.080000000000013</v>
      </c>
      <c r="AG80" s="169">
        <v>1.2766184000000003E-2</v>
      </c>
      <c r="AH80" s="16">
        <v>3.44</v>
      </c>
      <c r="AI80" s="169">
        <v>9.3148610000000007E-3</v>
      </c>
      <c r="AJ80" s="172">
        <v>2.5099999999999998</v>
      </c>
      <c r="AK80" s="28">
        <v>3913</v>
      </c>
      <c r="AL80" s="23">
        <v>98.1</v>
      </c>
      <c r="AM80" s="27">
        <v>5443</v>
      </c>
      <c r="AN80" s="171">
        <v>11402.803738317756</v>
      </c>
      <c r="AO80" s="16">
        <v>26.8</v>
      </c>
      <c r="AP80" s="16">
        <v>3800</v>
      </c>
      <c r="AQ80" s="16">
        <v>24.7</v>
      </c>
      <c r="AR80" s="16">
        <v>16.399999999999999</v>
      </c>
    </row>
    <row r="81" spans="1:119" x14ac:dyDescent="0.25">
      <c r="A81" s="785">
        <v>16205</v>
      </c>
      <c r="B81" s="786" t="s">
        <v>550</v>
      </c>
      <c r="C81" s="786" t="s">
        <v>567</v>
      </c>
      <c r="D81" s="785">
        <v>9954294845</v>
      </c>
      <c r="E81" s="785">
        <f t="shared" ca="1" si="0"/>
        <v>22</v>
      </c>
      <c r="F81" s="807">
        <v>44477</v>
      </c>
      <c r="G81" s="785">
        <v>1</v>
      </c>
      <c r="H81" s="808">
        <v>0</v>
      </c>
      <c r="I81" s="809" t="s">
        <v>568</v>
      </c>
      <c r="J81" s="810" t="s">
        <v>74</v>
      </c>
      <c r="K81" s="811"/>
      <c r="L81" s="812">
        <v>6.6</v>
      </c>
      <c r="M81" s="169">
        <v>1.6640315999999999</v>
      </c>
      <c r="N81" s="16">
        <v>78.3</v>
      </c>
      <c r="O81" s="169">
        <v>3.0623839147440001E-2</v>
      </c>
      <c r="P81" s="16">
        <v>3.34</v>
      </c>
      <c r="Q81" s="169">
        <v>0.91688141160000003</v>
      </c>
      <c r="R81" s="16">
        <v>55.1</v>
      </c>
      <c r="S81" s="169">
        <v>0.74715018840000003</v>
      </c>
      <c r="T81" s="16">
        <v>44.9</v>
      </c>
      <c r="U81" s="169">
        <v>0.13410011999999999</v>
      </c>
      <c r="V81" s="172">
        <v>6.31</v>
      </c>
      <c r="W81" s="169">
        <v>0.20274407999999999</v>
      </c>
      <c r="X81" s="30">
        <v>9.5399999999999991</v>
      </c>
      <c r="Y81" s="169">
        <v>7.5019559999999985E-2</v>
      </c>
      <c r="Z81" s="16">
        <v>3.53</v>
      </c>
      <c r="AA81" s="30">
        <v>3.8544</v>
      </c>
      <c r="AB81" s="16">
        <v>58.4</v>
      </c>
      <c r="AC81" s="169">
        <v>0.37619999999999998</v>
      </c>
      <c r="AD81" s="16">
        <v>5.7</v>
      </c>
      <c r="AE81" s="169">
        <v>0.33417845999999995</v>
      </c>
      <c r="AF81" s="30">
        <v>88.83</v>
      </c>
      <c r="AG81" s="169">
        <v>1.9712879999999999E-2</v>
      </c>
      <c r="AH81" s="16">
        <v>5.24</v>
      </c>
      <c r="AI81" s="169">
        <v>2.2158179999999996E-2</v>
      </c>
      <c r="AJ81" s="16">
        <v>5.89</v>
      </c>
      <c r="AK81" s="171">
        <v>2993</v>
      </c>
      <c r="AL81" s="16">
        <v>44</v>
      </c>
      <c r="AM81" s="16">
        <v>4674</v>
      </c>
      <c r="AN81" s="28">
        <v>16686.915887850468</v>
      </c>
      <c r="AO81" s="16">
        <v>30.9</v>
      </c>
      <c r="AP81" s="16">
        <v>2915</v>
      </c>
      <c r="AQ81" s="16">
        <v>29.7</v>
      </c>
      <c r="AR81" s="23">
        <v>19.5</v>
      </c>
    </row>
    <row r="82" spans="1:119" x14ac:dyDescent="0.25">
      <c r="A82" s="16">
        <v>16250</v>
      </c>
      <c r="B82" s="17" t="s">
        <v>551</v>
      </c>
      <c r="C82" s="17" t="s">
        <v>569</v>
      </c>
      <c r="D82" s="16">
        <v>5452042255</v>
      </c>
      <c r="E82" s="16">
        <f t="shared" ca="1" si="0"/>
        <v>67</v>
      </c>
      <c r="F82" s="693">
        <v>44483</v>
      </c>
      <c r="G82" s="16">
        <v>1</v>
      </c>
      <c r="H82" s="18">
        <v>0</v>
      </c>
      <c r="I82" s="139" t="s">
        <v>149</v>
      </c>
      <c r="J82" s="124" t="s">
        <v>74</v>
      </c>
      <c r="K82" s="56" t="s">
        <v>570</v>
      </c>
      <c r="L82" s="813">
        <v>8.3800000000000008</v>
      </c>
      <c r="M82" s="169">
        <v>1.8256165199999996</v>
      </c>
      <c r="N82" s="16">
        <v>74.099999999999994</v>
      </c>
      <c r="O82" s="169">
        <v>7.967446897409998E-2</v>
      </c>
      <c r="P82" s="16">
        <v>8.25</v>
      </c>
      <c r="Q82" s="169">
        <v>0.96575113907999977</v>
      </c>
      <c r="R82" s="16">
        <v>52.9</v>
      </c>
      <c r="S82" s="169">
        <v>0.85986538091999987</v>
      </c>
      <c r="T82" s="16">
        <v>47.1</v>
      </c>
      <c r="U82" s="169">
        <v>0.32521104000000001</v>
      </c>
      <c r="V82" s="16">
        <v>13.2</v>
      </c>
      <c r="W82" s="169">
        <v>0.22493763600000002</v>
      </c>
      <c r="X82" s="30">
        <v>9.1300000000000008</v>
      </c>
      <c r="Y82" s="169">
        <v>7.8099924000000001E-2</v>
      </c>
      <c r="Z82" s="16">
        <v>3.17</v>
      </c>
      <c r="AA82" s="30">
        <v>5.05314</v>
      </c>
      <c r="AB82" s="16">
        <v>60.3</v>
      </c>
      <c r="AC82" s="169">
        <v>0.77934000000000014</v>
      </c>
      <c r="AD82" s="16">
        <v>9.3000000000000007</v>
      </c>
      <c r="AE82" s="169">
        <v>0.66921925800000015</v>
      </c>
      <c r="AF82" s="30">
        <v>85.86999999999999</v>
      </c>
      <c r="AG82" s="169">
        <v>6.6010098000000017E-2</v>
      </c>
      <c r="AH82" s="16">
        <v>8.4700000000000006</v>
      </c>
      <c r="AI82" s="169">
        <v>4.403271000000001E-2</v>
      </c>
      <c r="AJ82" s="16">
        <v>5.65</v>
      </c>
      <c r="AK82" s="171">
        <v>2324.3333333333335</v>
      </c>
      <c r="AL82" s="181">
        <v>23.7</v>
      </c>
      <c r="AM82" s="16">
        <v>4075</v>
      </c>
      <c r="AN82" s="171">
        <v>11648.598130841121</v>
      </c>
      <c r="AO82" s="16">
        <v>20.9</v>
      </c>
      <c r="AP82" s="16">
        <v>1944</v>
      </c>
      <c r="AQ82" s="172">
        <v>19.899999999999999</v>
      </c>
      <c r="AR82" s="23">
        <v>19.100000000000001</v>
      </c>
    </row>
    <row r="83" spans="1:119" x14ac:dyDescent="0.25">
      <c r="A83" s="16">
        <v>16253</v>
      </c>
      <c r="B83" s="17" t="s">
        <v>552</v>
      </c>
      <c r="C83" s="17" t="s">
        <v>571</v>
      </c>
      <c r="D83" s="16">
        <v>8608035766</v>
      </c>
      <c r="E83" s="16">
        <f t="shared" ca="1" si="0"/>
        <v>35</v>
      </c>
      <c r="F83" s="693">
        <v>44484</v>
      </c>
      <c r="G83" s="16">
        <v>1</v>
      </c>
      <c r="H83" s="18">
        <v>0</v>
      </c>
      <c r="I83" s="139" t="s">
        <v>572</v>
      </c>
      <c r="J83" s="124" t="s">
        <v>74</v>
      </c>
      <c r="K83" s="56" t="s">
        <v>580</v>
      </c>
      <c r="L83" s="813">
        <v>6.38</v>
      </c>
      <c r="M83" s="169">
        <v>1.0588758399999998</v>
      </c>
      <c r="N83" s="16">
        <v>65.599999999999994</v>
      </c>
      <c r="O83" s="169">
        <v>2.4356262071679992E-2</v>
      </c>
      <c r="P83" s="16">
        <v>4.34</v>
      </c>
      <c r="Q83" s="169">
        <v>0.56120419519999987</v>
      </c>
      <c r="R83" s="16">
        <v>53</v>
      </c>
      <c r="S83" s="169">
        <v>0.49767164479999992</v>
      </c>
      <c r="T83" s="16">
        <v>47</v>
      </c>
      <c r="U83" s="169">
        <v>0.30345832</v>
      </c>
      <c r="V83" s="175">
        <v>18.8</v>
      </c>
      <c r="W83" s="169">
        <v>0.20015336000000003</v>
      </c>
      <c r="X83" s="30">
        <v>12.4</v>
      </c>
      <c r="Y83" s="169">
        <v>4.7132888000000005E-2</v>
      </c>
      <c r="Z83" s="16">
        <v>2.92</v>
      </c>
      <c r="AA83" s="30">
        <v>3.8216199999999998</v>
      </c>
      <c r="AB83" s="16">
        <v>59.9</v>
      </c>
      <c r="AC83" s="169">
        <v>0.77197999999999989</v>
      </c>
      <c r="AD83" s="27">
        <v>12.1</v>
      </c>
      <c r="AE83" s="169">
        <v>0.64676484399999989</v>
      </c>
      <c r="AF83" s="30">
        <v>83.78</v>
      </c>
      <c r="AG83" s="169">
        <v>8.3373840000000005E-2</v>
      </c>
      <c r="AH83" s="23">
        <v>10.8</v>
      </c>
      <c r="AI83" s="169">
        <v>4.2227305999999992E-2</v>
      </c>
      <c r="AJ83" s="16">
        <v>5.47</v>
      </c>
      <c r="AK83" s="173">
        <v>3401.4444444444443</v>
      </c>
      <c r="AL83" s="16">
        <v>74.5</v>
      </c>
      <c r="AM83" s="16">
        <v>4438</v>
      </c>
      <c r="AN83" s="28">
        <v>26837.383177570093</v>
      </c>
      <c r="AO83" s="16">
        <v>32.6</v>
      </c>
      <c r="AP83" s="16">
        <v>2465</v>
      </c>
      <c r="AQ83" s="23">
        <v>49.3</v>
      </c>
      <c r="AR83" s="23">
        <v>26</v>
      </c>
    </row>
    <row r="84" spans="1:119" x14ac:dyDescent="0.25">
      <c r="A84" s="16">
        <v>16295</v>
      </c>
      <c r="B84" s="17" t="s">
        <v>553</v>
      </c>
      <c r="C84" s="17" t="s">
        <v>567</v>
      </c>
      <c r="D84" s="16">
        <v>9951136074</v>
      </c>
      <c r="E84" s="16">
        <f t="shared" ca="1" si="0"/>
        <v>22</v>
      </c>
      <c r="F84" s="693">
        <v>44494</v>
      </c>
      <c r="G84" s="16">
        <v>1</v>
      </c>
      <c r="H84" s="18">
        <v>0</v>
      </c>
      <c r="I84" s="139" t="s">
        <v>573</v>
      </c>
      <c r="J84" s="124" t="s">
        <v>74</v>
      </c>
      <c r="K84" s="56"/>
      <c r="L84" s="813">
        <v>8.07</v>
      </c>
      <c r="M84" s="169">
        <v>1.7149234199999999</v>
      </c>
      <c r="N84" s="16">
        <v>70.599999999999994</v>
      </c>
      <c r="O84" s="169">
        <v>3.0380897339351995E-2</v>
      </c>
      <c r="P84" s="16">
        <v>2.66</v>
      </c>
      <c r="Q84" s="169">
        <v>1.1421389977199998</v>
      </c>
      <c r="R84" s="16">
        <v>66.599999999999994</v>
      </c>
      <c r="S84" s="169">
        <v>0.57278442227999993</v>
      </c>
      <c r="T84" s="16">
        <v>33.4</v>
      </c>
      <c r="U84" s="169">
        <v>0.22250281199999999</v>
      </c>
      <c r="V84" s="170">
        <v>9.16</v>
      </c>
      <c r="W84" s="169">
        <v>0.48338492999999999</v>
      </c>
      <c r="X84" s="23">
        <v>19.899999999999999</v>
      </c>
      <c r="Y84" s="169">
        <v>8.2831287000000003E-2</v>
      </c>
      <c r="Z84" s="16">
        <v>3.41</v>
      </c>
      <c r="AA84" s="30">
        <v>4.7370900000000002</v>
      </c>
      <c r="AB84" s="16">
        <v>58.7</v>
      </c>
      <c r="AC84" s="169">
        <v>0.46805999999999998</v>
      </c>
      <c r="AD84" s="16">
        <v>5.8</v>
      </c>
      <c r="AE84" s="169">
        <v>0.41900731199999997</v>
      </c>
      <c r="AF84" s="30">
        <v>89.52</v>
      </c>
      <c r="AG84" s="169">
        <v>2.9440973999999998E-2</v>
      </c>
      <c r="AH84" s="16">
        <v>6.29</v>
      </c>
      <c r="AI84" s="169">
        <v>1.9471295999999999E-2</v>
      </c>
      <c r="AJ84" s="16">
        <v>4.16</v>
      </c>
      <c r="AK84" s="171">
        <v>2894.3333333333335</v>
      </c>
      <c r="AL84" s="16">
        <v>64.900000000000006</v>
      </c>
      <c r="AM84" s="175">
        <v>5013</v>
      </c>
      <c r="AN84" s="28">
        <v>14328.971962616821</v>
      </c>
      <c r="AO84" s="172">
        <v>4.5</v>
      </c>
      <c r="AP84" s="16">
        <v>3127</v>
      </c>
      <c r="AQ84" s="16">
        <v>25.2</v>
      </c>
      <c r="AR84" s="23">
        <v>23.6</v>
      </c>
    </row>
    <row r="85" spans="1:119" x14ac:dyDescent="0.25">
      <c r="A85" s="16">
        <v>16329</v>
      </c>
      <c r="B85" s="17" t="s">
        <v>554</v>
      </c>
      <c r="C85" s="17" t="s">
        <v>574</v>
      </c>
      <c r="D85" s="16">
        <v>7751224393</v>
      </c>
      <c r="E85" s="16">
        <f t="shared" ca="1" si="0"/>
        <v>44</v>
      </c>
      <c r="F85" s="693">
        <v>44502</v>
      </c>
      <c r="G85" s="16">
        <v>1</v>
      </c>
      <c r="H85" s="18">
        <v>0</v>
      </c>
      <c r="I85" s="139" t="s">
        <v>575</v>
      </c>
      <c r="J85" s="124" t="s">
        <v>74</v>
      </c>
      <c r="K85" s="56" t="s">
        <v>579</v>
      </c>
      <c r="L85" s="814">
        <v>7.93</v>
      </c>
      <c r="M85" s="169">
        <v>2.6269393799999996</v>
      </c>
      <c r="N85" s="16">
        <v>80.599999999999994</v>
      </c>
      <c r="O85" s="169">
        <v>7.0725614315615998E-2</v>
      </c>
      <c r="P85" s="16">
        <v>4.26</v>
      </c>
      <c r="Q85" s="142">
        <v>1.6602256881599999</v>
      </c>
      <c r="R85" s="16">
        <v>63.2</v>
      </c>
      <c r="S85" s="142">
        <v>0.96671369183999967</v>
      </c>
      <c r="T85" s="16">
        <v>36.799999999999997</v>
      </c>
      <c r="U85" s="169">
        <v>0.24444225</v>
      </c>
      <c r="V85" s="172">
        <v>7.5</v>
      </c>
      <c r="W85" s="169">
        <v>0.23727194400000004</v>
      </c>
      <c r="X85" s="30">
        <v>7.28</v>
      </c>
      <c r="Y85" s="169">
        <v>0.11537674199999999</v>
      </c>
      <c r="Z85" s="16">
        <v>3.54</v>
      </c>
      <c r="AA85" s="30">
        <v>3.7350300000000001</v>
      </c>
      <c r="AB85" s="16">
        <v>47.1</v>
      </c>
      <c r="AC85" s="169">
        <v>0.56302999999999992</v>
      </c>
      <c r="AD85" s="16">
        <v>7.1</v>
      </c>
      <c r="AE85" s="169">
        <v>0.47570404699999991</v>
      </c>
      <c r="AF85" s="30">
        <v>84.49</v>
      </c>
      <c r="AG85" s="169">
        <v>3.3725496999999993E-2</v>
      </c>
      <c r="AH85" s="16">
        <v>5.99</v>
      </c>
      <c r="AI85" s="169">
        <v>5.3713061999999985E-2</v>
      </c>
      <c r="AJ85" s="16">
        <v>9.5399999999999991</v>
      </c>
      <c r="AK85" s="171">
        <v>2403.5555555555557</v>
      </c>
      <c r="AL85" s="16">
        <v>41.8</v>
      </c>
      <c r="AM85" s="27">
        <v>5248</v>
      </c>
      <c r="AN85" s="28">
        <v>15055</v>
      </c>
      <c r="AO85" s="16">
        <v>24.2</v>
      </c>
      <c r="AP85" s="16">
        <v>1944</v>
      </c>
      <c r="AQ85" s="16">
        <v>28.9</v>
      </c>
      <c r="AR85" s="23">
        <v>22.7</v>
      </c>
    </row>
    <row r="86" spans="1:119" x14ac:dyDescent="0.25">
      <c r="A86" s="785">
        <v>16344</v>
      </c>
      <c r="B86" s="786" t="s">
        <v>550</v>
      </c>
      <c r="C86" s="786" t="s">
        <v>567</v>
      </c>
      <c r="D86" s="785">
        <v>9954294845</v>
      </c>
      <c r="E86" s="785">
        <f t="shared" ca="1" si="0"/>
        <v>22</v>
      </c>
      <c r="F86" s="807">
        <v>44505</v>
      </c>
      <c r="G86" s="785">
        <v>2</v>
      </c>
      <c r="H86" s="808">
        <v>1</v>
      </c>
      <c r="I86" s="809" t="s">
        <v>568</v>
      </c>
      <c r="J86" s="810" t="s">
        <v>74</v>
      </c>
      <c r="K86" s="811" t="s">
        <v>576</v>
      </c>
      <c r="L86" s="815">
        <v>6.86</v>
      </c>
      <c r="M86" s="169">
        <v>1.4987453600000002</v>
      </c>
      <c r="N86" s="16">
        <v>77.2</v>
      </c>
      <c r="O86" s="169">
        <v>2.6171690974464003E-2</v>
      </c>
      <c r="P86" s="16">
        <v>3.21</v>
      </c>
      <c r="Q86" s="169">
        <v>0.81531747584000014</v>
      </c>
      <c r="R86" s="16">
        <v>54.4</v>
      </c>
      <c r="S86" s="169">
        <v>0.68342788416000022</v>
      </c>
      <c r="T86" s="16">
        <v>45.6</v>
      </c>
      <c r="U86" s="169">
        <v>0.17957765000000003</v>
      </c>
      <c r="V86" s="170">
        <v>9.25</v>
      </c>
      <c r="W86" s="169">
        <v>0.17453006199999999</v>
      </c>
      <c r="X86" s="30">
        <v>8.99</v>
      </c>
      <c r="Y86" s="169">
        <v>5.1446570000000011E-2</v>
      </c>
      <c r="Z86" s="30">
        <v>2.65</v>
      </c>
      <c r="AA86" s="30">
        <v>4.2600600000000002</v>
      </c>
      <c r="AB86" s="16">
        <v>62.1</v>
      </c>
      <c r="AC86" s="169">
        <v>0.44590000000000002</v>
      </c>
      <c r="AD86" s="16">
        <v>6.5</v>
      </c>
      <c r="AE86" s="169">
        <v>0.38989496000000012</v>
      </c>
      <c r="AF86" s="30">
        <v>87.440000000000012</v>
      </c>
      <c r="AG86" s="169">
        <v>3.5582820000000001E-2</v>
      </c>
      <c r="AH86" s="16">
        <v>7.98</v>
      </c>
      <c r="AI86" s="169">
        <v>2.0422220000000001E-2</v>
      </c>
      <c r="AJ86" s="16">
        <v>4.58</v>
      </c>
      <c r="AK86" s="171">
        <v>3249.5555555555557</v>
      </c>
      <c r="AL86" s="16">
        <v>55.2</v>
      </c>
      <c r="AM86" s="27">
        <v>5543</v>
      </c>
      <c r="AN86" s="28">
        <v>17964</v>
      </c>
      <c r="AO86" s="16">
        <v>26.8</v>
      </c>
      <c r="AP86" s="16">
        <v>3127</v>
      </c>
      <c r="AQ86" s="16">
        <v>29.5</v>
      </c>
      <c r="AR86" s="178">
        <v>18</v>
      </c>
    </row>
    <row r="87" spans="1:119" x14ac:dyDescent="0.25">
      <c r="A87" s="783">
        <v>16356</v>
      </c>
      <c r="B87" s="784" t="s">
        <v>555</v>
      </c>
      <c r="C87" s="784" t="s">
        <v>565</v>
      </c>
      <c r="D87" s="816">
        <v>6905144950</v>
      </c>
      <c r="E87" s="783">
        <f t="shared" ca="1" si="0"/>
        <v>52</v>
      </c>
      <c r="F87" s="801">
        <v>44509</v>
      </c>
      <c r="G87" s="783">
        <v>2</v>
      </c>
      <c r="H87" s="802">
        <v>1</v>
      </c>
      <c r="I87" s="803" t="s">
        <v>577</v>
      </c>
      <c r="J87" s="804" t="s">
        <v>74</v>
      </c>
      <c r="K87" s="805" t="s">
        <v>576</v>
      </c>
      <c r="L87" s="806">
        <v>6.18</v>
      </c>
      <c r="M87" s="169">
        <v>1.3015079999999999</v>
      </c>
      <c r="N87" s="16">
        <v>70.2</v>
      </c>
      <c r="O87" s="169">
        <v>2.8475433230399996E-2</v>
      </c>
      <c r="P87" s="16">
        <v>3.32</v>
      </c>
      <c r="Q87" s="169">
        <v>0.85769377199999997</v>
      </c>
      <c r="R87" s="16">
        <v>65.900000000000006</v>
      </c>
      <c r="S87" s="169">
        <v>0.44381422799999998</v>
      </c>
      <c r="T87" s="16">
        <v>34.1</v>
      </c>
      <c r="U87" s="169">
        <v>0.12792600000000001</v>
      </c>
      <c r="V87" s="172">
        <v>6.9</v>
      </c>
      <c r="W87" s="169">
        <v>0.34855199999999997</v>
      </c>
      <c r="X87" s="23">
        <v>18.8</v>
      </c>
      <c r="Y87" s="169">
        <v>5.6361599999999998E-2</v>
      </c>
      <c r="Z87" s="16">
        <v>3.04</v>
      </c>
      <c r="AA87" s="30">
        <v>3.73272</v>
      </c>
      <c r="AB87" s="16">
        <v>60.4</v>
      </c>
      <c r="AC87" s="169">
        <v>0.29046</v>
      </c>
      <c r="AD87" s="16">
        <v>4.7</v>
      </c>
      <c r="AE87" s="169">
        <v>0.27329381399999997</v>
      </c>
      <c r="AF87" s="23">
        <v>94.09</v>
      </c>
      <c r="AG87" s="169">
        <v>6.8548559999999994E-3</v>
      </c>
      <c r="AH87" s="172">
        <v>2.36</v>
      </c>
      <c r="AI87" s="169">
        <v>1.0427514000000001E-2</v>
      </c>
      <c r="AJ87" s="170">
        <v>3.59</v>
      </c>
      <c r="AK87" s="171">
        <v>2317.3333333333335</v>
      </c>
      <c r="AL87" s="16">
        <v>35.299999999999997</v>
      </c>
      <c r="AM87" s="16">
        <v>3989</v>
      </c>
      <c r="AN87" s="171">
        <v>11944</v>
      </c>
      <c r="AO87" s="16">
        <v>23.5</v>
      </c>
      <c r="AP87" s="16">
        <v>3155</v>
      </c>
      <c r="AQ87" s="16">
        <v>27.3</v>
      </c>
      <c r="AR87" s="16">
        <v>15.2</v>
      </c>
    </row>
    <row r="88" spans="1:119" x14ac:dyDescent="0.25">
      <c r="A88" s="781">
        <v>16367</v>
      </c>
      <c r="B88" s="782" t="s">
        <v>548</v>
      </c>
      <c r="C88" s="782" t="s">
        <v>560</v>
      </c>
      <c r="D88" s="817">
        <v>8860114945</v>
      </c>
      <c r="E88" s="781">
        <f t="shared" ca="1" si="0"/>
        <v>33</v>
      </c>
      <c r="F88" s="794">
        <v>44510</v>
      </c>
      <c r="G88" s="781">
        <v>2</v>
      </c>
      <c r="H88" s="795">
        <v>1</v>
      </c>
      <c r="I88" s="796" t="s">
        <v>578</v>
      </c>
      <c r="J88" s="797" t="s">
        <v>74</v>
      </c>
      <c r="K88" s="798" t="s">
        <v>576</v>
      </c>
      <c r="L88" s="799">
        <v>4.96</v>
      </c>
      <c r="M88" s="169">
        <v>1.1861988800000001</v>
      </c>
      <c r="N88" s="16">
        <v>77.900000000000006</v>
      </c>
      <c r="O88" s="169">
        <v>6.6749308895808004E-2</v>
      </c>
      <c r="P88" s="16">
        <v>8.82</v>
      </c>
      <c r="Q88" s="169">
        <v>0.75679488543999995</v>
      </c>
      <c r="R88" s="16">
        <v>63.8</v>
      </c>
      <c r="S88" s="169">
        <v>0.42940399456000011</v>
      </c>
      <c r="T88" s="16">
        <v>36.200000000000003</v>
      </c>
      <c r="U88" s="169">
        <v>0.19643088</v>
      </c>
      <c r="V88" s="16">
        <v>12.9</v>
      </c>
      <c r="W88" s="169">
        <v>9.6388175999999992E-2</v>
      </c>
      <c r="X88" s="30">
        <v>6.33</v>
      </c>
      <c r="Y88" s="169">
        <v>7.4004191999999996E-2</v>
      </c>
      <c r="Z88" s="16">
        <v>4.8600000000000003</v>
      </c>
      <c r="AA88" s="30">
        <v>2.5940799999999995</v>
      </c>
      <c r="AB88" s="16">
        <v>52.3</v>
      </c>
      <c r="AC88" s="169">
        <v>0.50095999999999996</v>
      </c>
      <c r="AD88" s="16">
        <v>10.1</v>
      </c>
      <c r="AE88" s="169">
        <v>0.45291793599999991</v>
      </c>
      <c r="AF88" s="30">
        <v>90.41</v>
      </c>
      <c r="AG88" s="169">
        <v>2.0439167999999997E-2</v>
      </c>
      <c r="AH88" s="16">
        <v>4.08</v>
      </c>
      <c r="AI88" s="169">
        <v>2.7652991999999994E-2</v>
      </c>
      <c r="AJ88" s="16">
        <v>5.52</v>
      </c>
      <c r="AK88" s="171">
        <v>2254.6666666666665</v>
      </c>
      <c r="AL88" s="16">
        <v>24.2</v>
      </c>
      <c r="AM88" s="16">
        <v>4214</v>
      </c>
      <c r="AN88" s="173">
        <v>13866</v>
      </c>
      <c r="AO88" s="16">
        <v>24</v>
      </c>
      <c r="AP88" s="16">
        <v>3061</v>
      </c>
      <c r="AQ88" s="23">
        <v>47.6</v>
      </c>
      <c r="AR88" s="23">
        <v>19.2</v>
      </c>
    </row>
    <row r="89" spans="1:119" x14ac:dyDescent="0.25">
      <c r="A89" s="855">
        <v>16400</v>
      </c>
      <c r="B89" s="856" t="s">
        <v>552</v>
      </c>
      <c r="C89" s="856" t="s">
        <v>571</v>
      </c>
      <c r="D89" s="873">
        <v>8608035766</v>
      </c>
      <c r="E89" s="855">
        <f t="shared" ca="1" si="0"/>
        <v>35</v>
      </c>
      <c r="F89" s="874">
        <v>44515</v>
      </c>
      <c r="G89" s="855">
        <v>2</v>
      </c>
      <c r="H89" s="886">
        <v>1</v>
      </c>
      <c r="I89" s="887" t="s">
        <v>598</v>
      </c>
      <c r="J89" s="888" t="s">
        <v>74</v>
      </c>
      <c r="K89" s="889"/>
      <c r="L89" s="924">
        <v>4.92</v>
      </c>
      <c r="M89" s="169">
        <v>1.0607126399999998</v>
      </c>
      <c r="N89" s="30">
        <v>69.099999999999994</v>
      </c>
      <c r="O89" s="169">
        <v>2.8788271405919993E-2</v>
      </c>
      <c r="P89" s="30">
        <v>5.27</v>
      </c>
      <c r="Q89" s="169">
        <v>0.54626700959999985</v>
      </c>
      <c r="R89" s="30">
        <v>51.5</v>
      </c>
      <c r="S89" s="169">
        <v>0.51444563039999991</v>
      </c>
      <c r="T89" s="30">
        <v>48.5</v>
      </c>
      <c r="U89" s="169">
        <v>0.28398239999999997</v>
      </c>
      <c r="V89" s="178">
        <v>18.5</v>
      </c>
      <c r="W89" s="169">
        <v>0.15196895999999999</v>
      </c>
      <c r="X89" s="30">
        <v>9.9</v>
      </c>
      <c r="Y89" s="169">
        <v>4.4669663999999998E-2</v>
      </c>
      <c r="Z89" s="30">
        <v>2.91</v>
      </c>
      <c r="AA89" s="30">
        <v>2.77488</v>
      </c>
      <c r="AB89" s="30">
        <v>56.4</v>
      </c>
      <c r="AC89" s="169">
        <v>0.41328000000000004</v>
      </c>
      <c r="AD89" s="30">
        <v>8.4</v>
      </c>
      <c r="AE89" s="169">
        <v>0.36480225600000005</v>
      </c>
      <c r="AF89" s="30">
        <v>88.27</v>
      </c>
      <c r="AG89" s="169">
        <v>2.9797488000000004E-2</v>
      </c>
      <c r="AH89" s="30">
        <v>7.21</v>
      </c>
      <c r="AI89" s="169">
        <v>1.8556272000000002E-2</v>
      </c>
      <c r="AJ89" s="30">
        <v>4.49</v>
      </c>
      <c r="AK89" s="28">
        <v>3901.1111111111113</v>
      </c>
      <c r="AL89" s="30">
        <v>60.1</v>
      </c>
      <c r="AM89" s="171">
        <v>4214</v>
      </c>
      <c r="AN89" s="27">
        <v>30242</v>
      </c>
      <c r="AO89" s="30">
        <v>36.4</v>
      </c>
      <c r="AP89" s="171">
        <v>2306</v>
      </c>
      <c r="AQ89" s="178">
        <v>44.5</v>
      </c>
      <c r="AR89" s="23">
        <v>25</v>
      </c>
      <c r="DO89"/>
    </row>
    <row r="90" spans="1:119" x14ac:dyDescent="0.25">
      <c r="A90" s="857">
        <v>16402</v>
      </c>
      <c r="B90" s="858" t="s">
        <v>582</v>
      </c>
      <c r="C90" s="858" t="s">
        <v>592</v>
      </c>
      <c r="D90" s="875">
        <v>5611081047</v>
      </c>
      <c r="E90" s="857">
        <f t="shared" ca="1" si="0"/>
        <v>65</v>
      </c>
      <c r="F90" s="876">
        <v>44515</v>
      </c>
      <c r="G90" s="857">
        <v>1</v>
      </c>
      <c r="H90" s="890">
        <v>0</v>
      </c>
      <c r="I90" s="891" t="s">
        <v>129</v>
      </c>
      <c r="J90" s="892" t="s">
        <v>74</v>
      </c>
      <c r="K90" s="893"/>
      <c r="L90" s="929">
        <v>6.33</v>
      </c>
      <c r="M90" s="169">
        <v>1.6263795600000002</v>
      </c>
      <c r="N90" s="30">
        <v>70.2</v>
      </c>
      <c r="O90" s="169">
        <v>3.5629422296832004E-2</v>
      </c>
      <c r="P90" s="30">
        <v>3.36</v>
      </c>
      <c r="Q90" s="169">
        <v>1.0603994731200002</v>
      </c>
      <c r="R90" s="30">
        <v>65.2</v>
      </c>
      <c r="S90" s="169">
        <v>0.56598008688000001</v>
      </c>
      <c r="T90" s="30">
        <v>34.799999999999997</v>
      </c>
      <c r="U90" s="169">
        <v>0.36141768000000002</v>
      </c>
      <c r="V90" s="30">
        <v>15.6</v>
      </c>
      <c r="W90" s="169">
        <v>0.21870403199999999</v>
      </c>
      <c r="X90" s="30">
        <v>9.44</v>
      </c>
      <c r="Y90" s="169">
        <v>8.4099114000000003E-2</v>
      </c>
      <c r="Z90" s="30">
        <v>3.63</v>
      </c>
      <c r="AA90" s="30">
        <v>3.3105899999999995</v>
      </c>
      <c r="AB90" s="30">
        <v>52.3</v>
      </c>
      <c r="AC90" s="169">
        <v>0.44310000000000005</v>
      </c>
      <c r="AD90" s="30">
        <v>7</v>
      </c>
      <c r="AE90" s="169">
        <v>0.36081633000000002</v>
      </c>
      <c r="AF90" s="30">
        <v>81.430000000000007</v>
      </c>
      <c r="AG90" s="169">
        <v>4.6525500000000004E-2</v>
      </c>
      <c r="AH90" s="23">
        <v>10.5</v>
      </c>
      <c r="AI90" s="169">
        <v>3.5758170000000006E-2</v>
      </c>
      <c r="AJ90" s="30">
        <v>8.07</v>
      </c>
      <c r="AK90" s="171">
        <v>2147.3333333333335</v>
      </c>
      <c r="AL90" s="30">
        <v>30</v>
      </c>
      <c r="AM90" s="171">
        <v>3788</v>
      </c>
      <c r="AN90" s="175">
        <v>13532</v>
      </c>
      <c r="AO90" s="30">
        <v>31.1</v>
      </c>
      <c r="AP90" s="171">
        <v>2243</v>
      </c>
      <c r="AQ90" s="30">
        <v>32.6</v>
      </c>
      <c r="AR90" s="178">
        <v>17.2</v>
      </c>
      <c r="DO90"/>
    </row>
    <row r="91" spans="1:119" x14ac:dyDescent="0.25">
      <c r="A91" s="725">
        <v>16410</v>
      </c>
      <c r="B91" s="726" t="s">
        <v>529</v>
      </c>
      <c r="C91" s="726" t="s">
        <v>538</v>
      </c>
      <c r="D91" s="763">
        <v>6660091867</v>
      </c>
      <c r="E91" s="725">
        <f t="shared" ca="1" si="0"/>
        <v>55</v>
      </c>
      <c r="F91" s="764">
        <v>44516</v>
      </c>
      <c r="G91" s="725">
        <v>4</v>
      </c>
      <c r="H91" s="765">
        <v>6</v>
      </c>
      <c r="I91" s="766" t="s">
        <v>599</v>
      </c>
      <c r="J91" s="767" t="s">
        <v>74</v>
      </c>
      <c r="K91" s="768" t="s">
        <v>461</v>
      </c>
      <c r="L91" s="755">
        <v>6.51</v>
      </c>
      <c r="M91" s="169">
        <v>1.8889806600000001</v>
      </c>
      <c r="N91" s="178">
        <v>82.2</v>
      </c>
      <c r="O91" s="169">
        <v>5.3193695385600002E-2</v>
      </c>
      <c r="P91" s="30">
        <v>4</v>
      </c>
      <c r="Q91" s="169">
        <v>1.32984238464</v>
      </c>
      <c r="R91" s="23">
        <v>70.400000000000006</v>
      </c>
      <c r="S91" s="169">
        <v>0.55913827536000005</v>
      </c>
      <c r="T91" s="172">
        <v>29.6</v>
      </c>
      <c r="U91" s="169">
        <v>0.19533254999999997</v>
      </c>
      <c r="V91" s="172">
        <v>8.5</v>
      </c>
      <c r="W91" s="169">
        <v>0.15029116199999998</v>
      </c>
      <c r="X91" s="30">
        <v>6.54</v>
      </c>
      <c r="Y91" s="169">
        <v>9.7436471999999996E-2</v>
      </c>
      <c r="Z91" s="30">
        <v>4.24</v>
      </c>
      <c r="AA91" s="30">
        <v>3.6911700000000001</v>
      </c>
      <c r="AB91" s="30">
        <v>56.7</v>
      </c>
      <c r="AC91" s="169">
        <v>0.39710999999999996</v>
      </c>
      <c r="AD91" s="30">
        <v>6.1</v>
      </c>
      <c r="AE91" s="169">
        <v>0.35835206399999997</v>
      </c>
      <c r="AF91" s="30">
        <v>90.240000000000009</v>
      </c>
      <c r="AG91" s="169">
        <v>2.1007118999999998E-2</v>
      </c>
      <c r="AH91" s="30">
        <v>5.29</v>
      </c>
      <c r="AI91" s="169">
        <v>1.7631684000000002E-2</v>
      </c>
      <c r="AJ91" s="30">
        <v>4.4400000000000004</v>
      </c>
      <c r="AK91" s="171">
        <v>3104.4444444444443</v>
      </c>
      <c r="AL91" s="178">
        <v>76.7</v>
      </c>
      <c r="AM91" s="171">
        <v>4358</v>
      </c>
      <c r="AN91" s="16">
        <v>13126</v>
      </c>
      <c r="AO91" s="30">
        <v>17.5</v>
      </c>
      <c r="AP91" s="171">
        <v>2355</v>
      </c>
      <c r="AQ91" s="30">
        <v>36</v>
      </c>
      <c r="AR91" s="30">
        <v>10.1</v>
      </c>
      <c r="DO91"/>
    </row>
    <row r="92" spans="1:119" x14ac:dyDescent="0.25">
      <c r="A92" s="859">
        <v>16411</v>
      </c>
      <c r="B92" s="860" t="s">
        <v>583</v>
      </c>
      <c r="C92" s="860" t="s">
        <v>569</v>
      </c>
      <c r="D92" s="877">
        <v>5452042255</v>
      </c>
      <c r="E92" s="859">
        <f t="shared" ca="1" si="0"/>
        <v>67</v>
      </c>
      <c r="F92" s="878">
        <v>44516</v>
      </c>
      <c r="G92" s="859">
        <v>2</v>
      </c>
      <c r="H92" s="894">
        <v>1</v>
      </c>
      <c r="I92" s="895" t="s">
        <v>600</v>
      </c>
      <c r="J92" s="896" t="s">
        <v>74</v>
      </c>
      <c r="K92" s="897" t="s">
        <v>114</v>
      </c>
      <c r="L92" s="934">
        <v>10.55</v>
      </c>
      <c r="M92" s="169">
        <v>1.5458809500000004</v>
      </c>
      <c r="N92" s="30">
        <v>72.900000000000006</v>
      </c>
      <c r="O92" s="174">
        <v>9.7225090588350035E-2</v>
      </c>
      <c r="P92" s="23">
        <v>10.9</v>
      </c>
      <c r="Q92" s="169">
        <v>0.89197330815000031</v>
      </c>
      <c r="R92" s="30">
        <v>57.7</v>
      </c>
      <c r="S92" s="169">
        <v>0.65390764185000005</v>
      </c>
      <c r="T92" s="30">
        <v>42.3</v>
      </c>
      <c r="U92" s="169">
        <v>0.28203315000000007</v>
      </c>
      <c r="V92" s="30">
        <v>13.3</v>
      </c>
      <c r="W92" s="169">
        <v>0.25870710000000002</v>
      </c>
      <c r="X92" s="30">
        <v>12.2</v>
      </c>
      <c r="Y92" s="169">
        <v>8.7366660000000013E-2</v>
      </c>
      <c r="Z92" s="30">
        <v>4.12</v>
      </c>
      <c r="AA92" s="23">
        <v>7.4905000000000008</v>
      </c>
      <c r="AB92" s="23">
        <v>71</v>
      </c>
      <c r="AC92" s="169">
        <v>0.86510000000000009</v>
      </c>
      <c r="AD92" s="30">
        <v>8.1999999999999993</v>
      </c>
      <c r="AE92" s="169">
        <v>0.77677328999999995</v>
      </c>
      <c r="AF92" s="30">
        <v>89.789999999999992</v>
      </c>
      <c r="AG92" s="169">
        <v>5.726962E-2</v>
      </c>
      <c r="AH92" s="30">
        <v>6.62</v>
      </c>
      <c r="AI92" s="169">
        <v>3.1057089999999999E-2</v>
      </c>
      <c r="AJ92" s="770">
        <v>3.59</v>
      </c>
      <c r="AK92" s="173">
        <v>3422.2222222222222</v>
      </c>
      <c r="AL92" s="30">
        <v>61.6</v>
      </c>
      <c r="AM92" s="171">
        <v>4100</v>
      </c>
      <c r="AN92" s="16">
        <v>12164</v>
      </c>
      <c r="AO92" s="30">
        <v>23.1</v>
      </c>
      <c r="AP92" s="171">
        <v>1538</v>
      </c>
      <c r="AQ92" s="30">
        <v>25.1</v>
      </c>
      <c r="AR92" s="23">
        <v>19.8</v>
      </c>
      <c r="DO92"/>
    </row>
    <row r="93" spans="1:119" x14ac:dyDescent="0.25">
      <c r="A93" s="861">
        <v>16418</v>
      </c>
      <c r="B93" s="862" t="s">
        <v>584</v>
      </c>
      <c r="C93" s="862" t="s">
        <v>593</v>
      </c>
      <c r="D93" s="861">
        <v>8951254059</v>
      </c>
      <c r="E93" s="861">
        <f t="shared" ca="1" si="0"/>
        <v>32</v>
      </c>
      <c r="F93" s="879">
        <v>44518</v>
      </c>
      <c r="G93" s="861">
        <v>1</v>
      </c>
      <c r="H93" s="898">
        <v>0</v>
      </c>
      <c r="I93" s="899" t="s">
        <v>566</v>
      </c>
      <c r="J93" s="900" t="s">
        <v>74</v>
      </c>
      <c r="K93" s="901" t="s">
        <v>601</v>
      </c>
      <c r="L93" s="939">
        <v>4.7</v>
      </c>
      <c r="M93" s="169">
        <v>1.3377845000000004</v>
      </c>
      <c r="N93" s="30">
        <v>75.5</v>
      </c>
      <c r="O93" s="169">
        <v>5.6422399072000015E-2</v>
      </c>
      <c r="P93" s="30">
        <v>6.59</v>
      </c>
      <c r="Q93" s="169">
        <v>0.85618208000000029</v>
      </c>
      <c r="R93" s="30">
        <v>64</v>
      </c>
      <c r="S93" s="169">
        <v>0.48160242000000009</v>
      </c>
      <c r="T93" s="30">
        <v>36</v>
      </c>
      <c r="U93" s="169">
        <v>0.14618175</v>
      </c>
      <c r="V93" s="172">
        <v>8.25</v>
      </c>
      <c r="W93" s="169">
        <v>0.24097840000000001</v>
      </c>
      <c r="X93" s="30">
        <v>13.6</v>
      </c>
      <c r="Y93" s="169">
        <v>6.8218150000000005E-2</v>
      </c>
      <c r="Z93" s="30">
        <v>3.85</v>
      </c>
      <c r="AA93" s="30">
        <v>2.2795000000000001</v>
      </c>
      <c r="AB93" s="30">
        <v>48.5</v>
      </c>
      <c r="AC93" s="169">
        <v>0.42300000000000004</v>
      </c>
      <c r="AD93" s="30">
        <v>9</v>
      </c>
      <c r="AE93" s="169">
        <v>0.35836560000000006</v>
      </c>
      <c r="AF93" s="30">
        <v>84.72</v>
      </c>
      <c r="AG93" s="169">
        <v>2.1065400000000001E-2</v>
      </c>
      <c r="AH93" s="30">
        <v>4.9800000000000004</v>
      </c>
      <c r="AI93" s="169">
        <v>4.3569000000000004E-2</v>
      </c>
      <c r="AJ93" s="30">
        <v>10.3</v>
      </c>
      <c r="AK93" s="171">
        <v>2310.2222222222222</v>
      </c>
      <c r="AL93" s="30">
        <v>56.6</v>
      </c>
      <c r="AM93" s="171">
        <v>4892</v>
      </c>
      <c r="AN93" s="27">
        <v>14339</v>
      </c>
      <c r="AO93" s="30">
        <v>13.6</v>
      </c>
      <c r="AP93" s="171">
        <v>2223</v>
      </c>
      <c r="AQ93" s="30">
        <v>28.8</v>
      </c>
      <c r="AR93" s="30">
        <v>15.9</v>
      </c>
      <c r="DO93"/>
    </row>
    <row r="94" spans="1:119" x14ac:dyDescent="0.25">
      <c r="A94" s="863">
        <v>16428</v>
      </c>
      <c r="B94" s="864" t="s">
        <v>585</v>
      </c>
      <c r="C94" s="864" t="s">
        <v>217</v>
      </c>
      <c r="D94" s="863">
        <v>7352215332</v>
      </c>
      <c r="E94" s="863">
        <f t="shared" ca="1" si="0"/>
        <v>48</v>
      </c>
      <c r="F94" s="880">
        <v>44522</v>
      </c>
      <c r="G94" s="863">
        <v>1</v>
      </c>
      <c r="H94" s="902">
        <v>0</v>
      </c>
      <c r="I94" s="903" t="s">
        <v>602</v>
      </c>
      <c r="J94" s="904" t="s">
        <v>74</v>
      </c>
      <c r="K94" s="905" t="s">
        <v>601</v>
      </c>
      <c r="L94" s="944">
        <v>7.9</v>
      </c>
      <c r="M94" s="169">
        <v>2.1345641999999998</v>
      </c>
      <c r="N94" s="23">
        <v>88.3</v>
      </c>
      <c r="O94" s="169">
        <v>8.7535062539279979E-2</v>
      </c>
      <c r="P94" s="30">
        <v>6.28</v>
      </c>
      <c r="Q94" s="169">
        <v>1.3938704225999998</v>
      </c>
      <c r="R94" s="30">
        <v>65.3</v>
      </c>
      <c r="S94" s="169">
        <v>0.74069377739999998</v>
      </c>
      <c r="T94" s="30">
        <v>34.700000000000003</v>
      </c>
      <c r="U94" s="169">
        <v>0.12183696000000002</v>
      </c>
      <c r="V94" s="172">
        <v>5.04</v>
      </c>
      <c r="W94" s="169">
        <v>0.16389972000000003</v>
      </c>
      <c r="X94" s="30">
        <v>6.78</v>
      </c>
      <c r="Y94" s="169">
        <v>6.3819360000000006E-2</v>
      </c>
      <c r="Z94" s="770">
        <v>2.64</v>
      </c>
      <c r="AA94" s="30">
        <v>5.1192000000000002</v>
      </c>
      <c r="AB94" s="30">
        <v>64.8</v>
      </c>
      <c r="AC94" s="169">
        <v>0.33179999999999998</v>
      </c>
      <c r="AD94" s="30">
        <v>4.2</v>
      </c>
      <c r="AE94" s="169">
        <v>0.30193799999999998</v>
      </c>
      <c r="AF94" s="30">
        <v>91</v>
      </c>
      <c r="AG94" s="169">
        <v>1.5262799999999998E-2</v>
      </c>
      <c r="AH94" s="30">
        <v>4.5999999999999996</v>
      </c>
      <c r="AI94" s="169">
        <v>1.4466479999999999E-2</v>
      </c>
      <c r="AJ94" s="30">
        <v>4.3600000000000003</v>
      </c>
      <c r="AK94" s="171">
        <v>3011.2222222222222</v>
      </c>
      <c r="AL94" s="30">
        <v>75</v>
      </c>
      <c r="AM94" s="171">
        <v>4479</v>
      </c>
      <c r="AN94" s="27">
        <v>16851</v>
      </c>
      <c r="AO94" s="30">
        <v>30.5</v>
      </c>
      <c r="AP94" s="171">
        <v>1824</v>
      </c>
      <c r="AQ94" s="30">
        <v>38.200000000000003</v>
      </c>
      <c r="AR94" s="23">
        <v>20.9</v>
      </c>
      <c r="DO94"/>
    </row>
    <row r="95" spans="1:119" x14ac:dyDescent="0.25">
      <c r="A95" s="857">
        <v>16669</v>
      </c>
      <c r="B95" s="858" t="s">
        <v>582</v>
      </c>
      <c r="C95" s="858" t="s">
        <v>592</v>
      </c>
      <c r="D95" s="857">
        <v>5611081047</v>
      </c>
      <c r="E95" s="857">
        <f t="shared" ca="1" si="0"/>
        <v>65</v>
      </c>
      <c r="F95" s="876">
        <v>44545</v>
      </c>
      <c r="G95" s="857">
        <v>2</v>
      </c>
      <c r="H95" s="890">
        <v>1</v>
      </c>
      <c r="I95" s="891" t="s">
        <v>149</v>
      </c>
      <c r="J95" s="892" t="s">
        <v>74</v>
      </c>
      <c r="K95" s="893"/>
      <c r="L95" s="929">
        <v>7.53</v>
      </c>
      <c r="M95" s="169">
        <v>1.7166592800000002</v>
      </c>
      <c r="N95" s="30">
        <v>70.8</v>
      </c>
      <c r="O95" s="169">
        <v>8.1304760151216002E-2</v>
      </c>
      <c r="P95" s="30">
        <v>8.18</v>
      </c>
      <c r="Q95" s="169">
        <v>0.99394572312000007</v>
      </c>
      <c r="R95" s="30">
        <v>57.9</v>
      </c>
      <c r="S95" s="169">
        <v>0.72271355688000016</v>
      </c>
      <c r="T95" s="30">
        <v>42.1</v>
      </c>
      <c r="U95" s="169">
        <v>0.44371278000000008</v>
      </c>
      <c r="V95" s="178">
        <v>18.3</v>
      </c>
      <c r="W95" s="169">
        <v>0.20609610000000003</v>
      </c>
      <c r="X95" s="30">
        <v>8.5</v>
      </c>
      <c r="Y95" s="169">
        <v>7.8074052000000005E-2</v>
      </c>
      <c r="Z95" s="30">
        <v>3.22</v>
      </c>
      <c r="AA95" s="30">
        <v>4.2243300000000001</v>
      </c>
      <c r="AB95" s="30">
        <v>56.1</v>
      </c>
      <c r="AC95" s="169">
        <v>0.55722000000000005</v>
      </c>
      <c r="AD95" s="30">
        <v>7.4</v>
      </c>
      <c r="AE95" s="169">
        <v>0.5189389860000001</v>
      </c>
      <c r="AF95" s="23">
        <v>93.13000000000001</v>
      </c>
      <c r="AG95" s="169">
        <v>1.6270824000000003E-2</v>
      </c>
      <c r="AH95" s="770">
        <v>2.92</v>
      </c>
      <c r="AI95" s="169">
        <v>2.1843023999999999E-2</v>
      </c>
      <c r="AJ95" s="30">
        <v>3.92</v>
      </c>
      <c r="AK95" s="171">
        <v>2824.6666666666665</v>
      </c>
      <c r="AL95" s="30">
        <v>65.400000000000006</v>
      </c>
      <c r="AM95" s="171">
        <v>4150</v>
      </c>
      <c r="AN95" s="16">
        <v>12967</v>
      </c>
      <c r="AO95" s="30">
        <v>32.299999999999997</v>
      </c>
      <c r="AP95" s="171">
        <v>2285</v>
      </c>
      <c r="AQ95" s="30">
        <v>36.4</v>
      </c>
      <c r="AR95" s="23">
        <v>18.8</v>
      </c>
      <c r="DO95"/>
    </row>
    <row r="96" spans="1:119" x14ac:dyDescent="0.25">
      <c r="A96" s="184">
        <v>16684</v>
      </c>
      <c r="B96" s="185" t="s">
        <v>586</v>
      </c>
      <c r="C96" s="185" t="s">
        <v>594</v>
      </c>
      <c r="D96" s="184">
        <v>8952231365</v>
      </c>
      <c r="E96" s="184">
        <f t="shared" ca="1" si="0"/>
        <v>32</v>
      </c>
      <c r="F96" s="695">
        <v>44547</v>
      </c>
      <c r="G96" s="184">
        <v>1</v>
      </c>
      <c r="H96" s="696">
        <v>0</v>
      </c>
      <c r="I96" s="697" t="s">
        <v>563</v>
      </c>
      <c r="J96" s="698" t="s">
        <v>74</v>
      </c>
      <c r="K96" s="699"/>
      <c r="L96" s="244">
        <v>4.6500000000000004</v>
      </c>
      <c r="M96" s="169">
        <v>1.2321291000000003</v>
      </c>
      <c r="N96" s="30">
        <v>72.2</v>
      </c>
      <c r="O96" s="169">
        <v>4.9273458773550022E-2</v>
      </c>
      <c r="P96" s="30">
        <v>6.61</v>
      </c>
      <c r="Q96" s="169">
        <v>0.74543810550000023</v>
      </c>
      <c r="R96" s="30">
        <v>60.5</v>
      </c>
      <c r="S96" s="169">
        <v>0.48669099450000014</v>
      </c>
      <c r="T96" s="30">
        <v>39.5</v>
      </c>
      <c r="U96" s="169">
        <v>0.18772050000000004</v>
      </c>
      <c r="V96" s="30">
        <v>11</v>
      </c>
      <c r="W96" s="169">
        <v>0.21331875000000006</v>
      </c>
      <c r="X96" s="30">
        <v>12.5</v>
      </c>
      <c r="Y96" s="169">
        <v>5.1196500000000006E-2</v>
      </c>
      <c r="Z96" s="30">
        <v>3</v>
      </c>
      <c r="AA96" s="30">
        <v>2.2831500000000005</v>
      </c>
      <c r="AB96" s="30">
        <v>49.1</v>
      </c>
      <c r="AC96" s="169">
        <v>0.34410000000000002</v>
      </c>
      <c r="AD96" s="30">
        <v>7.4</v>
      </c>
      <c r="AE96" s="169">
        <v>0.30807273000000002</v>
      </c>
      <c r="AF96" s="30">
        <v>89.53</v>
      </c>
      <c r="AG96" s="169">
        <v>1.6723260000000004E-2</v>
      </c>
      <c r="AH96" s="30">
        <v>4.8600000000000003</v>
      </c>
      <c r="AI96" s="169">
        <v>1.9166370000000002E-2</v>
      </c>
      <c r="AJ96" s="30">
        <v>5.57</v>
      </c>
      <c r="AK96" s="171">
        <v>3038.8888888888887</v>
      </c>
      <c r="AL96" s="23">
        <v>83.7</v>
      </c>
      <c r="AM96" s="171">
        <v>4279</v>
      </c>
      <c r="AN96" s="16">
        <v>12017</v>
      </c>
      <c r="AO96" s="30">
        <v>14.4</v>
      </c>
      <c r="AP96" s="28">
        <v>5328</v>
      </c>
      <c r="AQ96" s="30">
        <v>30.9</v>
      </c>
      <c r="AR96" s="23">
        <v>27.1</v>
      </c>
      <c r="DO96"/>
    </row>
    <row r="97" spans="1:119" x14ac:dyDescent="0.25">
      <c r="A97" s="863">
        <v>16689</v>
      </c>
      <c r="B97" s="864" t="s">
        <v>585</v>
      </c>
      <c r="C97" s="864" t="s">
        <v>217</v>
      </c>
      <c r="D97" s="863">
        <v>7352215332</v>
      </c>
      <c r="E97" s="863">
        <f t="shared" ca="1" si="0"/>
        <v>48</v>
      </c>
      <c r="F97" s="880">
        <v>44550</v>
      </c>
      <c r="G97" s="863">
        <v>2</v>
      </c>
      <c r="H97" s="902">
        <v>1</v>
      </c>
      <c r="I97" s="903" t="s">
        <v>603</v>
      </c>
      <c r="J97" s="904" t="s">
        <v>74</v>
      </c>
      <c r="K97" s="905"/>
      <c r="L97" s="944">
        <v>7.99</v>
      </c>
      <c r="M97" s="169">
        <v>1.5350867400000001</v>
      </c>
      <c r="N97" s="30">
        <v>78.099999999999994</v>
      </c>
      <c r="O97" s="169">
        <v>5.2887729418523995E-2</v>
      </c>
      <c r="P97" s="30">
        <v>6.31</v>
      </c>
      <c r="Q97" s="169">
        <v>0.83815736003999997</v>
      </c>
      <c r="R97" s="30">
        <v>54.6</v>
      </c>
      <c r="S97" s="169">
        <v>0.69692937995999993</v>
      </c>
      <c r="T97" s="30">
        <v>45.4</v>
      </c>
      <c r="U97" s="169">
        <v>0.2162094</v>
      </c>
      <c r="V97" s="30">
        <v>11</v>
      </c>
      <c r="W97" s="169">
        <v>0.15685009200000002</v>
      </c>
      <c r="X97" s="30">
        <v>7.98</v>
      </c>
      <c r="Y97" s="169">
        <v>4.8548838000000004E-2</v>
      </c>
      <c r="Z97" s="770">
        <v>2.4700000000000002</v>
      </c>
      <c r="AA97" s="30">
        <v>5.3932500000000001</v>
      </c>
      <c r="AB97" s="30">
        <v>67.5</v>
      </c>
      <c r="AC97" s="169">
        <v>0.54332000000000003</v>
      </c>
      <c r="AD97" s="30">
        <v>6.8</v>
      </c>
      <c r="AE97" s="169">
        <v>0.50137569600000009</v>
      </c>
      <c r="AF97" s="178">
        <v>92.28</v>
      </c>
      <c r="AG97" s="169">
        <v>1.8364215999999999E-2</v>
      </c>
      <c r="AH97" s="30">
        <v>3.38</v>
      </c>
      <c r="AI97" s="169">
        <v>2.3851748000000002E-2</v>
      </c>
      <c r="AJ97" s="30">
        <v>4.3899999999999997</v>
      </c>
      <c r="AK97" s="171">
        <v>2665.7777777777778</v>
      </c>
      <c r="AL97" s="30">
        <v>46.1</v>
      </c>
      <c r="AM97" s="171">
        <v>3165</v>
      </c>
      <c r="AN97" s="175">
        <v>13615</v>
      </c>
      <c r="AO97" s="30">
        <v>30.7</v>
      </c>
      <c r="AP97" s="171">
        <v>2435</v>
      </c>
      <c r="AQ97" s="30">
        <v>27.2</v>
      </c>
      <c r="AR97" s="30">
        <v>15.3</v>
      </c>
      <c r="DO97"/>
    </row>
    <row r="98" spans="1:119" x14ac:dyDescent="0.25">
      <c r="A98" s="865">
        <v>16690</v>
      </c>
      <c r="B98" s="866" t="s">
        <v>587</v>
      </c>
      <c r="C98" s="866" t="s">
        <v>595</v>
      </c>
      <c r="D98" s="865">
        <v>5758297281</v>
      </c>
      <c r="E98" s="865">
        <f t="shared" ca="1" si="0"/>
        <v>64</v>
      </c>
      <c r="F98" s="881">
        <v>44550</v>
      </c>
      <c r="G98" s="865">
        <v>1</v>
      </c>
      <c r="H98" s="906">
        <v>0</v>
      </c>
      <c r="I98" s="907" t="s">
        <v>604</v>
      </c>
      <c r="J98" s="908" t="s">
        <v>74</v>
      </c>
      <c r="K98" s="909"/>
      <c r="L98" s="949">
        <v>6.46</v>
      </c>
      <c r="M98" s="169">
        <v>1.3733249399999998</v>
      </c>
      <c r="N98" s="30">
        <v>71.099999999999994</v>
      </c>
      <c r="O98" s="169">
        <v>3.4907173324919993E-2</v>
      </c>
      <c r="P98" s="30">
        <v>3.58</v>
      </c>
      <c r="Q98" s="169">
        <v>0.97506070739999984</v>
      </c>
      <c r="R98" s="23">
        <v>71</v>
      </c>
      <c r="S98" s="169">
        <v>0.39826423259999999</v>
      </c>
      <c r="T98" s="172">
        <v>29</v>
      </c>
      <c r="U98" s="169">
        <v>0.29938869999999995</v>
      </c>
      <c r="V98" s="30">
        <v>15.5</v>
      </c>
      <c r="W98" s="169">
        <v>0.19276769199999999</v>
      </c>
      <c r="X98" s="30">
        <v>9.98</v>
      </c>
      <c r="Y98" s="169">
        <v>7.2625903999999991E-2</v>
      </c>
      <c r="Z98" s="30">
        <v>3.76</v>
      </c>
      <c r="AA98" s="30">
        <v>3.8113999999999999</v>
      </c>
      <c r="AB98" s="30">
        <v>59</v>
      </c>
      <c r="AC98" s="169">
        <v>0.54909999999999992</v>
      </c>
      <c r="AD98" s="30">
        <v>8.5</v>
      </c>
      <c r="AE98" s="169">
        <v>0.48260398999999993</v>
      </c>
      <c r="AF98" s="30">
        <v>87.89</v>
      </c>
      <c r="AG98" s="169">
        <v>2.9816129999999993E-2</v>
      </c>
      <c r="AH98" s="30">
        <v>5.43</v>
      </c>
      <c r="AI98" s="169">
        <v>3.6515149999999996E-2</v>
      </c>
      <c r="AJ98" s="30">
        <v>6.65</v>
      </c>
      <c r="AK98" s="171">
        <v>2268.4444444444443</v>
      </c>
      <c r="AL98" s="30">
        <v>46.6</v>
      </c>
      <c r="AM98" s="171">
        <v>3343</v>
      </c>
      <c r="AN98" s="16">
        <v>9135</v>
      </c>
      <c r="AO98" s="30">
        <v>15.5</v>
      </c>
      <c r="AP98" s="171">
        <v>2793</v>
      </c>
      <c r="AQ98" s="30">
        <v>29.1</v>
      </c>
      <c r="AR98" s="30">
        <v>14.8</v>
      </c>
      <c r="DO98"/>
    </row>
    <row r="99" spans="1:119" x14ac:dyDescent="0.25">
      <c r="A99" s="861">
        <v>16697</v>
      </c>
      <c r="B99" s="862" t="s">
        <v>584</v>
      </c>
      <c r="C99" s="862" t="s">
        <v>593</v>
      </c>
      <c r="D99" s="861">
        <v>8951254059</v>
      </c>
      <c r="E99" s="861">
        <f t="shared" ca="1" si="0"/>
        <v>32</v>
      </c>
      <c r="F99" s="879">
        <v>44551</v>
      </c>
      <c r="G99" s="861">
        <v>2</v>
      </c>
      <c r="H99" s="898">
        <v>1</v>
      </c>
      <c r="I99" s="899" t="s">
        <v>566</v>
      </c>
      <c r="J99" s="900" t="s">
        <v>74</v>
      </c>
      <c r="K99" s="901"/>
      <c r="L99" s="939">
        <v>5.19</v>
      </c>
      <c r="M99" s="169">
        <v>1.3614096600000003</v>
      </c>
      <c r="N99" s="30">
        <v>76.7</v>
      </c>
      <c r="O99" s="169">
        <v>6.6834867592584016E-2</v>
      </c>
      <c r="P99" s="30">
        <v>7.88</v>
      </c>
      <c r="Q99" s="169">
        <v>0.84815821818000015</v>
      </c>
      <c r="R99" s="30">
        <v>62.3</v>
      </c>
      <c r="S99" s="169">
        <v>0.51325144182000015</v>
      </c>
      <c r="T99" s="30">
        <v>37.700000000000003</v>
      </c>
      <c r="U99" s="169">
        <v>0.17927298000000003</v>
      </c>
      <c r="V99" s="30">
        <v>10.1</v>
      </c>
      <c r="W99" s="169">
        <v>0.19347282000000002</v>
      </c>
      <c r="X99" s="30">
        <v>10.9</v>
      </c>
      <c r="Y99" s="169">
        <v>5.715435600000001E-2</v>
      </c>
      <c r="Z99" s="30">
        <v>3.22</v>
      </c>
      <c r="AA99" s="30">
        <v>2.76627</v>
      </c>
      <c r="AB99" s="30">
        <v>53.3</v>
      </c>
      <c r="AC99" s="169">
        <v>0.49305000000000004</v>
      </c>
      <c r="AD99" s="30">
        <v>9.5</v>
      </c>
      <c r="AE99" s="169">
        <v>0.43028473500000003</v>
      </c>
      <c r="AF99" s="30">
        <v>87.27</v>
      </c>
      <c r="AG99" s="169">
        <v>1.6813005000000002E-2</v>
      </c>
      <c r="AH99" s="30">
        <v>3.41</v>
      </c>
      <c r="AI99" s="169">
        <v>4.6001565000000008E-2</v>
      </c>
      <c r="AJ99" s="30">
        <v>9.33</v>
      </c>
      <c r="AK99" s="171">
        <v>2723.3333333333335</v>
      </c>
      <c r="AL99" s="30">
        <v>63.3</v>
      </c>
      <c r="AM99" s="171">
        <v>4279</v>
      </c>
      <c r="AN99" s="16">
        <v>11585</v>
      </c>
      <c r="AO99" s="770">
        <v>12</v>
      </c>
      <c r="AP99" s="171">
        <v>1880</v>
      </c>
      <c r="AQ99" s="30">
        <v>26.1</v>
      </c>
      <c r="AR99" s="30">
        <v>13</v>
      </c>
      <c r="DO99"/>
    </row>
    <row r="100" spans="1:119" x14ac:dyDescent="0.25">
      <c r="A100" s="867">
        <v>16705</v>
      </c>
      <c r="B100" s="868" t="s">
        <v>554</v>
      </c>
      <c r="C100" s="868" t="s">
        <v>574</v>
      </c>
      <c r="D100" s="867">
        <v>7751224393</v>
      </c>
      <c r="E100" s="867">
        <f t="shared" ca="1" si="0"/>
        <v>44</v>
      </c>
      <c r="F100" s="882">
        <v>44552</v>
      </c>
      <c r="G100" s="867">
        <v>2</v>
      </c>
      <c r="H100" s="910">
        <v>2</v>
      </c>
      <c r="I100" s="911" t="s">
        <v>575</v>
      </c>
      <c r="J100" s="912" t="s">
        <v>74</v>
      </c>
      <c r="K100" s="913"/>
      <c r="L100" s="954">
        <v>8.64</v>
      </c>
      <c r="M100" s="174">
        <v>2.3201164799999998</v>
      </c>
      <c r="N100" s="30">
        <v>74.8</v>
      </c>
      <c r="O100" s="169">
        <v>5.3069184305280001E-2</v>
      </c>
      <c r="P100" s="30">
        <v>3.91</v>
      </c>
      <c r="Q100" s="169">
        <v>1.3572681408</v>
      </c>
      <c r="R100" s="30">
        <v>58.5</v>
      </c>
      <c r="S100" s="142">
        <v>0.96284833920000001</v>
      </c>
      <c r="T100" s="30">
        <v>41.5</v>
      </c>
      <c r="U100" s="169">
        <v>0.4032288</v>
      </c>
      <c r="V100" s="30">
        <v>13</v>
      </c>
      <c r="W100" s="169">
        <v>0.20006352000000002</v>
      </c>
      <c r="X100" s="30">
        <v>6.45</v>
      </c>
      <c r="Y100" s="169">
        <v>9.3362975999999986E-2</v>
      </c>
      <c r="Z100" s="30">
        <v>3.01</v>
      </c>
      <c r="AA100" s="30">
        <v>4.2508800000000004</v>
      </c>
      <c r="AB100" s="30">
        <v>49.2</v>
      </c>
      <c r="AC100" s="169">
        <v>0.65664</v>
      </c>
      <c r="AD100" s="30">
        <v>7.6</v>
      </c>
      <c r="AE100" s="169">
        <v>0.54297561599999999</v>
      </c>
      <c r="AF100" s="30">
        <v>82.69</v>
      </c>
      <c r="AG100" s="169">
        <v>4.563648E-2</v>
      </c>
      <c r="AH100" s="30">
        <v>6.95</v>
      </c>
      <c r="AI100" s="169">
        <v>6.829056E-2</v>
      </c>
      <c r="AJ100" s="30">
        <v>10.4</v>
      </c>
      <c r="AK100" s="171">
        <v>2447.8888888888887</v>
      </c>
      <c r="AL100" s="30">
        <v>52.4</v>
      </c>
      <c r="AM100" s="171">
        <v>4227</v>
      </c>
      <c r="AN100" s="175">
        <v>13409</v>
      </c>
      <c r="AO100" s="30">
        <v>25</v>
      </c>
      <c r="AP100" s="171">
        <v>2169</v>
      </c>
      <c r="AQ100" s="30">
        <v>28.2</v>
      </c>
      <c r="AR100" s="23">
        <v>20.399999999999999</v>
      </c>
      <c r="DO100"/>
    </row>
    <row r="101" spans="1:119" x14ac:dyDescent="0.25">
      <c r="A101" s="869">
        <v>16760</v>
      </c>
      <c r="B101" s="870" t="s">
        <v>588</v>
      </c>
      <c r="C101" s="870" t="s">
        <v>222</v>
      </c>
      <c r="D101" s="869">
        <v>9310185709</v>
      </c>
      <c r="E101" s="869">
        <f t="shared" ca="1" si="0"/>
        <v>28</v>
      </c>
      <c r="F101" s="883">
        <v>44567</v>
      </c>
      <c r="G101" s="869">
        <v>1</v>
      </c>
      <c r="H101" s="914">
        <v>0</v>
      </c>
      <c r="I101" s="915" t="s">
        <v>605</v>
      </c>
      <c r="J101" s="916" t="s">
        <v>74</v>
      </c>
      <c r="K101" s="917"/>
      <c r="L101" s="836">
        <v>6.26</v>
      </c>
      <c r="M101" s="169">
        <v>1.0698965999999999</v>
      </c>
      <c r="N101" s="30">
        <v>63.3</v>
      </c>
      <c r="O101" s="169">
        <v>1.0305244051199997E-2</v>
      </c>
      <c r="P101" s="30">
        <v>1.72</v>
      </c>
      <c r="Q101" s="169">
        <v>0.5991420959999999</v>
      </c>
      <c r="R101" s="30">
        <v>56</v>
      </c>
      <c r="S101" s="169">
        <v>0.47075450399999996</v>
      </c>
      <c r="T101" s="30">
        <v>44</v>
      </c>
      <c r="U101" s="169">
        <v>0.29409479999999993</v>
      </c>
      <c r="V101" s="30">
        <v>17.399999999999999</v>
      </c>
      <c r="W101" s="169">
        <v>0.25860059999999996</v>
      </c>
      <c r="X101" s="178">
        <v>15.3</v>
      </c>
      <c r="Y101" s="169">
        <v>6.2199360000000002E-2</v>
      </c>
      <c r="Z101" s="30">
        <v>3.68</v>
      </c>
      <c r="AA101" s="30">
        <v>3.7059199999999999</v>
      </c>
      <c r="AB101" s="30">
        <v>59.2</v>
      </c>
      <c r="AC101" s="169">
        <v>0.64478000000000013</v>
      </c>
      <c r="AD101" s="30">
        <v>10.3</v>
      </c>
      <c r="AE101" s="169">
        <v>0.54812747800000006</v>
      </c>
      <c r="AF101" s="30">
        <v>85.01</v>
      </c>
      <c r="AG101" s="169">
        <v>5.3323306000000008E-2</v>
      </c>
      <c r="AH101" s="30">
        <v>8.27</v>
      </c>
      <c r="AI101" s="169">
        <v>4.3264738000000004E-2</v>
      </c>
      <c r="AJ101" s="30">
        <v>6.71</v>
      </c>
      <c r="AK101" s="171">
        <v>1810.6666666666667</v>
      </c>
      <c r="AL101" s="30">
        <v>33.4</v>
      </c>
      <c r="AM101" s="171">
        <v>3989</v>
      </c>
      <c r="AN101" s="175">
        <v>13532</v>
      </c>
      <c r="AO101" s="770">
        <v>11.9</v>
      </c>
      <c r="AP101" s="171">
        <v>3243</v>
      </c>
      <c r="AQ101" s="30">
        <v>21.9</v>
      </c>
      <c r="AR101" s="30">
        <v>14</v>
      </c>
      <c r="DO101"/>
    </row>
    <row r="102" spans="1:119" x14ac:dyDescent="0.25">
      <c r="A102" s="16">
        <v>16763</v>
      </c>
      <c r="B102" s="17" t="s">
        <v>589</v>
      </c>
      <c r="C102" s="17" t="s">
        <v>219</v>
      </c>
      <c r="D102" s="16">
        <v>8956144461</v>
      </c>
      <c r="E102" s="16">
        <f t="shared" ca="1" si="0"/>
        <v>32</v>
      </c>
      <c r="F102" s="693">
        <v>44567</v>
      </c>
      <c r="G102" s="16">
        <v>1</v>
      </c>
      <c r="H102" s="18">
        <v>0</v>
      </c>
      <c r="I102" s="139" t="s">
        <v>606</v>
      </c>
      <c r="J102" s="124" t="s">
        <v>74</v>
      </c>
      <c r="K102" s="56"/>
      <c r="L102" s="245">
        <v>3.94</v>
      </c>
      <c r="M102" s="169">
        <v>1.23115544</v>
      </c>
      <c r="N102" s="178">
        <v>81.8</v>
      </c>
      <c r="O102" s="169">
        <v>1.9628557411008E-2</v>
      </c>
      <c r="P102" s="30">
        <v>2.73</v>
      </c>
      <c r="Q102" s="169">
        <v>0.71899477695999992</v>
      </c>
      <c r="R102" s="30">
        <v>58.4</v>
      </c>
      <c r="S102" s="169">
        <v>0.51216066303999996</v>
      </c>
      <c r="T102" s="30">
        <v>41.6</v>
      </c>
      <c r="U102" s="169">
        <v>0.13244704000000002</v>
      </c>
      <c r="V102" s="172">
        <v>8.8000000000000007</v>
      </c>
      <c r="W102" s="169">
        <v>0.11589116000000001</v>
      </c>
      <c r="X102" s="30">
        <v>7.7</v>
      </c>
      <c r="Y102" s="169">
        <v>5.6440499999999998E-2</v>
      </c>
      <c r="Z102" s="30">
        <v>3.75</v>
      </c>
      <c r="AA102" s="770">
        <v>1.8557400000000002</v>
      </c>
      <c r="AB102" s="30">
        <v>47.1</v>
      </c>
      <c r="AC102" s="169">
        <v>0.39006000000000002</v>
      </c>
      <c r="AD102" s="30">
        <v>9.9</v>
      </c>
      <c r="AE102" s="169">
        <v>0.33732388800000002</v>
      </c>
      <c r="AF102" s="30">
        <v>86.48</v>
      </c>
      <c r="AG102" s="169">
        <v>1.5368364000000001E-2</v>
      </c>
      <c r="AH102" s="30">
        <v>3.94</v>
      </c>
      <c r="AI102" s="169">
        <v>3.7445760000000002E-2</v>
      </c>
      <c r="AJ102" s="30">
        <v>9.6</v>
      </c>
      <c r="AK102" s="171">
        <v>2020.4444444444443</v>
      </c>
      <c r="AL102" s="30">
        <v>41</v>
      </c>
      <c r="AM102" s="171">
        <v>4425</v>
      </c>
      <c r="AN102" s="16">
        <v>10638</v>
      </c>
      <c r="AO102" s="30">
        <v>27</v>
      </c>
      <c r="AP102" s="171">
        <v>2060</v>
      </c>
      <c r="AQ102" s="30">
        <v>27.4</v>
      </c>
      <c r="AR102" s="178">
        <v>17.600000000000001</v>
      </c>
      <c r="DO102"/>
    </row>
    <row r="103" spans="1:119" x14ac:dyDescent="0.25">
      <c r="A103" s="16">
        <v>16771</v>
      </c>
      <c r="B103" s="17" t="s">
        <v>590</v>
      </c>
      <c r="C103" s="17" t="s">
        <v>596</v>
      </c>
      <c r="D103" s="16">
        <v>9358066146</v>
      </c>
      <c r="E103" s="16">
        <f t="shared" ca="1" si="0"/>
        <v>28</v>
      </c>
      <c r="F103" s="693">
        <v>44568</v>
      </c>
      <c r="G103" s="16">
        <v>1</v>
      </c>
      <c r="H103" s="18">
        <v>0</v>
      </c>
      <c r="I103" s="139" t="s">
        <v>607</v>
      </c>
      <c r="J103" s="124" t="s">
        <v>74</v>
      </c>
      <c r="K103" s="56"/>
      <c r="L103" s="245">
        <v>7.1</v>
      </c>
      <c r="M103" s="174">
        <v>2.3572000000000002</v>
      </c>
      <c r="N103" s="30">
        <v>80</v>
      </c>
      <c r="O103" s="169">
        <v>4.0066271279999996E-2</v>
      </c>
      <c r="P103" s="30">
        <v>2.66</v>
      </c>
      <c r="Q103" s="142">
        <v>1.5062507999999999</v>
      </c>
      <c r="R103" s="30">
        <v>63.9</v>
      </c>
      <c r="S103" s="169">
        <v>0.85094920000000018</v>
      </c>
      <c r="T103" s="30">
        <v>36.1</v>
      </c>
      <c r="U103" s="169">
        <v>0.17384350000000001</v>
      </c>
      <c r="V103" s="172">
        <v>5.9</v>
      </c>
      <c r="W103" s="169">
        <v>0.39188450000000002</v>
      </c>
      <c r="X103" s="30">
        <v>13.3</v>
      </c>
      <c r="Y103" s="169">
        <v>7.9555500000000001E-2</v>
      </c>
      <c r="Z103" s="30">
        <v>2.7</v>
      </c>
      <c r="AA103" s="30">
        <v>3.55</v>
      </c>
      <c r="AB103" s="30">
        <v>50</v>
      </c>
      <c r="AC103" s="169">
        <v>0.46859999999999991</v>
      </c>
      <c r="AD103" s="30">
        <v>6.6</v>
      </c>
      <c r="AE103" s="169">
        <v>0.38879741999999995</v>
      </c>
      <c r="AF103" s="30">
        <v>82.97</v>
      </c>
      <c r="AG103" s="169">
        <v>5.3420399999999993E-2</v>
      </c>
      <c r="AH103" s="23">
        <v>11.4</v>
      </c>
      <c r="AI103" s="169">
        <v>2.6147879999999995E-2</v>
      </c>
      <c r="AJ103" s="30">
        <v>5.58</v>
      </c>
      <c r="AK103" s="171">
        <v>3020.4444444444443</v>
      </c>
      <c r="AL103" s="30">
        <v>59.4</v>
      </c>
      <c r="AM103" s="171">
        <v>4358</v>
      </c>
      <c r="AN103" s="27">
        <v>15807</v>
      </c>
      <c r="AO103" s="30">
        <v>22.6</v>
      </c>
      <c r="AP103" s="171">
        <v>3426</v>
      </c>
      <c r="AQ103" s="30">
        <v>32.9</v>
      </c>
      <c r="AR103" s="23">
        <v>29</v>
      </c>
      <c r="DO103"/>
    </row>
    <row r="104" spans="1:119" x14ac:dyDescent="0.25">
      <c r="A104" s="781">
        <v>16774</v>
      </c>
      <c r="B104" s="782" t="s">
        <v>548</v>
      </c>
      <c r="C104" s="782" t="s">
        <v>560</v>
      </c>
      <c r="D104" s="781">
        <v>8860114945</v>
      </c>
      <c r="E104" s="781">
        <f t="shared" ca="1" si="0"/>
        <v>33</v>
      </c>
      <c r="F104" s="794">
        <v>44568</v>
      </c>
      <c r="G104" s="781">
        <v>3</v>
      </c>
      <c r="H104" s="795"/>
      <c r="I104" s="796" t="s">
        <v>561</v>
      </c>
      <c r="J104" s="797" t="s">
        <v>74</v>
      </c>
      <c r="K104" s="798"/>
      <c r="L104" s="825">
        <v>5.56</v>
      </c>
      <c r="M104" s="169">
        <v>1.3366406800000001</v>
      </c>
      <c r="N104" s="30">
        <v>77.3</v>
      </c>
      <c r="O104" s="169">
        <v>5.4319205938248009E-2</v>
      </c>
      <c r="P104" s="30">
        <v>6.33</v>
      </c>
      <c r="Q104" s="169">
        <v>0.85812331656000007</v>
      </c>
      <c r="R104" s="30">
        <v>64.2</v>
      </c>
      <c r="S104" s="169">
        <v>0.47851736344000001</v>
      </c>
      <c r="T104" s="30">
        <v>35.799999999999997</v>
      </c>
      <c r="U104" s="169">
        <v>0.19885340000000001</v>
      </c>
      <c r="V104" s="30">
        <v>11.5</v>
      </c>
      <c r="W104" s="169">
        <v>0.13885154799999999</v>
      </c>
      <c r="X104" s="30">
        <v>8.0299999999999994</v>
      </c>
      <c r="Y104" s="169">
        <v>9.5103800000000002E-2</v>
      </c>
      <c r="Z104" s="30">
        <v>5.5</v>
      </c>
      <c r="AA104" s="30">
        <v>3.0301999999999998</v>
      </c>
      <c r="AB104" s="30">
        <v>54.5</v>
      </c>
      <c r="AC104" s="169">
        <v>0.52263999999999999</v>
      </c>
      <c r="AD104" s="30">
        <v>9.4</v>
      </c>
      <c r="AE104" s="169">
        <v>0.49352895200000008</v>
      </c>
      <c r="AF104" s="23">
        <v>94.43</v>
      </c>
      <c r="AG104" s="169">
        <v>1.2334303999999997E-2</v>
      </c>
      <c r="AH104" s="172">
        <v>2.36</v>
      </c>
      <c r="AI104" s="169">
        <v>1.6933535999999999E-2</v>
      </c>
      <c r="AJ104" s="770">
        <v>3.24</v>
      </c>
      <c r="AK104" s="171">
        <v>2324.3333333333335</v>
      </c>
      <c r="AL104" s="30">
        <v>56.5</v>
      </c>
      <c r="AM104" s="171">
        <v>4631</v>
      </c>
      <c r="AN104" s="175">
        <v>13450</v>
      </c>
      <c r="AO104" s="30">
        <v>20.3</v>
      </c>
      <c r="AP104" s="171">
        <v>2718</v>
      </c>
      <c r="AQ104" s="30">
        <v>36.200000000000003</v>
      </c>
      <c r="AR104" s="23">
        <v>19.600000000000001</v>
      </c>
      <c r="DO104"/>
    </row>
    <row r="105" spans="1:119" x14ac:dyDescent="0.25">
      <c r="A105" s="16">
        <v>16786</v>
      </c>
      <c r="B105" s="17" t="s">
        <v>591</v>
      </c>
      <c r="C105" s="17" t="s">
        <v>597</v>
      </c>
      <c r="D105" s="16">
        <v>8101275545</v>
      </c>
      <c r="E105" s="16">
        <f t="shared" ca="1" si="0"/>
        <v>40</v>
      </c>
      <c r="F105" s="693">
        <v>44572</v>
      </c>
      <c r="G105" s="16">
        <v>1</v>
      </c>
      <c r="H105" s="18">
        <v>0</v>
      </c>
      <c r="I105" s="139" t="s">
        <v>608</v>
      </c>
      <c r="J105" s="124" t="s">
        <v>74</v>
      </c>
      <c r="K105" s="56"/>
      <c r="L105" s="245">
        <v>7.55</v>
      </c>
      <c r="M105" s="169">
        <v>1.4091017999999997</v>
      </c>
      <c r="N105" s="30">
        <v>61.8</v>
      </c>
      <c r="O105" s="169">
        <v>4.298028219341999E-2</v>
      </c>
      <c r="P105" s="30">
        <v>4.29</v>
      </c>
      <c r="Q105" s="169">
        <v>1.0018713797999999</v>
      </c>
      <c r="R105" s="23">
        <v>71.099999999999994</v>
      </c>
      <c r="S105" s="169">
        <v>0.40723042019999989</v>
      </c>
      <c r="T105" s="172">
        <v>28.9</v>
      </c>
      <c r="U105" s="169">
        <v>0.14501435999999998</v>
      </c>
      <c r="V105" s="172">
        <v>6.36</v>
      </c>
      <c r="W105" s="142">
        <v>0.62930759999999997</v>
      </c>
      <c r="X105" s="23">
        <v>27.6</v>
      </c>
      <c r="Y105" s="169">
        <v>7.4331259999999996E-2</v>
      </c>
      <c r="Z105" s="30">
        <v>3.26</v>
      </c>
      <c r="AA105" s="30">
        <v>4.0241499999999997</v>
      </c>
      <c r="AB105" s="30">
        <v>53.3</v>
      </c>
      <c r="AC105" s="169">
        <v>0.92110000000000003</v>
      </c>
      <c r="AD105" s="23">
        <v>12.2</v>
      </c>
      <c r="AE105" s="169">
        <v>0.84363549000000004</v>
      </c>
      <c r="AF105" s="30">
        <v>91.59</v>
      </c>
      <c r="AG105" s="169">
        <v>3.9515190000000006E-2</v>
      </c>
      <c r="AH105" s="30">
        <v>4.29</v>
      </c>
      <c r="AI105" s="169">
        <v>3.7580880000000004E-2</v>
      </c>
      <c r="AJ105" s="30">
        <v>4.08</v>
      </c>
      <c r="AK105" s="171">
        <v>2014.3333333333333</v>
      </c>
      <c r="AL105" s="770">
        <v>23.8</v>
      </c>
      <c r="AM105" s="171">
        <v>3564</v>
      </c>
      <c r="AN105" s="16">
        <v>7609</v>
      </c>
      <c r="AO105" s="178">
        <v>40</v>
      </c>
      <c r="AP105" s="171">
        <v>3061</v>
      </c>
      <c r="AQ105" s="30">
        <v>31.9</v>
      </c>
      <c r="AR105" s="23">
        <v>19</v>
      </c>
      <c r="DO105"/>
    </row>
    <row r="106" spans="1:119" x14ac:dyDescent="0.25">
      <c r="A106" s="869">
        <v>16796</v>
      </c>
      <c r="B106" s="870" t="s">
        <v>549</v>
      </c>
      <c r="C106" s="870" t="s">
        <v>565</v>
      </c>
      <c r="D106" s="869">
        <v>6905144950</v>
      </c>
      <c r="E106" s="869">
        <f t="shared" ca="1" si="0"/>
        <v>52</v>
      </c>
      <c r="F106" s="883">
        <v>44573</v>
      </c>
      <c r="G106" s="869">
        <v>3</v>
      </c>
      <c r="H106" s="914">
        <v>3</v>
      </c>
      <c r="I106" s="915" t="s">
        <v>609</v>
      </c>
      <c r="J106" s="916" t="s">
        <v>74</v>
      </c>
      <c r="K106" s="917"/>
      <c r="L106" s="836">
        <v>6.36</v>
      </c>
      <c r="M106" s="169">
        <v>1.2579825600000001</v>
      </c>
      <c r="N106" s="30">
        <v>63.6</v>
      </c>
      <c r="O106" s="169">
        <v>2.1282045757056004E-2</v>
      </c>
      <c r="P106" s="30">
        <v>2.66</v>
      </c>
      <c r="Q106" s="169">
        <v>0.8000769081600001</v>
      </c>
      <c r="R106" s="30">
        <v>63.6</v>
      </c>
      <c r="S106" s="169">
        <v>0.45790565184000004</v>
      </c>
      <c r="T106" s="30">
        <v>36.4</v>
      </c>
      <c r="U106" s="169">
        <v>0.24526704000000005</v>
      </c>
      <c r="V106" s="30">
        <v>12.4</v>
      </c>
      <c r="W106" s="169">
        <v>0.395592</v>
      </c>
      <c r="X106" s="23">
        <v>20</v>
      </c>
      <c r="Y106" s="169">
        <v>4.4899692000000012E-2</v>
      </c>
      <c r="Z106" s="770">
        <v>2.27</v>
      </c>
      <c r="AA106" s="30">
        <v>3.6379200000000003</v>
      </c>
      <c r="AB106" s="30">
        <v>57.2</v>
      </c>
      <c r="AC106" s="169">
        <v>0.47700000000000004</v>
      </c>
      <c r="AD106" s="30">
        <v>7.5</v>
      </c>
      <c r="AE106" s="169">
        <v>0.41871060000000004</v>
      </c>
      <c r="AF106" s="30">
        <v>87.78</v>
      </c>
      <c r="AG106" s="169">
        <v>2.4565500000000004E-2</v>
      </c>
      <c r="AH106" s="30">
        <v>5.15</v>
      </c>
      <c r="AI106" s="169">
        <v>3.3533100000000003E-2</v>
      </c>
      <c r="AJ106" s="30">
        <v>7.03</v>
      </c>
      <c r="AK106" s="171">
        <v>1965.7777777777778</v>
      </c>
      <c r="AL106" s="30">
        <v>26.2</v>
      </c>
      <c r="AM106" s="171">
        <v>3213</v>
      </c>
      <c r="AN106" s="16">
        <v>9504</v>
      </c>
      <c r="AO106" s="30">
        <v>21</v>
      </c>
      <c r="AP106" s="171">
        <v>2677</v>
      </c>
      <c r="AQ106" s="172">
        <v>18.8</v>
      </c>
      <c r="AR106" s="30">
        <v>13.3</v>
      </c>
      <c r="DO106"/>
    </row>
    <row r="107" spans="1:119" x14ac:dyDescent="0.25">
      <c r="A107" s="859">
        <v>16797</v>
      </c>
      <c r="B107" s="860" t="s">
        <v>551</v>
      </c>
      <c r="C107" s="860" t="s">
        <v>569</v>
      </c>
      <c r="D107" s="859">
        <v>5452042255</v>
      </c>
      <c r="E107" s="859">
        <f t="shared" ca="1" si="0"/>
        <v>67</v>
      </c>
      <c r="F107" s="878">
        <v>44573</v>
      </c>
      <c r="G107" s="859">
        <v>3</v>
      </c>
      <c r="H107" s="894">
        <v>3</v>
      </c>
      <c r="I107" s="895" t="s">
        <v>149</v>
      </c>
      <c r="J107" s="896" t="s">
        <v>74</v>
      </c>
      <c r="K107" s="897"/>
      <c r="L107" s="934">
        <v>14.98</v>
      </c>
      <c r="M107" s="169">
        <v>1.3791187200000001</v>
      </c>
      <c r="N107" s="30">
        <v>67.2</v>
      </c>
      <c r="O107" s="169">
        <v>4.639424330016001E-2</v>
      </c>
      <c r="P107" s="30">
        <v>6.15</v>
      </c>
      <c r="Q107" s="169">
        <v>0.75437793984000012</v>
      </c>
      <c r="R107" s="30">
        <v>54.7</v>
      </c>
      <c r="S107" s="169">
        <v>0.62474078016000001</v>
      </c>
      <c r="T107" s="30">
        <v>45.3</v>
      </c>
      <c r="U107" s="169">
        <v>0.35709323999999998</v>
      </c>
      <c r="V107" s="30">
        <v>17.399999999999999</v>
      </c>
      <c r="W107" s="169">
        <v>0.21343503999999999</v>
      </c>
      <c r="X107" s="30">
        <v>10.4</v>
      </c>
      <c r="Y107" s="169">
        <v>7.2855229999999993E-2</v>
      </c>
      <c r="Z107" s="30">
        <v>3.55</v>
      </c>
      <c r="AA107" s="23">
        <v>11.984000000000002</v>
      </c>
      <c r="AB107" s="23">
        <v>80</v>
      </c>
      <c r="AC107" s="169">
        <v>0.83887999999999996</v>
      </c>
      <c r="AD107" s="30">
        <v>5.6</v>
      </c>
      <c r="AE107" s="169">
        <v>0.76925295999999999</v>
      </c>
      <c r="AF107" s="30">
        <v>91.7</v>
      </c>
      <c r="AG107" s="169">
        <v>3.7330160000000001E-2</v>
      </c>
      <c r="AH107" s="30">
        <v>4.45</v>
      </c>
      <c r="AI107" s="169">
        <v>3.1961327999999997E-2</v>
      </c>
      <c r="AJ107" s="30">
        <v>3.81</v>
      </c>
      <c r="AK107" s="171">
        <v>1810.6666666666667</v>
      </c>
      <c r="AL107" s="172">
        <v>9.15</v>
      </c>
      <c r="AM107" s="171">
        <v>3033</v>
      </c>
      <c r="AN107" s="16">
        <v>9247</v>
      </c>
      <c r="AO107" s="30">
        <v>22</v>
      </c>
      <c r="AP107" s="171">
        <v>2542</v>
      </c>
      <c r="AQ107" s="770">
        <v>20.3</v>
      </c>
      <c r="AR107" s="30">
        <v>16.100000000000001</v>
      </c>
      <c r="DO107"/>
    </row>
    <row r="108" spans="1:119" x14ac:dyDescent="0.25">
      <c r="A108" s="871">
        <v>16798</v>
      </c>
      <c r="B108" s="872" t="s">
        <v>550</v>
      </c>
      <c r="C108" s="872" t="s">
        <v>567</v>
      </c>
      <c r="D108" s="871">
        <v>9954294845</v>
      </c>
      <c r="E108" s="871">
        <f t="shared" ca="1" si="0"/>
        <v>22</v>
      </c>
      <c r="F108" s="884">
        <v>44573</v>
      </c>
      <c r="G108" s="871">
        <v>3</v>
      </c>
      <c r="H108" s="918">
        <v>3</v>
      </c>
      <c r="I108" s="919" t="s">
        <v>568</v>
      </c>
      <c r="J108" s="920" t="s">
        <v>74</v>
      </c>
      <c r="K108" s="921"/>
      <c r="L108" s="851">
        <v>6.92</v>
      </c>
      <c r="M108" s="169">
        <v>2.0084469600000001</v>
      </c>
      <c r="N108" s="30">
        <v>79.3</v>
      </c>
      <c r="O108" s="169">
        <v>1.3755049850256001E-2</v>
      </c>
      <c r="P108" s="770">
        <v>1.21</v>
      </c>
      <c r="Q108" s="169">
        <v>1.1367809793600001</v>
      </c>
      <c r="R108" s="30">
        <v>56.6</v>
      </c>
      <c r="S108" s="169">
        <v>0.87166598064</v>
      </c>
      <c r="T108" s="30">
        <v>43.4</v>
      </c>
      <c r="U108" s="169">
        <v>0.127142544</v>
      </c>
      <c r="V108" s="172">
        <v>5.0199999999999996</v>
      </c>
      <c r="W108" s="169">
        <v>0.25833744000000003</v>
      </c>
      <c r="X108" s="30">
        <v>10.199999999999999</v>
      </c>
      <c r="Y108" s="169">
        <v>9.3710640000000012E-2</v>
      </c>
      <c r="Z108" s="30">
        <v>3.7</v>
      </c>
      <c r="AA108" s="30">
        <v>3.6952799999999995</v>
      </c>
      <c r="AB108" s="30">
        <v>53.4</v>
      </c>
      <c r="AC108" s="169">
        <v>0.44979999999999998</v>
      </c>
      <c r="AD108" s="30">
        <v>6.5</v>
      </c>
      <c r="AE108" s="169">
        <v>0.42191239999999991</v>
      </c>
      <c r="AF108" s="23">
        <v>93.8</v>
      </c>
      <c r="AG108" s="169">
        <v>1.497834E-2</v>
      </c>
      <c r="AH108" s="30">
        <v>3.33</v>
      </c>
      <c r="AI108" s="169">
        <v>1.2864279999999999E-2</v>
      </c>
      <c r="AJ108" s="172">
        <v>2.86</v>
      </c>
      <c r="AK108" s="171">
        <v>1777.7777777777778</v>
      </c>
      <c r="AL108" s="172">
        <v>8.5399999999999991</v>
      </c>
      <c r="AM108" s="171">
        <v>3303</v>
      </c>
      <c r="AN108" s="27">
        <v>16246</v>
      </c>
      <c r="AO108" s="30">
        <v>20.9</v>
      </c>
      <c r="AP108" s="171">
        <v>2660</v>
      </c>
      <c r="AQ108" s="30">
        <v>23.1</v>
      </c>
      <c r="AR108" s="30">
        <v>16.3</v>
      </c>
      <c r="DO108"/>
    </row>
    <row r="109" spans="1:119" x14ac:dyDescent="0.25">
      <c r="A109" s="855">
        <v>16812</v>
      </c>
      <c r="B109" s="856" t="s">
        <v>552</v>
      </c>
      <c r="C109" s="856" t="s">
        <v>571</v>
      </c>
      <c r="D109" s="855">
        <v>8608035766</v>
      </c>
      <c r="E109" s="855">
        <f t="shared" ca="1" si="0"/>
        <v>35</v>
      </c>
      <c r="F109" s="874">
        <v>44575</v>
      </c>
      <c r="G109" s="855">
        <v>3</v>
      </c>
      <c r="H109" s="886">
        <v>3</v>
      </c>
      <c r="I109" s="887" t="s">
        <v>572</v>
      </c>
      <c r="J109" s="888" t="s">
        <v>74</v>
      </c>
      <c r="K109" s="889"/>
      <c r="L109" s="924">
        <v>7.45</v>
      </c>
      <c r="M109" s="169">
        <v>1.4087056</v>
      </c>
      <c r="N109" s="30">
        <v>60.8</v>
      </c>
      <c r="O109" s="169">
        <v>1.934885315712E-2</v>
      </c>
      <c r="P109" s="30">
        <v>2.91</v>
      </c>
      <c r="Q109" s="169">
        <v>0.66490904319999999</v>
      </c>
      <c r="R109" s="770">
        <v>47.2</v>
      </c>
      <c r="S109" s="169">
        <v>0.74379655680000001</v>
      </c>
      <c r="T109" s="178">
        <v>52.8</v>
      </c>
      <c r="U109" s="142">
        <v>0.57228665000000001</v>
      </c>
      <c r="V109" s="23">
        <v>24.7</v>
      </c>
      <c r="W109" s="169">
        <v>0.25023060000000003</v>
      </c>
      <c r="X109" s="30">
        <v>10.8</v>
      </c>
      <c r="Y109" s="169">
        <v>6.3716125000000012E-2</v>
      </c>
      <c r="Z109" s="30">
        <v>2.75</v>
      </c>
      <c r="AA109" s="30">
        <v>4.3210000000000006</v>
      </c>
      <c r="AB109" s="30">
        <v>58</v>
      </c>
      <c r="AC109" s="169">
        <v>0.70030000000000003</v>
      </c>
      <c r="AD109" s="30">
        <v>9.4</v>
      </c>
      <c r="AE109" s="169">
        <v>0.63237090000000007</v>
      </c>
      <c r="AF109" s="30">
        <v>90.3</v>
      </c>
      <c r="AG109" s="169">
        <v>3.5715299999999998E-2</v>
      </c>
      <c r="AH109" s="30">
        <v>5.0999999999999996</v>
      </c>
      <c r="AI109" s="169">
        <v>3.2073740000000003E-2</v>
      </c>
      <c r="AJ109" s="30">
        <v>4.58</v>
      </c>
      <c r="AK109" s="171">
        <v>2585.8888888888887</v>
      </c>
      <c r="AL109" s="30">
        <v>53.5</v>
      </c>
      <c r="AM109" s="171">
        <v>3489</v>
      </c>
      <c r="AN109" s="27">
        <v>35433</v>
      </c>
      <c r="AO109" s="30">
        <v>37.6</v>
      </c>
      <c r="AP109" s="171">
        <v>1880</v>
      </c>
      <c r="AQ109" s="178">
        <v>43.3</v>
      </c>
      <c r="AR109" s="23">
        <v>35.5</v>
      </c>
      <c r="DO109"/>
    </row>
    <row r="110" spans="1:119" x14ac:dyDescent="0.25">
      <c r="A110" s="184">
        <v>16826</v>
      </c>
      <c r="B110" s="185" t="s">
        <v>586</v>
      </c>
      <c r="C110" s="185" t="s">
        <v>594</v>
      </c>
      <c r="D110" s="283">
        <v>8952231365</v>
      </c>
      <c r="E110" s="184">
        <f t="shared" ca="1" si="0"/>
        <v>32</v>
      </c>
      <c r="F110" s="695">
        <v>44580</v>
      </c>
      <c r="G110" s="184">
        <v>2</v>
      </c>
      <c r="H110" s="696">
        <v>1</v>
      </c>
      <c r="I110" s="697" t="s">
        <v>610</v>
      </c>
      <c r="J110" s="698" t="s">
        <v>74</v>
      </c>
      <c r="K110" s="699"/>
      <c r="L110" s="923">
        <v>4.93</v>
      </c>
      <c r="M110" s="169">
        <v>1.2849552</v>
      </c>
      <c r="N110" s="30">
        <v>72</v>
      </c>
      <c r="O110" s="169">
        <v>4.5944215653600004E-2</v>
      </c>
      <c r="P110" s="30">
        <v>5.91</v>
      </c>
      <c r="Q110" s="169">
        <v>0.77739789599999998</v>
      </c>
      <c r="R110" s="30">
        <v>60.5</v>
      </c>
      <c r="S110" s="169">
        <v>0.50755730399999999</v>
      </c>
      <c r="T110" s="30">
        <v>39.5</v>
      </c>
      <c r="U110" s="169">
        <v>0.24271376</v>
      </c>
      <c r="V110" s="30">
        <v>13.6</v>
      </c>
      <c r="W110" s="169">
        <v>0.19809725999999997</v>
      </c>
      <c r="X110" s="30">
        <v>11.1</v>
      </c>
      <c r="Y110" s="169">
        <v>4.2117976000000001E-2</v>
      </c>
      <c r="Z110" s="770">
        <v>2.36</v>
      </c>
      <c r="AA110" s="30">
        <v>2.5192299999999999</v>
      </c>
      <c r="AB110" s="30">
        <v>51.1</v>
      </c>
      <c r="AC110" s="169">
        <v>0.35002999999999995</v>
      </c>
      <c r="AD110" s="30">
        <v>7.1</v>
      </c>
      <c r="AE110" s="169">
        <v>0.30466611199999999</v>
      </c>
      <c r="AF110" s="30">
        <v>87.04</v>
      </c>
      <c r="AG110" s="169">
        <v>1.5751349999999997E-2</v>
      </c>
      <c r="AH110" s="30">
        <v>4.5</v>
      </c>
      <c r="AI110" s="169">
        <v>2.9752549999999999E-2</v>
      </c>
      <c r="AJ110" s="30">
        <v>8.5</v>
      </c>
      <c r="AK110" s="171">
        <v>1878</v>
      </c>
      <c r="AL110" s="30">
        <v>53.2</v>
      </c>
      <c r="AM110" s="171">
        <v>3273</v>
      </c>
      <c r="AN110" s="16">
        <v>11656</v>
      </c>
      <c r="AO110" s="30">
        <v>16.2</v>
      </c>
      <c r="AP110" s="28">
        <v>4983</v>
      </c>
      <c r="AQ110" s="30">
        <v>31.3</v>
      </c>
      <c r="AR110" s="23">
        <v>29.2</v>
      </c>
      <c r="DO110"/>
    </row>
    <row r="111" spans="1:119" x14ac:dyDescent="0.25">
      <c r="A111" s="865">
        <v>16840</v>
      </c>
      <c r="B111" s="866" t="s">
        <v>587</v>
      </c>
      <c r="C111" s="866" t="s">
        <v>595</v>
      </c>
      <c r="D111" s="885">
        <v>5758297281</v>
      </c>
      <c r="E111" s="865">
        <f t="shared" ca="1" si="0"/>
        <v>64</v>
      </c>
      <c r="F111" s="881">
        <v>44582</v>
      </c>
      <c r="G111" s="865">
        <v>2</v>
      </c>
      <c r="H111" s="906">
        <v>1</v>
      </c>
      <c r="I111" s="907" t="s">
        <v>611</v>
      </c>
      <c r="J111" s="908" t="s">
        <v>74</v>
      </c>
      <c r="K111" s="909"/>
      <c r="L111" s="923">
        <v>5.62</v>
      </c>
      <c r="M111" s="169">
        <v>1.1066398200000001</v>
      </c>
      <c r="N111" s="30">
        <v>66.3</v>
      </c>
      <c r="O111" s="169">
        <v>2.3039909060453997E-2</v>
      </c>
      <c r="P111" s="30">
        <v>2.97</v>
      </c>
      <c r="Q111" s="169">
        <v>0.77575451381999994</v>
      </c>
      <c r="R111" s="23">
        <v>70.099999999999994</v>
      </c>
      <c r="S111" s="169">
        <v>0.33088530618000001</v>
      </c>
      <c r="T111" s="172">
        <v>29.9</v>
      </c>
      <c r="U111" s="169">
        <v>0.30378347999999994</v>
      </c>
      <c r="V111" s="30">
        <v>18.2</v>
      </c>
      <c r="W111" s="169">
        <v>0.18694368</v>
      </c>
      <c r="X111" s="30">
        <v>11.2</v>
      </c>
      <c r="Y111" s="169">
        <v>6.8434739999999994E-2</v>
      </c>
      <c r="Z111" s="30">
        <v>4.0999999999999996</v>
      </c>
      <c r="AA111" s="30">
        <v>3.29332</v>
      </c>
      <c r="AB111" s="30">
        <v>58.6</v>
      </c>
      <c r="AC111" s="169">
        <v>0.45521999999999996</v>
      </c>
      <c r="AD111" s="30">
        <v>8.1</v>
      </c>
      <c r="AE111" s="169">
        <v>0.39312799199999993</v>
      </c>
      <c r="AF111" s="30">
        <v>86.36</v>
      </c>
      <c r="AG111" s="169">
        <v>3.4187021999999997E-2</v>
      </c>
      <c r="AH111" s="30">
        <v>7.51</v>
      </c>
      <c r="AI111" s="169">
        <v>2.7996029999999998E-2</v>
      </c>
      <c r="AJ111" s="30">
        <v>6.15</v>
      </c>
      <c r="AK111" s="171">
        <v>2425.6666666666665</v>
      </c>
      <c r="AL111" s="30">
        <v>44.9</v>
      </c>
      <c r="AM111" s="959">
        <v>2150</v>
      </c>
      <c r="AN111" s="16">
        <v>9828</v>
      </c>
      <c r="AO111" s="30">
        <v>12.3</v>
      </c>
      <c r="AP111" s="171">
        <v>2996</v>
      </c>
      <c r="AQ111" s="30">
        <v>30.5</v>
      </c>
      <c r="AR111" s="30">
        <v>14</v>
      </c>
      <c r="DO111"/>
    </row>
    <row r="112" spans="1:119" x14ac:dyDescent="0.25">
      <c r="A112" s="129">
        <v>16867</v>
      </c>
      <c r="B112" s="130" t="s">
        <v>525</v>
      </c>
      <c r="C112" s="130" t="s">
        <v>240</v>
      </c>
      <c r="D112" s="668">
        <v>8656024850</v>
      </c>
      <c r="E112" s="129">
        <f t="shared" ca="1" si="0"/>
        <v>35</v>
      </c>
      <c r="F112" s="669">
        <v>44589</v>
      </c>
      <c r="G112" s="129">
        <v>5</v>
      </c>
      <c r="H112" s="132">
        <v>12</v>
      </c>
      <c r="I112" s="133"/>
      <c r="J112" s="670" t="s">
        <v>74</v>
      </c>
      <c r="K112" s="135" t="s">
        <v>612</v>
      </c>
      <c r="L112" s="228">
        <v>6.83</v>
      </c>
      <c r="M112" s="169">
        <v>1.5898600800000002</v>
      </c>
      <c r="N112" s="30">
        <v>73.2</v>
      </c>
      <c r="O112" s="169">
        <v>2.8852780731840007E-2</v>
      </c>
      <c r="P112" s="30">
        <v>2.6</v>
      </c>
      <c r="Q112" s="169">
        <v>1.1097223358400001</v>
      </c>
      <c r="R112" s="178">
        <v>69.8</v>
      </c>
      <c r="S112" s="169">
        <v>0.48013774416000005</v>
      </c>
      <c r="T112" s="770">
        <v>30.2</v>
      </c>
      <c r="U112" s="169">
        <v>0.25846086000000001</v>
      </c>
      <c r="V112" s="30">
        <v>11.9</v>
      </c>
      <c r="W112" s="169">
        <v>0.21675961200000002</v>
      </c>
      <c r="X112" s="30">
        <v>9.98</v>
      </c>
      <c r="Y112" s="169">
        <v>8.6443212000000005E-2</v>
      </c>
      <c r="Z112" s="30">
        <v>3.98</v>
      </c>
      <c r="AA112" s="30">
        <v>3.9204199999999996</v>
      </c>
      <c r="AB112" s="30">
        <v>57.4</v>
      </c>
      <c r="AC112" s="169">
        <v>0.47127000000000002</v>
      </c>
      <c r="AD112" s="30">
        <v>6.9</v>
      </c>
      <c r="AE112" s="169">
        <v>0.41330379</v>
      </c>
      <c r="AF112" s="30">
        <v>87.7</v>
      </c>
      <c r="AG112" s="169">
        <v>2.686239E-2</v>
      </c>
      <c r="AH112" s="30">
        <v>5.7</v>
      </c>
      <c r="AI112" s="169">
        <v>3.1103820000000001E-2</v>
      </c>
      <c r="AJ112" s="30">
        <v>6.6</v>
      </c>
      <c r="AK112" s="171">
        <v>1698.4444444444443</v>
      </c>
      <c r="AL112" s="30">
        <v>29.2</v>
      </c>
      <c r="AM112" s="171">
        <v>3953</v>
      </c>
      <c r="AN112" s="16">
        <v>12127</v>
      </c>
      <c r="AO112" s="30">
        <v>31.4</v>
      </c>
      <c r="AP112" s="171">
        <v>1349</v>
      </c>
      <c r="AQ112" s="30">
        <v>23.4</v>
      </c>
      <c r="AR112" s="30">
        <v>9.6</v>
      </c>
      <c r="DO112"/>
    </row>
    <row r="113" spans="1:44" x14ac:dyDescent="0.25">
      <c r="A113" s="869">
        <v>16901</v>
      </c>
      <c r="B113" s="870" t="s">
        <v>588</v>
      </c>
      <c r="C113" s="870" t="s">
        <v>222</v>
      </c>
      <c r="D113" s="869">
        <v>9310185709</v>
      </c>
      <c r="E113" s="869">
        <f t="shared" ref="E113:E123" ca="1" si="1">ROUNDDOWN(YEARFRAC(DATE(IF(VALUE(LEFT(D113,2))&lt;VALUE(RIGHT(YEAR(TODAY()),2)),"20","19")&amp;LEFT(D113,2),IF(VALUE(MID(D113,3,1))&gt;4,MID(D113,3,2)-50,MID(D113,3,2)),MID(D113,5,2)),F113,1),0)</f>
        <v>28</v>
      </c>
      <c r="F113" s="831">
        <v>44595</v>
      </c>
      <c r="G113" s="830">
        <v>2</v>
      </c>
      <c r="H113" s="832">
        <v>1</v>
      </c>
      <c r="I113" s="833" t="s">
        <v>605</v>
      </c>
      <c r="J113" s="834" t="s">
        <v>74</v>
      </c>
      <c r="K113" s="835"/>
      <c r="L113" s="836">
        <v>6.37</v>
      </c>
      <c r="M113" s="169">
        <v>0.85471386000000005</v>
      </c>
      <c r="N113" s="16">
        <v>64.2</v>
      </c>
      <c r="O113" s="169">
        <v>2.3461895457E-2</v>
      </c>
      <c r="P113" s="30">
        <v>5</v>
      </c>
      <c r="Q113" s="169">
        <v>0.46923790914000002</v>
      </c>
      <c r="R113" s="16">
        <v>54.9</v>
      </c>
      <c r="S113" s="169">
        <v>0.38547595086000003</v>
      </c>
      <c r="T113" s="16">
        <v>45.1</v>
      </c>
      <c r="U113" s="169">
        <v>0.18771753000000002</v>
      </c>
      <c r="V113" s="30">
        <v>14.1</v>
      </c>
      <c r="W113" s="169">
        <v>0.20103082999999999</v>
      </c>
      <c r="X113" s="30">
        <v>15.1</v>
      </c>
      <c r="Y113" s="169">
        <v>6.2039977999999996E-2</v>
      </c>
      <c r="Z113" s="30">
        <v>4.66</v>
      </c>
      <c r="AA113" s="30">
        <v>4.0385799999999996</v>
      </c>
      <c r="AB113" s="16">
        <v>63.4</v>
      </c>
      <c r="AC113" s="169">
        <v>0.62426000000000004</v>
      </c>
      <c r="AD113" s="30">
        <v>9.8000000000000007</v>
      </c>
      <c r="AE113" s="169">
        <v>0.55159613600000001</v>
      </c>
      <c r="AF113" s="30">
        <v>88.36</v>
      </c>
      <c r="AG113" s="169">
        <v>4.5695832000000006E-2</v>
      </c>
      <c r="AH113" s="30">
        <v>7.32</v>
      </c>
      <c r="AI113" s="169">
        <v>2.7280162000000004E-2</v>
      </c>
      <c r="AJ113" s="30">
        <v>4.37</v>
      </c>
      <c r="AK113" s="28">
        <v>3538.8888888888887</v>
      </c>
      <c r="AL113" s="16">
        <v>61.1</v>
      </c>
      <c r="AM113" s="27">
        <v>5927</v>
      </c>
      <c r="AN113" s="16">
        <v>17214</v>
      </c>
      <c r="AO113" s="16">
        <v>15.3</v>
      </c>
      <c r="AP113" s="27">
        <v>5296</v>
      </c>
      <c r="AQ113" s="16">
        <v>31.8</v>
      </c>
      <c r="AR113" s="16">
        <v>15.9</v>
      </c>
    </row>
    <row r="114" spans="1:44" x14ac:dyDescent="0.25">
      <c r="A114" s="962">
        <v>16915</v>
      </c>
      <c r="B114" s="963" t="s">
        <v>589</v>
      </c>
      <c r="C114" s="963" t="s">
        <v>219</v>
      </c>
      <c r="D114" s="962">
        <v>8956144461</v>
      </c>
      <c r="E114" s="962">
        <f t="shared" ca="1" si="1"/>
        <v>32</v>
      </c>
      <c r="F114" s="1015">
        <v>44600</v>
      </c>
      <c r="G114" s="1016">
        <v>2</v>
      </c>
      <c r="H114" s="999">
        <v>1</v>
      </c>
      <c r="I114" s="1017" t="s">
        <v>606</v>
      </c>
      <c r="J114" s="1018" t="s">
        <v>74</v>
      </c>
      <c r="K114" s="1019"/>
      <c r="L114" s="1020">
        <v>4.09</v>
      </c>
      <c r="M114" s="169">
        <v>1.1643698300000001</v>
      </c>
      <c r="N114" s="16">
        <v>79.3</v>
      </c>
      <c r="O114" s="169">
        <v>1.8598712168556002E-2</v>
      </c>
      <c r="P114" s="30">
        <v>3.24</v>
      </c>
      <c r="Q114" s="169">
        <v>0.57403432619000005</v>
      </c>
      <c r="R114" s="16">
        <v>49.3</v>
      </c>
      <c r="S114" s="169">
        <v>0.59033550381</v>
      </c>
      <c r="T114" s="16">
        <v>50.7</v>
      </c>
      <c r="U114" s="169">
        <v>0.10982958799999999</v>
      </c>
      <c r="V114" s="172">
        <v>7.48</v>
      </c>
      <c r="W114" s="169">
        <v>0.10909543299999998</v>
      </c>
      <c r="X114" s="30">
        <v>7.43</v>
      </c>
      <c r="Y114" s="169">
        <v>3.7882397999999998E-2</v>
      </c>
      <c r="Z114" s="770">
        <v>2.58</v>
      </c>
      <c r="AA114" s="30">
        <v>2.0449999999999999</v>
      </c>
      <c r="AB114" s="16">
        <v>50</v>
      </c>
      <c r="AC114" s="169">
        <v>0.40899999999999997</v>
      </c>
      <c r="AD114" s="30">
        <v>10</v>
      </c>
      <c r="AE114" s="169">
        <v>0.34450069999999999</v>
      </c>
      <c r="AF114" s="30">
        <v>84.23</v>
      </c>
      <c r="AG114" s="169">
        <v>1.8813999999999997E-2</v>
      </c>
      <c r="AH114" s="30">
        <v>4.5999999999999996</v>
      </c>
      <c r="AI114" s="169">
        <v>4.5807999999999988E-2</v>
      </c>
      <c r="AJ114" s="30">
        <v>11.2</v>
      </c>
      <c r="AK114" s="171">
        <v>2345.6666666666665</v>
      </c>
      <c r="AL114" s="16">
        <v>46.2</v>
      </c>
      <c r="AM114" s="175">
        <v>5090</v>
      </c>
      <c r="AN114" s="16">
        <v>11980</v>
      </c>
      <c r="AO114" s="16">
        <v>31.3</v>
      </c>
      <c r="AP114" s="16">
        <v>1998</v>
      </c>
      <c r="AQ114" s="16">
        <v>35.9</v>
      </c>
      <c r="AR114" s="27">
        <v>18.7</v>
      </c>
    </row>
    <row r="115" spans="1:44" x14ac:dyDescent="0.25">
      <c r="A115" s="964">
        <v>16919</v>
      </c>
      <c r="B115" s="965" t="s">
        <v>590</v>
      </c>
      <c r="C115" s="965" t="s">
        <v>596</v>
      </c>
      <c r="D115" s="964">
        <v>9358066146</v>
      </c>
      <c r="E115" s="964">
        <f t="shared" ca="1" si="1"/>
        <v>28</v>
      </c>
      <c r="F115" s="1021">
        <v>44600</v>
      </c>
      <c r="G115" s="1022">
        <v>2</v>
      </c>
      <c r="H115" s="1003">
        <v>1</v>
      </c>
      <c r="I115" s="1023" t="s">
        <v>614</v>
      </c>
      <c r="J115" s="1024" t="s">
        <v>74</v>
      </c>
      <c r="K115" s="1025"/>
      <c r="L115" s="1026">
        <v>7.77</v>
      </c>
      <c r="M115" s="169">
        <v>2.1454523999999999</v>
      </c>
      <c r="N115" s="16">
        <v>76.7</v>
      </c>
      <c r="O115" s="169">
        <v>3.5229615679439996E-2</v>
      </c>
      <c r="P115" s="30">
        <v>2.59</v>
      </c>
      <c r="Q115" s="169">
        <v>1.3602168215999999</v>
      </c>
      <c r="R115" s="16">
        <v>63.4</v>
      </c>
      <c r="S115" s="169">
        <v>0.78523557839999991</v>
      </c>
      <c r="T115" s="16">
        <v>36.6</v>
      </c>
      <c r="U115" s="169">
        <v>0.17566415999999999</v>
      </c>
      <c r="V115" s="172">
        <v>6.28</v>
      </c>
      <c r="W115" s="169">
        <v>0.37762199999999996</v>
      </c>
      <c r="X115" s="30">
        <v>13.5</v>
      </c>
      <c r="Y115" s="169">
        <v>7.328664E-2</v>
      </c>
      <c r="Z115" s="770">
        <v>2.62</v>
      </c>
      <c r="AA115" s="30">
        <v>4.28904</v>
      </c>
      <c r="AB115" s="16">
        <v>55.2</v>
      </c>
      <c r="AC115" s="169">
        <v>0.55943999999999994</v>
      </c>
      <c r="AD115" s="30">
        <v>7.2</v>
      </c>
      <c r="AE115" s="169">
        <v>0.490964544</v>
      </c>
      <c r="AF115" s="30">
        <v>87.76</v>
      </c>
      <c r="AG115" s="169">
        <v>3.9888071999999997E-2</v>
      </c>
      <c r="AH115" s="30">
        <v>7.13</v>
      </c>
      <c r="AI115" s="169">
        <v>2.8867103999999998E-2</v>
      </c>
      <c r="AJ115" s="30">
        <v>5.16</v>
      </c>
      <c r="AK115" s="171">
        <v>2002.1111111111111</v>
      </c>
      <c r="AL115" s="179">
        <v>19.3</v>
      </c>
      <c r="AM115" s="16">
        <v>3776</v>
      </c>
      <c r="AN115" s="16">
        <v>13368</v>
      </c>
      <c r="AO115" s="16">
        <v>25.5</v>
      </c>
      <c r="AP115" s="16">
        <v>2384</v>
      </c>
      <c r="AQ115" s="16">
        <v>39</v>
      </c>
      <c r="AR115" s="27">
        <v>28.6</v>
      </c>
    </row>
    <row r="116" spans="1:44" x14ac:dyDescent="0.25">
      <c r="A116" s="966">
        <v>16932</v>
      </c>
      <c r="B116" s="967" t="s">
        <v>591</v>
      </c>
      <c r="C116" s="967" t="s">
        <v>597</v>
      </c>
      <c r="D116" s="966">
        <v>8101275545</v>
      </c>
      <c r="E116" s="966">
        <f t="shared" ca="1" si="1"/>
        <v>41</v>
      </c>
      <c r="F116" s="1027">
        <v>44603</v>
      </c>
      <c r="G116" s="1028">
        <v>2</v>
      </c>
      <c r="H116" s="1007">
        <v>1</v>
      </c>
      <c r="I116" s="1029" t="s">
        <v>608</v>
      </c>
      <c r="J116" s="1030" t="s">
        <v>74</v>
      </c>
      <c r="K116" s="1031"/>
      <c r="L116" s="1032">
        <v>5.8</v>
      </c>
      <c r="M116" s="169">
        <v>1.0559537999999999</v>
      </c>
      <c r="N116" s="16">
        <v>61.3</v>
      </c>
      <c r="O116" s="169">
        <v>8.1078244671599978E-3</v>
      </c>
      <c r="P116" s="770">
        <v>1.34</v>
      </c>
      <c r="Q116" s="169">
        <v>0.60506152739999985</v>
      </c>
      <c r="R116" s="16">
        <v>57.3</v>
      </c>
      <c r="S116" s="169">
        <v>0.45089227260000003</v>
      </c>
      <c r="T116" s="16">
        <v>42.7</v>
      </c>
      <c r="U116" s="169">
        <v>9.8188199999999989E-2</v>
      </c>
      <c r="V116" s="172">
        <v>5.7</v>
      </c>
      <c r="W116" s="169">
        <v>0.35830079999999997</v>
      </c>
      <c r="X116" s="23">
        <v>20.8</v>
      </c>
      <c r="Y116" s="169">
        <v>5.0127660000000004E-2</v>
      </c>
      <c r="Z116" s="30">
        <v>2.91</v>
      </c>
      <c r="AA116" s="30">
        <v>3.1551999999999998</v>
      </c>
      <c r="AB116" s="16">
        <v>54.4</v>
      </c>
      <c r="AC116" s="169">
        <v>0.70179999999999998</v>
      </c>
      <c r="AD116" s="23">
        <v>12.1</v>
      </c>
      <c r="AE116" s="169">
        <v>0.52234974000000001</v>
      </c>
      <c r="AF116" s="172">
        <v>74.430000000000007</v>
      </c>
      <c r="AG116" s="169">
        <v>7.7899800000000005E-2</v>
      </c>
      <c r="AH116" s="23">
        <v>11.1</v>
      </c>
      <c r="AI116" s="169">
        <v>0.101761</v>
      </c>
      <c r="AJ116" s="23">
        <v>14.5</v>
      </c>
      <c r="AK116" s="171">
        <v>1698.4444444444443</v>
      </c>
      <c r="AL116" s="16">
        <v>24.6</v>
      </c>
      <c r="AM116" s="771">
        <v>2137</v>
      </c>
      <c r="AN116" s="179">
        <v>4561</v>
      </c>
      <c r="AO116" s="16">
        <v>32.799999999999997</v>
      </c>
      <c r="AP116" s="16">
        <v>1962</v>
      </c>
      <c r="AQ116" s="16">
        <v>29.6</v>
      </c>
      <c r="AR116" s="30">
        <v>16</v>
      </c>
    </row>
    <row r="117" spans="1:44" x14ac:dyDescent="0.25">
      <c r="A117" s="968">
        <v>16947</v>
      </c>
      <c r="B117" s="969" t="s">
        <v>582</v>
      </c>
      <c r="C117" s="969" t="s">
        <v>592</v>
      </c>
      <c r="D117" s="968">
        <v>5611081047</v>
      </c>
      <c r="E117" s="968">
        <f t="shared" ca="1" si="1"/>
        <v>65</v>
      </c>
      <c r="F117" s="1033">
        <v>44607</v>
      </c>
      <c r="G117" s="1034">
        <v>3</v>
      </c>
      <c r="H117" s="1011">
        <v>3</v>
      </c>
      <c r="I117" s="1035" t="s">
        <v>149</v>
      </c>
      <c r="J117" s="1036" t="s">
        <v>74</v>
      </c>
      <c r="K117" s="1037"/>
      <c r="L117" s="1038">
        <v>6.48</v>
      </c>
      <c r="M117" s="169">
        <v>1.89116208</v>
      </c>
      <c r="N117" s="16">
        <v>76.2</v>
      </c>
      <c r="O117" s="169">
        <v>3.2741310858624001E-2</v>
      </c>
      <c r="P117" s="30">
        <v>2.68</v>
      </c>
      <c r="Q117" s="169">
        <v>1.22169070368</v>
      </c>
      <c r="R117" s="16">
        <v>64.599999999999994</v>
      </c>
      <c r="S117" s="169">
        <v>0.66947137631999998</v>
      </c>
      <c r="T117" s="16">
        <v>35.4</v>
      </c>
      <c r="U117" s="169">
        <v>0.39709440000000001</v>
      </c>
      <c r="V117" s="30">
        <v>16</v>
      </c>
      <c r="W117" s="169">
        <v>0.15883775999999999</v>
      </c>
      <c r="X117" s="30">
        <v>6.4</v>
      </c>
      <c r="Y117" s="169">
        <v>0.105230016</v>
      </c>
      <c r="Z117" s="30">
        <v>4.24</v>
      </c>
      <c r="AA117" s="30">
        <v>3.3501600000000002</v>
      </c>
      <c r="AB117" s="16">
        <v>51.7</v>
      </c>
      <c r="AC117" s="169">
        <v>0.40176000000000001</v>
      </c>
      <c r="AD117" s="30">
        <v>6.2</v>
      </c>
      <c r="AE117" s="169">
        <v>0.35788780799999997</v>
      </c>
      <c r="AF117" s="30">
        <v>89.08</v>
      </c>
      <c r="AG117" s="169">
        <v>2.7801792000000002E-2</v>
      </c>
      <c r="AH117" s="30">
        <v>6.92</v>
      </c>
      <c r="AI117" s="169">
        <v>1.6070399999999999E-2</v>
      </c>
      <c r="AJ117" s="30">
        <v>4</v>
      </c>
      <c r="AK117" s="171">
        <v>1918.4444444444443</v>
      </c>
      <c r="AL117" s="30">
        <v>34</v>
      </c>
      <c r="AM117" s="16">
        <v>2341</v>
      </c>
      <c r="AN117" s="16">
        <v>12388</v>
      </c>
      <c r="AO117" s="16">
        <v>28.8</v>
      </c>
      <c r="AP117" s="16">
        <v>2334</v>
      </c>
      <c r="AQ117" s="16">
        <v>32.200000000000003</v>
      </c>
      <c r="AR117" s="27">
        <v>18.8</v>
      </c>
    </row>
    <row r="118" spans="1:44" x14ac:dyDescent="0.25">
      <c r="A118" s="867">
        <v>16954</v>
      </c>
      <c r="B118" s="868" t="s">
        <v>554</v>
      </c>
      <c r="C118" s="868" t="s">
        <v>574</v>
      </c>
      <c r="D118" s="867">
        <v>7751224393</v>
      </c>
      <c r="E118" s="867">
        <f t="shared" ca="1" si="1"/>
        <v>45</v>
      </c>
      <c r="F118" s="1039">
        <v>44608</v>
      </c>
      <c r="G118" s="1040">
        <v>3</v>
      </c>
      <c r="H118" s="955">
        <v>3</v>
      </c>
      <c r="I118" s="1041" t="s">
        <v>575</v>
      </c>
      <c r="J118" s="1042" t="s">
        <v>74</v>
      </c>
      <c r="K118" s="1043"/>
      <c r="L118" s="954">
        <v>7.26</v>
      </c>
      <c r="M118" s="169">
        <v>2.1436964999999999</v>
      </c>
      <c r="N118" s="16">
        <v>77.5</v>
      </c>
      <c r="O118" s="169">
        <v>6.9069043751399994E-2</v>
      </c>
      <c r="P118" s="30">
        <v>5.18</v>
      </c>
      <c r="Q118" s="169">
        <v>1.3333792230000001</v>
      </c>
      <c r="R118" s="16">
        <v>62.2</v>
      </c>
      <c r="S118" s="169">
        <v>0.81031727699999989</v>
      </c>
      <c r="T118" s="16">
        <v>37.799999999999997</v>
      </c>
      <c r="U118" s="169">
        <v>0.25337109600000002</v>
      </c>
      <c r="V118" s="770">
        <v>9.16</v>
      </c>
      <c r="W118" s="169">
        <v>0.24230685600000001</v>
      </c>
      <c r="X118" s="30">
        <v>8.76</v>
      </c>
      <c r="Y118" s="169">
        <v>8.9896950000000003E-2</v>
      </c>
      <c r="Z118" s="30">
        <v>3.25</v>
      </c>
      <c r="AA118" s="30">
        <v>3.4049399999999999</v>
      </c>
      <c r="AB118" s="16">
        <v>46.9</v>
      </c>
      <c r="AC118" s="169">
        <v>0.61709999999999998</v>
      </c>
      <c r="AD118" s="30">
        <v>8.5</v>
      </c>
      <c r="AE118" s="169">
        <v>0.49985099999999993</v>
      </c>
      <c r="AF118" s="30">
        <v>81</v>
      </c>
      <c r="AG118" s="169">
        <v>5.3317440000000008E-2</v>
      </c>
      <c r="AH118" s="30">
        <v>8.64</v>
      </c>
      <c r="AI118" s="169">
        <v>6.3561300000000001E-2</v>
      </c>
      <c r="AJ118" s="30">
        <v>10.3</v>
      </c>
      <c r="AK118" s="171">
        <v>2389</v>
      </c>
      <c r="AL118" s="16">
        <v>53.2</v>
      </c>
      <c r="AM118" s="16">
        <v>4305</v>
      </c>
      <c r="AN118" s="27">
        <v>15055</v>
      </c>
      <c r="AO118" s="16">
        <v>26.3</v>
      </c>
      <c r="AP118" s="16">
        <v>2230</v>
      </c>
      <c r="AQ118" s="16">
        <v>28.4</v>
      </c>
      <c r="AR118" s="27">
        <v>23.9</v>
      </c>
    </row>
    <row r="119" spans="1:44" x14ac:dyDescent="0.25">
      <c r="A119" s="16">
        <v>16965</v>
      </c>
      <c r="B119" s="17" t="s">
        <v>613</v>
      </c>
      <c r="C119" s="17" t="s">
        <v>225</v>
      </c>
      <c r="D119" s="16">
        <v>8257125305</v>
      </c>
      <c r="E119" s="16">
        <f t="shared" ca="1" si="1"/>
        <v>39</v>
      </c>
      <c r="F119" s="693">
        <v>44610</v>
      </c>
      <c r="G119" s="16">
        <v>1</v>
      </c>
      <c r="H119" s="18">
        <v>0</v>
      </c>
      <c r="I119" s="139" t="s">
        <v>615</v>
      </c>
      <c r="J119" s="124" t="s">
        <v>74</v>
      </c>
      <c r="K119" s="56"/>
      <c r="L119" s="245">
        <v>5.37</v>
      </c>
      <c r="M119" s="169">
        <v>0.89178515999999997</v>
      </c>
      <c r="N119" s="16">
        <v>65.900000000000006</v>
      </c>
      <c r="O119" s="169">
        <v>4.0042758897287999E-2</v>
      </c>
      <c r="P119" s="30">
        <v>6.94</v>
      </c>
      <c r="Q119" s="169">
        <v>0.57698499851999996</v>
      </c>
      <c r="R119" s="16">
        <v>64.7</v>
      </c>
      <c r="S119" s="169">
        <v>0.31480016147999995</v>
      </c>
      <c r="T119" s="16">
        <v>35.299999999999997</v>
      </c>
      <c r="U119" s="169">
        <v>7.8081947999999998E-2</v>
      </c>
      <c r="V119" s="172">
        <v>5.77</v>
      </c>
      <c r="W119" s="169">
        <v>0.35048915999999997</v>
      </c>
      <c r="X119" s="23">
        <v>25.9</v>
      </c>
      <c r="Y119" s="169">
        <v>4.1003171999999997E-2</v>
      </c>
      <c r="Z119" s="30">
        <v>3.03</v>
      </c>
      <c r="AA119" s="30">
        <v>3.44217</v>
      </c>
      <c r="AB119" s="16">
        <v>64.099999999999994</v>
      </c>
      <c r="AC119" s="169">
        <v>0.48330000000000001</v>
      </c>
      <c r="AD119" s="30">
        <v>9</v>
      </c>
      <c r="AE119" s="169">
        <v>0.41162661</v>
      </c>
      <c r="AF119" s="30">
        <v>85.17</v>
      </c>
      <c r="AG119" s="169">
        <v>3.639249E-2</v>
      </c>
      <c r="AH119" s="30">
        <v>7.53</v>
      </c>
      <c r="AI119" s="169">
        <v>3.5135909999999999E-2</v>
      </c>
      <c r="AJ119" s="30">
        <v>7.27</v>
      </c>
      <c r="AK119" s="28">
        <v>4726.4444444444443</v>
      </c>
      <c r="AL119" s="27">
        <v>87.1</v>
      </c>
      <c r="AM119" s="27">
        <v>5646</v>
      </c>
      <c r="AN119" s="16">
        <v>9858</v>
      </c>
      <c r="AO119" s="172">
        <v>7.95</v>
      </c>
      <c r="AP119" s="16">
        <v>3929</v>
      </c>
      <c r="AQ119" s="16">
        <v>39.299999999999997</v>
      </c>
      <c r="AR119" s="27">
        <v>24.6</v>
      </c>
    </row>
    <row r="120" spans="1:44" x14ac:dyDescent="0.25">
      <c r="A120" s="861">
        <v>16966</v>
      </c>
      <c r="B120" s="862" t="s">
        <v>584</v>
      </c>
      <c r="C120" s="862" t="s">
        <v>593</v>
      </c>
      <c r="D120" s="861">
        <v>8951254059</v>
      </c>
      <c r="E120" s="861">
        <f t="shared" ca="1" si="1"/>
        <v>33</v>
      </c>
      <c r="F120" s="1044">
        <v>44610</v>
      </c>
      <c r="G120" s="1045">
        <v>3</v>
      </c>
      <c r="H120" s="940">
        <v>3</v>
      </c>
      <c r="I120" s="1046" t="s">
        <v>566</v>
      </c>
      <c r="J120" s="1047" t="s">
        <v>74</v>
      </c>
      <c r="K120" s="1048"/>
      <c r="L120" s="939">
        <v>4.88</v>
      </c>
      <c r="M120" s="169">
        <v>1.4389265599999999</v>
      </c>
      <c r="N120" s="16">
        <v>75.8</v>
      </c>
      <c r="O120" s="169">
        <v>6.6356817777679988E-2</v>
      </c>
      <c r="P120" s="30">
        <v>7.45</v>
      </c>
      <c r="Q120" s="169">
        <v>0.89069554063999989</v>
      </c>
      <c r="R120" s="16">
        <v>61.9</v>
      </c>
      <c r="S120" s="169">
        <v>0.54823101935999996</v>
      </c>
      <c r="T120" s="16">
        <v>38.1</v>
      </c>
      <c r="U120" s="169">
        <v>0.189832</v>
      </c>
      <c r="V120" s="30">
        <v>10</v>
      </c>
      <c r="W120" s="169">
        <v>0.23918831999999998</v>
      </c>
      <c r="X120" s="30">
        <v>12.6</v>
      </c>
      <c r="Y120" s="169">
        <v>6.3973383999999994E-2</v>
      </c>
      <c r="Z120" s="30">
        <v>3.37</v>
      </c>
      <c r="AA120" s="30">
        <v>2.0007999999999999</v>
      </c>
      <c r="AB120" s="179">
        <v>41</v>
      </c>
      <c r="AC120" s="169">
        <v>0.59047999999999989</v>
      </c>
      <c r="AD120" s="23">
        <v>12.1</v>
      </c>
      <c r="AE120" s="169">
        <v>0.50580516799999986</v>
      </c>
      <c r="AF120" s="30">
        <v>85.66</v>
      </c>
      <c r="AG120" s="169">
        <v>3.5783087999999991E-2</v>
      </c>
      <c r="AH120" s="30">
        <v>6.06</v>
      </c>
      <c r="AI120" s="169">
        <v>4.9186983999999996E-2</v>
      </c>
      <c r="AJ120" s="30">
        <v>8.33</v>
      </c>
      <c r="AK120" s="171">
        <v>2240.8888888888887</v>
      </c>
      <c r="AL120" s="16">
        <v>54.3</v>
      </c>
      <c r="AM120" s="16">
        <v>4279</v>
      </c>
      <c r="AN120" s="16">
        <v>11585</v>
      </c>
      <c r="AO120" s="16">
        <v>15.1</v>
      </c>
      <c r="AP120" s="16">
        <v>2362</v>
      </c>
      <c r="AQ120" s="16">
        <v>23.8</v>
      </c>
      <c r="AR120" s="30">
        <v>16</v>
      </c>
    </row>
    <row r="121" spans="1:44" x14ac:dyDescent="0.25">
      <c r="A121" s="863">
        <v>16991</v>
      </c>
      <c r="B121" s="864" t="s">
        <v>585</v>
      </c>
      <c r="C121" s="864" t="s">
        <v>217</v>
      </c>
      <c r="D121" s="997">
        <v>7352215332</v>
      </c>
      <c r="E121" s="863">
        <f t="shared" ca="1" si="1"/>
        <v>49</v>
      </c>
      <c r="F121" s="1049">
        <v>44620</v>
      </c>
      <c r="G121" s="1050">
        <v>3</v>
      </c>
      <c r="H121" s="945">
        <v>3</v>
      </c>
      <c r="I121" s="1051" t="s">
        <v>616</v>
      </c>
      <c r="J121" s="1052" t="s">
        <v>74</v>
      </c>
      <c r="K121" s="1053" t="s">
        <v>617</v>
      </c>
      <c r="L121" s="944">
        <v>6.79</v>
      </c>
      <c r="M121" s="169">
        <v>1.63228884</v>
      </c>
      <c r="N121" s="16">
        <v>80.400000000000006</v>
      </c>
      <c r="O121" s="169">
        <v>6.5018308448184001E-2</v>
      </c>
      <c r="P121" s="30">
        <v>7.19</v>
      </c>
      <c r="Q121" s="169">
        <v>0.90428801735999997</v>
      </c>
      <c r="R121" s="16">
        <v>55.4</v>
      </c>
      <c r="S121" s="169">
        <v>0.72800082263999999</v>
      </c>
      <c r="T121" s="16">
        <v>44.6</v>
      </c>
      <c r="U121" s="169">
        <v>0.165259094</v>
      </c>
      <c r="V121" s="172">
        <v>8.14</v>
      </c>
      <c r="W121" s="169">
        <v>0.184546089</v>
      </c>
      <c r="X121" s="30">
        <v>9.09</v>
      </c>
      <c r="Y121" s="169">
        <v>6.0094215999999992E-2</v>
      </c>
      <c r="Z121" s="30">
        <v>2.96</v>
      </c>
      <c r="AA121" s="30">
        <v>3.96536</v>
      </c>
      <c r="AB121" s="16">
        <v>58.4</v>
      </c>
      <c r="AC121" s="169">
        <v>0.56357000000000002</v>
      </c>
      <c r="AD121" s="30">
        <v>8.3000000000000007</v>
      </c>
      <c r="AE121" s="169">
        <v>0.49802680900000007</v>
      </c>
      <c r="AF121" s="30">
        <v>88.37</v>
      </c>
      <c r="AG121" s="169">
        <v>2.7445859000000003E-2</v>
      </c>
      <c r="AH121" s="30">
        <v>4.87</v>
      </c>
      <c r="AI121" s="169">
        <v>3.8097332000000005E-2</v>
      </c>
      <c r="AJ121" s="30">
        <v>6.76</v>
      </c>
      <c r="AK121" s="171">
        <v>2625.5555555555557</v>
      </c>
      <c r="AL121" s="16">
        <v>30.9</v>
      </c>
      <c r="AM121" s="16">
        <v>3719</v>
      </c>
      <c r="AN121" s="16">
        <v>13328</v>
      </c>
      <c r="AO121" s="16">
        <v>32.200000000000003</v>
      </c>
      <c r="AP121" s="16">
        <v>2023</v>
      </c>
      <c r="AQ121" s="16">
        <v>29.7</v>
      </c>
      <c r="AR121" s="175">
        <v>17.399999999999999</v>
      </c>
    </row>
    <row r="122" spans="1:44" x14ac:dyDescent="0.25">
      <c r="A122" s="723">
        <v>17045</v>
      </c>
      <c r="B122" s="724" t="s">
        <v>529</v>
      </c>
      <c r="C122" s="724" t="s">
        <v>239</v>
      </c>
      <c r="D122" s="723">
        <v>495420171</v>
      </c>
      <c r="E122" s="723">
        <f t="shared" ca="1" si="1"/>
        <v>72</v>
      </c>
      <c r="F122" s="730">
        <v>44629</v>
      </c>
      <c r="G122" s="729">
        <v>5</v>
      </c>
      <c r="H122" s="731">
        <v>12</v>
      </c>
      <c r="I122" s="732" t="s">
        <v>604</v>
      </c>
      <c r="J122" s="733" t="s">
        <v>74</v>
      </c>
      <c r="K122" s="734" t="s">
        <v>618</v>
      </c>
      <c r="L122" s="759">
        <v>7.23</v>
      </c>
      <c r="M122" s="169">
        <v>1.7930689200000005</v>
      </c>
      <c r="N122" s="16">
        <v>74.7</v>
      </c>
      <c r="O122" s="169">
        <v>9.1405453641732026E-2</v>
      </c>
      <c r="P122" s="30">
        <v>7.19</v>
      </c>
      <c r="Q122" s="169">
        <v>1.2712858642800005</v>
      </c>
      <c r="R122" s="27">
        <v>70.900000000000006</v>
      </c>
      <c r="S122" s="169">
        <v>0.52178305572000017</v>
      </c>
      <c r="T122" s="179">
        <v>29.1</v>
      </c>
      <c r="U122" s="169">
        <v>0.26403960000000004</v>
      </c>
      <c r="V122" s="30">
        <v>11</v>
      </c>
      <c r="W122" s="169">
        <v>0.26163924000000005</v>
      </c>
      <c r="X122" s="30">
        <v>10.9</v>
      </c>
      <c r="Y122" s="169">
        <v>8.5692852E-2</v>
      </c>
      <c r="Z122" s="30">
        <v>3.57</v>
      </c>
      <c r="AA122" s="30">
        <v>3.6222300000000001</v>
      </c>
      <c r="AB122" s="16">
        <v>50.1</v>
      </c>
      <c r="AC122" s="169">
        <v>0.85314000000000012</v>
      </c>
      <c r="AD122" s="30">
        <v>11.8</v>
      </c>
      <c r="AE122" s="169">
        <v>0.69573567000000014</v>
      </c>
      <c r="AF122" s="30">
        <v>81.55</v>
      </c>
      <c r="AG122" s="169">
        <v>8.6167140000000017E-2</v>
      </c>
      <c r="AH122" s="23">
        <v>10.1</v>
      </c>
      <c r="AI122" s="169">
        <v>7.0895934000000022E-2</v>
      </c>
      <c r="AJ122" s="30">
        <v>8.31</v>
      </c>
      <c r="AK122" s="171">
        <v>2261.4444444444443</v>
      </c>
      <c r="AL122" s="16">
        <v>26.3</v>
      </c>
      <c r="AM122" s="16">
        <v>4100</v>
      </c>
      <c r="AN122" s="16">
        <v>10671</v>
      </c>
      <c r="AO122" s="16">
        <v>21.6</v>
      </c>
      <c r="AP122" s="16">
        <v>1890</v>
      </c>
      <c r="AQ122" s="16">
        <v>29.9</v>
      </c>
      <c r="AR122" s="30">
        <v>8.8699999999999992</v>
      </c>
    </row>
    <row r="123" spans="1:44" x14ac:dyDescent="0.25">
      <c r="A123" s="184">
        <v>17074</v>
      </c>
      <c r="B123" s="185" t="s">
        <v>586</v>
      </c>
      <c r="C123" s="185" t="s">
        <v>594</v>
      </c>
      <c r="D123" s="184">
        <v>8952231365</v>
      </c>
      <c r="E123" s="184">
        <f t="shared" ca="1" si="1"/>
        <v>33</v>
      </c>
      <c r="F123" s="720">
        <v>44636</v>
      </c>
      <c r="G123" s="239">
        <v>3</v>
      </c>
      <c r="H123" s="240">
        <v>2</v>
      </c>
      <c r="I123" s="241" t="s">
        <v>610</v>
      </c>
      <c r="J123" s="242" t="s">
        <v>74</v>
      </c>
      <c r="K123" s="243" t="s">
        <v>619</v>
      </c>
      <c r="L123" s="244">
        <v>5.27</v>
      </c>
      <c r="M123" s="169">
        <v>1.3249781299999996</v>
      </c>
      <c r="N123" s="16">
        <v>73.3</v>
      </c>
      <c r="O123" s="169">
        <v>7.1930412721439976E-2</v>
      </c>
      <c r="P123" s="30">
        <v>8.6999999999999993</v>
      </c>
      <c r="Q123" s="169">
        <v>0.82678635311999971</v>
      </c>
      <c r="R123" s="16">
        <v>62.4</v>
      </c>
      <c r="S123" s="169">
        <v>0.49819177687999988</v>
      </c>
      <c r="T123" s="16">
        <v>37.6</v>
      </c>
      <c r="U123" s="169">
        <v>0.18256860999999996</v>
      </c>
      <c r="V123" s="30">
        <v>10.1</v>
      </c>
      <c r="W123" s="169">
        <v>0.21872080999999999</v>
      </c>
      <c r="X123" s="30">
        <v>12.1</v>
      </c>
      <c r="Y123" s="169">
        <v>5.2239928999999997E-2</v>
      </c>
      <c r="Z123" s="30">
        <v>2.89</v>
      </c>
      <c r="AA123" s="30">
        <v>2.7035099999999996</v>
      </c>
      <c r="AB123" s="16">
        <v>51.3</v>
      </c>
      <c r="AC123" s="169">
        <v>0.40051999999999993</v>
      </c>
      <c r="AD123" s="30">
        <v>7.6</v>
      </c>
      <c r="AE123" s="169">
        <v>0.37008047999999993</v>
      </c>
      <c r="AF123" s="178">
        <v>92.4</v>
      </c>
      <c r="AG123" s="169">
        <v>1.6421319999999996E-2</v>
      </c>
      <c r="AH123" s="30">
        <v>4.0999999999999996</v>
      </c>
      <c r="AI123" s="169">
        <v>1.3617679999999997E-2</v>
      </c>
      <c r="AJ123" s="770">
        <v>3.4</v>
      </c>
      <c r="AK123" s="171">
        <v>3020.4444444444443</v>
      </c>
      <c r="AL123" s="27">
        <v>83.3</v>
      </c>
      <c r="AM123" s="16">
        <v>4026</v>
      </c>
      <c r="AN123" s="16">
        <v>9888</v>
      </c>
      <c r="AO123" s="16">
        <v>13.5</v>
      </c>
      <c r="AP123" s="175">
        <v>4479</v>
      </c>
      <c r="AQ123" s="16">
        <v>31.2</v>
      </c>
      <c r="AR123" s="27">
        <v>25.4</v>
      </c>
    </row>
    <row r="124" spans="1:44" x14ac:dyDescent="0.25">
      <c r="A124" s="865">
        <v>17090</v>
      </c>
      <c r="B124" s="866" t="s">
        <v>587</v>
      </c>
      <c r="C124" s="1054" t="s">
        <v>595</v>
      </c>
      <c r="D124" s="1055">
        <v>5758297281</v>
      </c>
      <c r="E124" s="1055">
        <v>64</v>
      </c>
      <c r="F124" s="1056">
        <v>44638</v>
      </c>
      <c r="G124" s="1055">
        <v>3</v>
      </c>
      <c r="H124" s="950">
        <v>3</v>
      </c>
      <c r="I124" s="1057" t="s">
        <v>604</v>
      </c>
      <c r="J124" s="1058" t="s">
        <v>74</v>
      </c>
      <c r="K124" s="1059" t="s">
        <v>619</v>
      </c>
      <c r="L124" s="949">
        <v>6.16</v>
      </c>
      <c r="M124" s="169">
        <v>1.1337788000000002</v>
      </c>
      <c r="N124" s="16">
        <v>65.5</v>
      </c>
      <c r="O124" s="169">
        <v>5.3736580004800014E-2</v>
      </c>
      <c r="P124" s="30">
        <v>6.8</v>
      </c>
      <c r="Q124" s="169">
        <v>0.79024382360000023</v>
      </c>
      <c r="R124" s="175">
        <v>69.7</v>
      </c>
      <c r="S124" s="169">
        <v>0.34353497640000008</v>
      </c>
      <c r="T124" s="16">
        <v>30.3</v>
      </c>
      <c r="U124" s="169">
        <v>0.3721564</v>
      </c>
      <c r="V124" s="23">
        <v>21.5</v>
      </c>
      <c r="W124" s="169">
        <v>0.15942141600000001</v>
      </c>
      <c r="X124" s="30">
        <v>9.2100000000000009</v>
      </c>
      <c r="Y124" s="169">
        <v>6.4218616000000006E-2</v>
      </c>
      <c r="Z124" s="30">
        <v>3.71</v>
      </c>
      <c r="AA124" s="30">
        <v>3.6898399999999998</v>
      </c>
      <c r="AB124" s="16">
        <v>59.9</v>
      </c>
      <c r="AC124" s="169">
        <v>0.53591999999999995</v>
      </c>
      <c r="AD124" s="16">
        <v>8.6999999999999993</v>
      </c>
      <c r="AE124" s="169">
        <v>0.44084779200000002</v>
      </c>
      <c r="AF124" s="30">
        <v>82.26</v>
      </c>
      <c r="AG124" s="169">
        <v>5.1984239999999994E-2</v>
      </c>
      <c r="AH124" s="178">
        <v>9.6999999999999993</v>
      </c>
      <c r="AI124" s="169">
        <v>4.3034375999999999E-2</v>
      </c>
      <c r="AJ124" s="30">
        <v>8.0299999999999994</v>
      </c>
      <c r="AK124" s="171">
        <v>2410.8888888888887</v>
      </c>
      <c r="AL124" s="30">
        <v>58.9</v>
      </c>
      <c r="AM124" s="16">
        <v>4001</v>
      </c>
      <c r="AN124" s="16">
        <v>9768</v>
      </c>
      <c r="AO124" s="30">
        <v>12.3</v>
      </c>
      <c r="AP124" s="171">
        <v>3343</v>
      </c>
      <c r="AQ124" s="16">
        <v>35.9</v>
      </c>
      <c r="AR124" s="16">
        <v>14.4</v>
      </c>
    </row>
    <row r="125" spans="1:44" x14ac:dyDescent="0.25">
      <c r="A125" s="785">
        <v>17091</v>
      </c>
      <c r="B125" s="786" t="s">
        <v>613</v>
      </c>
      <c r="C125" s="840" t="s">
        <v>225</v>
      </c>
      <c r="D125" s="841">
        <v>8257125305</v>
      </c>
      <c r="E125" s="841">
        <v>39</v>
      </c>
      <c r="F125" s="842">
        <v>44638</v>
      </c>
      <c r="G125" s="841">
        <v>2</v>
      </c>
      <c r="H125" s="843">
        <v>1</v>
      </c>
      <c r="I125" s="844" t="s">
        <v>620</v>
      </c>
      <c r="J125" s="845" t="s">
        <v>74</v>
      </c>
      <c r="K125" s="846" t="s">
        <v>576</v>
      </c>
      <c r="L125" s="851">
        <v>5.33</v>
      </c>
      <c r="M125" s="169">
        <v>1.0987795</v>
      </c>
      <c r="N125" s="16">
        <v>66.5</v>
      </c>
      <c r="O125" s="169">
        <v>6.3502422911199993E-2</v>
      </c>
      <c r="P125" s="30">
        <v>8.81</v>
      </c>
      <c r="Q125" s="169">
        <v>0.72079935199999989</v>
      </c>
      <c r="R125" s="16">
        <v>65.599999999999994</v>
      </c>
      <c r="S125" s="169">
        <v>0.37798014799999996</v>
      </c>
      <c r="T125" s="16">
        <v>34.4</v>
      </c>
      <c r="U125" s="169">
        <v>0.10178168</v>
      </c>
      <c r="V125" s="172">
        <v>6.16</v>
      </c>
      <c r="W125" s="169">
        <v>0.40646580000000004</v>
      </c>
      <c r="X125" s="23">
        <v>24.6</v>
      </c>
      <c r="Y125" s="169">
        <v>5.8491419999999995E-2</v>
      </c>
      <c r="Z125" s="30">
        <v>3.54</v>
      </c>
      <c r="AA125" s="30">
        <v>3.1340400000000002</v>
      </c>
      <c r="AB125" s="16">
        <v>58.8</v>
      </c>
      <c r="AC125" s="169">
        <v>0.46370999999999996</v>
      </c>
      <c r="AD125" s="16">
        <v>8.6999999999999993</v>
      </c>
      <c r="AE125" s="169">
        <v>0.38172607199999997</v>
      </c>
      <c r="AF125" s="30">
        <v>82.32</v>
      </c>
      <c r="AG125" s="169">
        <v>5.7036329999999996E-2</v>
      </c>
      <c r="AH125" s="23">
        <v>12.3</v>
      </c>
      <c r="AI125" s="169">
        <v>2.4669371999999998E-2</v>
      </c>
      <c r="AJ125" s="30">
        <v>5.32</v>
      </c>
      <c r="AK125" s="171">
        <v>2418.2222222222222</v>
      </c>
      <c r="AL125" s="30">
        <v>55</v>
      </c>
      <c r="AM125" s="16">
        <v>3532</v>
      </c>
      <c r="AN125" s="16">
        <v>8781</v>
      </c>
      <c r="AO125" s="172">
        <v>9.23</v>
      </c>
      <c r="AP125" s="171">
        <v>3510</v>
      </c>
      <c r="AQ125" s="16">
        <v>29.4</v>
      </c>
      <c r="AR125" s="27">
        <v>24.1</v>
      </c>
    </row>
    <row r="126" spans="1:44" x14ac:dyDescent="0.25">
      <c r="A126" s="962">
        <v>17204</v>
      </c>
      <c r="B126" s="963" t="s">
        <v>589</v>
      </c>
      <c r="C126" s="1060" t="s">
        <v>219</v>
      </c>
      <c r="D126" s="1061">
        <v>8956144461</v>
      </c>
      <c r="E126" s="1016">
        <v>32</v>
      </c>
      <c r="F126" s="1015">
        <v>44652</v>
      </c>
      <c r="G126" s="1016">
        <v>3</v>
      </c>
      <c r="H126" s="999">
        <v>3</v>
      </c>
      <c r="I126" s="1017" t="s">
        <v>621</v>
      </c>
      <c r="J126" s="1018" t="s">
        <v>74</v>
      </c>
      <c r="K126" s="1019" t="s">
        <v>619</v>
      </c>
      <c r="L126" s="1020">
        <v>4.87</v>
      </c>
      <c r="M126" s="169">
        <v>1.0332192</v>
      </c>
      <c r="N126" s="16">
        <v>78</v>
      </c>
      <c r="O126" s="169">
        <v>2.0155936831679998E-2</v>
      </c>
      <c r="P126" s="30">
        <v>3.73</v>
      </c>
      <c r="Q126" s="169">
        <v>0.54037364160000001</v>
      </c>
      <c r="R126" s="16">
        <v>52.3</v>
      </c>
      <c r="S126" s="169">
        <v>0.49284555840000005</v>
      </c>
      <c r="T126" s="16">
        <v>47.7</v>
      </c>
      <c r="U126" s="169">
        <v>8.61016E-2</v>
      </c>
      <c r="V126" s="172">
        <v>6.5</v>
      </c>
      <c r="W126" s="169">
        <v>0.13776256000000001</v>
      </c>
      <c r="X126" s="30">
        <v>10.4</v>
      </c>
      <c r="Y126" s="169">
        <v>3.4043247999999998E-2</v>
      </c>
      <c r="Z126" s="770">
        <v>2.57</v>
      </c>
      <c r="AA126" s="30">
        <v>2.96096</v>
      </c>
      <c r="AB126" s="16">
        <v>60.8</v>
      </c>
      <c r="AC126" s="169">
        <v>0.37985999999999998</v>
      </c>
      <c r="AD126" s="16">
        <v>7.8</v>
      </c>
      <c r="AE126" s="169">
        <v>0.32857889999999995</v>
      </c>
      <c r="AF126" s="30">
        <v>86.5</v>
      </c>
      <c r="AG126" s="169">
        <v>1.3598987999999999E-2</v>
      </c>
      <c r="AH126" s="30">
        <v>3.58</v>
      </c>
      <c r="AI126" s="169">
        <v>3.7872042000000002E-2</v>
      </c>
      <c r="AJ126" s="30">
        <v>9.9700000000000006</v>
      </c>
      <c r="AK126" s="171">
        <v>2674</v>
      </c>
      <c r="AL126" s="30">
        <v>44.8</v>
      </c>
      <c r="AM126" s="175">
        <v>5090</v>
      </c>
      <c r="AN126" s="16">
        <v>11068</v>
      </c>
      <c r="AO126" s="30">
        <v>31.4</v>
      </c>
      <c r="AP126" s="171">
        <v>1654</v>
      </c>
      <c r="AQ126" s="16">
        <v>33.5</v>
      </c>
      <c r="AR126" s="178">
        <v>18</v>
      </c>
    </row>
    <row r="127" spans="1:44" x14ac:dyDescent="0.25">
      <c r="A127" s="781">
        <v>17205</v>
      </c>
      <c r="B127" s="782" t="s">
        <v>548</v>
      </c>
      <c r="C127" s="818" t="s">
        <v>560</v>
      </c>
      <c r="D127" s="853">
        <v>8860114945</v>
      </c>
      <c r="E127" s="819">
        <v>33</v>
      </c>
      <c r="F127" s="820">
        <v>44652</v>
      </c>
      <c r="G127" s="819">
        <v>4</v>
      </c>
      <c r="H127" s="821">
        <v>6</v>
      </c>
      <c r="I127" s="822" t="s">
        <v>622</v>
      </c>
      <c r="J127" s="823" t="s">
        <v>74</v>
      </c>
      <c r="K127" s="824" t="s">
        <v>623</v>
      </c>
      <c r="L127" s="825">
        <v>8.3699999999999992</v>
      </c>
      <c r="M127" s="169">
        <v>1.30233015</v>
      </c>
      <c r="N127" s="16">
        <v>75.900000000000006</v>
      </c>
      <c r="O127" s="169">
        <v>6.1136586561600009E-2</v>
      </c>
      <c r="P127" s="30">
        <v>7.2</v>
      </c>
      <c r="Q127" s="169">
        <v>0.84911925780000008</v>
      </c>
      <c r="R127" s="16">
        <v>65.2</v>
      </c>
      <c r="S127" s="169">
        <v>0.45321089219999999</v>
      </c>
      <c r="T127" s="16">
        <v>34.799999999999997</v>
      </c>
      <c r="U127" s="169">
        <v>0.20933369999999996</v>
      </c>
      <c r="V127" s="30">
        <v>12.2</v>
      </c>
      <c r="W127" s="169">
        <v>0.13589531999999996</v>
      </c>
      <c r="X127" s="30">
        <v>7.92</v>
      </c>
      <c r="Y127" s="169">
        <v>7.7384834999999985E-2</v>
      </c>
      <c r="Z127" s="30">
        <v>4.51</v>
      </c>
      <c r="AA127" s="30">
        <v>4.3691399999999998</v>
      </c>
      <c r="AB127" s="16">
        <v>52.2</v>
      </c>
      <c r="AC127" s="169">
        <v>0.65285999999999988</v>
      </c>
      <c r="AD127" s="16">
        <v>7.8</v>
      </c>
      <c r="AE127" s="169">
        <v>0.5948860319999999</v>
      </c>
      <c r="AF127" s="30">
        <v>91.12</v>
      </c>
      <c r="AG127" s="169">
        <v>2.8725839999999999E-2</v>
      </c>
      <c r="AH127" s="30">
        <v>4.4000000000000004</v>
      </c>
      <c r="AI127" s="169">
        <v>2.9117555999999992E-2</v>
      </c>
      <c r="AJ127" s="30">
        <v>4.46</v>
      </c>
      <c r="AK127" s="171">
        <v>2070.3333333333335</v>
      </c>
      <c r="AL127" s="30">
        <v>41.8</v>
      </c>
      <c r="AM127" s="16">
        <v>4240</v>
      </c>
      <c r="AN127" s="175">
        <v>13740</v>
      </c>
      <c r="AO127" s="30">
        <v>25.4</v>
      </c>
      <c r="AP127" s="171">
        <v>1769</v>
      </c>
      <c r="AQ127" s="16">
        <v>30.4</v>
      </c>
      <c r="AR127" s="178">
        <v>18.899999999999999</v>
      </c>
    </row>
    <row r="128" spans="1:44" x14ac:dyDescent="0.25">
      <c r="A128" s="871">
        <v>17212</v>
      </c>
      <c r="B128" s="872" t="s">
        <v>550</v>
      </c>
      <c r="C128" s="840" t="s">
        <v>567</v>
      </c>
      <c r="D128" s="1062">
        <v>9954294845</v>
      </c>
      <c r="E128" s="841">
        <v>22</v>
      </c>
      <c r="F128" s="842">
        <v>44655</v>
      </c>
      <c r="G128" s="841">
        <v>4</v>
      </c>
      <c r="H128" s="843">
        <v>6</v>
      </c>
      <c r="I128" s="844" t="s">
        <v>624</v>
      </c>
      <c r="J128" s="845" t="s">
        <v>74</v>
      </c>
      <c r="K128" s="846" t="s">
        <v>623</v>
      </c>
      <c r="L128" s="851">
        <v>7.99</v>
      </c>
      <c r="M128" s="169">
        <v>2.2717807200000002</v>
      </c>
      <c r="N128" s="16">
        <v>79.2</v>
      </c>
      <c r="O128" s="169">
        <v>5.8897959768647992E-2</v>
      </c>
      <c r="P128" s="30">
        <v>4.8099999999999996</v>
      </c>
      <c r="Q128" s="169">
        <v>1.22448980808</v>
      </c>
      <c r="R128" s="16">
        <v>53.9</v>
      </c>
      <c r="S128" s="142">
        <v>1.0472909119200002</v>
      </c>
      <c r="T128" s="16">
        <v>46.1</v>
      </c>
      <c r="U128" s="169">
        <v>0.22574386699999999</v>
      </c>
      <c r="V128" s="172">
        <v>7.87</v>
      </c>
      <c r="W128" s="169">
        <v>0.26102531000000001</v>
      </c>
      <c r="X128" s="30">
        <v>9.1</v>
      </c>
      <c r="Y128" s="169">
        <v>8.3183889999999996E-2</v>
      </c>
      <c r="Z128" s="30">
        <v>2.9</v>
      </c>
      <c r="AA128" s="30">
        <v>4.4424400000000004</v>
      </c>
      <c r="AB128" s="16">
        <v>55.6</v>
      </c>
      <c r="AC128" s="169">
        <v>0.43146000000000001</v>
      </c>
      <c r="AD128" s="16">
        <v>5.4</v>
      </c>
      <c r="AE128" s="169">
        <v>0.40898093400000002</v>
      </c>
      <c r="AF128" s="23">
        <v>94.789999999999992</v>
      </c>
      <c r="AG128" s="169">
        <v>1.8035027999999998E-2</v>
      </c>
      <c r="AH128" s="30">
        <v>4.18</v>
      </c>
      <c r="AI128" s="169">
        <v>4.5734759999999999E-3</v>
      </c>
      <c r="AJ128" s="172">
        <v>1.06</v>
      </c>
      <c r="AK128" s="171">
        <v>2425.6666666666665</v>
      </c>
      <c r="AL128" s="30">
        <v>37.4</v>
      </c>
      <c r="AM128" s="27">
        <v>5361</v>
      </c>
      <c r="AN128" s="27">
        <v>18407</v>
      </c>
      <c r="AO128" s="30">
        <v>23.7</v>
      </c>
      <c r="AP128" s="171">
        <v>2862</v>
      </c>
      <c r="AQ128" s="16">
        <v>24.1</v>
      </c>
      <c r="AR128" s="30">
        <v>17</v>
      </c>
    </row>
  </sheetData>
  <autoFilter ref="A6:DO6" xr:uid="{635B847E-89F4-42EC-9782-BF5F88DABA52}">
    <sortState xmlns:xlrd2="http://schemas.microsoft.com/office/spreadsheetml/2017/richdata2" ref="A7:DO112">
      <sortCondition ref="A6"/>
    </sortState>
  </autoFilter>
  <conditionalFormatting sqref="L37:L57 L59">
    <cfRule type="expression" dxfId="23" priority="19">
      <formula>AND($F37&gt;15, L37&gt;VALUE(MID(L$3,FIND("-",L$3)+1,LEN(L$3))))</formula>
    </cfRule>
    <cfRule type="expression" dxfId="22" priority="20">
      <formula>AND($F37&gt;15, L37&lt;VALUE(LEFT(L$3, FIND("-", L$3)-1)))</formula>
    </cfRule>
  </conditionalFormatting>
  <conditionalFormatting sqref="L58">
    <cfRule type="expression" dxfId="21" priority="15">
      <formula>AND($F58&gt;15, L58&gt;VALUE(MID(L$3,FIND("-",L$3)+1,LEN(L$3))))</formula>
    </cfRule>
    <cfRule type="expression" dxfId="20" priority="16">
      <formula>AND($F58&gt;15, L58&lt;VALUE(LEFT(L$3, FIND("-", L$3)-1)))</formula>
    </cfRule>
  </conditionalFormatting>
  <conditionalFormatting sqref="L60:L62">
    <cfRule type="expression" dxfId="19" priority="13">
      <formula>AND($F60&gt;15, L60&gt;VALUE(MID(L$3,FIND("-",L$3)+1,LEN(L$3))))</formula>
    </cfRule>
    <cfRule type="expression" dxfId="18" priority="14">
      <formula>AND($F60&gt;15, L60&lt;VALUE(LEFT(L$3, FIND("-", L$3)-1)))</formula>
    </cfRule>
  </conditionalFormatting>
  <conditionalFormatting sqref="L63:L71">
    <cfRule type="expression" dxfId="17" priority="11">
      <formula>AND($F63&gt;15, L63&gt;VALUE(MID(L$3,FIND("-",L$3)+1,LEN(L$3))))</formula>
    </cfRule>
    <cfRule type="expression" dxfId="16" priority="12">
      <formula>AND($F63&gt;15, L63&lt;VALUE(LEFT(L$3, FIND("-", L$3)-1)))</formula>
    </cfRule>
  </conditionalFormatting>
  <conditionalFormatting sqref="L72:L75">
    <cfRule type="expression" dxfId="15" priority="9">
      <formula>AND($F72&gt;15, L72&gt;VALUE(MID(L$3,FIND("-",L$3)+1,LEN(L$3))))</formula>
    </cfRule>
    <cfRule type="expression" dxfId="14" priority="10">
      <formula>AND($F72&gt;15, L72&lt;VALUE(LEFT(L$3, FIND("-", L$3)-1)))</formula>
    </cfRule>
  </conditionalFormatting>
  <conditionalFormatting sqref="L76:L88">
    <cfRule type="expression" dxfId="13" priority="7">
      <formula>AND($F76&gt;15, L76&gt;VALUE(MID(L$3,FIND("-",L$3)+1,LEN(L$3))))</formula>
    </cfRule>
    <cfRule type="expression" dxfId="12" priority="8">
      <formula>AND($F76&gt;15, L76&lt;VALUE(LEFT(L$3, FIND("-", L$3)-1)))</formula>
    </cfRule>
  </conditionalFormatting>
  <conditionalFormatting sqref="L89:L112">
    <cfRule type="expression" dxfId="11" priority="5">
      <formula>AND($F89&gt;15, L89&gt;VALUE(MID(L$3,FIND("-",L$3)+1,LEN(L$3))))</formula>
    </cfRule>
    <cfRule type="expression" dxfId="10" priority="6">
      <formula>AND($F89&gt;15, L89&lt;VALUE(LEFT(L$3, FIND("-", L$3)-1)))</formula>
    </cfRule>
  </conditionalFormatting>
  <conditionalFormatting sqref="L113:L123">
    <cfRule type="expression" dxfId="9" priority="3">
      <formula>AND($F113&gt;15, L113&gt;VALUE(MID(L$3,FIND("-",L$3)+1,LEN(L$3))))</formula>
    </cfRule>
    <cfRule type="expression" dxfId="8" priority="4">
      <formula>AND($F113&gt;15, L113&lt;VALUE(LEFT(L$3, FIND("-", L$3)-1)))</formula>
    </cfRule>
  </conditionalFormatting>
  <conditionalFormatting sqref="L124:L128">
    <cfRule type="expression" dxfId="1" priority="1">
      <formula>AND($F124&gt;15, L124&gt;VALUE(MID(L$3,FIND("-",L$3)+1,LEN(L$3))))</formula>
    </cfRule>
    <cfRule type="expression" dxfId="0" priority="2">
      <formula>AND($F124&gt;15, L124&lt;VALUE(LEFT(L$3, FIND("-", L$3)-1)))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ALL Alergo</vt:lpstr>
      <vt:lpstr>IMUNOR-crf studie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dcterms:created xsi:type="dcterms:W3CDTF">2020-08-27T07:44:49Z</dcterms:created>
  <dcterms:modified xsi:type="dcterms:W3CDTF">2022-04-06T10:11:13Z</dcterms:modified>
</cp:coreProperties>
</file>