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935" yWindow="-105" windowWidth="23250" windowHeight="12570"/>
  </bookViews>
  <sheets>
    <sheet name="list" sheetId="1" r:id="rId1"/>
    <sheet name="List1" sheetId="2" r:id="rId2"/>
  </sheets>
  <definedNames>
    <definedName name="_Hlk508782640" localSheetId="0">list!#REF!</definedName>
    <definedName name="_xlnm.Print_Area" localSheetId="0">list!$A$1:$J$73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/>
  <c r="D2" i="2" l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1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1"/>
</calcChain>
</file>

<file path=xl/sharedStrings.xml><?xml version="1.0" encoding="utf-8"?>
<sst xmlns="http://schemas.openxmlformats.org/spreadsheetml/2006/main" count="160" uniqueCount="138">
  <si>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</si>
  <si>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</si>
  <si>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</si>
  <si>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</si>
  <si>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</si>
  <si>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</si>
  <si>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</si>
  <si>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</si>
  <si>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</si>
  <si>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</si>
  <si>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</si>
  <si>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</si>
  <si>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</si>
  <si>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</si>
  <si>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</si>
  <si>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</si>
  <si>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</si>
  <si>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</si>
  <si>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</si>
  <si>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</si>
  <si>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</si>
  <si>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</si>
  <si>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</si>
  <si>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</si>
  <si>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</si>
  <si>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</si>
  <si>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</si>
  <si>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</si>
  <si>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</si>
  <si>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</si>
  <si>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</si>
  <si>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</si>
  <si>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</si>
  <si>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</si>
  <si>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</si>
  <si>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</si>
  <si>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</si>
  <si>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</si>
  <si>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</si>
  <si>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</si>
  <si>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</si>
  <si>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</si>
  <si>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</si>
  <si>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</si>
  <si>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</si>
  <si>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</si>
  <si>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</si>
  <si>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</si>
  <si>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CCR6+ LYM</t>
  </si>
  <si>
    <t>CD3/CCR6</t>
  </si>
  <si>
    <t>PD-1+ LYM</t>
  </si>
  <si>
    <t>CD3/PD-1</t>
  </si>
  <si>
    <t>PD-L1+ LYM</t>
  </si>
  <si>
    <t>CD3/PD-L1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</si>
  <si>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</si>
  <si>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</si>
  <si>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</si>
  <si>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</si>
  <si>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</si>
  <si>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</si>
  <si>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</si>
  <si>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</si>
  <si>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</si>
  <si>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</si>
  <si>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</si>
  <si>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</si>
  <si>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</si>
  <si>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</si>
  <si>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</si>
  <si>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</si>
  <si>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</si>
  <si>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</si>
  <si>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</si>
  <si>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</si>
  <si>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</si>
  <si>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</si>
  <si>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</si>
  <si>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</si>
  <si>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</si>
  <si>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</si>
  <si>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</si>
  <si>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</si>
  <si>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</si>
  <si>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</si>
  <si>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</si>
  <si>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</si>
  <si>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</si>
  <si>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</si>
  <si>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</si>
  <si>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</si>
  <si>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</si>
  <si>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</si>
  <si>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</si>
  <si>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</si>
  <si>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</si>
  <si>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</si>
  <si>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</si>
  <si>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</si>
  <si>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</si>
  <si>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</si>
  <si>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</si>
  <si>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</si>
  <si>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</si>
  <si>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</si>
  <si>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CXCR3+ B-LYM</t>
  </si>
  <si>
    <t>CXCR4+ B-LYM (MFI)</t>
  </si>
  <si>
    <t>1</t>
  </si>
  <si>
    <t>15</t>
  </si>
  <si>
    <t>25</t>
  </si>
  <si>
    <t>10</t>
  </si>
  <si>
    <t>0,4</t>
  </si>
  <si>
    <t>20</t>
  </si>
  <si>
    <t>18</t>
  </si>
  <si>
    <t>3</t>
  </si>
  <si>
    <t>5</t>
  </si>
  <si>
    <t>2</t>
  </si>
  <si>
    <t>Getzlová Vendula</t>
  </si>
  <si>
    <t>8856183853</t>
  </si>
  <si>
    <t>D849</t>
  </si>
  <si>
    <t>111</t>
  </si>
  <si>
    <t>- -</t>
  </si>
  <si>
    <t>++</t>
  </si>
  <si>
    <t>-</t>
  </si>
  <si>
    <t>+</t>
  </si>
  <si>
    <t xml:space="preserve">Odd. alergologie a klin. imunologie - amb. </t>
  </si>
  <si>
    <t>MUDr. Beáta Hutyrová, Ph.D.</t>
  </si>
  <si>
    <t>10:10</t>
  </si>
  <si>
    <t>Poznámka: recidivující infekce dýchacích cest, Broncho-Vaxom, 2. odběr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</si>
  <si>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</si>
  <si>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</si>
  <si>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</si>
  <si>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</si>
  <si>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Snížené zastoupení NK buněk, jejich aktivace v normě. Mírně snížené zastoupení iNKT buněk. 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</si>
  <si>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</si>
  <si>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Zvýšené zastoupení NEU. NEU jsou aktivované a stimulované k chemotaxi.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</si>
  <si>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MON subpopulací v normě, snížené zastoupení neklasických MON. MON jsou stimulované k chemotaxi.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</si>
  <si>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Zvýšené zastoupení B-LYM, jejich aktivace snížená. Snížené zastoupení paměťových B-LYM.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</si>
  <si>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Snížené zastoupení celkových LYM. Zastoupení T-LYM v normě. Poměr CD4/CD8 = 1,7. CD8+ buňky vykazují znaky snížené aktivace. Zastoupení subpopulací naivních/centrálních paměťových/efektorových paměťových/terminálních efektorových T-LYM v normě. T-regulační LYM v normě.</t>
    </r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</si>
</sst>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sz val="14"/>
      <color theme="1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sz val="14"/>
      <color theme="8"/>
      <name val="Calibri"/>
      <family val="2"/>
      <charset val="238"/>
      <scheme val="minor"/>
    </font>
    <font>
      <b/>
      <sz val="12"/>
      <color theme="8" tint="0.39997558519241921"/>
      <name val="Calibri"/>
      <family val="2"/>
      <charset val="238"/>
      <scheme val="minor"/>
    </font>
    <font>
      <b/>
      <sz val="14"/>
      <color theme="8" tint="0.39997558519241921"/>
      <name val="Calibri"/>
      <family val="2"/>
      <charset val="238"/>
      <scheme val="minor"/>
    </font>
    <font>
      <sz val="14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indent="1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1" fontId="8" fillId="0" borderId="5" xfId="0" applyNumberFormat="1" applyFont="1" applyBorder="1" applyAlignment="1">
      <alignment horizontal="left"/>
    </xf>
    <xf numFmtId="0" fontId="8" fillId="0" borderId="6" xfId="0" applyFont="1" applyBorder="1" applyAlignment="1">
      <alignment horizontal="left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4" fontId="8" fillId="0" borderId="2" xfId="0" applyNumberFormat="1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49" fontId="9" fillId="0" borderId="5" xfId="0" applyNumberFormat="1" applyFont="1" applyBorder="1" applyAlignment="1">
      <alignment horizontal="left"/>
    </xf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3" fillId="0" borderId="0" xfId="1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6" fillId="0" borderId="16" xfId="0" applyNumberFormat="1" applyFont="1" applyBorder="1" applyAlignment="1">
      <alignment horizontal="center"/>
    </xf>
    <xf numFmtId="49" fontId="14" fillId="0" borderId="0" xfId="0" applyNumberFormat="1" applyFont="1"/>
    <xf numFmtId="49" fontId="16" fillId="0" borderId="3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left"/>
    </xf>
    <xf numFmtId="49" fontId="14" fillId="0" borderId="8" xfId="0" applyNumberFormat="1" applyFont="1" applyBorder="1" applyAlignment="1">
      <alignment horizontal="left"/>
    </xf>
    <xf numFmtId="49" fontId="14" fillId="0" borderId="0" xfId="0" applyNumberFormat="1" applyFont="1" applyAlignment="1">
      <alignment horizontal="left"/>
    </xf>
    <xf numFmtId="49" fontId="15" fillId="0" borderId="12" xfId="0" applyNumberFormat="1" applyFont="1" applyBorder="1" applyAlignment="1">
      <alignment horizontal="center" wrapText="1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49" fontId="17" fillId="0" borderId="0" xfId="1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8" fillId="0" borderId="7" xfId="0" applyFont="1" applyBorder="1" applyAlignment="1"/>
    <xf numFmtId="0" fontId="8" fillId="0" borderId="8" xfId="0" applyFont="1" applyBorder="1" applyAlignment="1"/>
    <xf numFmtId="49" fontId="7" fillId="0" borderId="0" xfId="0" applyNumberFormat="1" applyFont="1" applyAlignment="1"/>
    <xf numFmtId="49" fontId="7" fillId="0" borderId="5" xfId="0" applyNumberFormat="1" applyFont="1" applyBorder="1" applyAlignment="1"/>
    <xf numFmtId="0" fontId="8" fillId="0" borderId="0" xfId="0" applyFont="1" applyAlignment="1"/>
    <xf numFmtId="0" fontId="8" fillId="0" borderId="5" xfId="0" applyFont="1" applyBorder="1" applyAlignment="1"/>
    <xf numFmtId="49" fontId="7" fillId="0" borderId="0" xfId="0" applyNumberFormat="1" applyFont="1"/>
    <xf numFmtId="49" fontId="8" fillId="0" borderId="7" xfId="0" applyNumberFormat="1" applyFont="1" applyBorder="1"/>
    <xf numFmtId="14" fontId="8" fillId="0" borderId="0" xfId="0" applyNumberFormat="1" applyFont="1" applyAlignment="1">
      <alignment horizontal="left"/>
    </xf>
    <xf numFmtId="14" fontId="9" fillId="0" borderId="7" xfId="0" applyNumberFormat="1" applyFont="1" applyBorder="1" applyAlignment="1">
      <alignment horizontal="left"/>
    </xf>
    <xf numFmtId="20" fontId="9" fillId="0" borderId="8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0" fillId="0" borderId="16" xfId="0" applyFont="1" applyBorder="1" applyAlignment="1">
      <alignment horizontal="left" vertical="top" indent="3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2</xdr:row>
      <xdr:rowOff>199741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5"/>
  <sheetViews>
    <sheetView tabSelected="1" topLeftCell="A40" zoomScale="70" zoomScaleNormal="70" workbookViewId="0">
      <selection activeCell="A73" sqref="A1:J73"/>
    </sheetView>
  </sheetViews>
  <sheetFormatPr defaultColWidth="9.140625" defaultRowHeight="22.5"/>
  <cols>
    <col min="1" max="1" width="13.5703125" customWidth="1"/>
    <col min="2" max="2" width="11.7109375" style="1" customWidth="1"/>
    <col min="3" max="3" width="10.28515625" customWidth="1"/>
    <col min="4" max="4" width="20.28515625" customWidth="1"/>
    <col min="5" max="5" width="13.42578125" customWidth="1"/>
    <col min="6" max="6" width="6.7109375" style="57" customWidth="1"/>
    <col min="7" max="7" width="14.42578125" customWidth="1"/>
    <col min="8" max="8" width="22.140625" customWidth="1"/>
    <col min="9" max="9" width="26.28515625" customWidth="1"/>
    <col min="10" max="10" width="21.140625" style="18" customWidth="1"/>
    <col min="11" max="11" width="24.42578125" customWidth="1"/>
    <col min="12" max="12" width="12" customWidth="1"/>
    <col min="13" max="13" width="11.28515625" customWidth="1"/>
    <col min="14" max="14" width="9.42578125" customWidth="1"/>
    <col min="15" max="15" width="7.42578125" customWidth="1"/>
    <col min="16" max="16" width="10.140625" customWidth="1"/>
  </cols>
  <sheetData>
    <row r="1" spans="2:17" ht="9" customHeight="1"/>
    <row r="2" spans="2:17">
      <c r="C2" s="2" t="s">
        <v>0</v>
      </c>
      <c r="P2" s="3"/>
    </row>
    <row r="3" spans="2:17">
      <c r="C3" s="4" t="s">
        <v>1</v>
      </c>
      <c r="P3" s="5"/>
    </row>
    <row r="4" spans="2:17">
      <c r="D4" s="4"/>
      <c r="E4" s="4"/>
      <c r="P4" s="5"/>
    </row>
    <row r="5" spans="2:17" ht="21" customHeight="1">
      <c r="B5" s="93" t="s">
        <v>2</v>
      </c>
      <c r="C5" s="93"/>
      <c r="D5" s="93"/>
      <c r="E5" s="93"/>
      <c r="F5" s="93"/>
      <c r="G5" s="93"/>
      <c r="H5" s="93"/>
      <c r="I5" s="93"/>
      <c r="K5" s="6"/>
      <c r="L5" s="6"/>
      <c r="M5" s="6"/>
      <c r="N5" s="6"/>
      <c r="O5" s="6"/>
      <c r="P5" s="6"/>
      <c r="Q5" s="6"/>
    </row>
    <row r="6" spans="2:17" ht="18.95" customHeight="1"/>
    <row r="7" spans="2:17" s="13" customFormat="1" ht="18" customHeight="1">
      <c r="B7" s="7" t="s">
        <v>3</v>
      </c>
      <c r="C7" s="8" t="s">
        <v>4</v>
      </c>
      <c r="D7" s="9" t="s">
        <v>116</v>
      </c>
      <c r="E7" s="9"/>
      <c r="F7" s="58"/>
      <c r="G7" s="10" t="s">
        <v>5</v>
      </c>
      <c r="H7" s="11" t="s">
        <v>124</v>
      </c>
      <c r="I7" s="12"/>
      <c r="J7" s="18"/>
    </row>
    <row r="8" spans="2:17" s="13" customFormat="1" ht="18" customHeight="1">
      <c r="B8" s="94" t="s">
        <v>6</v>
      </c>
      <c r="C8" s="95"/>
      <c r="D8" s="77" t="s">
        <v>117</v>
      </c>
      <c r="E8" s="73"/>
      <c r="F8" s="74"/>
      <c r="G8" s="14"/>
      <c r="H8" s="13" t="s">
        <v>7</v>
      </c>
      <c r="I8" s="15" t="s">
        <v>8</v>
      </c>
      <c r="J8" s="18"/>
      <c r="K8" s="16"/>
      <c r="L8"/>
      <c r="O8" s="17"/>
      <c r="P8" s="17"/>
    </row>
    <row r="9" spans="2:17" s="13" customFormat="1" ht="18" customHeight="1">
      <c r="B9" s="94" t="s">
        <v>9</v>
      </c>
      <c r="C9" s="95"/>
      <c r="D9" s="13" t="s">
        <v>118</v>
      </c>
      <c r="E9" s="75"/>
      <c r="F9" s="76"/>
      <c r="G9" s="14" t="s">
        <v>10</v>
      </c>
      <c r="H9" s="19">
        <v>89301152</v>
      </c>
      <c r="I9" s="20"/>
      <c r="J9" s="18"/>
    </row>
    <row r="10" spans="2:17" s="13" customFormat="1" ht="18" customHeight="1">
      <c r="B10" s="91" t="s">
        <v>11</v>
      </c>
      <c r="C10" s="92"/>
      <c r="D10" s="78" t="s">
        <v>119</v>
      </c>
      <c r="E10" s="71"/>
      <c r="F10" s="72"/>
      <c r="G10" s="21" t="s">
        <v>12</v>
      </c>
      <c r="H10" s="22" t="s">
        <v>125</v>
      </c>
      <c r="I10" s="23"/>
      <c r="J10" s="19"/>
      <c r="K10" s="19"/>
    </row>
    <row r="11" spans="2:17" s="13" customFormat="1" ht="18.75">
      <c r="B11" s="96" t="s">
        <v>13</v>
      </c>
      <c r="C11" s="97"/>
      <c r="D11" s="98" t="s">
        <v>14</v>
      </c>
      <c r="E11" s="98"/>
      <c r="F11" s="99"/>
      <c r="G11" s="10" t="s">
        <v>15</v>
      </c>
      <c r="H11" s="24">
        <v>43902</v>
      </c>
      <c r="I11" s="25">
        <v>0.375</v>
      </c>
      <c r="J11" s="18"/>
      <c r="K11" s="17"/>
      <c r="L11" s="26"/>
    </row>
    <row r="12" spans="2:17" s="13" customFormat="1">
      <c r="B12" s="100" t="s">
        <v>16</v>
      </c>
      <c r="C12" s="101"/>
      <c r="D12" s="27" t="s">
        <v>17</v>
      </c>
      <c r="E12" s="27"/>
      <c r="F12" s="59"/>
      <c r="G12" s="14" t="s">
        <v>18</v>
      </c>
      <c r="H12" s="79">
        <v>43902</v>
      </c>
      <c r="I12" s="28" t="s">
        <v>126</v>
      </c>
      <c r="J12" s="30"/>
      <c r="K12" s="29"/>
      <c r="L12" s="29"/>
      <c r="N12" s="29"/>
      <c r="O12" s="30"/>
      <c r="P12" s="30"/>
      <c r="Q12" s="31"/>
    </row>
    <row r="13" spans="2:17" s="13" customFormat="1">
      <c r="B13" s="91" t="s">
        <v>19</v>
      </c>
      <c r="C13" s="92"/>
      <c r="D13" s="32">
        <v>12548</v>
      </c>
      <c r="E13" s="32"/>
      <c r="F13" s="60"/>
      <c r="G13" s="21" t="s">
        <v>20</v>
      </c>
      <c r="H13" s="80">
        <v>44042</v>
      </c>
      <c r="I13" s="81">
        <v>0.44444444444444442</v>
      </c>
      <c r="J13" s="53"/>
      <c r="K13" s="33"/>
      <c r="L13" s="29"/>
      <c r="N13" s="29"/>
      <c r="O13" s="30"/>
      <c r="P13" s="30"/>
      <c r="Q13" s="31"/>
    </row>
    <row r="14" spans="2:17" s="13" customFormat="1">
      <c r="B14" s="34"/>
      <c r="C14" s="34"/>
      <c r="D14" s="17"/>
      <c r="E14" s="17"/>
      <c r="F14" s="61"/>
      <c r="H14" s="17"/>
      <c r="J14" s="18"/>
      <c r="L14" s="29"/>
      <c r="N14" s="29"/>
      <c r="O14" s="30"/>
      <c r="P14" s="30"/>
      <c r="Q14" s="31"/>
    </row>
    <row r="15" spans="2:17" s="26" customFormat="1" ht="39.75">
      <c r="B15" s="102"/>
      <c r="C15" s="103"/>
      <c r="D15" s="104"/>
      <c r="E15" s="35" t="s">
        <v>21</v>
      </c>
      <c r="F15" s="62"/>
      <c r="G15" s="105" t="s">
        <v>22</v>
      </c>
      <c r="H15" s="106"/>
      <c r="I15" s="107"/>
      <c r="J15" s="36"/>
      <c r="K15" s="36"/>
      <c r="L15" s="29"/>
      <c r="N15" s="36"/>
      <c r="O15" s="37"/>
      <c r="P15" s="37"/>
      <c r="Q15" s="38"/>
    </row>
    <row r="16" spans="2:17" s="13" customFormat="1">
      <c r="B16" s="39" t="s">
        <v>23</v>
      </c>
      <c r="C16" s="40"/>
      <c r="D16" s="40"/>
      <c r="E16" s="41">
        <v>16.100000000000001</v>
      </c>
      <c r="F16" s="56" t="s">
        <v>120</v>
      </c>
      <c r="G16" s="87" t="s">
        <v>24</v>
      </c>
      <c r="H16" s="88"/>
      <c r="I16" s="89"/>
      <c r="J16" s="54"/>
      <c r="K16" s="65"/>
      <c r="L16" s="69"/>
      <c r="M16" s="69"/>
      <c r="N16" s="29"/>
      <c r="O16" s="30"/>
      <c r="P16" s="30"/>
      <c r="Q16" s="31"/>
    </row>
    <row r="17" spans="2:17" s="13" customFormat="1">
      <c r="B17" s="86" t="s">
        <v>25</v>
      </c>
      <c r="C17" s="86"/>
      <c r="D17" s="86"/>
      <c r="E17" s="42">
        <v>67.400000000000006</v>
      </c>
      <c r="F17" s="56"/>
      <c r="G17" s="87" t="s">
        <v>26</v>
      </c>
      <c r="H17" s="88"/>
      <c r="I17" s="89"/>
      <c r="J17" s="54"/>
      <c r="K17" s="65"/>
      <c r="L17" s="69"/>
      <c r="M17" s="69"/>
      <c r="N17" s="29"/>
      <c r="O17" s="30"/>
      <c r="P17" s="30"/>
      <c r="Q17" s="31"/>
    </row>
    <row r="18" spans="2:17" s="13" customFormat="1">
      <c r="B18" s="86" t="s">
        <v>27</v>
      </c>
      <c r="C18" s="86"/>
      <c r="D18" s="86"/>
      <c r="E18" s="42">
        <v>62.5</v>
      </c>
      <c r="F18" s="56"/>
      <c r="G18" s="87" t="s">
        <v>28</v>
      </c>
      <c r="H18" s="88"/>
      <c r="I18" s="89"/>
      <c r="J18" s="54"/>
      <c r="K18" s="65"/>
      <c r="L18" s="69"/>
      <c r="M18" s="69"/>
      <c r="N18" s="29"/>
      <c r="O18" s="30"/>
      <c r="P18" s="30"/>
      <c r="Q18" s="31"/>
    </row>
    <row r="19" spans="2:17" s="13" customFormat="1">
      <c r="B19" s="86" t="s">
        <v>29</v>
      </c>
      <c r="C19" s="86"/>
      <c r="D19" s="86"/>
      <c r="E19" s="42">
        <v>37.5</v>
      </c>
      <c r="F19" s="56"/>
      <c r="G19" s="87" t="s">
        <v>28</v>
      </c>
      <c r="H19" s="88"/>
      <c r="I19" s="89"/>
      <c r="J19" s="54"/>
      <c r="K19" s="65"/>
      <c r="L19" s="69"/>
      <c r="M19" s="69"/>
      <c r="N19" s="29"/>
      <c r="O19" s="30"/>
      <c r="P19" s="30"/>
      <c r="Q19" s="31"/>
    </row>
    <row r="20" spans="2:17" s="13" customFormat="1">
      <c r="B20" s="90" t="s">
        <v>30</v>
      </c>
      <c r="C20" s="90"/>
      <c r="D20" s="90"/>
      <c r="E20" s="41">
        <f>E18/E19</f>
        <v>1.6666666666666667</v>
      </c>
      <c r="F20" s="56"/>
      <c r="G20" s="87" t="s">
        <v>28</v>
      </c>
      <c r="H20" s="88"/>
      <c r="I20" s="89"/>
      <c r="J20" s="54"/>
      <c r="K20" s="65"/>
      <c r="L20" s="69"/>
      <c r="M20" s="69"/>
      <c r="N20" s="29"/>
      <c r="O20" s="30"/>
      <c r="P20" s="30"/>
      <c r="Q20" s="31"/>
    </row>
    <row r="21" spans="2:17" s="13" customFormat="1">
      <c r="B21" s="86" t="s">
        <v>31</v>
      </c>
      <c r="C21" s="86"/>
      <c r="D21" s="86"/>
      <c r="E21" s="63">
        <v>8.15</v>
      </c>
      <c r="F21" s="56"/>
      <c r="G21" s="87" t="s">
        <v>32</v>
      </c>
      <c r="H21" s="88"/>
      <c r="I21" s="89"/>
      <c r="J21" s="54"/>
      <c r="K21" s="65"/>
      <c r="L21" s="69"/>
      <c r="M21" s="69"/>
      <c r="N21" s="29"/>
      <c r="O21" s="30"/>
      <c r="P21" s="30"/>
      <c r="Q21" s="31"/>
    </row>
    <row r="22" spans="2:17" s="13" customFormat="1">
      <c r="B22" s="86" t="s">
        <v>33</v>
      </c>
      <c r="C22" s="86"/>
      <c r="D22" s="86"/>
      <c r="E22" s="63">
        <v>6.29</v>
      </c>
      <c r="F22" s="56"/>
      <c r="G22" s="87" t="s">
        <v>34</v>
      </c>
      <c r="H22" s="88"/>
      <c r="I22" s="89"/>
      <c r="J22" s="54"/>
      <c r="K22" s="65"/>
      <c r="L22" s="69"/>
      <c r="M22" s="69"/>
      <c r="N22" s="29"/>
      <c r="O22" s="30"/>
      <c r="P22" s="30"/>
      <c r="Q22" s="31"/>
    </row>
    <row r="23" spans="2:17" s="13" customFormat="1">
      <c r="B23" s="86" t="s">
        <v>35</v>
      </c>
      <c r="C23" s="86"/>
      <c r="D23" s="86"/>
      <c r="E23" s="42">
        <v>3.59</v>
      </c>
      <c r="F23" s="56"/>
      <c r="G23" s="87" t="s">
        <v>36</v>
      </c>
      <c r="H23" s="88"/>
      <c r="I23" s="89"/>
      <c r="J23" s="54"/>
      <c r="K23" s="65"/>
      <c r="L23" s="69"/>
      <c r="M23" s="69"/>
      <c r="N23" s="29"/>
      <c r="O23" s="30"/>
      <c r="P23" s="30"/>
      <c r="Q23" s="31"/>
    </row>
    <row r="24" spans="2:17" s="13" customFormat="1">
      <c r="B24" s="86" t="s">
        <v>37</v>
      </c>
      <c r="C24" s="86"/>
      <c r="D24" s="86"/>
      <c r="E24" s="63">
        <v>7.9</v>
      </c>
      <c r="F24" s="56"/>
      <c r="G24" s="87" t="s">
        <v>32</v>
      </c>
      <c r="H24" s="88"/>
      <c r="I24" s="89"/>
      <c r="J24" s="55"/>
      <c r="K24" s="66"/>
      <c r="L24" s="69"/>
      <c r="M24" s="69"/>
      <c r="N24" s="29"/>
      <c r="O24" s="30"/>
      <c r="P24" s="30"/>
      <c r="Q24" s="31"/>
    </row>
    <row r="25" spans="2:17" s="13" customFormat="1">
      <c r="B25" s="86" t="s">
        <v>38</v>
      </c>
      <c r="C25" s="86"/>
      <c r="D25" s="86"/>
      <c r="E25" s="63">
        <v>1.07</v>
      </c>
      <c r="F25" s="56" t="s">
        <v>120</v>
      </c>
      <c r="G25" s="87" t="s">
        <v>34</v>
      </c>
      <c r="H25" s="88"/>
      <c r="I25" s="89"/>
      <c r="J25" s="54"/>
      <c r="K25" s="65"/>
      <c r="L25" s="69"/>
      <c r="M25" s="69"/>
      <c r="N25" s="29"/>
      <c r="O25" s="30"/>
      <c r="P25" s="30"/>
      <c r="Q25" s="31"/>
    </row>
    <row r="26" spans="2:17" s="13" customFormat="1">
      <c r="B26" s="86" t="s">
        <v>39</v>
      </c>
      <c r="C26" s="86"/>
      <c r="D26" s="86"/>
      <c r="E26" s="43">
        <v>17.8</v>
      </c>
      <c r="F26" s="56"/>
      <c r="G26" s="87" t="s">
        <v>40</v>
      </c>
      <c r="H26" s="88"/>
      <c r="I26" s="89"/>
      <c r="J26" s="55"/>
      <c r="K26" s="66"/>
      <c r="L26" s="69"/>
      <c r="M26" s="69"/>
      <c r="N26" s="29"/>
      <c r="O26" s="30"/>
      <c r="P26" s="30"/>
      <c r="Q26" s="31"/>
    </row>
    <row r="27" spans="2:17" s="13" customFormat="1">
      <c r="B27" s="86" t="s">
        <v>41</v>
      </c>
      <c r="C27" s="86"/>
      <c r="D27" s="86"/>
      <c r="E27" s="43">
        <v>32.1</v>
      </c>
      <c r="F27" s="56"/>
      <c r="G27" s="87" t="s">
        <v>42</v>
      </c>
      <c r="H27" s="88"/>
      <c r="I27" s="89"/>
      <c r="J27" s="54"/>
      <c r="K27" s="65"/>
      <c r="L27" s="69"/>
      <c r="M27" s="69"/>
      <c r="N27" s="29"/>
      <c r="O27" s="30"/>
      <c r="P27" s="30"/>
      <c r="Q27" s="31"/>
    </row>
    <row r="28" spans="2:17" s="13" customFormat="1">
      <c r="B28" s="86" t="s">
        <v>43</v>
      </c>
      <c r="C28" s="86"/>
      <c r="D28" s="86"/>
      <c r="E28" s="43">
        <v>35.1</v>
      </c>
      <c r="F28" s="56"/>
      <c r="G28" s="87" t="s">
        <v>42</v>
      </c>
      <c r="H28" s="88"/>
      <c r="I28" s="89"/>
      <c r="J28" s="54"/>
      <c r="K28" s="65"/>
      <c r="L28" s="69"/>
      <c r="M28" s="69"/>
      <c r="N28" s="29"/>
      <c r="O28" s="30"/>
      <c r="P28" s="30"/>
      <c r="Q28" s="31"/>
    </row>
    <row r="29" spans="2:17" s="13" customFormat="1">
      <c r="B29" s="86" t="s">
        <v>44</v>
      </c>
      <c r="C29" s="86"/>
      <c r="D29" s="86"/>
      <c r="E29" s="43">
        <v>29.9</v>
      </c>
      <c r="F29" s="56"/>
      <c r="G29" s="87" t="s">
        <v>42</v>
      </c>
      <c r="H29" s="88"/>
      <c r="I29" s="89"/>
      <c r="J29" s="55"/>
      <c r="K29" s="66"/>
      <c r="L29" s="69"/>
      <c r="M29" s="69"/>
      <c r="N29" s="29"/>
      <c r="O29" s="30"/>
      <c r="P29" s="30"/>
      <c r="Q29" s="31"/>
    </row>
    <row r="30" spans="2:17" s="13" customFormat="1">
      <c r="B30" s="86" t="s">
        <v>45</v>
      </c>
      <c r="C30" s="86"/>
      <c r="D30" s="86"/>
      <c r="E30" s="43">
        <v>2.98</v>
      </c>
      <c r="F30" s="56"/>
      <c r="G30" s="87" t="s">
        <v>42</v>
      </c>
      <c r="H30" s="88"/>
      <c r="I30" s="89"/>
      <c r="J30" s="55"/>
      <c r="K30" s="66"/>
      <c r="L30" s="69"/>
      <c r="M30" s="69"/>
      <c r="N30" s="29"/>
      <c r="O30" s="30"/>
      <c r="P30" s="30"/>
      <c r="Q30" s="31"/>
    </row>
    <row r="31" spans="2:17" s="13" customFormat="1">
      <c r="B31" s="86" t="s">
        <v>46</v>
      </c>
      <c r="C31" s="86"/>
      <c r="D31" s="86"/>
      <c r="E31" s="43">
        <v>28.8</v>
      </c>
      <c r="F31" s="56"/>
      <c r="G31" s="87" t="s">
        <v>47</v>
      </c>
      <c r="H31" s="88"/>
      <c r="I31" s="89"/>
      <c r="J31" s="54"/>
      <c r="K31" s="65"/>
      <c r="L31" s="69"/>
      <c r="M31" s="69"/>
      <c r="N31" s="29"/>
      <c r="O31" s="30"/>
      <c r="P31" s="30"/>
      <c r="Q31" s="31"/>
    </row>
    <row r="32" spans="2:17" s="13" customFormat="1">
      <c r="B32" s="86" t="s">
        <v>48</v>
      </c>
      <c r="C32" s="86"/>
      <c r="D32" s="86"/>
      <c r="E32" s="43">
        <v>7.5999999999999979</v>
      </c>
      <c r="F32" s="56"/>
      <c r="G32" s="87" t="s">
        <v>49</v>
      </c>
      <c r="H32" s="88"/>
      <c r="I32" s="89"/>
      <c r="J32" s="55"/>
      <c r="K32" s="66"/>
      <c r="L32" s="69"/>
      <c r="M32" s="69"/>
      <c r="N32" s="29"/>
      <c r="O32" s="30"/>
      <c r="P32" s="30"/>
      <c r="Q32" s="31"/>
    </row>
    <row r="33" spans="2:17" s="13" customFormat="1">
      <c r="B33" s="86" t="s">
        <v>50</v>
      </c>
      <c r="C33" s="86"/>
      <c r="D33" s="86"/>
      <c r="E33" s="42">
        <v>39.700000000000003</v>
      </c>
      <c r="F33" s="56"/>
      <c r="G33" s="87" t="s">
        <v>51</v>
      </c>
      <c r="H33" s="88"/>
      <c r="I33" s="89"/>
      <c r="J33" s="55"/>
      <c r="K33" s="66"/>
      <c r="L33" s="69"/>
      <c r="M33" s="69"/>
      <c r="N33" s="29"/>
      <c r="O33" s="30"/>
      <c r="P33" s="30"/>
      <c r="Q33" s="31"/>
    </row>
    <row r="34" spans="2:17" s="13" customFormat="1">
      <c r="B34" s="86" t="s">
        <v>52</v>
      </c>
      <c r="C34" s="86"/>
      <c r="D34" s="86"/>
      <c r="E34" s="42">
        <v>8.6999999999999993</v>
      </c>
      <c r="F34" s="56"/>
      <c r="G34" s="87" t="s">
        <v>53</v>
      </c>
      <c r="H34" s="88"/>
      <c r="I34" s="89"/>
      <c r="J34" s="55"/>
      <c r="K34" s="66"/>
      <c r="L34" s="69"/>
      <c r="M34" s="69"/>
      <c r="N34" s="29"/>
      <c r="O34" s="30"/>
      <c r="P34" s="30"/>
      <c r="Q34" s="31"/>
    </row>
    <row r="35" spans="2:17" s="13" customFormat="1">
      <c r="B35" s="86" t="s">
        <v>54</v>
      </c>
      <c r="C35" s="86"/>
      <c r="D35" s="86"/>
      <c r="E35" s="42">
        <v>0.3</v>
      </c>
      <c r="F35" s="56"/>
      <c r="G35" s="87" t="s">
        <v>55</v>
      </c>
      <c r="H35" s="88"/>
      <c r="I35" s="89"/>
      <c r="J35" s="55"/>
      <c r="K35" s="66"/>
      <c r="L35" s="69"/>
      <c r="M35" s="69"/>
      <c r="N35" s="29"/>
      <c r="O35" s="30"/>
      <c r="P35" s="30"/>
      <c r="Q35" s="31"/>
    </row>
    <row r="36" spans="2:17" s="13" customFormat="1">
      <c r="B36" s="90" t="s">
        <v>56</v>
      </c>
      <c r="C36" s="90"/>
      <c r="D36" s="90"/>
      <c r="E36" s="41">
        <v>27.2</v>
      </c>
      <c r="F36" s="56" t="s">
        <v>121</v>
      </c>
      <c r="G36" s="87" t="s">
        <v>57</v>
      </c>
      <c r="H36" s="88"/>
      <c r="I36" s="89"/>
      <c r="J36" s="54"/>
      <c r="K36" s="65"/>
      <c r="L36" s="69"/>
      <c r="M36" s="69"/>
      <c r="N36" s="29"/>
      <c r="O36" s="30"/>
      <c r="P36" s="30"/>
      <c r="Q36" s="31"/>
    </row>
    <row r="37" spans="2:17" s="13" customFormat="1">
      <c r="B37" s="86" t="s">
        <v>58</v>
      </c>
      <c r="C37" s="86"/>
      <c r="D37" s="86"/>
      <c r="E37" s="42">
        <v>8.6</v>
      </c>
      <c r="F37" s="56" t="s">
        <v>120</v>
      </c>
      <c r="G37" s="87" t="s">
        <v>59</v>
      </c>
      <c r="H37" s="88"/>
      <c r="I37" s="89"/>
      <c r="J37" s="55"/>
      <c r="K37" s="66"/>
      <c r="L37" s="69"/>
      <c r="M37" s="69"/>
      <c r="N37" s="29"/>
      <c r="O37" s="30"/>
      <c r="P37" s="30"/>
      <c r="Q37" s="31"/>
    </row>
    <row r="38" spans="2:17" s="13" customFormat="1">
      <c r="B38" s="86" t="s">
        <v>104</v>
      </c>
      <c r="C38" s="86"/>
      <c r="D38" s="86"/>
      <c r="E38" s="42">
        <v>8.1</v>
      </c>
      <c r="F38" s="56" t="s">
        <v>120</v>
      </c>
      <c r="G38" s="87" t="s">
        <v>60</v>
      </c>
      <c r="H38" s="88"/>
      <c r="I38" s="89"/>
      <c r="J38" s="55"/>
      <c r="K38" s="66"/>
      <c r="L38" s="69"/>
      <c r="M38" s="69"/>
      <c r="N38" s="29"/>
      <c r="O38" s="30"/>
      <c r="P38" s="30"/>
      <c r="Q38" s="31"/>
    </row>
    <row r="39" spans="2:17" s="13" customFormat="1">
      <c r="B39" s="86" t="s">
        <v>105</v>
      </c>
      <c r="C39" s="86"/>
      <c r="D39" s="86"/>
      <c r="E39" s="44">
        <v>3989</v>
      </c>
      <c r="F39" s="56"/>
      <c r="G39" s="87" t="s">
        <v>61</v>
      </c>
      <c r="H39" s="88"/>
      <c r="I39" s="89"/>
      <c r="J39" s="55"/>
      <c r="K39" s="66"/>
      <c r="L39" s="70"/>
      <c r="M39" s="70"/>
      <c r="N39" s="29"/>
      <c r="O39" s="30"/>
      <c r="P39" s="30"/>
      <c r="Q39" s="31"/>
    </row>
    <row r="40" spans="2:17" s="13" customFormat="1">
      <c r="B40" s="90" t="s">
        <v>62</v>
      </c>
      <c r="C40" s="90"/>
      <c r="D40" s="90"/>
      <c r="E40" s="41">
        <v>3.74</v>
      </c>
      <c r="F40" s="56" t="s">
        <v>120</v>
      </c>
      <c r="G40" s="87" t="s">
        <v>63</v>
      </c>
      <c r="H40" s="88"/>
      <c r="I40" s="89"/>
      <c r="J40" s="54"/>
      <c r="K40" s="65"/>
      <c r="L40" s="69"/>
      <c r="M40" s="69"/>
      <c r="N40" s="29"/>
      <c r="O40" s="30"/>
      <c r="P40" s="30"/>
      <c r="Q40" s="31"/>
    </row>
    <row r="41" spans="2:17" s="13" customFormat="1">
      <c r="B41" s="86" t="s">
        <v>64</v>
      </c>
      <c r="C41" s="86"/>
      <c r="D41" s="86"/>
      <c r="E41" s="42">
        <v>13</v>
      </c>
      <c r="F41" s="56"/>
      <c r="G41" s="87" t="s">
        <v>65</v>
      </c>
      <c r="H41" s="88"/>
      <c r="I41" s="89"/>
      <c r="J41" s="54"/>
      <c r="K41" s="65"/>
      <c r="L41" s="69"/>
      <c r="M41" s="69"/>
      <c r="N41" s="29"/>
      <c r="O41" s="30"/>
      <c r="P41" s="30"/>
      <c r="Q41" s="31"/>
    </row>
    <row r="42" spans="2:17" s="13" customFormat="1">
      <c r="B42" s="86" t="s">
        <v>66</v>
      </c>
      <c r="C42" s="86"/>
      <c r="D42" s="86"/>
      <c r="E42" s="42">
        <v>13.6</v>
      </c>
      <c r="F42" s="56"/>
      <c r="G42" s="87" t="s">
        <v>67</v>
      </c>
      <c r="H42" s="88"/>
      <c r="I42" s="89"/>
      <c r="J42" s="54"/>
      <c r="K42" s="65"/>
      <c r="L42" s="69"/>
      <c r="M42" s="69"/>
      <c r="N42" s="29"/>
      <c r="O42" s="30"/>
      <c r="P42" s="30"/>
      <c r="Q42" s="31"/>
    </row>
    <row r="43" spans="2:17" s="13" customFormat="1">
      <c r="B43" s="86" t="s">
        <v>68</v>
      </c>
      <c r="C43" s="86"/>
      <c r="D43" s="86"/>
      <c r="E43" s="42">
        <v>64.3</v>
      </c>
      <c r="F43" s="56"/>
      <c r="G43" s="87" t="s">
        <v>69</v>
      </c>
      <c r="H43" s="88"/>
      <c r="I43" s="89"/>
      <c r="J43" s="55"/>
      <c r="K43" s="66"/>
      <c r="L43" s="69"/>
      <c r="M43" s="69"/>
      <c r="N43" s="29"/>
      <c r="O43" s="30"/>
      <c r="P43" s="30"/>
      <c r="Q43" s="31"/>
    </row>
    <row r="44" spans="2:17" s="13" customFormat="1">
      <c r="B44" s="86" t="s">
        <v>70</v>
      </c>
      <c r="C44" s="86"/>
      <c r="D44" s="86"/>
      <c r="E44" s="64">
        <v>2.8000000000000001E-2</v>
      </c>
      <c r="F44" s="56" t="s">
        <v>122</v>
      </c>
      <c r="G44" s="87" t="s">
        <v>71</v>
      </c>
      <c r="H44" s="88"/>
      <c r="I44" s="89"/>
      <c r="J44" s="54"/>
      <c r="K44" s="65"/>
      <c r="L44" s="69"/>
      <c r="M44" s="69"/>
      <c r="N44" s="29"/>
      <c r="O44" s="30"/>
      <c r="P44" s="30"/>
      <c r="Q44" s="31"/>
    </row>
    <row r="45" spans="2:17" s="13" customFormat="1">
      <c r="B45" s="39" t="s">
        <v>72</v>
      </c>
      <c r="C45" s="45"/>
      <c r="D45" s="45"/>
      <c r="E45" s="41">
        <v>5.7</v>
      </c>
      <c r="F45" s="56"/>
      <c r="G45" s="87" t="s">
        <v>73</v>
      </c>
      <c r="H45" s="88"/>
      <c r="I45" s="89"/>
      <c r="J45" s="54"/>
      <c r="K45" s="65"/>
      <c r="L45" s="69"/>
      <c r="M45" s="69"/>
      <c r="N45" s="29"/>
      <c r="O45" s="30"/>
      <c r="P45" s="30"/>
      <c r="Q45" s="31"/>
    </row>
    <row r="46" spans="2:17" s="13" customFormat="1">
      <c r="B46" s="86" t="s">
        <v>74</v>
      </c>
      <c r="C46" s="86"/>
      <c r="D46" s="86"/>
      <c r="E46" s="42">
        <v>90.3</v>
      </c>
      <c r="F46" s="56"/>
      <c r="G46" s="87" t="s">
        <v>75</v>
      </c>
      <c r="H46" s="88"/>
      <c r="I46" s="89"/>
      <c r="J46" s="54"/>
      <c r="K46" s="65"/>
      <c r="L46" s="69"/>
      <c r="M46" s="69"/>
      <c r="N46" s="29"/>
      <c r="O46" s="30"/>
      <c r="P46" s="30"/>
      <c r="Q46" s="31"/>
    </row>
    <row r="47" spans="2:17" s="13" customFormat="1">
      <c r="B47" s="86" t="s">
        <v>76</v>
      </c>
      <c r="C47" s="86"/>
      <c r="D47" s="86"/>
      <c r="E47" s="42">
        <v>7.1</v>
      </c>
      <c r="F47" s="56"/>
      <c r="G47" s="87" t="s">
        <v>75</v>
      </c>
      <c r="H47" s="88"/>
      <c r="I47" s="89"/>
      <c r="J47" s="54"/>
      <c r="K47" s="65"/>
      <c r="L47" s="69"/>
      <c r="M47" s="69"/>
      <c r="N47" s="29"/>
      <c r="O47" s="30"/>
      <c r="P47" s="30"/>
      <c r="Q47" s="31"/>
    </row>
    <row r="48" spans="2:17" s="13" customFormat="1">
      <c r="B48" s="86" t="s">
        <v>77</v>
      </c>
      <c r="C48" s="86"/>
      <c r="D48" s="86"/>
      <c r="E48" s="42">
        <v>2.1</v>
      </c>
      <c r="F48" s="56" t="s">
        <v>120</v>
      </c>
      <c r="G48" s="87" t="s">
        <v>75</v>
      </c>
      <c r="H48" s="88"/>
      <c r="I48" s="89"/>
      <c r="J48" s="54"/>
      <c r="K48" s="65"/>
      <c r="L48" s="69"/>
      <c r="M48" s="69"/>
      <c r="N48" s="29"/>
      <c r="O48" s="30"/>
      <c r="P48" s="30"/>
      <c r="Q48" s="31"/>
    </row>
    <row r="49" spans="1:17" s="13" customFormat="1">
      <c r="B49" s="86" t="s">
        <v>78</v>
      </c>
      <c r="C49" s="86"/>
      <c r="D49" s="86"/>
      <c r="E49" s="44">
        <v>6243</v>
      </c>
      <c r="F49" s="56"/>
      <c r="G49" s="87" t="s">
        <v>79</v>
      </c>
      <c r="H49" s="88"/>
      <c r="I49" s="89"/>
      <c r="J49" s="54"/>
      <c r="K49" s="65"/>
      <c r="L49" s="70"/>
      <c r="M49" s="70"/>
      <c r="N49" s="29"/>
      <c r="O49" s="30"/>
      <c r="P49" s="30"/>
      <c r="Q49" s="31"/>
    </row>
    <row r="50" spans="1:17" s="13" customFormat="1">
      <c r="B50" s="86" t="s">
        <v>80</v>
      </c>
      <c r="C50" s="86"/>
      <c r="D50" s="86"/>
      <c r="E50" s="44">
        <v>2575</v>
      </c>
      <c r="F50" s="56"/>
      <c r="G50" s="46" t="s">
        <v>81</v>
      </c>
      <c r="H50" s="47"/>
      <c r="I50" s="48"/>
      <c r="J50" s="55"/>
      <c r="K50" s="66"/>
      <c r="L50" s="70"/>
      <c r="M50" s="70"/>
      <c r="N50" s="29"/>
      <c r="O50" s="30"/>
      <c r="P50" s="30"/>
      <c r="Q50" s="31"/>
    </row>
    <row r="51" spans="1:17" s="13" customFormat="1">
      <c r="B51" s="86" t="s">
        <v>82</v>
      </c>
      <c r="C51" s="86"/>
      <c r="D51" s="86"/>
      <c r="E51" s="42">
        <v>78.8</v>
      </c>
      <c r="F51" s="56" t="s">
        <v>123</v>
      </c>
      <c r="G51" s="46" t="s">
        <v>83</v>
      </c>
      <c r="H51" s="47"/>
      <c r="I51" s="48"/>
      <c r="J51" s="55"/>
      <c r="K51" s="66"/>
      <c r="L51" s="69"/>
      <c r="M51" s="69"/>
      <c r="N51" s="29"/>
      <c r="O51" s="30"/>
      <c r="P51" s="30"/>
      <c r="Q51" s="31"/>
    </row>
    <row r="52" spans="1:17" s="13" customFormat="1">
      <c r="B52" s="86" t="s">
        <v>84</v>
      </c>
      <c r="C52" s="86"/>
      <c r="D52" s="86"/>
      <c r="E52" s="42">
        <v>41.7</v>
      </c>
      <c r="F52" s="56" t="s">
        <v>121</v>
      </c>
      <c r="G52" s="46" t="s">
        <v>85</v>
      </c>
      <c r="H52" s="47"/>
      <c r="I52" s="48"/>
      <c r="J52" s="55"/>
      <c r="K52" s="66"/>
      <c r="L52" s="69"/>
      <c r="M52" s="69"/>
      <c r="N52" s="29"/>
      <c r="O52" s="30"/>
      <c r="P52" s="30"/>
      <c r="Q52" s="31"/>
    </row>
    <row r="53" spans="1:17" s="13" customFormat="1">
      <c r="B53" s="39" t="s">
        <v>86</v>
      </c>
      <c r="C53" s="45"/>
      <c r="D53" s="45"/>
      <c r="E53" s="41">
        <v>76.8</v>
      </c>
      <c r="F53" s="56" t="s">
        <v>121</v>
      </c>
      <c r="G53" s="87" t="s">
        <v>87</v>
      </c>
      <c r="H53" s="88"/>
      <c r="I53" s="89"/>
      <c r="J53" s="54"/>
      <c r="K53" s="65"/>
      <c r="L53" s="69"/>
      <c r="M53" s="69"/>
      <c r="N53" s="29"/>
      <c r="O53" s="30"/>
      <c r="P53" s="30"/>
      <c r="Q53" s="31"/>
    </row>
    <row r="54" spans="1:17" s="13" customFormat="1">
      <c r="B54" s="86" t="s">
        <v>88</v>
      </c>
      <c r="C54" s="86"/>
      <c r="D54" s="86"/>
      <c r="E54" s="44">
        <v>4125</v>
      </c>
      <c r="F54" s="56"/>
      <c r="G54" s="87" t="s">
        <v>89</v>
      </c>
      <c r="H54" s="88"/>
      <c r="I54" s="89"/>
      <c r="J54" s="54"/>
      <c r="K54" s="65"/>
      <c r="L54" s="70"/>
      <c r="M54" s="70"/>
      <c r="N54" s="29"/>
      <c r="O54" s="30"/>
      <c r="P54" s="30"/>
      <c r="Q54" s="31"/>
    </row>
    <row r="55" spans="1:17" s="13" customFormat="1">
      <c r="B55" s="86" t="s">
        <v>90</v>
      </c>
      <c r="C55" s="86"/>
      <c r="D55" s="86"/>
      <c r="E55" s="42">
        <v>28.7</v>
      </c>
      <c r="F55" s="56"/>
      <c r="G55" s="87" t="s">
        <v>91</v>
      </c>
      <c r="H55" s="88"/>
      <c r="I55" s="89"/>
      <c r="J55" s="54"/>
      <c r="K55" s="65"/>
      <c r="L55" s="69"/>
      <c r="M55" s="69"/>
      <c r="N55" s="29"/>
      <c r="O55" s="30"/>
      <c r="P55" s="30"/>
      <c r="Q55" s="31"/>
    </row>
    <row r="56" spans="1:17" s="13" customFormat="1">
      <c r="B56" s="86" t="s">
        <v>92</v>
      </c>
      <c r="C56" s="86"/>
      <c r="D56" s="86"/>
      <c r="E56" s="42">
        <v>55.9</v>
      </c>
      <c r="F56" s="56" t="s">
        <v>121</v>
      </c>
      <c r="G56" s="87" t="s">
        <v>93</v>
      </c>
      <c r="H56" s="88"/>
      <c r="I56" s="89"/>
      <c r="J56" s="54"/>
      <c r="K56" s="65"/>
      <c r="L56" s="69"/>
      <c r="M56" s="69"/>
      <c r="N56" s="29"/>
      <c r="O56" s="30"/>
      <c r="P56" s="30"/>
      <c r="Q56" s="31"/>
    </row>
    <row r="57" spans="1:17" s="13" customFormat="1">
      <c r="B57" s="86" t="s">
        <v>94</v>
      </c>
      <c r="C57" s="86"/>
      <c r="D57" s="86"/>
      <c r="E57" s="44">
        <v>6436</v>
      </c>
      <c r="F57" s="56" t="s">
        <v>121</v>
      </c>
      <c r="G57" s="87" t="s">
        <v>95</v>
      </c>
      <c r="H57" s="88"/>
      <c r="I57" s="89"/>
      <c r="J57" s="54"/>
      <c r="K57" s="65"/>
      <c r="L57" s="70"/>
      <c r="M57" s="70"/>
      <c r="N57" s="29"/>
      <c r="O57" s="30"/>
      <c r="P57" s="30"/>
      <c r="Q57" s="31"/>
    </row>
    <row r="58" spans="1:17" s="13" customFormat="1">
      <c r="B58" s="86" t="s">
        <v>96</v>
      </c>
      <c r="C58" s="86"/>
      <c r="D58" s="86"/>
      <c r="E58" s="44">
        <v>15286</v>
      </c>
      <c r="F58" s="56" t="s">
        <v>121</v>
      </c>
      <c r="G58" s="87" t="s">
        <v>97</v>
      </c>
      <c r="H58" s="88"/>
      <c r="I58" s="89"/>
      <c r="J58" s="55"/>
      <c r="K58" s="66"/>
      <c r="L58" s="70"/>
      <c r="M58" s="70"/>
      <c r="N58" s="29"/>
      <c r="O58" s="30"/>
      <c r="P58" s="30"/>
      <c r="Q58" s="31"/>
    </row>
    <row r="59" spans="1:17" s="13" customFormat="1">
      <c r="B59" s="82" t="s">
        <v>128</v>
      </c>
      <c r="C59" s="45"/>
      <c r="D59" s="45"/>
      <c r="E59" s="83">
        <v>0.1</v>
      </c>
      <c r="F59" s="84" t="s">
        <v>122</v>
      </c>
      <c r="G59" s="110" t="s">
        <v>129</v>
      </c>
      <c r="H59" s="111"/>
      <c r="I59" s="112"/>
      <c r="J59" s="55"/>
      <c r="K59" s="29"/>
      <c r="L59" s="29"/>
      <c r="N59" s="29"/>
      <c r="O59" s="30"/>
      <c r="P59" s="30"/>
      <c r="Q59" s="31"/>
    </row>
    <row r="60" spans="1:17" s="13" customFormat="1">
      <c r="B60" s="82" t="s">
        <v>130</v>
      </c>
      <c r="C60" s="45"/>
      <c r="D60" s="45"/>
      <c r="E60" s="83">
        <v>0.5</v>
      </c>
      <c r="F60" s="84"/>
      <c r="G60" s="110" t="s">
        <v>131</v>
      </c>
      <c r="H60" s="111"/>
      <c r="I60" s="112"/>
      <c r="J60" s="55"/>
      <c r="K60" s="29"/>
      <c r="L60" s="29"/>
      <c r="N60" s="29"/>
      <c r="O60" s="30"/>
      <c r="P60" s="30"/>
      <c r="Q60" s="31"/>
    </row>
    <row r="61" spans="1:17" s="13" customFormat="1">
      <c r="B61" s="49"/>
      <c r="C61" s="34"/>
      <c r="D61" s="18"/>
      <c r="E61" s="18"/>
      <c r="F61" s="61"/>
      <c r="G61" s="18"/>
      <c r="I61" s="30"/>
      <c r="J61" s="29"/>
      <c r="K61" s="29"/>
      <c r="L61" s="29"/>
      <c r="N61" s="29"/>
      <c r="O61" s="30"/>
      <c r="P61" s="30"/>
      <c r="Q61" s="31"/>
    </row>
    <row r="62" spans="1:17" s="13" customFormat="1" ht="60.75" customHeight="1">
      <c r="A62" s="50" t="s">
        <v>98</v>
      </c>
      <c r="B62" s="113" t="s">
        <v>137</v>
      </c>
      <c r="C62" s="113"/>
      <c r="D62" s="113"/>
      <c r="E62" s="113"/>
      <c r="F62" s="113"/>
      <c r="G62" s="113"/>
      <c r="H62" s="113"/>
      <c r="I62" s="113"/>
      <c r="J62" s="113"/>
      <c r="K62" s="29"/>
      <c r="L62" s="29"/>
      <c r="N62" s="29"/>
      <c r="O62" s="30"/>
      <c r="P62" s="30"/>
      <c r="Q62" s="31"/>
    </row>
    <row r="63" spans="1:17" s="13" customFormat="1" ht="18.75">
      <c r="A63" s="50"/>
      <c r="B63" s="108" t="s">
        <v>136</v>
      </c>
      <c r="C63" s="108"/>
      <c r="D63" s="108"/>
      <c r="E63" s="108"/>
      <c r="F63" s="108"/>
      <c r="G63" s="108"/>
      <c r="H63" s="108"/>
      <c r="I63" s="108"/>
      <c r="J63" s="108"/>
      <c r="K63" s="29"/>
      <c r="L63" s="29"/>
      <c r="N63" s="29"/>
      <c r="O63" s="30"/>
      <c r="P63" s="30"/>
      <c r="Q63" s="31"/>
    </row>
    <row r="64" spans="1:17" s="13" customFormat="1" ht="18.75">
      <c r="A64" s="34"/>
      <c r="B64" s="108" t="s">
        <v>132</v>
      </c>
      <c r="C64" s="108"/>
      <c r="D64" s="108"/>
      <c r="E64" s="108"/>
      <c r="F64" s="108"/>
      <c r="G64" s="108"/>
      <c r="H64" s="108"/>
      <c r="I64" s="108"/>
      <c r="J64" s="108"/>
      <c r="K64" s="29"/>
      <c r="L64" s="29"/>
      <c r="N64" s="29"/>
      <c r="O64" s="30"/>
      <c r="P64" s="30"/>
      <c r="Q64" s="31"/>
    </row>
    <row r="65" spans="1:17" s="13" customFormat="1" ht="38.450000000000003" customHeight="1">
      <c r="A65" s="34"/>
      <c r="B65" s="108" t="s">
        <v>135</v>
      </c>
      <c r="C65" s="108"/>
      <c r="D65" s="108"/>
      <c r="E65" s="108"/>
      <c r="F65" s="108"/>
      <c r="G65" s="108"/>
      <c r="H65" s="108"/>
      <c r="I65" s="108"/>
      <c r="J65" s="108"/>
      <c r="K65" s="29"/>
      <c r="L65" s="29"/>
      <c r="N65" s="29"/>
      <c r="O65" s="30"/>
      <c r="P65" s="30"/>
      <c r="Q65" s="31"/>
    </row>
    <row r="66" spans="1:17" s="51" customFormat="1" ht="20.100000000000001" customHeight="1">
      <c r="A66" s="34"/>
      <c r="B66" s="108" t="s">
        <v>134</v>
      </c>
      <c r="C66" s="108"/>
      <c r="D66" s="108"/>
      <c r="E66" s="108"/>
      <c r="F66" s="108"/>
      <c r="G66" s="108"/>
      <c r="H66" s="108"/>
      <c r="I66" s="108"/>
      <c r="J66" s="108"/>
      <c r="L66" s="52"/>
    </row>
    <row r="67" spans="1:17" s="51" customFormat="1" ht="20.100000000000001" customHeight="1">
      <c r="A67" s="34"/>
      <c r="B67" s="109" t="s">
        <v>133</v>
      </c>
      <c r="C67" s="109"/>
      <c r="D67" s="109"/>
      <c r="E67" s="109"/>
      <c r="F67" s="109"/>
      <c r="G67" s="109"/>
      <c r="H67" s="109"/>
      <c r="I67" s="109"/>
      <c r="J67" s="109"/>
      <c r="L67" s="52"/>
    </row>
    <row r="68" spans="1:17" s="51" customFormat="1" ht="20.100000000000001" customHeight="1">
      <c r="A68" s="34"/>
      <c r="B68" s="85"/>
      <c r="C68" s="85"/>
      <c r="D68" s="85"/>
      <c r="E68" s="85"/>
      <c r="F68" s="85"/>
      <c r="G68" s="85"/>
      <c r="H68" s="85"/>
      <c r="I68" s="85"/>
      <c r="J68" s="85"/>
      <c r="L68" s="52"/>
    </row>
    <row r="69" spans="1:17" ht="18.95" customHeight="1">
      <c r="B69" s="49" t="s">
        <v>127</v>
      </c>
      <c r="C69" s="34"/>
      <c r="D69" s="17"/>
      <c r="E69" s="17"/>
      <c r="F69" s="61"/>
      <c r="G69" s="17"/>
      <c r="H69" s="13"/>
      <c r="I69" s="30"/>
    </row>
    <row r="70" spans="1:17" ht="18.95" customHeight="1">
      <c r="B70" s="49" t="s">
        <v>99</v>
      </c>
      <c r="C70" s="34"/>
      <c r="D70" s="17"/>
      <c r="E70" s="17"/>
      <c r="F70" s="61"/>
      <c r="G70" s="17"/>
      <c r="H70" s="13"/>
      <c r="I70" s="30"/>
    </row>
    <row r="71" spans="1:17" ht="18.95" customHeight="1">
      <c r="B71" s="34"/>
      <c r="C71" s="34"/>
      <c r="D71" s="17"/>
      <c r="E71" s="17"/>
      <c r="F71" s="61"/>
      <c r="G71" s="17"/>
      <c r="H71" s="13"/>
      <c r="I71" s="30"/>
    </row>
    <row r="72" spans="1:17" ht="18.95" customHeight="1">
      <c r="B72" s="34" t="s">
        <v>100</v>
      </c>
      <c r="C72" s="34"/>
      <c r="D72" s="17" t="s">
        <v>101</v>
      </c>
      <c r="E72" s="17"/>
      <c r="F72" s="61"/>
      <c r="G72" s="17"/>
      <c r="H72" s="13"/>
      <c r="I72" s="30"/>
    </row>
    <row r="73" spans="1:17" ht="18.95" customHeight="1">
      <c r="B73" s="34" t="s">
        <v>102</v>
      </c>
      <c r="C73" s="34"/>
      <c r="D73" s="17" t="s">
        <v>103</v>
      </c>
      <c r="E73" s="17"/>
      <c r="F73" s="61"/>
      <c r="G73" s="17"/>
      <c r="H73" s="13"/>
      <c r="I73" s="30"/>
    </row>
    <row r="74" spans="1:17" ht="18.95" customHeight="1"/>
    <row r="75" spans="1:17" ht="18.95" customHeight="1"/>
  </sheetData>
  <mergeCells count="98">
    <mergeCell ref="B66:J66"/>
    <mergeCell ref="B67:J67"/>
    <mergeCell ref="G59:I59"/>
    <mergeCell ref="G60:I60"/>
    <mergeCell ref="B62:J62"/>
    <mergeCell ref="B63:J63"/>
    <mergeCell ref="B64:J64"/>
    <mergeCell ref="B65:J65"/>
    <mergeCell ref="B10:C10"/>
    <mergeCell ref="B5:I5"/>
    <mergeCell ref="B8:C8"/>
    <mergeCell ref="B9:C9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20:D20"/>
    <mergeCell ref="G20:I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B27:D27"/>
    <mergeCell ref="G27:I27"/>
    <mergeCell ref="B28:D28"/>
    <mergeCell ref="G28:I28"/>
    <mergeCell ref="B29:D29"/>
    <mergeCell ref="G29:I29"/>
    <mergeCell ref="B30:D30"/>
    <mergeCell ref="G30:I30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43:D43"/>
    <mergeCell ref="G43:I43"/>
    <mergeCell ref="B51:D51"/>
    <mergeCell ref="B44:D44"/>
    <mergeCell ref="G44:I44"/>
    <mergeCell ref="G45:I45"/>
    <mergeCell ref="B46:D46"/>
    <mergeCell ref="G46:I46"/>
    <mergeCell ref="B47:D47"/>
    <mergeCell ref="G47:I47"/>
    <mergeCell ref="B48:D48"/>
    <mergeCell ref="G48:I48"/>
    <mergeCell ref="B49:D49"/>
    <mergeCell ref="G49:I49"/>
    <mergeCell ref="B50:D50"/>
    <mergeCell ref="B52:D52"/>
    <mergeCell ref="G53:I53"/>
    <mergeCell ref="B54:D54"/>
    <mergeCell ref="G54:I54"/>
    <mergeCell ref="B55:D55"/>
    <mergeCell ref="G55:I55"/>
    <mergeCell ref="B56:D56"/>
    <mergeCell ref="G56:I56"/>
    <mergeCell ref="B57:D57"/>
    <mergeCell ref="G57:I57"/>
    <mergeCell ref="B58:D58"/>
    <mergeCell ref="G58:I58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1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topLeftCell="A22" workbookViewId="0">
      <selection activeCell="C1" sqref="C1:D43"/>
    </sheetView>
  </sheetViews>
  <sheetFormatPr defaultRowHeight="15"/>
  <sheetData>
    <row r="1" spans="1:4" ht="18.75">
      <c r="A1" s="54">
        <v>20</v>
      </c>
      <c r="B1">
        <v>45</v>
      </c>
      <c r="C1" s="67">
        <f>A1+(B1-A1)*0.1</f>
        <v>22.5</v>
      </c>
      <c r="D1" s="67">
        <f>B1-(B1-A1)*0.1</f>
        <v>42.5</v>
      </c>
    </row>
    <row r="2" spans="1:4" ht="18.75">
      <c r="A2" s="54">
        <v>59</v>
      </c>
      <c r="B2">
        <v>83</v>
      </c>
      <c r="C2" s="67">
        <f t="shared" ref="C2:C43" si="0">A2+(B2-A2)*0.1</f>
        <v>61.4</v>
      </c>
      <c r="D2" s="67">
        <f t="shared" ref="D2:D43" si="1">B2-(B2-A2)*0.1</f>
        <v>80.599999999999994</v>
      </c>
    </row>
    <row r="3" spans="1:4" ht="18.75">
      <c r="A3" s="54">
        <v>46</v>
      </c>
      <c r="B3">
        <v>70</v>
      </c>
      <c r="C3" s="67">
        <f t="shared" si="0"/>
        <v>48.4</v>
      </c>
      <c r="D3" s="67">
        <f t="shared" si="1"/>
        <v>67.599999999999994</v>
      </c>
    </row>
    <row r="4" spans="1:4" ht="18.75">
      <c r="A4" s="54">
        <v>30</v>
      </c>
      <c r="B4">
        <v>54</v>
      </c>
      <c r="C4" s="67">
        <f t="shared" si="0"/>
        <v>32.4</v>
      </c>
      <c r="D4" s="67">
        <f t="shared" si="1"/>
        <v>51.6</v>
      </c>
    </row>
    <row r="5" spans="1:4" ht="18.75">
      <c r="A5" s="54">
        <v>0.9</v>
      </c>
      <c r="B5">
        <v>2.5</v>
      </c>
      <c r="C5" s="67">
        <f t="shared" si="0"/>
        <v>1.06</v>
      </c>
      <c r="D5" s="67">
        <f t="shared" si="1"/>
        <v>2.34</v>
      </c>
    </row>
    <row r="6" spans="1:4" ht="18.75">
      <c r="A6" s="54" t="s">
        <v>106</v>
      </c>
      <c r="B6">
        <v>10</v>
      </c>
      <c r="C6" s="67">
        <f t="shared" si="0"/>
        <v>1.9</v>
      </c>
      <c r="D6" s="67">
        <f t="shared" si="1"/>
        <v>9.1</v>
      </c>
    </row>
    <row r="7" spans="1:4" ht="18.75">
      <c r="A7" s="54">
        <v>2</v>
      </c>
      <c r="B7">
        <v>12</v>
      </c>
      <c r="C7" s="67">
        <f t="shared" si="0"/>
        <v>3</v>
      </c>
      <c r="D7" s="67">
        <f t="shared" si="1"/>
        <v>11</v>
      </c>
    </row>
    <row r="8" spans="1:4" ht="18.75">
      <c r="A8" s="54">
        <v>2.2999999999999998</v>
      </c>
      <c r="B8">
        <v>8</v>
      </c>
      <c r="C8" s="67">
        <f t="shared" si="0"/>
        <v>2.87</v>
      </c>
      <c r="D8" s="67">
        <f t="shared" si="1"/>
        <v>7.43</v>
      </c>
    </row>
    <row r="9" spans="1:4" ht="18.75">
      <c r="A9" s="55">
        <v>3</v>
      </c>
      <c r="B9">
        <v>15</v>
      </c>
      <c r="C9" s="67">
        <f t="shared" si="0"/>
        <v>4.2</v>
      </c>
      <c r="D9" s="67">
        <f t="shared" si="1"/>
        <v>13.8</v>
      </c>
    </row>
    <row r="10" spans="1:4" ht="18.75">
      <c r="A10" s="54" t="s">
        <v>115</v>
      </c>
      <c r="B10">
        <v>12</v>
      </c>
      <c r="C10" s="67">
        <f t="shared" si="0"/>
        <v>3</v>
      </c>
      <c r="D10" s="67">
        <f t="shared" si="1"/>
        <v>11</v>
      </c>
    </row>
    <row r="11" spans="1:4" ht="18.75">
      <c r="A11" s="55" t="s">
        <v>113</v>
      </c>
      <c r="B11">
        <v>30</v>
      </c>
      <c r="C11" s="67">
        <f t="shared" si="0"/>
        <v>5.7</v>
      </c>
      <c r="D11" s="67">
        <f t="shared" si="1"/>
        <v>27.3</v>
      </c>
    </row>
    <row r="12" spans="1:4" ht="18.75">
      <c r="A12" s="54" t="s">
        <v>107</v>
      </c>
      <c r="B12">
        <v>50</v>
      </c>
      <c r="C12" s="67">
        <f t="shared" si="0"/>
        <v>18.5</v>
      </c>
      <c r="D12" s="67">
        <f t="shared" si="1"/>
        <v>46.5</v>
      </c>
    </row>
    <row r="13" spans="1:4" ht="18.75">
      <c r="A13" s="54" t="s">
        <v>108</v>
      </c>
      <c r="B13">
        <v>53</v>
      </c>
      <c r="C13" s="67">
        <f t="shared" si="0"/>
        <v>27.8</v>
      </c>
      <c r="D13" s="67">
        <f t="shared" si="1"/>
        <v>50.2</v>
      </c>
    </row>
    <row r="14" spans="1:4" ht="18.75">
      <c r="A14" s="55" t="s">
        <v>109</v>
      </c>
      <c r="B14">
        <v>40</v>
      </c>
      <c r="C14" s="67">
        <f t="shared" si="0"/>
        <v>13</v>
      </c>
      <c r="D14" s="67">
        <f t="shared" si="1"/>
        <v>37</v>
      </c>
    </row>
    <row r="15" spans="1:4" ht="18.75">
      <c r="A15" s="55" t="s">
        <v>110</v>
      </c>
      <c r="B15">
        <v>6</v>
      </c>
      <c r="C15" s="67">
        <f t="shared" si="0"/>
        <v>0.96</v>
      </c>
      <c r="D15" s="67">
        <f t="shared" si="1"/>
        <v>5.44</v>
      </c>
    </row>
    <row r="16" spans="1:4" ht="18.75">
      <c r="A16" s="54" t="s">
        <v>111</v>
      </c>
      <c r="B16">
        <v>45</v>
      </c>
      <c r="C16" s="67">
        <f t="shared" si="0"/>
        <v>22.5</v>
      </c>
      <c r="D16" s="67">
        <f t="shared" si="1"/>
        <v>42.5</v>
      </c>
    </row>
    <row r="17" spans="1:4" ht="18.75">
      <c r="A17" s="55">
        <v>14</v>
      </c>
      <c r="B17">
        <v>30</v>
      </c>
      <c r="C17" s="67">
        <f t="shared" si="0"/>
        <v>15.6</v>
      </c>
      <c r="D17" s="67">
        <f t="shared" si="1"/>
        <v>28.4</v>
      </c>
    </row>
    <row r="18" spans="1:4" ht="18.75">
      <c r="A18" s="55">
        <v>30</v>
      </c>
      <c r="B18">
        <v>65</v>
      </c>
      <c r="C18" s="67">
        <f t="shared" si="0"/>
        <v>33.5</v>
      </c>
      <c r="D18" s="67">
        <f t="shared" si="1"/>
        <v>61.5</v>
      </c>
    </row>
    <row r="19" spans="1:4" ht="18.75">
      <c r="A19" s="55">
        <v>1.6</v>
      </c>
      <c r="B19">
        <v>15</v>
      </c>
      <c r="C19" s="67">
        <f t="shared" si="0"/>
        <v>2.9400000000000004</v>
      </c>
      <c r="D19" s="67">
        <f t="shared" si="1"/>
        <v>13.66</v>
      </c>
    </row>
    <row r="20" spans="1:4" ht="18.75">
      <c r="A20" s="55">
        <v>0.1</v>
      </c>
      <c r="B20">
        <v>1</v>
      </c>
      <c r="C20" s="67">
        <f t="shared" si="0"/>
        <v>0.19</v>
      </c>
      <c r="D20" s="67">
        <f t="shared" si="1"/>
        <v>0.91</v>
      </c>
    </row>
    <row r="21" spans="1:4" ht="18.75">
      <c r="A21" s="54">
        <v>3.5</v>
      </c>
      <c r="B21">
        <v>16</v>
      </c>
      <c r="C21" s="67">
        <f t="shared" si="0"/>
        <v>4.75</v>
      </c>
      <c r="D21" s="67">
        <f t="shared" si="1"/>
        <v>14.75</v>
      </c>
    </row>
    <row r="22" spans="1:4" ht="18.75">
      <c r="A22" s="55" t="s">
        <v>112</v>
      </c>
      <c r="B22">
        <v>60</v>
      </c>
      <c r="C22" s="67">
        <f t="shared" si="0"/>
        <v>22.2</v>
      </c>
      <c r="D22" s="67">
        <f t="shared" si="1"/>
        <v>55.8</v>
      </c>
    </row>
    <row r="23" spans="1:4" ht="18.75">
      <c r="A23" s="55">
        <v>10</v>
      </c>
      <c r="B23">
        <v>40</v>
      </c>
      <c r="C23" s="67">
        <f t="shared" si="0"/>
        <v>13</v>
      </c>
      <c r="D23" s="67">
        <f t="shared" si="1"/>
        <v>37</v>
      </c>
    </row>
    <row r="24" spans="1:4" ht="18.75">
      <c r="A24" s="55">
        <v>1000</v>
      </c>
      <c r="B24">
        <v>4500</v>
      </c>
      <c r="C24" s="68">
        <f t="shared" si="0"/>
        <v>1350</v>
      </c>
      <c r="D24" s="68">
        <f t="shared" si="1"/>
        <v>4150</v>
      </c>
    </row>
    <row r="25" spans="1:4" ht="18.75">
      <c r="A25" s="54">
        <v>9</v>
      </c>
      <c r="B25">
        <v>19</v>
      </c>
      <c r="C25" s="67">
        <f t="shared" si="0"/>
        <v>10</v>
      </c>
      <c r="D25" s="67">
        <f t="shared" si="1"/>
        <v>18</v>
      </c>
    </row>
    <row r="26" spans="1:4" ht="18.75">
      <c r="A26" s="54" t="s">
        <v>113</v>
      </c>
      <c r="B26">
        <v>15</v>
      </c>
      <c r="C26" s="67">
        <f t="shared" si="0"/>
        <v>4.2</v>
      </c>
      <c r="D26" s="67">
        <f t="shared" si="1"/>
        <v>13.8</v>
      </c>
    </row>
    <row r="27" spans="1:4" ht="18.75">
      <c r="A27" s="54" t="s">
        <v>114</v>
      </c>
      <c r="B27">
        <v>17</v>
      </c>
      <c r="C27" s="67">
        <f t="shared" si="0"/>
        <v>6.2</v>
      </c>
      <c r="D27" s="67">
        <f t="shared" si="1"/>
        <v>15.8</v>
      </c>
    </row>
    <row r="28" spans="1:4" ht="18.75">
      <c r="A28" s="55" t="s">
        <v>111</v>
      </c>
      <c r="B28">
        <v>85</v>
      </c>
      <c r="C28" s="67">
        <f t="shared" si="0"/>
        <v>26.5</v>
      </c>
      <c r="D28" s="67">
        <f t="shared" si="1"/>
        <v>78.5</v>
      </c>
    </row>
    <row r="29" spans="1:4" ht="18.75">
      <c r="A29" s="54">
        <v>0.02</v>
      </c>
      <c r="B29">
        <v>0.7</v>
      </c>
      <c r="C29" s="67">
        <f t="shared" si="0"/>
        <v>8.7999999999999995E-2</v>
      </c>
      <c r="D29" s="67">
        <f t="shared" si="1"/>
        <v>0.63200000000000001</v>
      </c>
    </row>
    <row r="30" spans="1:4" ht="18.75">
      <c r="A30" s="54">
        <v>2</v>
      </c>
      <c r="B30">
        <v>12</v>
      </c>
      <c r="C30" s="67">
        <f t="shared" si="0"/>
        <v>3</v>
      </c>
      <c r="D30" s="67">
        <f t="shared" si="1"/>
        <v>11</v>
      </c>
    </row>
    <row r="31" spans="1:4" ht="18.75">
      <c r="A31" s="54">
        <v>76</v>
      </c>
      <c r="B31">
        <v>93</v>
      </c>
      <c r="C31" s="67">
        <f t="shared" si="0"/>
        <v>77.7</v>
      </c>
      <c r="D31" s="67">
        <f t="shared" si="1"/>
        <v>91.3</v>
      </c>
    </row>
    <row r="32" spans="1:4" ht="18.75">
      <c r="A32" s="54">
        <v>2.5</v>
      </c>
      <c r="B32">
        <v>10</v>
      </c>
      <c r="C32" s="67">
        <f t="shared" si="0"/>
        <v>3.25</v>
      </c>
      <c r="D32" s="67">
        <f t="shared" si="1"/>
        <v>9.25</v>
      </c>
    </row>
    <row r="33" spans="1:4" ht="18.75">
      <c r="A33" s="54">
        <v>3</v>
      </c>
      <c r="B33">
        <v>14</v>
      </c>
      <c r="C33" s="67">
        <f t="shared" si="0"/>
        <v>4.0999999999999996</v>
      </c>
      <c r="D33" s="67">
        <f t="shared" si="1"/>
        <v>12.9</v>
      </c>
    </row>
    <row r="34" spans="1:4" ht="18.75">
      <c r="A34" s="54">
        <v>3000</v>
      </c>
      <c r="B34">
        <v>7000</v>
      </c>
      <c r="C34" s="68">
        <f t="shared" si="0"/>
        <v>3400</v>
      </c>
      <c r="D34" s="68">
        <f t="shared" si="1"/>
        <v>6600</v>
      </c>
    </row>
    <row r="35" spans="1:4" ht="18.75">
      <c r="A35" s="55">
        <v>1000</v>
      </c>
      <c r="B35">
        <v>4000</v>
      </c>
      <c r="C35" s="68">
        <f t="shared" si="0"/>
        <v>1300</v>
      </c>
      <c r="D35" s="68">
        <f t="shared" si="1"/>
        <v>3700</v>
      </c>
    </row>
    <row r="36" spans="1:4" ht="18.75">
      <c r="A36" s="55">
        <v>20</v>
      </c>
      <c r="B36">
        <v>80</v>
      </c>
      <c r="C36" s="67">
        <f t="shared" si="0"/>
        <v>26</v>
      </c>
      <c r="D36" s="67">
        <f t="shared" si="1"/>
        <v>74</v>
      </c>
    </row>
    <row r="37" spans="1:4" ht="18.75">
      <c r="A37" s="55">
        <v>2.5</v>
      </c>
      <c r="B37">
        <v>25</v>
      </c>
      <c r="C37" s="67">
        <f t="shared" si="0"/>
        <v>4.75</v>
      </c>
      <c r="D37" s="67">
        <f t="shared" si="1"/>
        <v>22.75</v>
      </c>
    </row>
    <row r="38" spans="1:4" ht="18.75">
      <c r="A38" s="54">
        <v>45</v>
      </c>
      <c r="B38">
        <v>70</v>
      </c>
      <c r="C38" s="67">
        <f t="shared" si="0"/>
        <v>47.5</v>
      </c>
      <c r="D38" s="67">
        <f t="shared" si="1"/>
        <v>67.5</v>
      </c>
    </row>
    <row r="39" spans="1:4" ht="18.75">
      <c r="A39" s="54">
        <v>2000</v>
      </c>
      <c r="B39">
        <v>7000</v>
      </c>
      <c r="C39" s="68">
        <f t="shared" si="0"/>
        <v>2500</v>
      </c>
      <c r="D39" s="68">
        <f t="shared" si="1"/>
        <v>6500</v>
      </c>
    </row>
    <row r="40" spans="1:4" ht="18.75">
      <c r="A40" s="54">
        <v>0.1</v>
      </c>
      <c r="B40">
        <v>50</v>
      </c>
      <c r="C40" s="67">
        <f t="shared" si="0"/>
        <v>5.09</v>
      </c>
      <c r="D40" s="67">
        <f t="shared" si="1"/>
        <v>45.01</v>
      </c>
    </row>
    <row r="41" spans="1:4" ht="18.75">
      <c r="A41" s="54">
        <v>0</v>
      </c>
      <c r="B41">
        <v>50</v>
      </c>
      <c r="C41" s="67">
        <f t="shared" si="0"/>
        <v>5</v>
      </c>
      <c r="D41" s="67">
        <f t="shared" si="1"/>
        <v>45</v>
      </c>
    </row>
    <row r="42" spans="1:4" ht="18.75">
      <c r="A42" s="54">
        <v>2000</v>
      </c>
      <c r="B42">
        <v>5200</v>
      </c>
      <c r="C42" s="68">
        <f t="shared" si="0"/>
        <v>2320</v>
      </c>
      <c r="D42" s="68">
        <f t="shared" si="1"/>
        <v>4880</v>
      </c>
    </row>
    <row r="43" spans="1:4" ht="18.75">
      <c r="A43" s="55">
        <v>6000</v>
      </c>
      <c r="B43">
        <v>14000</v>
      </c>
      <c r="C43" s="68">
        <f t="shared" si="0"/>
        <v>6800</v>
      </c>
      <c r="D43" s="68">
        <f t="shared" si="1"/>
        <v>13200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</vt:lpstr>
      <vt:lpstr>List1</vt:lpstr>
      <vt:lpstr>list!Oblast_tisku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63567</cp:lastModifiedBy>
  <cp:lastPrinted>2020-07-31T15:39:30Z</cp:lastPrinted>
  <dcterms:created xsi:type="dcterms:W3CDTF">2020-04-01T14:39:01Z</dcterms:created>
  <dcterms:modified xsi:type="dcterms:W3CDTF">2020-07-31T15:39:34Z</dcterms:modified>
</cp:coreProperties>
</file>