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1775"/>
  </bookViews>
  <sheets>
    <sheet name="průzkum trhu - specifikace" sheetId="2" r:id="rId1"/>
    <sheet name="Philips" sheetId="1" r:id="rId2"/>
    <sheet name="Canon" sheetId="3" r:id="rId3"/>
  </sheets>
  <calcPr calcId="125725"/>
</workbook>
</file>

<file path=xl/calcChain.xml><?xml version="1.0" encoding="utf-8"?>
<calcChain xmlns="http://schemas.openxmlformats.org/spreadsheetml/2006/main">
  <c r="I36" i="3"/>
  <c r="I10"/>
  <c r="D85" i="2"/>
  <c r="I32" i="3"/>
  <c r="G32"/>
  <c r="E32"/>
  <c r="I26"/>
  <c r="G26"/>
  <c r="E26"/>
  <c r="I22"/>
  <c r="G22"/>
  <c r="E22"/>
  <c r="I18"/>
  <c r="I28" s="1"/>
  <c r="G18"/>
  <c r="G28" s="1"/>
  <c r="G36" s="1"/>
  <c r="E18"/>
  <c r="E28" l="1"/>
  <c r="E36" s="1"/>
  <c r="I36" i="1" l="1"/>
  <c r="I11"/>
  <c r="I10"/>
  <c r="B85" i="2"/>
  <c r="I32" i="1" l="1"/>
  <c r="G32"/>
  <c r="E32"/>
  <c r="I26"/>
  <c r="G26"/>
  <c r="E26"/>
  <c r="I22"/>
  <c r="G22"/>
  <c r="E22"/>
  <c r="I18"/>
  <c r="G18"/>
  <c r="E18"/>
  <c r="E28" l="1"/>
  <c r="G28"/>
  <c r="I28"/>
  <c r="G36" l="1"/>
  <c r="E36"/>
</calcChain>
</file>

<file path=xl/sharedStrings.xml><?xml version="1.0" encoding="utf-8"?>
<sst xmlns="http://schemas.openxmlformats.org/spreadsheetml/2006/main" count="325" uniqueCount="134">
  <si>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</si>
  <si>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</si>
  <si>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</si>
  <si>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</si>
  <si>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</si>
  <si>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</si>
  <si>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</si>
  <si>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</si>
  <si>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</si>
  <si>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</si>
  <si>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</si>
  <si>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</si>
  <si>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</si>
  <si>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</si>
  <si>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</si>
  <si>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</si>
  <si>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</si>
  <si>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</si>
  <si>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</si>
  <si>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</si>
  <si>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</si>
  <si>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</si>
  <si>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</si>
  <si>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</si>
  <si>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</si>
  <si>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</si>
  <si>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</si>
  <si>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</si>
  <si>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</si>
  <si>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</si>
  <si>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</si>
  <si>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</si>
  <si>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</si>
  <si>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</si>
  <si>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</si>
  <si>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</si>
  <si>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</si>
  <si>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</si>
  <si>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</si>
  <si>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</si>
  <si>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</si>
  <si>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</si>
  <si>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</si>
  <si>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</si>
  <si>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</si>
  <si>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</si>
  <si>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</si>
  <si>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</si>
  <si>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</si>
  <si>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</si>
  <si>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</si>
  <si>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</si>
  <si>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</si>
  <si>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</si>
  <si>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</si>
  <si>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</si>
  <si>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</si>
  <si>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</si>
  <si>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</si>
  <si>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Přístroj</t>
  </si>
  <si>
    <t>Zobrazení</t>
  </si>
  <si>
    <t>Další SW vybavení</t>
  </si>
  <si>
    <t>Sondy</t>
  </si>
  <si>
    <t>Název veřejné zakázky: 4D echokardiografický přístroj</t>
  </si>
  <si>
    <t>ANO</t>
  </si>
  <si>
    <t>Dodávka, instalace, uvedení do provozu 4D echokardiografického UZV přístroje nejvyšší třídy pro KCHR kliniku včetně příslušenství a provedení zaškolení personálu</t>
  </si>
  <si>
    <r>
      <t xml:space="preserve">Plně digitální ultrazvukový nový systém v kardio-vaskulární konfiguraci (kardiologický a vaskulární balík včetně všech měření a kalkulací) </t>
    </r>
    <r>
      <rPr>
        <b/>
        <sz val="10"/>
        <color rgb="FFFF0000"/>
        <rFont val="Calibri"/>
        <family val="2"/>
        <charset val="238"/>
        <scheme val="minor"/>
      </rPr>
      <t/>
    </r>
  </si>
  <si>
    <t>Mobilní přístroj včetně podvozku s transportními kolečky</t>
  </si>
  <si>
    <t>Snadné a intuitivní ovládání, přizpůsobitelné pro různé druhy vyšetření</t>
  </si>
  <si>
    <t>Výškově a stranově stavitelný OLED monitor umístěný na pohyblivém rameni s úhlopříčkou minimálně 22"</t>
  </si>
  <si>
    <t>Výškově i stranově stavitelný ovládací panel s podsvícením aktivních kláves</t>
  </si>
  <si>
    <t>HW textová klávesnice umístěná na ovládacím panelu</t>
  </si>
  <si>
    <r>
      <rPr>
        <b/>
        <sz val="10"/>
        <color theme="1"/>
        <rFont val="Calibri"/>
        <family val="2"/>
        <charset val="238"/>
        <scheme val="minor"/>
      </rPr>
      <t>2D zobrazení</t>
    </r>
    <r>
      <rPr>
        <sz val="10"/>
        <color theme="1"/>
        <rFont val="Calibri"/>
        <family val="2"/>
        <charset val="238"/>
        <scheme val="minor"/>
      </rPr>
      <t xml:space="preserve"> (B – mód) a základních i harmonických frekvencích na všech sondách</t>
    </r>
  </si>
  <si>
    <t>Vysoce kvalitní B – mód vytvářený širokopásmovým zpracováním signálu pracujícím na základních i harmonických frekvencích na všech sondách</t>
  </si>
  <si>
    <r>
      <t>M-mód, anatomický M-mód,</t>
    </r>
    <r>
      <rPr>
        <b/>
        <sz val="10"/>
        <color theme="1"/>
        <rFont val="Calibri"/>
        <family val="2"/>
        <charset val="238"/>
        <scheme val="minor"/>
      </rPr>
      <t xml:space="preserve"> barevný M-mód</t>
    </r>
  </si>
  <si>
    <t xml:space="preserve">PW - pulsní doppler </t>
  </si>
  <si>
    <t>PW - pulsní doppler s vysokou opakovací frekvencí (HPRF)</t>
  </si>
  <si>
    <t>Trapezoidní zobrazení na lineárních sondách</t>
  </si>
  <si>
    <t>THI -(Tissue harmonic imaging)  harmonické zobrazení na všech sondách</t>
  </si>
  <si>
    <r>
      <t xml:space="preserve">Modul pro compaundní (úhlové) zobrazení s možností nastavení minimálně </t>
    </r>
    <r>
      <rPr>
        <b/>
        <sz val="10"/>
        <color theme="1"/>
        <rFont val="Calibri"/>
        <family val="2"/>
        <charset val="238"/>
        <scheme val="minor"/>
      </rPr>
      <t xml:space="preserve">ve čtyřech úrovních </t>
    </r>
    <r>
      <rPr>
        <sz val="10"/>
        <color theme="1"/>
        <rFont val="Calibri"/>
        <family val="2"/>
        <charset val="238"/>
        <scheme val="minor"/>
      </rPr>
      <t>v B obraze i v B obraze s barevným dopplerem</t>
    </r>
  </si>
  <si>
    <t>CW - kontinuální doppler – na všech kardio sondách (detekce a měření toku především v povrchově uložených cévách)</t>
  </si>
  <si>
    <t xml:space="preserve">CFM (Colour Flow Mapping) - Barevné zobrazení (kódování) rychlosti toku krve </t>
  </si>
  <si>
    <t>PDI – (Power Doppler Imaging) - Energetický doppler (ED) [Power Doppler, Power Angio] barevné zobrazení pomocí energetického dopplerovského módu</t>
  </si>
  <si>
    <t>DPD (Directional Power Doppler) - směrový energetický doppler .</t>
  </si>
  <si>
    <t>TDI (Tissue Doppler Imaging),  –  Barevné dopplerovské zobrazení tkání (tkáňový doppler)</t>
  </si>
  <si>
    <t xml:space="preserve">Dynamický tok  (Dynamic Flow, HD Flow, e-Flow,)[B-tok]) Barevné širokopásmové dopplerovské zobrazení krevního průtoku s vysokou rozlišovací schopností a obrazovou rychlostí. Informace o cévní struktuře, perfuzi i typu leze je zobrazena
s vysokým prostorovým, kontrastním i časovým rozlišením. Vyšší obrazová frekvence zajišťuje nejen lepší časové rozlišení ale i lepší poměr signál/šum.
 (zobrazení skutečné cévní struktury bez přebarvených hranic cévních stěn) není myšleno bi-direkcionální power doppler </t>
  </si>
  <si>
    <t>Duplexní zobrazení (2D + PW; 2D + CF) v reálném čase</t>
  </si>
  <si>
    <t>Triplexní zobrazení (2D + PW + CF) v reálném čase</t>
  </si>
  <si>
    <t>Triplexní režim u všech elektronických sond</t>
  </si>
  <si>
    <t>Simultánní duální zobrazení (twin view; color compare mode) s možností rozdělení monitoru na zobrazení B - Modu a B -Modu s CFM) v  reálném čase</t>
  </si>
  <si>
    <t xml:space="preserve">prostorové skládání obrazu z více přijímaných i vysílaných linií, </t>
  </si>
  <si>
    <t>Podpora sond typu matrix (více-elementové sondy s uspořádáním krystalů-piezoelementů v několika řadách nad sebou)</t>
  </si>
  <si>
    <t>Podpora 2D sond typu single crystal</t>
  </si>
  <si>
    <r>
      <t xml:space="preserve">SW pro spolupráci </t>
    </r>
    <r>
      <rPr>
        <b/>
        <sz val="10"/>
        <color theme="1"/>
        <rFont val="Calibri"/>
        <family val="2"/>
        <charset val="238"/>
        <scheme val="minor"/>
      </rPr>
      <t>s matrixovou jícnovou</t>
    </r>
    <r>
      <rPr>
        <sz val="10"/>
        <color theme="1"/>
        <rFont val="Calibri"/>
        <family val="2"/>
        <charset val="238"/>
        <scheme val="minor"/>
      </rPr>
      <t xml:space="preserve"> 3D/4D sondou obsahující kalkulační a zobrazovací balík</t>
    </r>
  </si>
  <si>
    <t>Komplexní programové vybavení pro provedení všech typů měření a výpočtů používaných v obecné ultrazvukové diagnostice (délka, plocha, objem atd.), automatická 3D kvantifikace objemů obou komor a levé síně v 3D zobrazení, automatické stanovení  globálního strainu obou komor a levé síně (speckle tracking)</t>
  </si>
  <si>
    <t>Automatické měření (trasování) dopplerovských křivek vč. automatického vyhodnocení parametrů PI, RI, S, D, S/D apod</t>
  </si>
  <si>
    <t>Možnost měření v živém a zmrazeném obraze</t>
  </si>
  <si>
    <t>Zvětšování a zmenšování zobrazovacího pole v reálném i zamraženém režimu s možností horizontálních a vertikálních posunů, včetně HD ZOOM - s vysokou citlivostí</t>
  </si>
  <si>
    <t>Automatická dynamická optimalizace parametrů pro různé typy tkání a podmínek vyšetřovaného objektu ve 2D zobrazení</t>
  </si>
  <si>
    <t>Automatická optimalizace dopplerovských parametrů</t>
  </si>
  <si>
    <t>Paměťová smyčka pro záznam a uložení snímků a videosekvencí  (Interní paměťová smyčka vpřed i vzad)</t>
  </si>
  <si>
    <t>Možnost manuálního a dynamického prohlížení s měnitelnou rychlostí</t>
  </si>
  <si>
    <t>Možnost zpětného měření a vyhodnocení záznamu</t>
  </si>
  <si>
    <t>Možnost časového záznamu zobrazení na paměťovém médiu</t>
  </si>
  <si>
    <t xml:space="preserve">Nastavení TGC na ovládacím panelu - řízení s minimálně osmi HW posuvnými tlačítky </t>
  </si>
  <si>
    <r>
      <t xml:space="preserve">Modul pro odrušení ultrazvukových speklí s možností nastavení úrovně </t>
    </r>
    <r>
      <rPr>
        <b/>
        <sz val="10"/>
        <color theme="1"/>
        <rFont val="Calibri"/>
        <family val="2"/>
        <charset val="238"/>
        <scheme val="minor"/>
      </rPr>
      <t>v minimálně 5-ti krocích</t>
    </r>
    <r>
      <rPr>
        <sz val="10"/>
        <color theme="1"/>
        <rFont val="Calibri"/>
        <family val="2"/>
        <charset val="238"/>
        <scheme val="minor"/>
      </rPr>
      <t xml:space="preserve"> v B obraze i v B obraze s barevným dopplerem</t>
    </r>
  </si>
  <si>
    <t>Komplexní a přehledný vyšetřovací protokol</t>
  </si>
  <si>
    <t>SW/HW pro Live 3D (real – time 3D/4D) zobrazení srdce vytvářeného pomocí TTE sektorové maticové sondy a TEE maticové sondy</t>
  </si>
  <si>
    <t>Archivace hrubých dat, správa pacientských dat a archivace obrázků a smyček – systém musí archivovat všechna provedená vyšetření v digitálním formátu hrubých dat (s možností zachování obrazových parametrů, možností měření na uložených datech ve 2D a dopplerovy včetně změny korekčního úhlu) a windows formátů (JPG, AVI, WMA, BMP) na harddisk a DVD/CD-RW</t>
  </si>
  <si>
    <t>Export dat z přístroje je umožněn jak v běžných PC formátech, tak ve speciálním formátu pro zpětný import do UZV přístroje a v DICOM 3.0 formátu</t>
  </si>
  <si>
    <t xml:space="preserve">SW pro kontrastní echokardiografii - Jednoduchá aktivace modu při podání kontrastní látky (SonoVue; LVOT) </t>
  </si>
  <si>
    <r>
      <rPr>
        <b/>
        <sz val="10"/>
        <color theme="1"/>
        <rFont val="Calibri"/>
        <family val="2"/>
        <charset val="238"/>
        <scheme val="minor"/>
      </rPr>
      <t>2D</t>
    </r>
    <r>
      <rPr>
        <b/>
        <sz val="10"/>
        <color rgb="FFFF0000"/>
        <rFont val="Calibri"/>
        <family val="2"/>
        <charset val="238"/>
        <scheme val="minor"/>
      </rPr>
      <t>/3D/4D</t>
    </r>
    <r>
      <rPr>
        <b/>
        <sz val="10"/>
        <color theme="1"/>
        <rFont val="Calibri"/>
        <family val="2"/>
        <charset val="238"/>
        <scheme val="minor"/>
      </rPr>
      <t xml:space="preserve"> sektorová sonda</t>
    </r>
    <r>
      <rPr>
        <sz val="10"/>
        <color theme="1"/>
        <rFont val="Calibri"/>
        <family val="2"/>
        <charset val="238"/>
        <scheme val="minor"/>
      </rPr>
      <t xml:space="preserve"> s možností vícenásobné aktivní fokusace ve dvou rovinách – sonda typu single crystal a matrix, celkem 192 krystalů (piezoelektrických elementů),  kmitočtový rozsah 1,5-4 MHz, zobrazovací úhel: 120°, použitelná pro všechny zobrazovací módy (2D, MM, AMM, CFM,PW,HPRF,CW,TVI,SRI), sonda s možností změny vysílací frekvence operátorem, min 5 harmonických frekvencí pro lepší nastavení obrazu </t>
    </r>
  </si>
  <si>
    <r>
      <rPr>
        <b/>
        <sz val="10"/>
        <color theme="1"/>
        <rFont val="Calibri"/>
        <family val="2"/>
        <charset val="238"/>
        <scheme val="minor"/>
      </rPr>
      <t>2D lineární sonda</t>
    </r>
    <r>
      <rPr>
        <sz val="10"/>
        <color theme="1"/>
        <rFont val="Calibri"/>
        <family val="2"/>
        <charset val="238"/>
        <scheme val="minor"/>
      </rPr>
      <t xml:space="preserve"> pro cévní aplikace rozsah cca 3-10 MHz; harmonické zobrazení </t>
    </r>
  </si>
  <si>
    <r>
      <rPr>
        <b/>
        <sz val="10"/>
        <color theme="1"/>
        <rFont val="Calibri"/>
        <family val="2"/>
        <charset val="238"/>
        <scheme val="minor"/>
      </rPr>
      <t>2D/3D/4D TEE jícnová sektorová sonda</t>
    </r>
    <r>
      <rPr>
        <sz val="10"/>
        <color theme="1"/>
        <rFont val="Calibri"/>
        <family val="2"/>
        <charset val="238"/>
        <scheme val="minor"/>
      </rPr>
      <t>, frekvenční rozsah 3-8 MHz, použitelná pro všechny zobrazovací módy (2D, MM, AMM, CFM,PW,HPRF,CW,TVI,SRI), sonda s možností změny vysílací frekvence operátorem</t>
    </r>
  </si>
  <si>
    <t>Příslušenství</t>
  </si>
  <si>
    <t>HDD minimálně (500 GB) pro archivaci statických snímků a obrazových sekvencí</t>
  </si>
  <si>
    <t xml:space="preserve">Interní DVD mechanika pro kontinuální záznam (nahrávání) celého vyšetření na DVD </t>
  </si>
  <si>
    <t>Digitální termotiskárna</t>
  </si>
  <si>
    <t>USB výstup minimálně v počtu 4 ks</t>
  </si>
  <si>
    <t>Bazén na desinfekci TEE sond</t>
  </si>
  <si>
    <t>Frekvenční rozsah přístroje minimálně 1 až 18 MHz</t>
  </si>
  <si>
    <t>Dynamický rozsah min 300 dB</t>
  </si>
  <si>
    <t>SW pro real time 3D/4D echokardiografii</t>
  </si>
  <si>
    <t>Pomocná barevná dotyková LCD obrazovka pro zjednodušení a urychlení ovládání, pro zobrazení nabídky funkcí a kalkulací s možností konfigurace nabídky dle požadavků uživatele o velikosti minimálně 12"</t>
  </si>
  <si>
    <t>4 aktivní porty pro připojení sond</t>
  </si>
  <si>
    <t>Přístroj musí obsahovat SW pro real time 3D/4D echokardiografii na TTE i TEE sondách</t>
  </si>
  <si>
    <t>EPIQ, Philips Healthcare</t>
  </si>
  <si>
    <t xml:space="preserve">Uveďte typ, výrobce: </t>
  </si>
  <si>
    <t>Aplio i900, Canon</t>
  </si>
  <si>
    <t>LED (nikoliv OLED)</t>
  </si>
  <si>
    <t>4D Echokardiografický přístroj</t>
  </si>
  <si>
    <t>AURA medical s.r.o.</t>
  </si>
  <si>
    <t>Boris Kaleta</t>
  </si>
  <si>
    <t>boris.kaleta@auramedical.cz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</si>
</sst>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5" formatCode="#,##0.00\ &quot;Kč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5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left" vertical="center" wrapText="1"/>
    </xf>
    <xf numFmtId="0" fontId="19" fillId="0" borderId="29" xfId="0" applyFont="1" applyBorder="1" applyAlignment="1">
      <alignment vertical="center" wrapText="1" shrinkToFit="1"/>
    </xf>
    <xf numFmtId="0" fontId="20" fillId="0" borderId="29" xfId="0" applyFont="1" applyBorder="1" applyAlignment="1">
      <alignment vertical="center" wrapText="1" shrinkToFit="1"/>
    </xf>
    <xf numFmtId="0" fontId="20" fillId="0" borderId="29" xfId="0" applyFont="1" applyBorder="1" applyAlignment="1">
      <alignment horizontal="justify" vertical="center" wrapText="1" shrinkToFit="1"/>
    </xf>
    <xf numFmtId="0" fontId="20" fillId="0" borderId="29" xfId="0" applyFont="1" applyBorder="1" applyAlignment="1">
      <alignment horizontal="left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19" fillId="0" borderId="29" xfId="0" applyFont="1" applyBorder="1" applyAlignment="1">
      <alignment horizontal="left" wrapText="1" shrinkToFit="1"/>
    </xf>
    <xf numFmtId="0" fontId="19" fillId="0" borderId="29" xfId="0" applyFont="1" applyBorder="1" applyAlignment="1">
      <alignment horizontal="justify" vertical="center" wrapText="1" shrinkToFit="1"/>
    </xf>
    <xf numFmtId="0" fontId="20" fillId="0" borderId="29" xfId="0" applyFont="1" applyFill="1" applyBorder="1" applyAlignment="1">
      <alignment horizontal="left" wrapText="1" shrinkToFit="1"/>
    </xf>
    <xf numFmtId="0" fontId="23" fillId="0" borderId="29" xfId="0" applyFont="1" applyBorder="1" applyAlignment="1">
      <alignment horizontal="left" vertical="top" wrapText="1" shrinkToFit="1"/>
    </xf>
    <xf numFmtId="0" fontId="6" fillId="3" borderId="11" xfId="2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165" fontId="15" fillId="9" borderId="44" xfId="0" applyNumberFormat="1" applyFont="1" applyFill="1" applyBorder="1" applyAlignment="1">
      <alignment horizontal="center" vertical="center" wrapText="1"/>
    </xf>
    <xf numFmtId="165" fontId="15" fillId="9" borderId="50" xfId="0" applyNumberFormat="1" applyFont="1" applyFill="1" applyBorder="1" applyAlignment="1">
      <alignment horizontal="center" vertical="center" wrapText="1"/>
    </xf>
    <xf numFmtId="165" fontId="15" fillId="9" borderId="49" xfId="0" applyNumberFormat="1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24" fillId="10" borderId="48" xfId="0" applyFont="1" applyFill="1" applyBorder="1" applyAlignment="1">
      <alignment horizontal="justify" vertical="center" wrapText="1"/>
    </xf>
    <xf numFmtId="0" fontId="24" fillId="10" borderId="34" xfId="0" applyFont="1" applyFill="1" applyBorder="1" applyAlignment="1">
      <alignment horizontal="left" vertical="center" wrapText="1"/>
    </xf>
    <xf numFmtId="0" fontId="25" fillId="4" borderId="26" xfId="3" applyFill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boris.kaleta@auramedica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D88" sqref="D88"/>
    </sheetView>
  </sheetViews>
  <sheetFormatPr defaultRowHeight="15"/>
  <cols>
    <col min="1" max="1" width="95.42578125" customWidth="1"/>
    <col min="2" max="2" width="19.5703125" customWidth="1"/>
    <col min="3" max="3" width="33.85546875" customWidth="1"/>
    <col min="4" max="4" width="21" customWidth="1"/>
    <col min="5" max="5" width="33.85546875" customWidth="1"/>
  </cols>
  <sheetData>
    <row r="1" spans="1:5" ht="66.75" customHeight="1" thickBot="1">
      <c r="A1" s="61"/>
      <c r="B1" s="61"/>
      <c r="C1" s="61"/>
    </row>
    <row r="2" spans="1:5" ht="66.75" customHeight="1" thickBot="1">
      <c r="A2" s="62" t="s">
        <v>53</v>
      </c>
      <c r="B2" s="63"/>
      <c r="C2" s="64"/>
    </row>
    <row r="3" spans="1:5" ht="41.45" customHeight="1" thickBot="1">
      <c r="A3" s="58" t="s">
        <v>63</v>
      </c>
      <c r="B3" s="59"/>
      <c r="C3" s="60"/>
    </row>
    <row r="4" spans="1:5" ht="29.45" customHeight="1" thickBot="1">
      <c r="A4" s="28" t="s">
        <v>127</v>
      </c>
      <c r="B4" s="56" t="s">
        <v>126</v>
      </c>
      <c r="C4" s="57"/>
      <c r="D4" s="147" t="s">
        <v>128</v>
      </c>
      <c r="E4" s="57"/>
    </row>
    <row r="5" spans="1:5" ht="25.5" customHeight="1" thickBot="1">
      <c r="A5" s="37" t="s">
        <v>47</v>
      </c>
      <c r="B5" s="39" t="s">
        <v>48</v>
      </c>
      <c r="C5" s="38" t="s">
        <v>40</v>
      </c>
      <c r="D5" s="39" t="s">
        <v>48</v>
      </c>
      <c r="E5" s="38" t="s">
        <v>40</v>
      </c>
    </row>
    <row r="6" spans="1:5" ht="30">
      <c r="A6" s="29" t="s">
        <v>65</v>
      </c>
      <c r="B6" s="42" t="s">
        <v>64</v>
      </c>
      <c r="C6" s="36"/>
      <c r="D6" s="42" t="s">
        <v>64</v>
      </c>
      <c r="E6" s="36"/>
    </row>
    <row r="7" spans="1:5" ht="15.75">
      <c r="A7" s="47" t="s">
        <v>125</v>
      </c>
      <c r="B7" s="42" t="s">
        <v>64</v>
      </c>
      <c r="C7" s="36"/>
      <c r="D7" s="42" t="s">
        <v>64</v>
      </c>
      <c r="E7" s="36"/>
    </row>
    <row r="8" spans="1:5" ht="17.25" customHeight="1">
      <c r="A8" s="46"/>
      <c r="B8" s="35"/>
      <c r="C8" s="36"/>
      <c r="D8" s="35"/>
      <c r="E8" s="36"/>
    </row>
    <row r="9" spans="1:5" ht="16.5" thickBot="1">
      <c r="A9" s="46"/>
      <c r="B9" s="35"/>
      <c r="C9" s="36"/>
      <c r="D9" s="35"/>
      <c r="E9" s="36"/>
    </row>
    <row r="10" spans="1:5" ht="15.75">
      <c r="A10" s="24" t="s">
        <v>41</v>
      </c>
      <c r="B10" s="25" t="s">
        <v>46</v>
      </c>
      <c r="C10" s="26" t="s">
        <v>40</v>
      </c>
      <c r="D10" s="25" t="s">
        <v>46</v>
      </c>
      <c r="E10" s="26" t="s">
        <v>40</v>
      </c>
    </row>
    <row r="11" spans="1:5" ht="15.75">
      <c r="A11" s="45" t="s">
        <v>59</v>
      </c>
      <c r="B11" s="18"/>
      <c r="C11" s="21"/>
      <c r="D11" s="18"/>
      <c r="E11" s="21"/>
    </row>
    <row r="12" spans="1:5" ht="36" customHeight="1">
      <c r="A12" s="47" t="s">
        <v>66</v>
      </c>
      <c r="B12" s="42" t="s">
        <v>64</v>
      </c>
      <c r="C12" s="21"/>
      <c r="D12" s="42" t="s">
        <v>64</v>
      </c>
      <c r="E12" s="21"/>
    </row>
    <row r="13" spans="1:5" ht="15.75">
      <c r="A13" s="47" t="s">
        <v>67</v>
      </c>
      <c r="B13" s="42" t="s">
        <v>64</v>
      </c>
      <c r="C13" s="21"/>
      <c r="D13" s="42" t="s">
        <v>64</v>
      </c>
      <c r="E13" s="21"/>
    </row>
    <row r="14" spans="1:5" ht="25.5">
      <c r="A14" s="47" t="s">
        <v>123</v>
      </c>
      <c r="B14" s="42" t="s">
        <v>64</v>
      </c>
      <c r="C14" s="21"/>
      <c r="D14" s="42" t="s">
        <v>64</v>
      </c>
      <c r="E14" s="21"/>
    </row>
    <row r="15" spans="1:5" ht="15.75">
      <c r="A15" s="47" t="s">
        <v>124</v>
      </c>
      <c r="B15" s="42" t="s">
        <v>64</v>
      </c>
      <c r="C15" s="21"/>
      <c r="D15" s="42" t="s">
        <v>64</v>
      </c>
      <c r="E15" s="21"/>
    </row>
    <row r="16" spans="1:5" ht="15.75">
      <c r="A16" s="47" t="s">
        <v>68</v>
      </c>
      <c r="B16" s="42" t="s">
        <v>64</v>
      </c>
      <c r="C16" s="21"/>
      <c r="D16" s="42" t="s">
        <v>64</v>
      </c>
      <c r="E16" s="21"/>
    </row>
    <row r="17" spans="1:5" ht="25.5">
      <c r="A17" s="47" t="s">
        <v>109</v>
      </c>
      <c r="B17" s="42" t="s">
        <v>64</v>
      </c>
      <c r="C17" s="21"/>
      <c r="D17" s="42" t="s">
        <v>64</v>
      </c>
      <c r="E17" s="21"/>
    </row>
    <row r="18" spans="1:5" ht="15.75">
      <c r="A18" s="47" t="s">
        <v>122</v>
      </c>
      <c r="B18" s="42" t="s">
        <v>64</v>
      </c>
      <c r="C18" s="21"/>
      <c r="D18" s="42" t="s">
        <v>64</v>
      </c>
      <c r="E18" s="21"/>
    </row>
    <row r="19" spans="1:5" ht="29.25" customHeight="1">
      <c r="A19" s="47" t="s">
        <v>69</v>
      </c>
      <c r="B19" s="42" t="s">
        <v>64</v>
      </c>
      <c r="C19" s="21"/>
      <c r="D19" s="148" t="s">
        <v>64</v>
      </c>
      <c r="E19" s="149" t="s">
        <v>129</v>
      </c>
    </row>
    <row r="20" spans="1:5" ht="25.5">
      <c r="A20" s="47" t="s">
        <v>91</v>
      </c>
      <c r="B20" s="42" t="s">
        <v>64</v>
      </c>
      <c r="C20" s="21"/>
      <c r="D20" s="42" t="s">
        <v>64</v>
      </c>
      <c r="E20" s="21"/>
    </row>
    <row r="21" spans="1:5" ht="15.75">
      <c r="A21" s="47" t="s">
        <v>92</v>
      </c>
      <c r="B21" s="42" t="s">
        <v>64</v>
      </c>
      <c r="C21" s="21"/>
      <c r="D21" s="42" t="s">
        <v>64</v>
      </c>
      <c r="E21" s="21"/>
    </row>
    <row r="22" spans="1:5" ht="15.75">
      <c r="A22" s="48" t="s">
        <v>70</v>
      </c>
      <c r="B22" s="42" t="s">
        <v>64</v>
      </c>
      <c r="C22" s="21"/>
      <c r="D22" s="42" t="s">
        <v>64</v>
      </c>
      <c r="E22" s="21"/>
    </row>
    <row r="23" spans="1:5" ht="22.15" customHeight="1">
      <c r="A23" s="46" t="s">
        <v>71</v>
      </c>
      <c r="B23" s="42" t="s">
        <v>64</v>
      </c>
      <c r="C23" s="21"/>
      <c r="D23" s="42" t="s">
        <v>64</v>
      </c>
      <c r="E23" s="21"/>
    </row>
    <row r="24" spans="1:5" ht="15.75">
      <c r="A24" s="47" t="s">
        <v>120</v>
      </c>
      <c r="B24" s="42" t="s">
        <v>64</v>
      </c>
      <c r="C24" s="21"/>
      <c r="D24" s="42" t="s">
        <v>64</v>
      </c>
      <c r="E24" s="21"/>
    </row>
    <row r="25" spans="1:5" ht="15.75">
      <c r="A25" s="47" t="s">
        <v>121</v>
      </c>
      <c r="B25" s="42" t="s">
        <v>64</v>
      </c>
      <c r="C25" s="21"/>
      <c r="D25" s="42" t="s">
        <v>64</v>
      </c>
      <c r="E25" s="21"/>
    </row>
    <row r="26" spans="1:5" ht="15.75">
      <c r="A26" s="45" t="s">
        <v>60</v>
      </c>
      <c r="B26" s="18"/>
      <c r="C26" s="21"/>
      <c r="D26" s="18"/>
      <c r="E26" s="21"/>
    </row>
    <row r="27" spans="1:5" ht="15.75">
      <c r="A27" s="49" t="s">
        <v>72</v>
      </c>
      <c r="B27" s="42" t="s">
        <v>64</v>
      </c>
      <c r="C27" s="21"/>
      <c r="D27" s="42" t="s">
        <v>64</v>
      </c>
      <c r="E27" s="21"/>
    </row>
    <row r="28" spans="1:5" ht="26.25">
      <c r="A28" s="49" t="s">
        <v>73</v>
      </c>
      <c r="B28" s="42" t="s">
        <v>64</v>
      </c>
      <c r="C28" s="21"/>
      <c r="D28" s="42" t="s">
        <v>64</v>
      </c>
      <c r="E28" s="21"/>
    </row>
    <row r="29" spans="1:5" ht="15.75">
      <c r="A29" s="49" t="s">
        <v>74</v>
      </c>
      <c r="B29" s="42" t="s">
        <v>64</v>
      </c>
      <c r="C29" s="21"/>
      <c r="D29" s="42" t="s">
        <v>64</v>
      </c>
      <c r="E29" s="21"/>
    </row>
    <row r="30" spans="1:5" ht="15.75">
      <c r="A30" s="49" t="s">
        <v>75</v>
      </c>
      <c r="B30" s="42" t="s">
        <v>64</v>
      </c>
      <c r="C30" s="21"/>
      <c r="D30" s="42" t="s">
        <v>64</v>
      </c>
      <c r="E30" s="21"/>
    </row>
    <row r="31" spans="1:5" ht="15.75">
      <c r="A31" s="49" t="s">
        <v>76</v>
      </c>
      <c r="B31" s="42" t="s">
        <v>64</v>
      </c>
      <c r="C31" s="21"/>
      <c r="D31" s="42" t="s">
        <v>64</v>
      </c>
      <c r="E31" s="21"/>
    </row>
    <row r="32" spans="1:5" ht="15.75">
      <c r="A32" s="49" t="s">
        <v>77</v>
      </c>
      <c r="B32" s="42" t="s">
        <v>64</v>
      </c>
      <c r="C32" s="21"/>
      <c r="D32" s="42" t="s">
        <v>64</v>
      </c>
      <c r="E32" s="21"/>
    </row>
    <row r="33" spans="1:5" ht="15.75">
      <c r="A33" s="49" t="s">
        <v>78</v>
      </c>
      <c r="B33" s="42" t="s">
        <v>64</v>
      </c>
      <c r="C33" s="21"/>
      <c r="D33" s="42" t="s">
        <v>64</v>
      </c>
      <c r="E33" s="21"/>
    </row>
    <row r="34" spans="1:5" ht="25.5">
      <c r="A34" s="47" t="s">
        <v>79</v>
      </c>
      <c r="B34" s="42" t="s">
        <v>64</v>
      </c>
      <c r="C34" s="21"/>
      <c r="D34" s="42" t="s">
        <v>64</v>
      </c>
      <c r="E34" s="21"/>
    </row>
    <row r="35" spans="1:5" ht="25.5">
      <c r="A35" s="50" t="s">
        <v>80</v>
      </c>
      <c r="B35" s="42" t="s">
        <v>64</v>
      </c>
      <c r="C35" s="21"/>
      <c r="D35" s="42" t="s">
        <v>64</v>
      </c>
      <c r="E35" s="21"/>
    </row>
    <row r="36" spans="1:5" ht="15.75">
      <c r="A36" s="49" t="s">
        <v>81</v>
      </c>
      <c r="B36" s="42" t="s">
        <v>64</v>
      </c>
      <c r="C36" s="21"/>
      <c r="D36" s="42" t="s">
        <v>64</v>
      </c>
      <c r="E36" s="21"/>
    </row>
    <row r="37" spans="1:5" ht="26.25">
      <c r="A37" s="49" t="s">
        <v>82</v>
      </c>
      <c r="B37" s="42" t="s">
        <v>64</v>
      </c>
      <c r="C37" s="21"/>
      <c r="D37" s="42" t="s">
        <v>64</v>
      </c>
      <c r="E37" s="21"/>
    </row>
    <row r="38" spans="1:5" ht="15.75">
      <c r="A38" s="49" t="s">
        <v>83</v>
      </c>
      <c r="B38" s="42" t="s">
        <v>64</v>
      </c>
      <c r="C38" s="21"/>
      <c r="D38" s="42" t="s">
        <v>64</v>
      </c>
      <c r="E38" s="21"/>
    </row>
    <row r="39" spans="1:5" ht="15.75">
      <c r="A39" s="49" t="s">
        <v>84</v>
      </c>
      <c r="B39" s="42" t="s">
        <v>64</v>
      </c>
      <c r="C39" s="21"/>
      <c r="D39" s="42" t="s">
        <v>64</v>
      </c>
      <c r="E39" s="21"/>
    </row>
    <row r="40" spans="1:5" ht="90">
      <c r="A40" s="51" t="s">
        <v>85</v>
      </c>
      <c r="B40" s="42" t="s">
        <v>64</v>
      </c>
      <c r="C40" s="21"/>
      <c r="D40" s="42" t="s">
        <v>64</v>
      </c>
      <c r="E40" s="21"/>
    </row>
    <row r="41" spans="1:5" ht="15.75">
      <c r="A41" s="49" t="s">
        <v>86</v>
      </c>
      <c r="B41" s="42" t="s">
        <v>64</v>
      </c>
      <c r="C41" s="21"/>
      <c r="D41" s="42" t="s">
        <v>64</v>
      </c>
      <c r="E41" s="21"/>
    </row>
    <row r="42" spans="1:5" ht="15.75">
      <c r="A42" s="49" t="s">
        <v>87</v>
      </c>
      <c r="B42" s="42" t="s">
        <v>64</v>
      </c>
      <c r="C42" s="21"/>
      <c r="D42" s="42" t="s">
        <v>64</v>
      </c>
      <c r="E42" s="21"/>
    </row>
    <row r="43" spans="1:5" ht="15.75">
      <c r="A43" s="47" t="s">
        <v>88</v>
      </c>
      <c r="B43" s="42" t="s">
        <v>64</v>
      </c>
      <c r="C43" s="21"/>
      <c r="D43" s="42" t="s">
        <v>64</v>
      </c>
      <c r="E43" s="21"/>
    </row>
    <row r="44" spans="1:5" ht="26.25">
      <c r="A44" s="49" t="s">
        <v>89</v>
      </c>
      <c r="B44" s="42" t="s">
        <v>64</v>
      </c>
      <c r="C44" s="21"/>
      <c r="D44" s="42" t="s">
        <v>64</v>
      </c>
      <c r="E44" s="21"/>
    </row>
    <row r="45" spans="1:5" ht="15.75">
      <c r="A45" s="49" t="s">
        <v>90</v>
      </c>
      <c r="B45" s="42" t="s">
        <v>64</v>
      </c>
      <c r="C45" s="21"/>
      <c r="D45" s="42" t="s">
        <v>64</v>
      </c>
      <c r="E45" s="21"/>
    </row>
    <row r="46" spans="1:5" ht="15.75">
      <c r="A46" s="47" t="s">
        <v>93</v>
      </c>
      <c r="B46" s="42" t="s">
        <v>64</v>
      </c>
      <c r="C46" s="27"/>
      <c r="D46" s="42" t="s">
        <v>64</v>
      </c>
      <c r="E46" s="27"/>
    </row>
    <row r="47" spans="1:5" ht="38.25">
      <c r="A47" s="46" t="s">
        <v>94</v>
      </c>
      <c r="B47" s="42" t="s">
        <v>64</v>
      </c>
      <c r="C47" s="43"/>
      <c r="D47" s="42" t="s">
        <v>64</v>
      </c>
      <c r="E47" s="43"/>
    </row>
    <row r="48" spans="1:5" ht="25.5">
      <c r="A48" s="47" t="s">
        <v>95</v>
      </c>
      <c r="B48" s="42" t="s">
        <v>64</v>
      </c>
      <c r="C48" s="43"/>
      <c r="D48" s="42" t="s">
        <v>64</v>
      </c>
      <c r="E48" s="43"/>
    </row>
    <row r="49" spans="1:5" ht="15.75">
      <c r="A49" s="45" t="s">
        <v>61</v>
      </c>
      <c r="B49" s="42"/>
      <c r="C49" s="43"/>
      <c r="D49" s="42"/>
      <c r="E49" s="43"/>
    </row>
    <row r="50" spans="1:5" ht="15.75">
      <c r="A50" s="47" t="s">
        <v>96</v>
      </c>
      <c r="B50" s="42" t="s">
        <v>64</v>
      </c>
      <c r="C50" s="43"/>
      <c r="D50" s="42" t="s">
        <v>64</v>
      </c>
      <c r="E50" s="43"/>
    </row>
    <row r="51" spans="1:5" ht="25.5">
      <c r="A51" s="47" t="s">
        <v>97</v>
      </c>
      <c r="B51" s="42" t="s">
        <v>64</v>
      </c>
      <c r="C51" s="43"/>
      <c r="D51" s="42" t="s">
        <v>64</v>
      </c>
      <c r="E51" s="43"/>
    </row>
    <row r="52" spans="1:5" ht="20.25" customHeight="1">
      <c r="A52" s="52" t="s">
        <v>98</v>
      </c>
      <c r="B52" s="42" t="s">
        <v>64</v>
      </c>
      <c r="C52" s="43"/>
      <c r="D52" s="42" t="s">
        <v>64</v>
      </c>
      <c r="E52" s="43"/>
    </row>
    <row r="53" spans="1:5" ht="16.5" customHeight="1">
      <c r="A53" s="48" t="s">
        <v>99</v>
      </c>
      <c r="B53" s="42" t="s">
        <v>64</v>
      </c>
      <c r="C53" s="43"/>
      <c r="D53" s="42" t="s">
        <v>64</v>
      </c>
      <c r="E53" s="43"/>
    </row>
    <row r="54" spans="1:5" ht="15.75">
      <c r="A54" s="46" t="s">
        <v>100</v>
      </c>
      <c r="B54" s="42" t="s">
        <v>64</v>
      </c>
      <c r="C54" s="43"/>
      <c r="D54" s="42" t="s">
        <v>64</v>
      </c>
      <c r="E54" s="43"/>
    </row>
    <row r="55" spans="1:5" ht="15.75">
      <c r="A55" s="47" t="s">
        <v>101</v>
      </c>
      <c r="B55" s="42" t="s">
        <v>64</v>
      </c>
      <c r="C55" s="43"/>
      <c r="D55" s="42" t="s">
        <v>64</v>
      </c>
      <c r="E55" s="43"/>
    </row>
    <row r="56" spans="1:5" ht="15.75">
      <c r="A56" s="47" t="s">
        <v>102</v>
      </c>
      <c r="B56" s="42" t="s">
        <v>64</v>
      </c>
      <c r="C56" s="43"/>
      <c r="D56" s="42" t="s">
        <v>64</v>
      </c>
      <c r="E56" s="43"/>
    </row>
    <row r="57" spans="1:5" ht="15.75">
      <c r="A57" s="47" t="s">
        <v>103</v>
      </c>
      <c r="B57" s="42" t="s">
        <v>64</v>
      </c>
      <c r="C57" s="43"/>
      <c r="D57" s="42" t="s">
        <v>64</v>
      </c>
      <c r="E57" s="43"/>
    </row>
    <row r="58" spans="1:5" ht="15.75">
      <c r="A58" s="47" t="s">
        <v>104</v>
      </c>
      <c r="B58" s="42" t="s">
        <v>64</v>
      </c>
      <c r="C58" s="43"/>
      <c r="D58" s="42" t="s">
        <v>64</v>
      </c>
      <c r="E58" s="43"/>
    </row>
    <row r="59" spans="1:5" ht="25.5">
      <c r="A59" s="47" t="s">
        <v>105</v>
      </c>
      <c r="B59" s="42" t="s">
        <v>64</v>
      </c>
      <c r="C59" s="43"/>
      <c r="D59" s="42" t="s">
        <v>64</v>
      </c>
      <c r="E59" s="43"/>
    </row>
    <row r="60" spans="1:5" ht="15.75">
      <c r="A60" s="48" t="s">
        <v>106</v>
      </c>
      <c r="B60" s="42" t="s">
        <v>64</v>
      </c>
      <c r="C60" s="43"/>
      <c r="D60" s="42" t="s">
        <v>64</v>
      </c>
      <c r="E60" s="43"/>
    </row>
    <row r="61" spans="1:5" ht="25.5">
      <c r="A61" s="46" t="s">
        <v>107</v>
      </c>
      <c r="B61" s="42" t="s">
        <v>64</v>
      </c>
      <c r="C61" s="43"/>
      <c r="D61" s="42" t="s">
        <v>64</v>
      </c>
      <c r="E61" s="43"/>
    </row>
    <row r="62" spans="1:5" ht="51">
      <c r="A62" s="47" t="s">
        <v>108</v>
      </c>
      <c r="B62" s="42" t="s">
        <v>64</v>
      </c>
      <c r="C62" s="43"/>
      <c r="D62" s="42" t="s">
        <v>64</v>
      </c>
      <c r="E62" s="43"/>
    </row>
    <row r="63" spans="1:5" ht="25.5">
      <c r="A63" s="47" t="s">
        <v>109</v>
      </c>
      <c r="B63" s="42" t="s">
        <v>64</v>
      </c>
      <c r="C63" s="43"/>
      <c r="D63" s="42" t="s">
        <v>64</v>
      </c>
      <c r="E63" s="43"/>
    </row>
    <row r="64" spans="1:5" ht="15.75">
      <c r="A64" s="47" t="s">
        <v>93</v>
      </c>
      <c r="B64" s="42" t="s">
        <v>64</v>
      </c>
      <c r="C64" s="43"/>
      <c r="D64" s="42" t="s">
        <v>64</v>
      </c>
      <c r="E64" s="43"/>
    </row>
    <row r="65" spans="1:5" ht="15.75">
      <c r="A65" s="53" t="s">
        <v>110</v>
      </c>
      <c r="B65" s="42" t="s">
        <v>64</v>
      </c>
      <c r="C65" s="43"/>
      <c r="D65" s="42" t="s">
        <v>64</v>
      </c>
      <c r="E65" s="43"/>
    </row>
    <row r="66" spans="1:5" ht="15.75">
      <c r="A66" s="45" t="s">
        <v>62</v>
      </c>
      <c r="B66" s="42"/>
      <c r="C66" s="43"/>
      <c r="D66" s="42"/>
      <c r="E66" s="43"/>
    </row>
    <row r="67" spans="1:5" ht="51.75">
      <c r="A67" s="53" t="s">
        <v>111</v>
      </c>
      <c r="B67" s="42" t="s">
        <v>64</v>
      </c>
      <c r="C67" s="43"/>
      <c r="D67" s="42" t="s">
        <v>64</v>
      </c>
      <c r="E67" s="43"/>
    </row>
    <row r="68" spans="1:5" ht="15.75">
      <c r="A68" s="49" t="s">
        <v>112</v>
      </c>
      <c r="B68" s="42" t="s">
        <v>64</v>
      </c>
      <c r="C68" s="43"/>
      <c r="D68" s="42" t="s">
        <v>64</v>
      </c>
      <c r="E68" s="43"/>
    </row>
    <row r="69" spans="1:5" ht="26.25">
      <c r="A69" s="49" t="s">
        <v>113</v>
      </c>
      <c r="B69" s="42" t="s">
        <v>64</v>
      </c>
      <c r="C69" s="43"/>
      <c r="D69" s="42" t="s">
        <v>64</v>
      </c>
      <c r="E69" s="43"/>
    </row>
    <row r="70" spans="1:5" ht="15.75">
      <c r="A70" s="45" t="s">
        <v>114</v>
      </c>
      <c r="B70" s="42"/>
      <c r="C70" s="43"/>
      <c r="D70" s="42"/>
      <c r="E70" s="43"/>
    </row>
    <row r="71" spans="1:5" ht="15.75">
      <c r="A71" s="54" t="s">
        <v>115</v>
      </c>
      <c r="B71" s="42" t="s">
        <v>64</v>
      </c>
      <c r="C71" s="43"/>
      <c r="D71" s="42" t="s">
        <v>64</v>
      </c>
      <c r="E71" s="43"/>
    </row>
    <row r="72" spans="1:5" ht="15.75">
      <c r="A72" s="54" t="s">
        <v>116</v>
      </c>
      <c r="B72" s="42" t="s">
        <v>64</v>
      </c>
      <c r="C72" s="43"/>
      <c r="D72" s="42" t="s">
        <v>64</v>
      </c>
      <c r="E72" s="43"/>
    </row>
    <row r="73" spans="1:5" ht="15.75">
      <c r="A73" s="54" t="s">
        <v>117</v>
      </c>
      <c r="B73" s="42" t="s">
        <v>64</v>
      </c>
      <c r="C73" s="43"/>
      <c r="D73" s="42" t="s">
        <v>64</v>
      </c>
      <c r="E73" s="43"/>
    </row>
    <row r="74" spans="1:5" ht="15.75">
      <c r="A74" s="54" t="s">
        <v>118</v>
      </c>
      <c r="B74" s="42" t="s">
        <v>64</v>
      </c>
      <c r="C74" s="43"/>
      <c r="D74" s="42" t="s">
        <v>64</v>
      </c>
      <c r="E74" s="43"/>
    </row>
    <row r="75" spans="1:5" ht="15.75">
      <c r="A75" s="54" t="s">
        <v>119</v>
      </c>
      <c r="B75" s="42" t="s">
        <v>64</v>
      </c>
      <c r="C75" s="43"/>
      <c r="D75" s="42" t="s">
        <v>64</v>
      </c>
      <c r="E75" s="43"/>
    </row>
    <row r="76" spans="1:5" ht="15.75">
      <c r="A76" s="47" t="s">
        <v>122</v>
      </c>
      <c r="B76" s="42" t="s">
        <v>64</v>
      </c>
      <c r="C76" s="43"/>
      <c r="D76" s="42" t="s">
        <v>64</v>
      </c>
      <c r="E76" s="43"/>
    </row>
    <row r="77" spans="1:5" ht="15.75">
      <c r="A77" s="19" t="s">
        <v>42</v>
      </c>
      <c r="B77" s="41"/>
      <c r="C77" s="20"/>
      <c r="D77" s="41"/>
      <c r="E77" s="20"/>
    </row>
    <row r="78" spans="1:5" ht="45">
      <c r="A78" s="31" t="s">
        <v>49</v>
      </c>
      <c r="B78" s="42" t="s">
        <v>64</v>
      </c>
      <c r="C78" s="27"/>
      <c r="D78" s="42" t="s">
        <v>64</v>
      </c>
      <c r="E78" s="27"/>
    </row>
    <row r="79" spans="1:5" ht="30">
      <c r="A79" s="29" t="s">
        <v>50</v>
      </c>
      <c r="B79" s="42" t="s">
        <v>64</v>
      </c>
      <c r="C79" s="27"/>
      <c r="D79" s="42" t="s">
        <v>64</v>
      </c>
      <c r="E79" s="27"/>
    </row>
    <row r="80" spans="1:5" ht="30">
      <c r="A80" s="30" t="s">
        <v>43</v>
      </c>
      <c r="B80" s="42" t="s">
        <v>64</v>
      </c>
      <c r="C80" s="27"/>
      <c r="D80" s="42" t="s">
        <v>64</v>
      </c>
      <c r="E80" s="27"/>
    </row>
    <row r="81" spans="1:5" ht="15.75">
      <c r="A81" s="19" t="s">
        <v>44</v>
      </c>
      <c r="B81" s="41"/>
      <c r="C81" s="20"/>
      <c r="D81" s="41"/>
      <c r="E81" s="20"/>
    </row>
    <row r="82" spans="1:5" ht="18.600000000000001" customHeight="1">
      <c r="A82" s="30" t="s">
        <v>56</v>
      </c>
      <c r="B82" s="40">
        <v>24</v>
      </c>
      <c r="C82" s="27"/>
      <c r="D82" s="40">
        <v>24</v>
      </c>
      <c r="E82" s="27"/>
    </row>
    <row r="83" spans="1:5" ht="18" customHeight="1" thickBot="1">
      <c r="A83" s="30" t="s">
        <v>45</v>
      </c>
      <c r="B83" s="40">
        <v>8</v>
      </c>
      <c r="C83" s="27"/>
      <c r="D83" s="40">
        <v>8</v>
      </c>
      <c r="E83" s="27"/>
    </row>
    <row r="84" spans="1:5" ht="15.75">
      <c r="A84" s="32" t="s">
        <v>51</v>
      </c>
      <c r="B84" s="144">
        <v>4129000</v>
      </c>
      <c r="C84" s="22"/>
      <c r="D84" s="144">
        <v>4160000</v>
      </c>
      <c r="E84" s="22"/>
    </row>
    <row r="85" spans="1:5" ht="16.5" thickBot="1">
      <c r="A85" s="33" t="s">
        <v>52</v>
      </c>
      <c r="B85" s="145">
        <f>1.21*B84</f>
        <v>4996090</v>
      </c>
      <c r="C85" s="23"/>
      <c r="D85" s="145">
        <f>D84*1.21</f>
        <v>5033600</v>
      </c>
      <c r="E85" s="23"/>
    </row>
    <row r="86" spans="1:5" ht="63">
      <c r="A86" s="34" t="s">
        <v>57</v>
      </c>
      <c r="B86" s="146">
        <v>4165960</v>
      </c>
      <c r="C86" s="44"/>
      <c r="D86" s="146">
        <v>4225600</v>
      </c>
      <c r="E86" s="44"/>
    </row>
    <row r="87" spans="1:5" ht="63.75" thickBot="1">
      <c r="A87" s="33" t="s">
        <v>58</v>
      </c>
      <c r="B87" s="145">
        <v>5040811.5999999996</v>
      </c>
      <c r="C87" s="23"/>
      <c r="D87" s="145">
        <v>5112976</v>
      </c>
      <c r="E87" s="23"/>
    </row>
  </sheetData>
  <mergeCells count="5">
    <mergeCell ref="B4:C4"/>
    <mergeCell ref="A3:C3"/>
    <mergeCell ref="A1:C1"/>
    <mergeCell ref="A2:C2"/>
    <mergeCell ref="D4:E4"/>
  </mergeCells>
  <conditionalFormatting sqref="A12">
    <cfRule type="duplicateValues" dxfId="63" priority="204"/>
  </conditionalFormatting>
  <conditionalFormatting sqref="A13">
    <cfRule type="duplicateValues" dxfId="62" priority="201"/>
  </conditionalFormatting>
  <conditionalFormatting sqref="A16">
    <cfRule type="duplicateValues" dxfId="61" priority="198"/>
  </conditionalFormatting>
  <conditionalFormatting sqref="A19">
    <cfRule type="duplicateValues" dxfId="60" priority="195"/>
  </conditionalFormatting>
  <conditionalFormatting sqref="A22">
    <cfRule type="duplicateValues" dxfId="59" priority="192"/>
  </conditionalFormatting>
  <conditionalFormatting sqref="A23">
    <cfRule type="duplicateValues" dxfId="58" priority="189"/>
  </conditionalFormatting>
  <conditionalFormatting sqref="A24">
    <cfRule type="duplicateValues" dxfId="57" priority="186"/>
  </conditionalFormatting>
  <conditionalFormatting sqref="A27">
    <cfRule type="duplicateValues" dxfId="56" priority="183"/>
  </conditionalFormatting>
  <conditionalFormatting sqref="A28">
    <cfRule type="duplicateValues" dxfId="55" priority="180"/>
  </conditionalFormatting>
  <conditionalFormatting sqref="A29">
    <cfRule type="duplicateValues" dxfId="54" priority="177"/>
  </conditionalFormatting>
  <conditionalFormatting sqref="A30">
    <cfRule type="duplicateValues" dxfId="53" priority="174"/>
  </conditionalFormatting>
  <conditionalFormatting sqref="A31">
    <cfRule type="duplicateValues" dxfId="52" priority="171"/>
  </conditionalFormatting>
  <conditionalFormatting sqref="A32">
    <cfRule type="duplicateValues" dxfId="51" priority="168"/>
  </conditionalFormatting>
  <conditionalFormatting sqref="A33">
    <cfRule type="duplicateValues" dxfId="50" priority="165"/>
  </conditionalFormatting>
  <conditionalFormatting sqref="A34">
    <cfRule type="duplicateValues" dxfId="49" priority="159"/>
  </conditionalFormatting>
  <conditionalFormatting sqref="A35">
    <cfRule type="duplicateValues" dxfId="48" priority="156"/>
  </conditionalFormatting>
  <conditionalFormatting sqref="A36">
    <cfRule type="duplicateValues" dxfId="47" priority="153"/>
  </conditionalFormatting>
  <conditionalFormatting sqref="A37">
    <cfRule type="duplicateValues" dxfId="46" priority="150"/>
  </conditionalFormatting>
  <conditionalFormatting sqref="A38">
    <cfRule type="duplicateValues" dxfId="45" priority="147"/>
  </conditionalFormatting>
  <conditionalFormatting sqref="A39">
    <cfRule type="duplicateValues" dxfId="44" priority="144"/>
  </conditionalFormatting>
  <conditionalFormatting sqref="A40">
    <cfRule type="duplicateValues" dxfId="43" priority="135"/>
  </conditionalFormatting>
  <conditionalFormatting sqref="A41">
    <cfRule type="duplicateValues" dxfId="42" priority="132"/>
  </conditionalFormatting>
  <conditionalFormatting sqref="A42">
    <cfRule type="duplicateValues" dxfId="41" priority="129"/>
  </conditionalFormatting>
  <conditionalFormatting sqref="A43">
    <cfRule type="duplicateValues" dxfId="40" priority="126"/>
  </conditionalFormatting>
  <conditionalFormatting sqref="A44">
    <cfRule type="duplicateValues" dxfId="39" priority="123"/>
  </conditionalFormatting>
  <conditionalFormatting sqref="A45">
    <cfRule type="duplicateValues" dxfId="38" priority="120"/>
  </conditionalFormatting>
  <conditionalFormatting sqref="A20">
    <cfRule type="duplicateValues" dxfId="37" priority="117"/>
  </conditionalFormatting>
  <conditionalFormatting sqref="A21">
    <cfRule type="duplicateValues" dxfId="36" priority="114"/>
  </conditionalFormatting>
  <conditionalFormatting sqref="A46">
    <cfRule type="duplicateValues" dxfId="35" priority="111"/>
  </conditionalFormatting>
  <conditionalFormatting sqref="A47">
    <cfRule type="duplicateValues" dxfId="34" priority="108"/>
  </conditionalFormatting>
  <conditionalFormatting sqref="A48">
    <cfRule type="duplicateValues" dxfId="33" priority="104"/>
  </conditionalFormatting>
  <conditionalFormatting sqref="A50">
    <cfRule type="duplicateValues" dxfId="32" priority="101"/>
  </conditionalFormatting>
  <conditionalFormatting sqref="A51">
    <cfRule type="duplicateValues" dxfId="31" priority="98"/>
  </conditionalFormatting>
  <conditionalFormatting sqref="A52">
    <cfRule type="duplicateValues" dxfId="30" priority="95"/>
  </conditionalFormatting>
  <conditionalFormatting sqref="A53">
    <cfRule type="duplicateValues" dxfId="29" priority="92"/>
  </conditionalFormatting>
  <conditionalFormatting sqref="A54">
    <cfRule type="duplicateValues" dxfId="28" priority="83"/>
  </conditionalFormatting>
  <conditionalFormatting sqref="A55">
    <cfRule type="duplicateValues" dxfId="27" priority="80"/>
  </conditionalFormatting>
  <conditionalFormatting sqref="A56">
    <cfRule type="duplicateValues" dxfId="26" priority="77"/>
  </conditionalFormatting>
  <conditionalFormatting sqref="A57">
    <cfRule type="duplicateValues" dxfId="25" priority="74"/>
  </conditionalFormatting>
  <conditionalFormatting sqref="A58">
    <cfRule type="duplicateValues" dxfId="24" priority="71"/>
  </conditionalFormatting>
  <conditionalFormatting sqref="A59">
    <cfRule type="duplicateValues" dxfId="23" priority="65"/>
  </conditionalFormatting>
  <conditionalFormatting sqref="A60">
    <cfRule type="duplicateValues" dxfId="22" priority="62"/>
  </conditionalFormatting>
  <conditionalFormatting sqref="A61">
    <cfRule type="duplicateValues" dxfId="21" priority="59"/>
  </conditionalFormatting>
  <conditionalFormatting sqref="A62">
    <cfRule type="duplicateValues" dxfId="20" priority="56"/>
  </conditionalFormatting>
  <conditionalFormatting sqref="A63">
    <cfRule type="duplicateValues" dxfId="19" priority="53"/>
  </conditionalFormatting>
  <conditionalFormatting sqref="A64">
    <cfRule type="duplicateValues" dxfId="18" priority="50"/>
  </conditionalFormatting>
  <conditionalFormatting sqref="A65">
    <cfRule type="duplicateValues" dxfId="17" priority="47"/>
  </conditionalFormatting>
  <conditionalFormatting sqref="A67">
    <cfRule type="duplicateValues" dxfId="16" priority="45"/>
  </conditionalFormatting>
  <conditionalFormatting sqref="A68">
    <cfRule type="duplicateValues" dxfId="15" priority="43"/>
  </conditionalFormatting>
  <conditionalFormatting sqref="A69">
    <cfRule type="duplicateValues" dxfId="14" priority="41"/>
  </conditionalFormatting>
  <conditionalFormatting sqref="A71">
    <cfRule type="duplicateValues" dxfId="13" priority="38"/>
  </conditionalFormatting>
  <conditionalFormatting sqref="A72">
    <cfRule type="duplicateValues" dxfId="12" priority="35"/>
  </conditionalFormatting>
  <conditionalFormatting sqref="A73">
    <cfRule type="duplicateValues" dxfId="11" priority="32"/>
  </conditionalFormatting>
  <conditionalFormatting sqref="A74">
    <cfRule type="duplicateValues" dxfId="10" priority="29"/>
  </conditionalFormatting>
  <conditionalFormatting sqref="A75">
    <cfRule type="duplicateValues" dxfId="9" priority="26"/>
  </conditionalFormatting>
  <conditionalFormatting sqref="A17">
    <cfRule type="duplicateValues" dxfId="8" priority="23"/>
  </conditionalFormatting>
  <conditionalFormatting sqref="A25">
    <cfRule type="duplicateValues" dxfId="7" priority="20"/>
  </conditionalFormatting>
  <conditionalFormatting sqref="A76">
    <cfRule type="duplicateValues" dxfId="6" priority="17"/>
  </conditionalFormatting>
  <conditionalFormatting sqref="A18">
    <cfRule type="duplicateValues" dxfId="5" priority="14"/>
  </conditionalFormatting>
  <conditionalFormatting sqref="A14">
    <cfRule type="duplicateValues" dxfId="4" priority="11"/>
  </conditionalFormatting>
  <conditionalFormatting sqref="A15">
    <cfRule type="duplicateValues" dxfId="3" priority="8"/>
  </conditionalFormatting>
  <conditionalFormatting sqref="A8">
    <cfRule type="duplicateValues" dxfId="2" priority="6"/>
  </conditionalFormatting>
  <conditionalFormatting sqref="A9">
    <cfRule type="duplicateValues" dxfId="1" priority="4"/>
  </conditionalFormatting>
  <conditionalFormatting sqref="A7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opLeftCell="A10" zoomScale="80" zoomScaleNormal="80" workbookViewId="0">
      <selection activeCell="I37" sqref="I37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4.5" thickBot="1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7"/>
    </row>
    <row r="3" spans="1:10" ht="27" customHeight="1" thickBot="1">
      <c r="A3" s="17" t="s">
        <v>39</v>
      </c>
      <c r="B3" s="65"/>
      <c r="C3" s="66"/>
      <c r="D3" s="66"/>
      <c r="E3" s="66"/>
      <c r="F3" s="66"/>
      <c r="G3" s="66"/>
      <c r="H3" s="66"/>
      <c r="I3" s="66"/>
      <c r="J3" s="66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88"/>
      <c r="B5" s="89"/>
      <c r="C5" s="89"/>
      <c r="D5" s="89"/>
      <c r="E5" s="89"/>
      <c r="F5" s="89"/>
      <c r="G5" s="89"/>
      <c r="H5" s="89"/>
      <c r="I5" s="89"/>
      <c r="J5" s="90"/>
    </row>
    <row r="6" spans="1:10">
      <c r="A6" s="103" t="s">
        <v>13</v>
      </c>
      <c r="B6" s="104"/>
      <c r="C6" s="104"/>
      <c r="D6" s="4" t="s">
        <v>1</v>
      </c>
      <c r="E6" s="2"/>
      <c r="F6" s="2"/>
      <c r="G6" s="105" t="s">
        <v>2</v>
      </c>
      <c r="H6" s="104"/>
      <c r="I6" s="104"/>
      <c r="J6" s="9"/>
    </row>
    <row r="7" spans="1:10" ht="15.75" thickBot="1">
      <c r="A7" s="106"/>
      <c r="B7" s="107"/>
      <c r="C7" s="107"/>
      <c r="D7" s="108"/>
      <c r="E7" s="109"/>
      <c r="F7" s="109"/>
      <c r="G7" s="115"/>
      <c r="H7" s="116"/>
      <c r="I7" s="116"/>
      <c r="J7" s="117"/>
    </row>
    <row r="8" spans="1:10" ht="21.75" customHeight="1" thickTop="1" thickBot="1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>
      <c r="A9" s="100"/>
      <c r="B9" s="101"/>
      <c r="C9" s="101"/>
      <c r="D9" s="102"/>
      <c r="E9" s="83" t="s">
        <v>3</v>
      </c>
      <c r="F9" s="83"/>
      <c r="G9" s="83" t="s">
        <v>4</v>
      </c>
      <c r="H9" s="83"/>
      <c r="I9" s="83" t="s">
        <v>5</v>
      </c>
      <c r="J9" s="84"/>
    </row>
    <row r="10" spans="1:10" s="5" customFormat="1" ht="15.75" thickBot="1">
      <c r="A10" s="113" t="s">
        <v>16</v>
      </c>
      <c r="B10" s="114"/>
      <c r="C10" s="114"/>
      <c r="D10" s="14" t="s">
        <v>37</v>
      </c>
      <c r="E10" s="65">
        <v>4129000</v>
      </c>
      <c r="F10" s="72"/>
      <c r="G10" s="65"/>
      <c r="H10" s="72"/>
      <c r="I10" s="78">
        <f>E10*1.21</f>
        <v>4996090</v>
      </c>
      <c r="J10" s="79"/>
    </row>
    <row r="11" spans="1:10" s="5" customFormat="1" ht="15.75" thickBot="1">
      <c r="A11" s="15" t="s">
        <v>18</v>
      </c>
      <c r="B11" s="16"/>
      <c r="C11" s="16"/>
      <c r="D11" s="13">
        <v>1</v>
      </c>
      <c r="E11" s="65">
        <v>4129000</v>
      </c>
      <c r="F11" s="72"/>
      <c r="G11" s="65"/>
      <c r="H11" s="72"/>
      <c r="I11" s="78">
        <f>E11*1.21</f>
        <v>4996090</v>
      </c>
      <c r="J11" s="79"/>
    </row>
    <row r="12" spans="1:10" ht="15.75" thickBot="1">
      <c r="A12" s="73" t="s">
        <v>17</v>
      </c>
      <c r="B12" s="74"/>
      <c r="C12" s="74"/>
      <c r="D12" s="74"/>
      <c r="E12" s="74"/>
      <c r="F12" s="74"/>
      <c r="G12" s="74"/>
      <c r="H12" s="74"/>
      <c r="I12" s="12">
        <v>2</v>
      </c>
      <c r="J12" s="6" t="s">
        <v>6</v>
      </c>
    </row>
    <row r="13" spans="1:10" ht="5.25" customHeight="1" thickBot="1">
      <c r="A13" s="75"/>
      <c r="B13" s="76"/>
      <c r="C13" s="76"/>
      <c r="D13" s="76"/>
      <c r="E13" s="76"/>
      <c r="F13" s="76"/>
      <c r="G13" s="76"/>
      <c r="H13" s="76"/>
      <c r="I13" s="76"/>
      <c r="J13" s="77"/>
    </row>
    <row r="14" spans="1:10" ht="18" customHeight="1" thickBot="1">
      <c r="A14" s="80" t="s">
        <v>38</v>
      </c>
      <c r="B14" s="81"/>
      <c r="C14" s="81"/>
      <c r="D14" s="81"/>
      <c r="E14" s="81"/>
      <c r="F14" s="81"/>
      <c r="G14" s="81"/>
      <c r="H14" s="81"/>
      <c r="I14" s="81"/>
      <c r="J14" s="82"/>
    </row>
    <row r="15" spans="1:10" ht="15.75" thickBot="1">
      <c r="A15" s="68"/>
      <c r="B15" s="69"/>
      <c r="C15" s="69"/>
      <c r="D15" s="69"/>
      <c r="E15" s="83" t="s">
        <v>3</v>
      </c>
      <c r="F15" s="83"/>
      <c r="G15" s="83" t="s">
        <v>4</v>
      </c>
      <c r="H15" s="83"/>
      <c r="I15" s="83" t="s">
        <v>5</v>
      </c>
      <c r="J15" s="84"/>
    </row>
    <row r="16" spans="1:10" ht="32.25" customHeight="1" thickBot="1">
      <c r="A16" s="70" t="s">
        <v>14</v>
      </c>
      <c r="B16" s="71"/>
      <c r="C16" s="71"/>
      <c r="D16" s="71"/>
      <c r="E16" s="91">
        <v>4200</v>
      </c>
      <c r="F16" s="91"/>
      <c r="G16" s="91"/>
      <c r="H16" s="91"/>
      <c r="I16" s="92"/>
      <c r="J16" s="93"/>
    </row>
    <row r="17" spans="1:10" ht="15.75" thickBot="1">
      <c r="A17" s="73" t="s">
        <v>20</v>
      </c>
      <c r="B17" s="74"/>
      <c r="C17" s="74"/>
      <c r="D17" s="74"/>
      <c r="E17" s="74"/>
      <c r="F17" s="74"/>
      <c r="G17" s="74"/>
      <c r="H17" s="74"/>
      <c r="I17" s="12">
        <v>1</v>
      </c>
      <c r="J17" s="6" t="s">
        <v>7</v>
      </c>
    </row>
    <row r="18" spans="1:10" ht="32.25" customHeight="1" thickBot="1">
      <c r="A18" s="96" t="s">
        <v>15</v>
      </c>
      <c r="B18" s="97"/>
      <c r="C18" s="97"/>
      <c r="D18" s="97"/>
      <c r="E18" s="98">
        <f>E16*(8-I12)*I17</f>
        <v>25200</v>
      </c>
      <c r="F18" s="98"/>
      <c r="G18" s="98">
        <f>G16*(8-I12)*I17</f>
        <v>0</v>
      </c>
      <c r="H18" s="98"/>
      <c r="I18" s="98">
        <f>I16*(8-I12)*I17</f>
        <v>0</v>
      </c>
      <c r="J18" s="99"/>
    </row>
    <row r="19" spans="1:10" ht="3.75" customHeight="1" thickBot="1">
      <c r="A19" s="75"/>
      <c r="B19" s="76"/>
      <c r="C19" s="76"/>
      <c r="D19" s="76"/>
      <c r="E19" s="76"/>
      <c r="F19" s="76"/>
      <c r="G19" s="76"/>
      <c r="H19" s="76"/>
      <c r="I19" s="76"/>
      <c r="J19" s="77"/>
    </row>
    <row r="20" spans="1:10" ht="47.25" customHeight="1" thickBot="1">
      <c r="A20" s="94" t="s">
        <v>21</v>
      </c>
      <c r="B20" s="95"/>
      <c r="C20" s="95"/>
      <c r="D20" s="95"/>
      <c r="E20" s="91"/>
      <c r="F20" s="91"/>
      <c r="G20" s="91"/>
      <c r="H20" s="91"/>
      <c r="I20" s="92"/>
      <c r="J20" s="93"/>
    </row>
    <row r="21" spans="1:10" ht="15.75" thickBot="1">
      <c r="A21" s="73" t="s">
        <v>25</v>
      </c>
      <c r="B21" s="74"/>
      <c r="C21" s="74"/>
      <c r="D21" s="74"/>
      <c r="E21" s="74"/>
      <c r="F21" s="74"/>
      <c r="G21" s="74"/>
      <c r="H21" s="74"/>
      <c r="I21" s="12"/>
      <c r="J21" s="6" t="s">
        <v>7</v>
      </c>
    </row>
    <row r="22" spans="1:10" ht="33.75" customHeight="1" thickBot="1">
      <c r="A22" s="124" t="s">
        <v>22</v>
      </c>
      <c r="B22" s="125"/>
      <c r="C22" s="125"/>
      <c r="D22" s="125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0" ht="5.25" customHeight="1" thickBot="1">
      <c r="A23" s="75"/>
      <c r="B23" s="76"/>
      <c r="C23" s="76"/>
      <c r="D23" s="76"/>
      <c r="E23" s="76"/>
      <c r="F23" s="76"/>
      <c r="G23" s="76"/>
      <c r="H23" s="76"/>
      <c r="I23" s="76"/>
      <c r="J23" s="77"/>
    </row>
    <row r="24" spans="1:10" ht="54" customHeight="1" thickBot="1">
      <c r="A24" s="94" t="s">
        <v>23</v>
      </c>
      <c r="B24" s="95"/>
      <c r="C24" s="95"/>
      <c r="D24" s="95"/>
      <c r="E24" s="91"/>
      <c r="F24" s="91"/>
      <c r="G24" s="91"/>
      <c r="H24" s="91"/>
      <c r="I24" s="92"/>
      <c r="J24" s="93"/>
    </row>
    <row r="25" spans="1:10" ht="15.75" thickBot="1">
      <c r="A25" s="70" t="s">
        <v>24</v>
      </c>
      <c r="B25" s="127"/>
      <c r="C25" s="127"/>
      <c r="D25" s="127"/>
      <c r="E25" s="127"/>
      <c r="F25" s="127"/>
      <c r="G25" s="127"/>
      <c r="H25" s="127"/>
      <c r="I25" s="12"/>
      <c r="J25" s="6" t="s">
        <v>7</v>
      </c>
    </row>
    <row r="26" spans="1:10" ht="36" customHeight="1" thickBot="1">
      <c r="A26" s="128" t="s">
        <v>26</v>
      </c>
      <c r="B26" s="129"/>
      <c r="C26" s="129"/>
      <c r="D26" s="129"/>
      <c r="E26" s="98">
        <f>E24*(8-I12)*I25</f>
        <v>0</v>
      </c>
      <c r="F26" s="98"/>
      <c r="G26" s="98">
        <f>G24*(8-I12)*I25</f>
        <v>0</v>
      </c>
      <c r="H26" s="98"/>
      <c r="I26" s="98">
        <f>I24*(8-I12)*I25</f>
        <v>0</v>
      </c>
      <c r="J26" s="99"/>
    </row>
    <row r="27" spans="1:10" ht="4.5" customHeight="1" thickBot="1">
      <c r="A27" s="119"/>
      <c r="B27" s="120"/>
      <c r="C27" s="120"/>
      <c r="D27" s="120"/>
      <c r="E27" s="120"/>
      <c r="F27" s="120"/>
      <c r="G27" s="120"/>
      <c r="H27" s="120"/>
      <c r="I27" s="120"/>
      <c r="J27" s="121"/>
    </row>
    <row r="28" spans="1:10" ht="30" customHeight="1" thickBot="1">
      <c r="A28" s="142" t="s">
        <v>27</v>
      </c>
      <c r="B28" s="143"/>
      <c r="C28" s="143"/>
      <c r="D28" s="143"/>
      <c r="E28" s="98">
        <f>D11*(E18+E22+E26)</f>
        <v>25200</v>
      </c>
      <c r="F28" s="98"/>
      <c r="G28" s="98">
        <f>D11*(G18+G22+G26)</f>
        <v>0</v>
      </c>
      <c r="H28" s="98"/>
      <c r="I28" s="98">
        <f>D11*(I18+I22+I26)</f>
        <v>0</v>
      </c>
      <c r="J28" s="99"/>
    </row>
    <row r="29" spans="1:10" ht="29.25" customHeight="1" thickBot="1">
      <c r="A29" s="80" t="s">
        <v>54</v>
      </c>
      <c r="B29" s="81"/>
      <c r="C29" s="81"/>
      <c r="D29" s="81"/>
      <c r="E29" s="81"/>
      <c r="F29" s="81"/>
      <c r="G29" s="81"/>
      <c r="H29" s="81"/>
      <c r="I29" s="81"/>
      <c r="J29" s="82"/>
    </row>
    <row r="30" spans="1:10" ht="29.25" customHeight="1" thickBot="1">
      <c r="A30" s="70" t="s">
        <v>29</v>
      </c>
      <c r="B30" s="71"/>
      <c r="C30" s="71"/>
      <c r="D30" s="71"/>
      <c r="E30" s="91">
        <v>690</v>
      </c>
      <c r="F30" s="91"/>
      <c r="G30" s="91"/>
      <c r="H30" s="91"/>
      <c r="I30" s="91"/>
      <c r="J30" s="122"/>
    </row>
    <row r="31" spans="1:10" ht="48" customHeight="1" thickBot="1">
      <c r="A31" s="70" t="s">
        <v>30</v>
      </c>
      <c r="B31" s="71"/>
      <c r="C31" s="71"/>
      <c r="D31" s="71"/>
      <c r="E31" s="91">
        <v>520</v>
      </c>
      <c r="F31" s="91"/>
      <c r="G31" s="91"/>
      <c r="H31" s="91"/>
      <c r="I31" s="91"/>
      <c r="J31" s="122"/>
    </row>
    <row r="32" spans="1:10" ht="39" customHeight="1" thickBot="1">
      <c r="A32" s="139" t="s">
        <v>31</v>
      </c>
      <c r="B32" s="140"/>
      <c r="C32" s="140"/>
      <c r="D32" s="140"/>
      <c r="E32" s="98">
        <f>(E30+E31)*1*(8-I12)</f>
        <v>7260</v>
      </c>
      <c r="F32" s="98"/>
      <c r="G32" s="98">
        <f>(G30+G31)*1*(8-I12)</f>
        <v>0</v>
      </c>
      <c r="H32" s="98"/>
      <c r="I32" s="98">
        <f>(I30+I31)*1*(8-I12)</f>
        <v>0</v>
      </c>
      <c r="J32" s="99"/>
    </row>
    <row r="33" spans="1:10" ht="30" customHeight="1" thickBot="1">
      <c r="A33" s="80" t="s">
        <v>55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0" ht="51" customHeight="1" thickBot="1">
      <c r="A34" s="70" t="s">
        <v>28</v>
      </c>
      <c r="B34" s="71"/>
      <c r="C34" s="71"/>
      <c r="D34" s="71"/>
      <c r="E34" s="91">
        <v>4500</v>
      </c>
      <c r="F34" s="91"/>
      <c r="G34" s="91"/>
      <c r="H34" s="91"/>
      <c r="I34" s="91"/>
      <c r="J34" s="122"/>
    </row>
    <row r="35" spans="1:10" ht="3.75" customHeight="1" thickBot="1">
      <c r="A35" s="132"/>
      <c r="B35" s="133"/>
      <c r="C35" s="133"/>
      <c r="D35" s="133"/>
      <c r="E35" s="133"/>
      <c r="F35" s="133"/>
      <c r="G35" s="133"/>
      <c r="H35" s="133"/>
      <c r="I35" s="133"/>
      <c r="J35" s="134"/>
    </row>
    <row r="36" spans="1:10" s="7" customFormat="1" ht="39.75" customHeight="1" thickBot="1">
      <c r="A36" s="135" t="s">
        <v>32</v>
      </c>
      <c r="B36" s="136"/>
      <c r="C36" s="136"/>
      <c r="D36" s="136"/>
      <c r="E36" s="126">
        <f>E11+E28+E34+E32</f>
        <v>4165960</v>
      </c>
      <c r="F36" s="126"/>
      <c r="G36" s="126">
        <f>G11+G28+G34+G32</f>
        <v>0</v>
      </c>
      <c r="H36" s="126"/>
      <c r="I36" s="126">
        <f>E36*1.21</f>
        <v>5040811.5999999996</v>
      </c>
      <c r="J36" s="141"/>
    </row>
    <row r="37" spans="1:10" ht="9.75" customHeight="1"/>
    <row r="38" spans="1:10" ht="30" customHeight="1">
      <c r="A38" s="131" t="s">
        <v>10</v>
      </c>
      <c r="B38" s="131"/>
      <c r="C38" s="131"/>
      <c r="D38" s="131"/>
      <c r="E38" s="131"/>
      <c r="F38" s="131"/>
      <c r="G38" s="131"/>
      <c r="H38" s="131"/>
      <c r="I38" s="131"/>
      <c r="J38" s="131"/>
    </row>
    <row r="39" spans="1:10" ht="32.25" customHeight="1">
      <c r="A39" s="138" t="s">
        <v>8</v>
      </c>
      <c r="B39" s="138"/>
      <c r="C39" s="138"/>
      <c r="D39" s="138"/>
      <c r="E39" s="138"/>
      <c r="F39" s="138"/>
      <c r="G39" s="138"/>
      <c r="H39" s="138"/>
      <c r="I39" s="138"/>
      <c r="J39" s="138"/>
    </row>
    <row r="40" spans="1:10" ht="46.5" customHeight="1">
      <c r="A40" s="137" t="s">
        <v>9</v>
      </c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 ht="44.25" customHeight="1">
      <c r="A41" s="123" t="s">
        <v>11</v>
      </c>
      <c r="B41" s="123"/>
      <c r="C41" s="123"/>
      <c r="D41" s="123"/>
      <c r="E41" s="123"/>
      <c r="F41" s="123"/>
      <c r="G41" s="123"/>
      <c r="H41" s="123"/>
      <c r="I41" s="123"/>
      <c r="J41" s="123"/>
    </row>
    <row r="42" spans="1:10" ht="9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</row>
    <row r="43" spans="1:10" ht="31.5" customHeight="1">
      <c r="A43" s="118" t="s">
        <v>36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 ht="33" customHeight="1">
      <c r="A44" s="118" t="s">
        <v>35</v>
      </c>
      <c r="B44" s="118"/>
      <c r="C44" s="118"/>
      <c r="D44" s="118"/>
      <c r="E44" s="118"/>
      <c r="F44" s="118"/>
      <c r="G44" s="118"/>
      <c r="H44" s="118"/>
      <c r="I44" s="118"/>
      <c r="J44" s="118"/>
    </row>
    <row r="45" spans="1:10" ht="39" customHeight="1">
      <c r="A45" s="118" t="s">
        <v>34</v>
      </c>
      <c r="B45" s="118"/>
      <c r="C45" s="118"/>
      <c r="D45" s="118"/>
      <c r="E45" s="118"/>
      <c r="F45" s="118"/>
      <c r="G45" s="118"/>
      <c r="H45" s="118"/>
      <c r="I45" s="118"/>
      <c r="J45" s="118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opLeftCell="A4" workbookViewId="0">
      <selection activeCell="I37" sqref="I37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4.5" thickBot="1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7"/>
    </row>
    <row r="3" spans="1:10" ht="16.5" thickBot="1">
      <c r="A3" s="17" t="s">
        <v>39</v>
      </c>
      <c r="B3" s="65" t="s">
        <v>130</v>
      </c>
      <c r="C3" s="66"/>
      <c r="D3" s="66"/>
      <c r="E3" s="66"/>
      <c r="F3" s="66"/>
      <c r="G3" s="66"/>
      <c r="H3" s="66"/>
      <c r="I3" s="66"/>
      <c r="J3" s="66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88" t="s">
        <v>131</v>
      </c>
      <c r="B5" s="89"/>
      <c r="C5" s="89"/>
      <c r="D5" s="89"/>
      <c r="E5" s="89"/>
      <c r="F5" s="89"/>
      <c r="G5" s="89"/>
      <c r="H5" s="89"/>
      <c r="I5" s="89"/>
      <c r="J5" s="90"/>
    </row>
    <row r="6" spans="1:10">
      <c r="A6" s="103" t="s">
        <v>13</v>
      </c>
      <c r="B6" s="104"/>
      <c r="C6" s="104"/>
      <c r="D6" s="4" t="s">
        <v>1</v>
      </c>
      <c r="E6" s="2"/>
      <c r="F6" s="2"/>
      <c r="G6" s="105" t="s">
        <v>2</v>
      </c>
      <c r="H6" s="104"/>
      <c r="I6" s="104"/>
      <c r="J6" s="9"/>
    </row>
    <row r="7" spans="1:10" ht="15.75" thickBot="1">
      <c r="A7" s="106" t="s">
        <v>132</v>
      </c>
      <c r="B7" s="107"/>
      <c r="C7" s="107"/>
      <c r="D7" s="108">
        <v>604220684</v>
      </c>
      <c r="E7" s="109"/>
      <c r="F7" s="109"/>
      <c r="G7" s="150" t="s">
        <v>133</v>
      </c>
      <c r="H7" s="116"/>
      <c r="I7" s="116"/>
      <c r="J7" s="117"/>
    </row>
    <row r="8" spans="1:10" ht="16.5" thickTop="1" thickBot="1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>
      <c r="A9" s="100"/>
      <c r="B9" s="101"/>
      <c r="C9" s="101"/>
      <c r="D9" s="102"/>
      <c r="E9" s="83" t="s">
        <v>3</v>
      </c>
      <c r="F9" s="83"/>
      <c r="G9" s="83" t="s">
        <v>4</v>
      </c>
      <c r="H9" s="83"/>
      <c r="I9" s="83" t="s">
        <v>5</v>
      </c>
      <c r="J9" s="84"/>
    </row>
    <row r="10" spans="1:10" s="5" customFormat="1" ht="15.75" thickBot="1">
      <c r="A10" s="113" t="s">
        <v>16</v>
      </c>
      <c r="B10" s="114"/>
      <c r="C10" s="114"/>
      <c r="D10" s="55" t="s">
        <v>37</v>
      </c>
      <c r="E10" s="65">
        <v>4160000</v>
      </c>
      <c r="F10" s="72"/>
      <c r="G10" s="65"/>
      <c r="H10" s="72"/>
      <c r="I10" s="78">
        <f>E10*1.21</f>
        <v>5033600</v>
      </c>
      <c r="J10" s="79"/>
    </row>
    <row r="11" spans="1:10" s="5" customFormat="1" ht="15.75" thickBot="1">
      <c r="A11" s="15" t="s">
        <v>18</v>
      </c>
      <c r="B11" s="16"/>
      <c r="C11" s="16"/>
      <c r="D11" s="151">
        <v>1</v>
      </c>
      <c r="E11" s="65">
        <v>4160000</v>
      </c>
      <c r="F11" s="72"/>
      <c r="G11" s="65"/>
      <c r="H11" s="72"/>
      <c r="I11" s="78"/>
      <c r="J11" s="79"/>
    </row>
    <row r="12" spans="1:10" ht="15.75" thickBot="1">
      <c r="A12" s="73" t="s">
        <v>17</v>
      </c>
      <c r="B12" s="74"/>
      <c r="C12" s="74"/>
      <c r="D12" s="74"/>
      <c r="E12" s="74"/>
      <c r="F12" s="74"/>
      <c r="G12" s="74"/>
      <c r="H12" s="74"/>
      <c r="I12" s="12"/>
      <c r="J12" s="6" t="s">
        <v>6</v>
      </c>
    </row>
    <row r="13" spans="1:10" ht="15.75" thickBot="1">
      <c r="A13" s="75"/>
      <c r="B13" s="76"/>
      <c r="C13" s="76"/>
      <c r="D13" s="76"/>
      <c r="E13" s="76"/>
      <c r="F13" s="76"/>
      <c r="G13" s="76"/>
      <c r="H13" s="76"/>
      <c r="I13" s="76"/>
      <c r="J13" s="77"/>
    </row>
    <row r="14" spans="1:10" ht="15.75" thickBot="1">
      <c r="A14" s="80" t="s">
        <v>38</v>
      </c>
      <c r="B14" s="81"/>
      <c r="C14" s="81"/>
      <c r="D14" s="81"/>
      <c r="E14" s="81"/>
      <c r="F14" s="81"/>
      <c r="G14" s="81"/>
      <c r="H14" s="81"/>
      <c r="I14" s="81"/>
      <c r="J14" s="82"/>
    </row>
    <row r="15" spans="1:10" ht="15.75" thickBot="1">
      <c r="A15" s="68"/>
      <c r="B15" s="69"/>
      <c r="C15" s="69"/>
      <c r="D15" s="69"/>
      <c r="E15" s="83" t="s">
        <v>3</v>
      </c>
      <c r="F15" s="83"/>
      <c r="G15" s="83" t="s">
        <v>4</v>
      </c>
      <c r="H15" s="83"/>
      <c r="I15" s="83" t="s">
        <v>5</v>
      </c>
      <c r="J15" s="84"/>
    </row>
    <row r="16" spans="1:10" ht="15.75" thickBot="1">
      <c r="A16" s="70" t="s">
        <v>14</v>
      </c>
      <c r="B16" s="71"/>
      <c r="C16" s="71"/>
      <c r="D16" s="71"/>
      <c r="E16" s="91">
        <v>4500</v>
      </c>
      <c r="F16" s="91"/>
      <c r="G16" s="91"/>
      <c r="H16" s="91"/>
      <c r="I16" s="92"/>
      <c r="J16" s="93"/>
    </row>
    <row r="17" spans="1:10" ht="15.75" thickBot="1">
      <c r="A17" s="73" t="s">
        <v>20</v>
      </c>
      <c r="B17" s="74"/>
      <c r="C17" s="74"/>
      <c r="D17" s="74"/>
      <c r="E17" s="74"/>
      <c r="F17" s="74"/>
      <c r="G17" s="74"/>
      <c r="H17" s="74"/>
      <c r="I17" s="12">
        <v>1</v>
      </c>
      <c r="J17" s="6" t="s">
        <v>7</v>
      </c>
    </row>
    <row r="18" spans="1:10" ht="15.75" thickBot="1">
      <c r="A18" s="96" t="s">
        <v>15</v>
      </c>
      <c r="B18" s="97"/>
      <c r="C18" s="97"/>
      <c r="D18" s="97"/>
      <c r="E18" s="98">
        <f>E16*(8-I12)*I17</f>
        <v>36000</v>
      </c>
      <c r="F18" s="98"/>
      <c r="G18" s="98">
        <f>G16*(8-I12)*I17</f>
        <v>0</v>
      </c>
      <c r="H18" s="98"/>
      <c r="I18" s="98">
        <f>I16*(8-I12)*I17</f>
        <v>0</v>
      </c>
      <c r="J18" s="99"/>
    </row>
    <row r="19" spans="1:10" ht="15.75" thickBot="1">
      <c r="A19" s="75"/>
      <c r="B19" s="76"/>
      <c r="C19" s="76"/>
      <c r="D19" s="76"/>
      <c r="E19" s="76"/>
      <c r="F19" s="76"/>
      <c r="G19" s="76"/>
      <c r="H19" s="76"/>
      <c r="I19" s="76"/>
      <c r="J19" s="77"/>
    </row>
    <row r="20" spans="1:10" ht="15.75" thickBot="1">
      <c r="A20" s="94" t="s">
        <v>21</v>
      </c>
      <c r="B20" s="95"/>
      <c r="C20" s="95"/>
      <c r="D20" s="95"/>
      <c r="E20" s="91"/>
      <c r="F20" s="91"/>
      <c r="G20" s="91"/>
      <c r="H20" s="91"/>
      <c r="I20" s="92"/>
      <c r="J20" s="93"/>
    </row>
    <row r="21" spans="1:10" ht="15.75" thickBot="1">
      <c r="A21" s="73" t="s">
        <v>25</v>
      </c>
      <c r="B21" s="74"/>
      <c r="C21" s="74"/>
      <c r="D21" s="74"/>
      <c r="E21" s="74"/>
      <c r="F21" s="74"/>
      <c r="G21" s="74"/>
      <c r="H21" s="74"/>
      <c r="I21" s="12"/>
      <c r="J21" s="6" t="s">
        <v>7</v>
      </c>
    </row>
    <row r="22" spans="1:10" ht="15.75" thickBot="1">
      <c r="A22" s="124" t="s">
        <v>22</v>
      </c>
      <c r="B22" s="125"/>
      <c r="C22" s="125"/>
      <c r="D22" s="125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0" ht="15.75" thickBot="1">
      <c r="A23" s="75"/>
      <c r="B23" s="76"/>
      <c r="C23" s="76"/>
      <c r="D23" s="76"/>
      <c r="E23" s="76"/>
      <c r="F23" s="76"/>
      <c r="G23" s="76"/>
      <c r="H23" s="76"/>
      <c r="I23" s="76"/>
      <c r="J23" s="77"/>
    </row>
    <row r="24" spans="1:10" ht="15.75" thickBot="1">
      <c r="A24" s="94" t="s">
        <v>23</v>
      </c>
      <c r="B24" s="95"/>
      <c r="C24" s="95"/>
      <c r="D24" s="95"/>
      <c r="E24" s="91">
        <v>1000</v>
      </c>
      <c r="F24" s="91"/>
      <c r="G24" s="91"/>
      <c r="H24" s="91"/>
      <c r="I24" s="92"/>
      <c r="J24" s="93"/>
    </row>
    <row r="25" spans="1:10" ht="15.75" thickBot="1">
      <c r="A25" s="70" t="s">
        <v>24</v>
      </c>
      <c r="B25" s="127"/>
      <c r="C25" s="127"/>
      <c r="D25" s="127"/>
      <c r="E25" s="127"/>
      <c r="F25" s="127"/>
      <c r="G25" s="127"/>
      <c r="H25" s="127"/>
      <c r="I25" s="12"/>
      <c r="J25" s="6" t="s">
        <v>7</v>
      </c>
    </row>
    <row r="26" spans="1:10" ht="15.75" thickBot="1">
      <c r="A26" s="128" t="s">
        <v>26</v>
      </c>
      <c r="B26" s="129"/>
      <c r="C26" s="129"/>
      <c r="D26" s="129"/>
      <c r="E26" s="98">
        <f>E24*(8-I12)*I25</f>
        <v>0</v>
      </c>
      <c r="F26" s="98"/>
      <c r="G26" s="98">
        <f>G24*(8-I12)*I25</f>
        <v>0</v>
      </c>
      <c r="H26" s="98"/>
      <c r="I26" s="98">
        <f>I24*(8-I12)*I25</f>
        <v>0</v>
      </c>
      <c r="J26" s="99"/>
    </row>
    <row r="27" spans="1:10" ht="15.75" thickBot="1">
      <c r="A27" s="119"/>
      <c r="B27" s="120"/>
      <c r="C27" s="120"/>
      <c r="D27" s="120"/>
      <c r="E27" s="120"/>
      <c r="F27" s="120"/>
      <c r="G27" s="120"/>
      <c r="H27" s="120"/>
      <c r="I27" s="120"/>
      <c r="J27" s="121"/>
    </row>
    <row r="28" spans="1:10" ht="19.5" thickBot="1">
      <c r="A28" s="142" t="s">
        <v>27</v>
      </c>
      <c r="B28" s="143"/>
      <c r="C28" s="143"/>
      <c r="D28" s="143"/>
      <c r="E28" s="98">
        <f>D11*(E18+E22+E26)</f>
        <v>36000</v>
      </c>
      <c r="F28" s="98"/>
      <c r="G28" s="98">
        <f>D11*(G18+G22+G26)</f>
        <v>0</v>
      </c>
      <c r="H28" s="98"/>
      <c r="I28" s="98">
        <f>D11*(I18+I22+I26)</f>
        <v>0</v>
      </c>
      <c r="J28" s="99"/>
    </row>
    <row r="29" spans="1:10" ht="15.75" thickBot="1">
      <c r="A29" s="80" t="s">
        <v>54</v>
      </c>
      <c r="B29" s="81"/>
      <c r="C29" s="81"/>
      <c r="D29" s="81"/>
      <c r="E29" s="81"/>
      <c r="F29" s="81"/>
      <c r="G29" s="81"/>
      <c r="H29" s="81"/>
      <c r="I29" s="81"/>
      <c r="J29" s="82"/>
    </row>
    <row r="30" spans="1:10" ht="15.75" thickBot="1">
      <c r="A30" s="70" t="s">
        <v>29</v>
      </c>
      <c r="B30" s="71"/>
      <c r="C30" s="71"/>
      <c r="D30" s="71"/>
      <c r="E30" s="91">
        <v>1300</v>
      </c>
      <c r="F30" s="91"/>
      <c r="G30" s="91"/>
      <c r="H30" s="91"/>
      <c r="I30" s="91"/>
      <c r="J30" s="122"/>
    </row>
    <row r="31" spans="1:10" ht="15.75" thickBot="1">
      <c r="A31" s="70" t="s">
        <v>30</v>
      </c>
      <c r="B31" s="71"/>
      <c r="C31" s="71"/>
      <c r="D31" s="71"/>
      <c r="E31" s="91">
        <v>2400</v>
      </c>
      <c r="F31" s="91"/>
      <c r="G31" s="91"/>
      <c r="H31" s="91"/>
      <c r="I31" s="91"/>
      <c r="J31" s="122"/>
    </row>
    <row r="32" spans="1:10" ht="15.75" thickBot="1">
      <c r="A32" s="139" t="s">
        <v>31</v>
      </c>
      <c r="B32" s="140"/>
      <c r="C32" s="140"/>
      <c r="D32" s="140"/>
      <c r="E32" s="98">
        <f>(E30+E31)*1*(8-I12)</f>
        <v>29600</v>
      </c>
      <c r="F32" s="98"/>
      <c r="G32" s="98">
        <f>(G30+G31)*1*(8-I12)</f>
        <v>0</v>
      </c>
      <c r="H32" s="98"/>
      <c r="I32" s="98">
        <f>(I30+I31)*1*(8-I12)</f>
        <v>0</v>
      </c>
      <c r="J32" s="99"/>
    </row>
    <row r="33" spans="1:10" ht="15.75" thickBot="1">
      <c r="A33" s="80" t="s">
        <v>55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0" ht="15.75" thickBot="1">
      <c r="A34" s="70" t="s">
        <v>28</v>
      </c>
      <c r="B34" s="71"/>
      <c r="C34" s="71"/>
      <c r="D34" s="71"/>
      <c r="E34" s="91">
        <v>0</v>
      </c>
      <c r="F34" s="91"/>
      <c r="G34" s="91"/>
      <c r="H34" s="91"/>
      <c r="I34" s="91"/>
      <c r="J34" s="122"/>
    </row>
    <row r="35" spans="1:10" ht="15.75" thickBot="1">
      <c r="A35" s="132"/>
      <c r="B35" s="133"/>
      <c r="C35" s="133"/>
      <c r="D35" s="133"/>
      <c r="E35" s="133"/>
      <c r="F35" s="133"/>
      <c r="G35" s="133"/>
      <c r="H35" s="133"/>
      <c r="I35" s="133"/>
      <c r="J35" s="134"/>
    </row>
    <row r="36" spans="1:10" s="7" customFormat="1" ht="27" thickBot="1">
      <c r="A36" s="135" t="s">
        <v>32</v>
      </c>
      <c r="B36" s="136"/>
      <c r="C36" s="136"/>
      <c r="D36" s="136"/>
      <c r="E36" s="126">
        <f>E11+E28+E34+E32</f>
        <v>4225600</v>
      </c>
      <c r="F36" s="126"/>
      <c r="G36" s="126">
        <f>G11+G28+G34+G32</f>
        <v>0</v>
      </c>
      <c r="H36" s="126"/>
      <c r="I36" s="126">
        <f>E36*1.21</f>
        <v>5112976</v>
      </c>
      <c r="J36" s="141"/>
    </row>
    <row r="38" spans="1:10">
      <c r="A38" s="131" t="s">
        <v>10</v>
      </c>
      <c r="B38" s="131"/>
      <c r="C38" s="131"/>
      <c r="D38" s="131"/>
      <c r="E38" s="131"/>
      <c r="F38" s="131"/>
      <c r="G38" s="131"/>
      <c r="H38" s="131"/>
      <c r="I38" s="131"/>
      <c r="J38" s="131"/>
    </row>
    <row r="39" spans="1:10">
      <c r="A39" s="138" t="s">
        <v>8</v>
      </c>
      <c r="B39" s="138"/>
      <c r="C39" s="138"/>
      <c r="D39" s="138"/>
      <c r="E39" s="138"/>
      <c r="F39" s="138"/>
      <c r="G39" s="138"/>
      <c r="H39" s="138"/>
      <c r="I39" s="138"/>
      <c r="J39" s="138"/>
    </row>
    <row r="40" spans="1:10">
      <c r="A40" s="137" t="s">
        <v>9</v>
      </c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23" t="s">
        <v>11</v>
      </c>
      <c r="B41" s="123"/>
      <c r="C41" s="123"/>
      <c r="D41" s="123"/>
      <c r="E41" s="123"/>
      <c r="F41" s="123"/>
      <c r="G41" s="123"/>
      <c r="H41" s="123"/>
      <c r="I41" s="123"/>
      <c r="J41" s="123"/>
    </row>
    <row r="42" spans="1:10">
      <c r="A42" s="130"/>
      <c r="B42" s="130"/>
      <c r="C42" s="130"/>
      <c r="D42" s="130"/>
      <c r="E42" s="130"/>
      <c r="F42" s="130"/>
      <c r="G42" s="130"/>
      <c r="H42" s="130"/>
      <c r="I42" s="130"/>
      <c r="J42" s="130"/>
    </row>
    <row r="43" spans="1:10">
      <c r="A43" s="118" t="s">
        <v>36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>
      <c r="A44" s="118" t="s">
        <v>35</v>
      </c>
      <c r="B44" s="118"/>
      <c r="C44" s="118"/>
      <c r="D44" s="118"/>
      <c r="E44" s="118"/>
      <c r="F44" s="118"/>
      <c r="G44" s="118"/>
      <c r="H44" s="118"/>
      <c r="I44" s="118"/>
      <c r="J44" s="118"/>
    </row>
    <row r="45" spans="1:10">
      <c r="A45" s="118" t="s">
        <v>34</v>
      </c>
      <c r="B45" s="118"/>
      <c r="C45" s="118"/>
      <c r="D45" s="118"/>
      <c r="E45" s="118"/>
      <c r="F45" s="118"/>
      <c r="G45" s="118"/>
      <c r="H45" s="118"/>
      <c r="I45" s="118"/>
      <c r="J45" s="118"/>
    </row>
    <row r="46" spans="1:10" ht="17.25">
      <c r="A46" s="8"/>
    </row>
    <row r="47" spans="1:10">
      <c r="I47" s="1"/>
      <c r="J47" s="1"/>
    </row>
  </sheetData>
  <mergeCells count="93"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průzkum trhu - specifikace</vt:lpstr>
      <vt:lpstr>Philips</vt:lpstr>
      <vt:lpstr>Canon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2021-03-02T10:52:44Z</dcterms:modified>
</cp:coreProperties>
</file>