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8870" windowHeight="7650"/>
  </bookViews>
  <sheets>
    <sheet name="technická specifikace" sheetId="2" r:id="rId1"/>
    <sheet name="rozpis cen" sheetId="3" r:id="rId2"/>
  </sheets>
  <calcPr calcId="191029"/>
</workbook>
</file>

<file path=xl/calcChain.xml><?xml version="1.0" encoding="utf-8"?>
<calcChain xmlns="http://schemas.openxmlformats.org/spreadsheetml/2006/main">
  <c r="I34" i="3"/>
  <c r="E34"/>
  <c r="I26"/>
  <c r="G26"/>
  <c r="E26"/>
  <c r="I22"/>
  <c r="G22"/>
  <c r="E22"/>
  <c r="E28" l="1"/>
  <c r="E36" s="1"/>
  <c r="I28"/>
  <c r="I36" s="1"/>
  <c r="G28"/>
  <c r="G36" s="1"/>
</calcChain>
</file>

<file path=xl/sharedStrings.xml><?xml version="1.0" encoding="utf-8"?>
<sst xmlns="http://schemas.openxmlformats.org/spreadsheetml/2006/main" count="151" uniqueCount="104">
  <si>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</si>
  <si>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</si>
  <si>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</si>
  <si>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</si>
  <si>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</si>
  <si>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</si>
  <si>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</si>
  <si>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</si>
  <si>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</si>
  <si>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Součást dodávky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</si>
  <si>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</si>
  <si>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</si>
  <si>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 xml:space="preserve">                                                                                                            </t>
  </si>
  <si>
    <t>Název veřejné zakázky: Ultrazvukový systém</t>
  </si>
  <si>
    <t>Specifikace ultrazvukového systému</t>
  </si>
  <si>
    <t xml:space="preserve"> - transportní vozík pro uchycení a přepravu UZ systému, který</t>
  </si>
  <si>
    <t xml:space="preserve"> * musí umožňovat nastavení výšky  </t>
  </si>
  <si>
    <t xml:space="preserve"> * má odkládací prostor pro spotřební materiál</t>
  </si>
  <si>
    <t xml:space="preserve"> * odpojení UZ systému od vozíku musí být možné bez použití jakýchkoliv nástrojů</t>
  </si>
  <si>
    <t>Zobrazení</t>
  </si>
  <si>
    <t>Postprocessing</t>
  </si>
  <si>
    <t>UZ systém musí umožňovat export dat v DICOM, AVI, JPEG formátu včetně anonymizace dat</t>
  </si>
  <si>
    <t>UZ systém musí umožňovat provozu /vyšetření/ bez nutnosti dobíjet zařízení po dobu min. 45 minut</t>
  </si>
  <si>
    <t>UZ systém musí mít dynamický rozsah minimálně 170 dB</t>
  </si>
  <si>
    <t>UZ musí být ovládán přes klasický ovládací panel s mechanickými obládacími prvky a tlačítky, včetně standardní numerické klávesnice</t>
  </si>
  <si>
    <t>UZ systém musí mít ovládán přes standardní trackball</t>
  </si>
  <si>
    <t xml:space="preserve"> - M-mód, anatomický M-mód</t>
  </si>
  <si>
    <t xml:space="preserve"> - Možnost porovnání aktivního B-módu a barevného i výkonového Dopplera</t>
  </si>
  <si>
    <t xml:space="preserve"> - Spektrální PW Doppler s možností automatické optimalizace, možnost změny poměru zobrazení referenčního obrazu a spektra</t>
  </si>
  <si>
    <t xml:space="preserve"> - Harmonické (THI) zobrazení na libovolné sondě</t>
  </si>
  <si>
    <t>UZ systém musí mít zobrazení redukující ultrazvukové artefakty nastavitelné v někoilika úrovních</t>
  </si>
  <si>
    <t>UZ systém musí umožňovat compaudní zobrazení (zobrazení z více úhlů) nastavitelné ve více úrovních</t>
  </si>
  <si>
    <t>UZ systém musí umožňit upravování uložených snímků a smyček - intenzita 2D a barvy, dynamického rozsahu, změna šedé škály, úprava TGC křivky, možnost měření na uložených snímcích</t>
  </si>
  <si>
    <t>UZ musí mít přepínání připojených sond pomocí jednoho tlačítka</t>
  </si>
  <si>
    <t xml:space="preserve"> * musí obsahovat adaptér pro současné připojení tří sond a držák pro min. tří sondy</t>
  </si>
  <si>
    <t xml:space="preserve"> - jedna lineární sonda , která splňuje:</t>
  </si>
  <si>
    <t xml:space="preserve"> * počet elementů min. 160</t>
  </si>
  <si>
    <t xml:space="preserve"> * velikost pracovné plochy min 38 mm</t>
  </si>
  <si>
    <r>
      <t>UZ systém musí umožnit archivaci dat na interním uložišti s kapacitou minimálně 500 GB</t>
    </r>
    <r>
      <rPr>
        <sz val="11"/>
        <color rgb="FFFF0000"/>
        <rFont val="Arial"/>
        <family val="2"/>
        <charset val="238"/>
      </rPr>
      <t xml:space="preserve"> </t>
    </r>
  </si>
  <si>
    <r>
      <t xml:space="preserve"> - UZ systém musí mít zobrazení redukující ultrazvukové speckle,</t>
    </r>
    <r>
      <rPr>
        <sz val="11"/>
        <color rgb="FF000000"/>
        <rFont val="Tahoma"/>
        <family val="2"/>
        <charset val="238"/>
      </rPr>
      <t xml:space="preserve"> </t>
    </r>
  </si>
  <si>
    <r>
      <t xml:space="preserve"> * velikost FOV sondy min. 90°,</t>
    </r>
    <r>
      <rPr>
        <sz val="11"/>
        <color rgb="FF000000"/>
        <rFont val="Tahoma"/>
        <family val="2"/>
        <charset val="238"/>
      </rPr>
      <t xml:space="preserve"> </t>
    </r>
    <r>
      <rPr>
        <sz val="11"/>
        <rFont val="Arial"/>
        <family val="2"/>
        <charset val="238"/>
      </rPr>
      <t>počet elementů min. 80</t>
    </r>
  </si>
  <si>
    <t xml:space="preserve"> - jedna sektorová monokrystalová sonda - v případě, že není kompatibilní s uz Affiniti - která splňuje:</t>
  </si>
  <si>
    <t>Délka záruky za jakost a bezvadnost provedeného díla minimálně po dobu 24 měsíců případně uveďte jinou delší</t>
  </si>
  <si>
    <t xml:space="preserve"> - minimální velkost monitoru ultrazvukového systému musí být 15"</t>
  </si>
  <si>
    <t xml:space="preserve"> - EKG kabel</t>
  </si>
  <si>
    <t xml:space="preserve"> - gumové držáky kabelů sond</t>
  </si>
  <si>
    <t xml:space="preserve"> - ultrazvukový gel </t>
  </si>
  <si>
    <r>
      <t xml:space="preserve"> * minimální frekvenční rozsah sondy je 4-12 MHz,</t>
    </r>
    <r>
      <rPr>
        <sz val="11"/>
        <rFont val="Tahoma"/>
        <family val="2"/>
        <charset val="238"/>
      </rPr>
      <t xml:space="preserve"> </t>
    </r>
  </si>
  <si>
    <r>
      <t xml:space="preserve"> * minimální frekvenční rozsah sondy je 1,5-5 MHz,</t>
    </r>
    <r>
      <rPr>
        <sz val="11"/>
        <rFont val="Tahoma"/>
        <family val="2"/>
        <charset val="238"/>
      </rPr>
      <t xml:space="preserve"> </t>
    </r>
  </si>
  <si>
    <t>ANO</t>
  </si>
  <si>
    <t>DOPLŇTE POUZE ŽLUTÁ POLE - BÍLÁ SE VYPOČTOU</t>
  </si>
  <si>
    <t>Tržní konzultace</t>
  </si>
  <si>
    <t>K zakázce:</t>
  </si>
  <si>
    <t>Obchodní firma nebo název:</t>
  </si>
  <si>
    <t>Pořizovací náklady - všechny ks přístrojů vč. příslušenství</t>
  </si>
  <si>
    <t>Cena v Kč bez DPH</t>
  </si>
  <si>
    <t>DPH</t>
  </si>
  <si>
    <t>Cena v Kč vč. DPH</t>
  </si>
  <si>
    <t>Nabídková cena nabídnutého 1ks přístroje, zařízení</t>
  </si>
  <si>
    <t>Počet kusů</t>
  </si>
  <si>
    <t>Celková nabídková cena všech přístrojů - celková pořizovací cena</t>
  </si>
  <si>
    <t>Délka záruky v letech (min. 2 roky)</t>
  </si>
  <si>
    <t>roky / let</t>
  </si>
  <si>
    <t>Pravidelné servisní náklady jednoho přístroje po dobu životnosti 8let</t>
  </si>
  <si>
    <t>Náklady na periodické kontroly - BTK, prohlídky, ZDS, …</t>
  </si>
  <si>
    <t xml:space="preserve">Četnost periodických kontrol - násobitel za rok </t>
  </si>
  <si>
    <t>rok</t>
  </si>
  <si>
    <t>Náklady na periodické kontroly po celou dobu životnosti přístroje                                                                                  (Po dobu záruky budou periodické BTK prováděny zdarma)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</si>
  <si>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</si>
  <si>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Četnost pravidelných servisních zásahů - násobitel za rok</t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</si>
  <si>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</si>
  <si>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</si>
  <si>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</si>
  <si>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</si>
  <si>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</si>
  <si>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 xml:space="preserve">Náklady na instruktáž personálu dle §61 zákona č. 268/2014 Sb. </t>
  </si>
  <si>
    <t>Náklady na instruktáž personálu - případná další jednotlivou instruktáž personálu mimo první bezplatné</t>
  </si>
  <si>
    <t>Modelové servisní náklady po dobu životnosti 8let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</si>
  <si>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</si>
  <si>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</si>
  <si>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</si>
  <si>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</si>
  <si>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</si>
  <si>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</si>
  <si>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</si>
  <si>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</si>
  <si>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V případě jiné četnosti periodických BTK než 1 x za rok, musí být tato četnost přepočtena na 1 rok, tzn. V případě četnosti peridocké BTK 1 x za 2 roky, bude tato četnost uvedena 0,5 / rok.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</si>
  <si>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</si>
  <si>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</si>
  <si>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 xml:space="preserve"> - B-mód s možností automatické optimalizace obrazu</t>
  </si>
  <si>
    <t>Dodávka, instalace a uvedení do provozu 1 kusu ultrazvukového systému pro KCHR včetně provedení zaškolení personálu.</t>
  </si>
  <si>
    <t xml:space="preserve"> - systém musí umožnit připojení matrixové jícnové sondy pro 3D/4D zobrazení </t>
  </si>
  <si>
    <t>UZ musí umožnit kardio-vaskulární vyšetření včetně všech měření</t>
  </si>
  <si>
    <t>Uveďte typ, výrobce:</t>
  </si>
  <si>
    <t>UZV přístroj Canon Viamo c100, výrobce Canon Japonsko</t>
  </si>
  <si>
    <r>
      <t xml:space="preserve"> * minimální frekvenční rozsah sondy je 2-7 MHz,</t>
    </r>
    <r>
      <rPr>
        <sz val="11"/>
        <color rgb="FFFF0000"/>
        <rFont val="Tahoma"/>
        <family val="2"/>
        <charset val="238"/>
      </rPr>
      <t xml:space="preserve"> </t>
    </r>
  </si>
  <si>
    <r>
      <t xml:space="preserve"> * velikost FOV sondy min. 90°,</t>
    </r>
    <r>
      <rPr>
        <sz val="11"/>
        <color rgb="FFFF0000"/>
        <rFont val="Tahoma"/>
        <family val="2"/>
        <charset val="238"/>
      </rPr>
      <t xml:space="preserve"> </t>
    </r>
    <r>
      <rPr>
        <sz val="11"/>
        <color rgb="FFFF0000"/>
        <rFont val="Arial"/>
        <family val="2"/>
        <charset val="238"/>
      </rPr>
      <t>počet elementů min. 2500</t>
    </r>
  </si>
  <si>
    <t>AURA Medical s.r.o.</t>
  </si>
  <si>
    <t>Kontaktní osoba</t>
  </si>
  <si>
    <t xml:space="preserve">telefon na kontaktní osobu </t>
  </si>
  <si>
    <t>e-mail na kontaktní osobu</t>
  </si>
  <si>
    <t>Boris Kaleta</t>
  </si>
  <si>
    <t>boris.kaleta@auramedical.cz</t>
  </si>
  <si>
    <t xml:space="preserve">UZ systém umožnit připojení 3D/4D TEE sondy 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</si>
</sst>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2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Tahoma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26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rgb="FFFF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1" fillId="0" borderId="0"/>
    <xf numFmtId="44" fontId="1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134"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16" xfId="0" applyFont="1" applyFill="1" applyBorder="1" applyAlignment="1">
      <alignment vertical="top" wrapText="1"/>
    </xf>
    <xf numFmtId="0" fontId="5" fillId="0" borderId="17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6" fillId="6" borderId="15" xfId="0" applyFont="1" applyFill="1" applyBorder="1" applyAlignment="1">
      <alignment vertical="top" wrapText="1"/>
    </xf>
    <xf numFmtId="0" fontId="6" fillId="6" borderId="9" xfId="0" applyFont="1" applyFill="1" applyBorder="1" applyAlignment="1">
      <alignment horizontal="left" vertical="center" wrapText="1" indent="4"/>
    </xf>
    <xf numFmtId="0" fontId="10" fillId="3" borderId="10" xfId="0" applyFont="1" applyFill="1" applyBorder="1" applyAlignment="1">
      <alignment horizontal="left" vertical="center" wrapText="1"/>
    </xf>
    <xf numFmtId="0" fontId="9" fillId="0" borderId="0" xfId="0" applyFont="1"/>
    <xf numFmtId="0" fontId="4" fillId="3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18" xfId="1" applyFont="1" applyBorder="1" applyAlignment="1">
      <alignment vertical="center"/>
    </xf>
    <xf numFmtId="0" fontId="17" fillId="0" borderId="18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8" fillId="0" borderId="19" xfId="1" applyFont="1" applyBorder="1" applyAlignment="1">
      <alignment vertical="center"/>
    </xf>
    <xf numFmtId="0" fontId="17" fillId="0" borderId="0" xfId="1" applyFont="1" applyBorder="1" applyAlignment="1">
      <alignment vertical="center"/>
    </xf>
    <xf numFmtId="0" fontId="18" fillId="7" borderId="2" xfId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35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" fillId="5" borderId="9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 indent="3"/>
    </xf>
    <xf numFmtId="0" fontId="7" fillId="0" borderId="9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 wrapText="1" indent="3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5" borderId="0" xfId="0" applyFont="1" applyFill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44" fontId="12" fillId="5" borderId="3" xfId="2" applyFont="1" applyFill="1" applyBorder="1" applyAlignment="1">
      <alignment horizontal="center" vertical="center"/>
    </xf>
    <xf numFmtId="44" fontId="12" fillId="5" borderId="1" xfId="2" applyFont="1" applyFill="1" applyBorder="1" applyAlignment="1">
      <alignment horizontal="center" vertical="center"/>
    </xf>
    <xf numFmtId="0" fontId="1" fillId="5" borderId="20" xfId="1" applyFill="1" applyBorder="1" applyAlignment="1">
      <alignment horizontal="left" vertical="center" indent="1"/>
    </xf>
    <xf numFmtId="0" fontId="1" fillId="5" borderId="21" xfId="1" applyFill="1" applyBorder="1" applyAlignment="1">
      <alignment horizontal="left" vertical="center" indent="1"/>
    </xf>
    <xf numFmtId="0" fontId="1" fillId="5" borderId="22" xfId="1" applyFill="1" applyBorder="1" applyAlignment="1">
      <alignment horizontal="left" vertical="center" indent="1"/>
    </xf>
    <xf numFmtId="0" fontId="17" fillId="0" borderId="23" xfId="1" applyFont="1" applyBorder="1" applyAlignment="1">
      <alignment vertical="center"/>
    </xf>
    <xf numFmtId="0" fontId="1" fillId="0" borderId="24" xfId="1" applyBorder="1" applyAlignment="1">
      <alignment vertical="center"/>
    </xf>
    <xf numFmtId="0" fontId="17" fillId="0" borderId="24" xfId="1" applyFont="1" applyBorder="1" applyAlignment="1">
      <alignment vertical="center"/>
    </xf>
    <xf numFmtId="0" fontId="1" fillId="5" borderId="25" xfId="1" applyFill="1" applyBorder="1" applyAlignment="1">
      <alignment vertical="center"/>
    </xf>
    <xf numFmtId="0" fontId="1" fillId="5" borderId="26" xfId="1" applyFill="1" applyBorder="1" applyAlignment="1">
      <alignment vertical="center"/>
    </xf>
    <xf numFmtId="3" fontId="1" fillId="5" borderId="25" xfId="1" applyNumberFormat="1" applyFill="1" applyBorder="1" applyAlignment="1">
      <alignment horizontal="left" vertical="center" indent="1"/>
    </xf>
    <xf numFmtId="0" fontId="1" fillId="5" borderId="26" xfId="1" applyFill="1" applyBorder="1" applyAlignment="1">
      <alignment horizontal="left" vertical="center" indent="1"/>
    </xf>
    <xf numFmtId="0" fontId="25" fillId="5" borderId="27" xfId="3" applyFill="1" applyBorder="1" applyAlignment="1">
      <alignment horizontal="left" vertical="center"/>
    </xf>
    <xf numFmtId="0" fontId="1" fillId="5" borderId="28" xfId="1" applyFill="1" applyBorder="1" applyAlignment="1">
      <alignment horizontal="left" vertical="center"/>
    </xf>
    <xf numFmtId="0" fontId="1" fillId="5" borderId="29" xfId="1" applyFill="1" applyBorder="1" applyAlignment="1">
      <alignment horizontal="left" vertical="center"/>
    </xf>
    <xf numFmtId="0" fontId="19" fillId="7" borderId="30" xfId="1" applyFont="1" applyFill="1" applyBorder="1" applyAlignment="1">
      <alignment horizontal="center" vertical="center"/>
    </xf>
    <xf numFmtId="0" fontId="19" fillId="7" borderId="31" xfId="1" applyFont="1" applyFill="1" applyBorder="1" applyAlignment="1">
      <alignment horizontal="center" vertical="center"/>
    </xf>
    <xf numFmtId="0" fontId="19" fillId="7" borderId="32" xfId="1" applyFont="1" applyFill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8" fillId="7" borderId="2" xfId="1" applyFont="1" applyFill="1" applyBorder="1" applyAlignment="1">
      <alignment horizontal="center" vertical="center"/>
    </xf>
    <xf numFmtId="0" fontId="18" fillId="7" borderId="34" xfId="1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44" fontId="12" fillId="5" borderId="4" xfId="2" applyFont="1" applyFill="1" applyBorder="1" applyAlignment="1">
      <alignment horizontal="center" vertical="center"/>
    </xf>
    <xf numFmtId="44" fontId="18" fillId="5" borderId="3" xfId="2" applyFont="1" applyFill="1" applyBorder="1" applyAlignment="1">
      <alignment horizontal="center" vertical="center"/>
    </xf>
    <xf numFmtId="44" fontId="18" fillId="5" borderId="1" xfId="2" applyFont="1" applyFill="1" applyBorder="1" applyAlignment="1">
      <alignment horizontal="center" vertical="center"/>
    </xf>
    <xf numFmtId="0" fontId="12" fillId="8" borderId="35" xfId="0" applyFont="1" applyFill="1" applyBorder="1" applyAlignment="1">
      <alignment horizontal="left" vertical="center" wrapText="1"/>
    </xf>
    <xf numFmtId="0" fontId="12" fillId="8" borderId="2" xfId="0" applyFont="1" applyFill="1" applyBorder="1" applyAlignment="1">
      <alignment horizontal="left" vertical="center" wrapText="1"/>
    </xf>
    <xf numFmtId="44" fontId="12" fillId="0" borderId="2" xfId="2" applyFont="1" applyFill="1" applyBorder="1" applyAlignment="1">
      <alignment horizontal="center" vertical="center"/>
    </xf>
    <xf numFmtId="44" fontId="12" fillId="0" borderId="34" xfId="2" applyFont="1" applyFill="1" applyBorder="1" applyAlignment="1">
      <alignment horizontal="center" vertical="center"/>
    </xf>
    <xf numFmtId="0" fontId="12" fillId="0" borderId="35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0" fillId="7" borderId="35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0" fontId="19" fillId="7" borderId="33" xfId="1" applyFont="1" applyFill="1" applyBorder="1" applyAlignment="1">
      <alignment horizontal="center" vertical="center"/>
    </xf>
    <xf numFmtId="0" fontId="19" fillId="7" borderId="1" xfId="1" applyFont="1" applyFill="1" applyBorder="1" applyAlignment="1">
      <alignment horizontal="center" vertical="center"/>
    </xf>
    <xf numFmtId="0" fontId="19" fillId="7" borderId="36" xfId="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3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44" fontId="12" fillId="5" borderId="2" xfId="2" applyFont="1" applyFill="1" applyBorder="1" applyAlignment="1">
      <alignment horizontal="center" vertical="center"/>
    </xf>
    <xf numFmtId="44" fontId="18" fillId="5" borderId="2" xfId="2" applyFont="1" applyFill="1" applyBorder="1" applyAlignment="1">
      <alignment horizontal="center" vertical="center"/>
    </xf>
    <xf numFmtId="44" fontId="18" fillId="5" borderId="34" xfId="2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9" borderId="35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 wrapText="1"/>
    </xf>
    <xf numFmtId="44" fontId="12" fillId="5" borderId="34" xfId="2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2" fillId="10" borderId="35" xfId="0" applyFont="1" applyFill="1" applyBorder="1" applyAlignment="1">
      <alignment horizontal="left" vertical="center" wrapText="1"/>
    </xf>
    <xf numFmtId="0" fontId="12" fillId="10" borderId="2" xfId="0" applyFont="1" applyFill="1" applyBorder="1" applyAlignment="1">
      <alignment horizontal="left" vertical="center" wrapText="1"/>
    </xf>
    <xf numFmtId="0" fontId="0" fillId="11" borderId="35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34" xfId="0" applyFill="1" applyBorder="1" applyAlignment="1">
      <alignment horizontal="center" vertical="center"/>
    </xf>
    <xf numFmtId="0" fontId="21" fillId="11" borderId="35" xfId="0" applyFont="1" applyFill="1" applyBorder="1" applyAlignment="1">
      <alignment horizontal="left" vertical="center" wrapText="1"/>
    </xf>
    <xf numFmtId="0" fontId="21" fillId="11" borderId="2" xfId="0" applyFont="1" applyFill="1" applyBorder="1" applyAlignment="1">
      <alignment horizontal="left" vertical="center" wrapText="1"/>
    </xf>
    <xf numFmtId="0" fontId="12" fillId="12" borderId="35" xfId="0" applyFont="1" applyFill="1" applyBorder="1" applyAlignment="1">
      <alignment horizontal="left" vertical="center" wrapText="1"/>
    </xf>
    <xf numFmtId="0" fontId="12" fillId="12" borderId="2" xfId="0" applyFont="1" applyFill="1" applyBorder="1" applyAlignment="1">
      <alignment horizontal="left" vertical="center" wrapText="1"/>
    </xf>
    <xf numFmtId="0" fontId="0" fillId="11" borderId="37" xfId="0" applyFill="1" applyBorder="1" applyAlignment="1">
      <alignment horizontal="center" vertical="center"/>
    </xf>
    <xf numFmtId="0" fontId="0" fillId="11" borderId="38" xfId="0" applyFill="1" applyBorder="1" applyAlignment="1">
      <alignment horizontal="center" vertical="center"/>
    </xf>
    <xf numFmtId="0" fontId="0" fillId="11" borderId="39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9" borderId="0" xfId="0" applyFill="1" applyAlignment="1">
      <alignment horizontal="left" vertical="center" wrapText="1"/>
    </xf>
    <xf numFmtId="0" fontId="0" fillId="10" borderId="0" xfId="0" applyFill="1" applyAlignment="1">
      <alignment horizontal="left" vertical="center" wrapText="1"/>
    </xf>
    <xf numFmtId="0" fontId="0" fillId="12" borderId="0" xfId="0" applyFill="1" applyAlignment="1">
      <alignment horizontal="left" vertical="center" wrapText="1"/>
    </xf>
    <xf numFmtId="0" fontId="0" fillId="11" borderId="0" xfId="0" applyFill="1" applyAlignment="1">
      <alignment horizontal="center" vertical="center"/>
    </xf>
    <xf numFmtId="44" fontId="12" fillId="0" borderId="40" xfId="2" applyFont="1" applyFill="1" applyBorder="1" applyAlignment="1">
      <alignment horizontal="center" vertical="center"/>
    </xf>
    <xf numFmtId="44" fontId="12" fillId="0" borderId="41" xfId="2" applyFont="1" applyFill="1" applyBorder="1" applyAlignment="1">
      <alignment horizontal="center" vertical="center"/>
    </xf>
  </cellXfs>
  <cellStyles count="4">
    <cellStyle name="Hypertextový odkaz" xfId="3" builtinId="8"/>
    <cellStyle name="měny" xfId="2" builtinId="4"/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oris.kaleta@auramedica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4"/>
  <sheetViews>
    <sheetView tabSelected="1" zoomScale="115" zoomScaleNormal="115" workbookViewId="0">
      <selection activeCell="B41" sqref="B41:B43"/>
    </sheetView>
  </sheetViews>
  <sheetFormatPr defaultRowHeight="15"/>
  <cols>
    <col min="1" max="1" width="101.5703125" customWidth="1"/>
    <col min="2" max="2" width="16.28515625" customWidth="1"/>
    <col min="3" max="3" width="21.7109375" customWidth="1"/>
    <col min="4" max="4" width="46" customWidth="1"/>
  </cols>
  <sheetData>
    <row r="1" spans="1:3" ht="66.75" customHeight="1" thickBot="1">
      <c r="A1" s="54"/>
      <c r="B1" s="55"/>
      <c r="C1" s="56"/>
    </row>
    <row r="2" spans="1:3" ht="41.45" customHeight="1" thickBot="1">
      <c r="A2" s="51" t="s">
        <v>13</v>
      </c>
      <c r="B2" s="52"/>
      <c r="C2" s="53"/>
    </row>
    <row r="3" spans="1:3" ht="29.45" customHeight="1" thickBot="1">
      <c r="A3" s="11" t="s">
        <v>93</v>
      </c>
      <c r="B3" s="49" t="s">
        <v>94</v>
      </c>
      <c r="C3" s="50"/>
    </row>
    <row r="4" spans="1:3" ht="25.5" customHeight="1">
      <c r="A4" s="14" t="s">
        <v>7</v>
      </c>
      <c r="B4" s="1" t="s">
        <v>8</v>
      </c>
      <c r="C4" s="15" t="s">
        <v>0</v>
      </c>
    </row>
    <row r="5" spans="1:3" ht="33" customHeight="1" thickBot="1">
      <c r="A5" s="22" t="s">
        <v>90</v>
      </c>
      <c r="B5" s="12"/>
      <c r="C5" s="13"/>
    </row>
    <row r="6" spans="1:3" ht="15.75">
      <c r="A6" s="7" t="s">
        <v>1</v>
      </c>
      <c r="B6" s="8" t="s">
        <v>6</v>
      </c>
      <c r="C6" s="9" t="s">
        <v>0</v>
      </c>
    </row>
    <row r="7" spans="1:3" ht="15.75">
      <c r="A7" s="3" t="s">
        <v>14</v>
      </c>
      <c r="B7" s="4"/>
      <c r="C7" s="5"/>
    </row>
    <row r="8" spans="1:3" ht="15.75">
      <c r="A8" s="21" t="s">
        <v>23</v>
      </c>
      <c r="B8" s="2" t="s">
        <v>49</v>
      </c>
      <c r="C8" s="6"/>
    </row>
    <row r="9" spans="1:3" ht="15.75">
      <c r="A9" s="21" t="s">
        <v>22</v>
      </c>
      <c r="B9" s="2" t="s">
        <v>49</v>
      </c>
      <c r="C9" s="6"/>
    </row>
    <row r="10" spans="1:3" ht="15.75">
      <c r="A10" s="21" t="s">
        <v>38</v>
      </c>
      <c r="B10" s="2" t="s">
        <v>49</v>
      </c>
      <c r="C10" s="6"/>
    </row>
    <row r="11" spans="1:3" ht="15.75">
      <c r="A11" s="21" t="s">
        <v>21</v>
      </c>
      <c r="B11" s="2" t="s">
        <v>49</v>
      </c>
      <c r="C11" s="6"/>
    </row>
    <row r="12" spans="1:3" ht="15.75">
      <c r="A12" s="21" t="s">
        <v>92</v>
      </c>
      <c r="B12" s="2" t="s">
        <v>49</v>
      </c>
      <c r="C12" s="6"/>
    </row>
    <row r="13" spans="1:3" ht="28.5">
      <c r="A13" s="21" t="s">
        <v>24</v>
      </c>
      <c r="B13" s="2" t="s">
        <v>49</v>
      </c>
      <c r="C13" s="6"/>
    </row>
    <row r="14" spans="1:3" ht="15.75">
      <c r="A14" s="21" t="s">
        <v>25</v>
      </c>
      <c r="B14" s="2" t="s">
        <v>49</v>
      </c>
      <c r="C14" s="6"/>
    </row>
    <row r="15" spans="1:3" ht="15.75">
      <c r="A15" s="21" t="s">
        <v>33</v>
      </c>
      <c r="B15" s="2" t="s">
        <v>49</v>
      </c>
      <c r="C15" s="6"/>
    </row>
    <row r="16" spans="1:3" s="25" customFormat="1" ht="15.75" customHeight="1">
      <c r="A16" s="46" t="s">
        <v>103</v>
      </c>
      <c r="B16" s="2" t="s">
        <v>49</v>
      </c>
      <c r="C16" s="24"/>
    </row>
    <row r="17" spans="1:3" ht="15.75">
      <c r="A17" s="3" t="s">
        <v>19</v>
      </c>
      <c r="B17" s="2"/>
      <c r="C17" s="6"/>
    </row>
    <row r="18" spans="1:3" ht="15.75">
      <c r="A18" s="21" t="s">
        <v>89</v>
      </c>
      <c r="B18" s="2" t="s">
        <v>49</v>
      </c>
      <c r="C18" s="6"/>
    </row>
    <row r="19" spans="1:3" ht="15.75">
      <c r="A19" s="21" t="s">
        <v>26</v>
      </c>
      <c r="B19" s="2" t="s">
        <v>49</v>
      </c>
      <c r="C19" s="6"/>
    </row>
    <row r="20" spans="1:3" ht="21" customHeight="1">
      <c r="A20" s="21" t="s">
        <v>27</v>
      </c>
      <c r="B20" s="2" t="s">
        <v>49</v>
      </c>
      <c r="C20" s="6"/>
    </row>
    <row r="21" spans="1:3" ht="28.5">
      <c r="A21" s="21" t="s">
        <v>28</v>
      </c>
      <c r="B21" s="2" t="s">
        <v>49</v>
      </c>
      <c r="C21" s="6"/>
    </row>
    <row r="22" spans="1:3" ht="15.75">
      <c r="A22" s="21" t="s">
        <v>39</v>
      </c>
      <c r="B22" s="2" t="s">
        <v>49</v>
      </c>
      <c r="C22" s="6"/>
    </row>
    <row r="23" spans="1:3" ht="15.75">
      <c r="A23" s="21" t="s">
        <v>29</v>
      </c>
      <c r="B23" s="2" t="s">
        <v>49</v>
      </c>
      <c r="C23" s="6"/>
    </row>
    <row r="24" spans="1:3" ht="15.75">
      <c r="A24" s="3" t="s">
        <v>20</v>
      </c>
      <c r="B24" s="2"/>
      <c r="C24" s="6"/>
    </row>
    <row r="25" spans="1:3" ht="15.75">
      <c r="A25" s="21" t="s">
        <v>30</v>
      </c>
      <c r="B25" s="2" t="s">
        <v>49</v>
      </c>
      <c r="C25" s="6"/>
    </row>
    <row r="26" spans="1:3" ht="15.75">
      <c r="A26" s="21" t="s">
        <v>31</v>
      </c>
      <c r="B26" s="2" t="s">
        <v>49</v>
      </c>
      <c r="C26" s="6"/>
    </row>
    <row r="27" spans="1:3" ht="47.25" customHeight="1">
      <c r="A27" s="21" t="s">
        <v>32</v>
      </c>
      <c r="B27" s="2" t="s">
        <v>49</v>
      </c>
      <c r="C27" s="6"/>
    </row>
    <row r="28" spans="1:3" ht="15.75">
      <c r="A28" s="3" t="s">
        <v>9</v>
      </c>
      <c r="B28" s="4"/>
      <c r="C28" s="5"/>
    </row>
    <row r="29" spans="1:3" ht="15.75">
      <c r="A29" s="21" t="s">
        <v>15</v>
      </c>
      <c r="B29" s="2" t="s">
        <v>49</v>
      </c>
      <c r="C29" s="6"/>
    </row>
    <row r="30" spans="1:3" ht="15.75">
      <c r="A30" s="23" t="s">
        <v>16</v>
      </c>
      <c r="B30" s="2" t="s">
        <v>49</v>
      </c>
      <c r="C30" s="6"/>
    </row>
    <row r="31" spans="1:3" ht="15.75">
      <c r="A31" s="23" t="s">
        <v>34</v>
      </c>
      <c r="B31" s="2" t="s">
        <v>49</v>
      </c>
      <c r="C31" s="6"/>
    </row>
    <row r="32" spans="1:3" ht="15.75">
      <c r="A32" s="23" t="s">
        <v>17</v>
      </c>
      <c r="B32" s="2" t="s">
        <v>49</v>
      </c>
      <c r="C32" s="6"/>
    </row>
    <row r="33" spans="1:3" ht="15.75">
      <c r="A33" s="23" t="s">
        <v>18</v>
      </c>
      <c r="B33" s="2" t="s">
        <v>49</v>
      </c>
      <c r="C33" s="6"/>
    </row>
    <row r="34" spans="1:3" ht="15.75">
      <c r="A34" s="44" t="s">
        <v>41</v>
      </c>
      <c r="B34" s="2" t="s">
        <v>49</v>
      </c>
      <c r="C34" s="6"/>
    </row>
    <row r="35" spans="1:3" s="25" customFormat="1" ht="15.75">
      <c r="A35" s="45" t="s">
        <v>48</v>
      </c>
      <c r="B35" s="2" t="s">
        <v>49</v>
      </c>
      <c r="C35" s="26"/>
    </row>
    <row r="36" spans="1:3" s="25" customFormat="1" ht="15.75">
      <c r="A36" s="45" t="s">
        <v>40</v>
      </c>
      <c r="B36" s="2" t="s">
        <v>49</v>
      </c>
      <c r="C36" s="24"/>
    </row>
    <row r="37" spans="1:3" ht="15.75">
      <c r="A37" s="44" t="s">
        <v>35</v>
      </c>
      <c r="B37" s="2" t="s">
        <v>49</v>
      </c>
      <c r="C37" s="6"/>
    </row>
    <row r="38" spans="1:3" s="25" customFormat="1" ht="15.75">
      <c r="A38" s="45" t="s">
        <v>47</v>
      </c>
      <c r="B38" s="2" t="s">
        <v>49</v>
      </c>
      <c r="C38" s="26"/>
    </row>
    <row r="39" spans="1:3" ht="15.75">
      <c r="A39" s="45" t="s">
        <v>36</v>
      </c>
      <c r="B39" s="2" t="s">
        <v>49</v>
      </c>
      <c r="C39" s="6"/>
    </row>
    <row r="40" spans="1:3" ht="15.75">
      <c r="A40" s="45" t="s">
        <v>37</v>
      </c>
      <c r="B40" s="2" t="s">
        <v>49</v>
      </c>
      <c r="C40" s="6"/>
    </row>
    <row r="41" spans="1:3" s="25" customFormat="1" ht="15.75">
      <c r="A41" s="47" t="s">
        <v>91</v>
      </c>
      <c r="B41" s="2" t="s">
        <v>49</v>
      </c>
      <c r="C41" s="24"/>
    </row>
    <row r="42" spans="1:3" s="25" customFormat="1" ht="15.75">
      <c r="A42" s="48" t="s">
        <v>95</v>
      </c>
      <c r="B42" s="2" t="s">
        <v>49</v>
      </c>
      <c r="C42" s="24"/>
    </row>
    <row r="43" spans="1:3" s="25" customFormat="1" ht="15.75">
      <c r="A43" s="48" t="s">
        <v>96</v>
      </c>
      <c r="B43" s="2" t="s">
        <v>49</v>
      </c>
      <c r="C43" s="24"/>
    </row>
    <row r="44" spans="1:3" ht="15.75">
      <c r="A44" s="17" t="s">
        <v>43</v>
      </c>
      <c r="B44" s="2" t="s">
        <v>49</v>
      </c>
      <c r="C44" s="6"/>
    </row>
    <row r="45" spans="1:3" ht="15.75">
      <c r="A45" s="17" t="s">
        <v>44</v>
      </c>
      <c r="B45" s="2" t="s">
        <v>49</v>
      </c>
      <c r="C45" s="6"/>
    </row>
    <row r="46" spans="1:3" ht="15.75">
      <c r="A46" s="17" t="s">
        <v>45</v>
      </c>
      <c r="B46" s="2" t="s">
        <v>49</v>
      </c>
      <c r="C46" s="6"/>
    </row>
    <row r="47" spans="1:3" ht="15.75">
      <c r="A47" s="17" t="s">
        <v>46</v>
      </c>
      <c r="B47" s="2" t="s">
        <v>49</v>
      </c>
      <c r="C47" s="6"/>
    </row>
    <row r="48" spans="1:3" ht="15.75">
      <c r="A48" s="3" t="s">
        <v>2</v>
      </c>
      <c r="B48" s="4"/>
      <c r="C48" s="5"/>
    </row>
    <row r="49" spans="1:4" ht="48.75" customHeight="1">
      <c r="A49" s="18" t="s">
        <v>10</v>
      </c>
      <c r="B49" s="2" t="s">
        <v>49</v>
      </c>
      <c r="C49" s="6"/>
    </row>
    <row r="50" spans="1:4" ht="28.5">
      <c r="A50" s="17" t="s">
        <v>11</v>
      </c>
      <c r="B50" s="2" t="s">
        <v>49</v>
      </c>
      <c r="C50" s="6"/>
    </row>
    <row r="51" spans="1:4" ht="28.5">
      <c r="A51" s="19" t="s">
        <v>3</v>
      </c>
      <c r="B51" s="2" t="s">
        <v>49</v>
      </c>
      <c r="C51" s="10"/>
      <c r="D51" t="s">
        <v>12</v>
      </c>
    </row>
    <row r="52" spans="1:4" ht="15.75">
      <c r="A52" s="3" t="s">
        <v>4</v>
      </c>
      <c r="B52" s="4"/>
      <c r="C52" s="5"/>
    </row>
    <row r="53" spans="1:4" ht="28.5">
      <c r="A53" s="19" t="s">
        <v>42</v>
      </c>
      <c r="B53" s="2" t="s">
        <v>49</v>
      </c>
      <c r="C53" s="10"/>
    </row>
    <row r="54" spans="1:4" ht="16.5" thickBot="1">
      <c r="A54" s="20" t="s">
        <v>5</v>
      </c>
      <c r="B54" s="2" t="s">
        <v>49</v>
      </c>
      <c r="C54" s="16"/>
    </row>
  </sheetData>
  <mergeCells count="3">
    <mergeCell ref="B3:C3"/>
    <mergeCell ref="A2:C2"/>
    <mergeCell ref="A1:C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7"/>
  <sheetViews>
    <sheetView workbookViewId="0">
      <selection activeCell="E11" sqref="E11:F11"/>
    </sheetView>
  </sheetViews>
  <sheetFormatPr defaultRowHeight="15"/>
  <cols>
    <col min="1" max="4" width="25.140625" customWidth="1"/>
  </cols>
  <sheetData>
    <row r="1" spans="1:10" s="27" customFormat="1" ht="21">
      <c r="A1" s="57" t="s">
        <v>50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s="27" customFormat="1" ht="34.5" thickBot="1">
      <c r="A2" s="58" t="s">
        <v>51</v>
      </c>
      <c r="B2" s="59"/>
      <c r="C2" s="59"/>
      <c r="D2" s="59"/>
      <c r="E2" s="59"/>
      <c r="F2" s="59"/>
      <c r="G2" s="59"/>
      <c r="H2" s="59"/>
      <c r="I2" s="59"/>
      <c r="J2" s="60"/>
    </row>
    <row r="3" spans="1:10" s="27" customFormat="1" ht="27" customHeight="1" thickBot="1">
      <c r="A3" s="28" t="s">
        <v>52</v>
      </c>
      <c r="B3" s="61"/>
      <c r="C3" s="62"/>
      <c r="D3" s="62"/>
      <c r="E3" s="62"/>
      <c r="F3" s="62"/>
      <c r="G3" s="62"/>
      <c r="H3" s="62"/>
      <c r="I3" s="62"/>
      <c r="J3" s="62"/>
    </row>
    <row r="4" spans="1:10" s="27" customFormat="1">
      <c r="A4" s="29" t="s">
        <v>53</v>
      </c>
      <c r="B4" s="30"/>
      <c r="C4" s="30"/>
      <c r="D4" s="30"/>
      <c r="E4" s="30"/>
      <c r="F4" s="30"/>
      <c r="G4" s="30"/>
      <c r="H4" s="30"/>
      <c r="I4" s="31"/>
      <c r="J4" s="32"/>
    </row>
    <row r="5" spans="1:10" s="27" customFormat="1">
      <c r="A5" s="63" t="s">
        <v>97</v>
      </c>
      <c r="B5" s="64"/>
      <c r="C5" s="64"/>
      <c r="D5" s="64"/>
      <c r="E5" s="64"/>
      <c r="F5" s="64"/>
      <c r="G5" s="64"/>
      <c r="H5" s="64"/>
      <c r="I5" s="64"/>
      <c r="J5" s="65"/>
    </row>
    <row r="6" spans="1:10" s="27" customFormat="1">
      <c r="A6" s="66" t="s">
        <v>98</v>
      </c>
      <c r="B6" s="67"/>
      <c r="C6" s="67"/>
      <c r="D6" s="33" t="s">
        <v>99</v>
      </c>
      <c r="E6" s="30"/>
      <c r="F6" s="30"/>
      <c r="G6" s="68" t="s">
        <v>100</v>
      </c>
      <c r="H6" s="67"/>
      <c r="I6" s="67"/>
      <c r="J6" s="32"/>
    </row>
    <row r="7" spans="1:10" s="27" customFormat="1" ht="15.75" thickBot="1">
      <c r="A7" s="69" t="s">
        <v>101</v>
      </c>
      <c r="B7" s="70"/>
      <c r="C7" s="70"/>
      <c r="D7" s="71">
        <v>604220684</v>
      </c>
      <c r="E7" s="72"/>
      <c r="F7" s="72"/>
      <c r="G7" s="73" t="s">
        <v>102</v>
      </c>
      <c r="H7" s="74"/>
      <c r="I7" s="74"/>
      <c r="J7" s="75"/>
    </row>
    <row r="8" spans="1:10" s="27" customFormat="1" ht="21.75" customHeight="1" thickTop="1" thickBot="1">
      <c r="A8" s="76" t="s">
        <v>54</v>
      </c>
      <c r="B8" s="77"/>
      <c r="C8" s="77"/>
      <c r="D8" s="77"/>
      <c r="E8" s="77"/>
      <c r="F8" s="77"/>
      <c r="G8" s="77"/>
      <c r="H8" s="77"/>
      <c r="I8" s="77"/>
      <c r="J8" s="78"/>
    </row>
    <row r="9" spans="1:10" s="27" customFormat="1" ht="15.75" thickBot="1">
      <c r="A9" s="79"/>
      <c r="B9" s="80"/>
      <c r="C9" s="80"/>
      <c r="D9" s="81"/>
      <c r="E9" s="82" t="s">
        <v>55</v>
      </c>
      <c r="F9" s="82"/>
      <c r="G9" s="82" t="s">
        <v>56</v>
      </c>
      <c r="H9" s="82"/>
      <c r="I9" s="82" t="s">
        <v>57</v>
      </c>
      <c r="J9" s="83"/>
    </row>
    <row r="10" spans="1:10" s="35" customFormat="1" ht="15.75" thickBot="1">
      <c r="A10" s="84" t="s">
        <v>58</v>
      </c>
      <c r="B10" s="85"/>
      <c r="C10" s="85"/>
      <c r="D10" s="34" t="s">
        <v>59</v>
      </c>
      <c r="E10" s="61">
        <v>2020000</v>
      </c>
      <c r="F10" s="86"/>
      <c r="G10" s="61"/>
      <c r="H10" s="86"/>
      <c r="I10" s="87"/>
      <c r="J10" s="88"/>
    </row>
    <row r="11" spans="1:10" s="35" customFormat="1" ht="15.75" thickBot="1">
      <c r="A11" s="36" t="s">
        <v>60</v>
      </c>
      <c r="B11" s="37"/>
      <c r="C11" s="37"/>
      <c r="D11" s="38">
        <v>1</v>
      </c>
      <c r="E11" s="61"/>
      <c r="F11" s="86"/>
      <c r="G11" s="61"/>
      <c r="H11" s="86"/>
      <c r="I11" s="87"/>
      <c r="J11" s="88"/>
    </row>
    <row r="12" spans="1:10" s="27" customFormat="1" ht="15.75" thickBot="1">
      <c r="A12" s="93" t="s">
        <v>61</v>
      </c>
      <c r="B12" s="94"/>
      <c r="C12" s="94"/>
      <c r="D12" s="94"/>
      <c r="E12" s="94"/>
      <c r="F12" s="94"/>
      <c r="G12" s="94"/>
      <c r="H12" s="94"/>
      <c r="I12" s="39">
        <v>2</v>
      </c>
      <c r="J12" s="40" t="s">
        <v>62</v>
      </c>
    </row>
    <row r="13" spans="1:10" s="27" customFormat="1" ht="5.25" customHeight="1" thickBot="1">
      <c r="A13" s="95"/>
      <c r="B13" s="96"/>
      <c r="C13" s="96"/>
      <c r="D13" s="96"/>
      <c r="E13" s="96"/>
      <c r="F13" s="96"/>
      <c r="G13" s="96"/>
      <c r="H13" s="96"/>
      <c r="I13" s="96"/>
      <c r="J13" s="97"/>
    </row>
    <row r="14" spans="1:10" s="27" customFormat="1" ht="18" customHeight="1" thickBot="1">
      <c r="A14" s="98" t="s">
        <v>63</v>
      </c>
      <c r="B14" s="99"/>
      <c r="C14" s="99"/>
      <c r="D14" s="99"/>
      <c r="E14" s="99"/>
      <c r="F14" s="99"/>
      <c r="G14" s="99"/>
      <c r="H14" s="99"/>
      <c r="I14" s="99"/>
      <c r="J14" s="100"/>
    </row>
    <row r="15" spans="1:10" s="27" customFormat="1" ht="15.75" thickBot="1">
      <c r="A15" s="101"/>
      <c r="B15" s="102"/>
      <c r="C15" s="102"/>
      <c r="D15" s="102"/>
      <c r="E15" s="82" t="s">
        <v>55</v>
      </c>
      <c r="F15" s="82"/>
      <c r="G15" s="82" t="s">
        <v>56</v>
      </c>
      <c r="H15" s="82"/>
      <c r="I15" s="82" t="s">
        <v>57</v>
      </c>
      <c r="J15" s="83"/>
    </row>
    <row r="16" spans="1:10" s="27" customFormat="1" ht="32.25" customHeight="1" thickBot="1">
      <c r="A16" s="103" t="s">
        <v>64</v>
      </c>
      <c r="B16" s="104"/>
      <c r="C16" s="104"/>
      <c r="D16" s="104"/>
      <c r="E16" s="105">
        <v>4500</v>
      </c>
      <c r="F16" s="105"/>
      <c r="G16" s="105"/>
      <c r="H16" s="105"/>
      <c r="I16" s="106"/>
      <c r="J16" s="107"/>
    </row>
    <row r="17" spans="1:10" s="27" customFormat="1" ht="15.75" thickBot="1">
      <c r="A17" s="93" t="s">
        <v>65</v>
      </c>
      <c r="B17" s="94"/>
      <c r="C17" s="94"/>
      <c r="D17" s="94"/>
      <c r="E17" s="94"/>
      <c r="F17" s="94"/>
      <c r="G17" s="94"/>
      <c r="H17" s="94"/>
      <c r="I17" s="39"/>
      <c r="J17" s="40" t="s">
        <v>66</v>
      </c>
    </row>
    <row r="18" spans="1:10" s="27" customFormat="1" ht="32.25" customHeight="1" thickBot="1">
      <c r="A18" s="89" t="s">
        <v>67</v>
      </c>
      <c r="B18" s="90"/>
      <c r="C18" s="90"/>
      <c r="D18" s="90"/>
      <c r="E18" s="91"/>
      <c r="F18" s="91"/>
      <c r="G18" s="91"/>
      <c r="H18" s="91"/>
      <c r="I18" s="91"/>
      <c r="J18" s="92"/>
    </row>
    <row r="19" spans="1:10" s="27" customFormat="1" ht="3.75" customHeight="1" thickBot="1">
      <c r="A19" s="95"/>
      <c r="B19" s="96"/>
      <c r="C19" s="96"/>
      <c r="D19" s="96"/>
      <c r="E19" s="96"/>
      <c r="F19" s="96"/>
      <c r="G19" s="96"/>
      <c r="H19" s="96"/>
      <c r="I19" s="96"/>
      <c r="J19" s="97"/>
    </row>
    <row r="20" spans="1:10" s="27" customFormat="1" ht="47.25" customHeight="1" thickBot="1">
      <c r="A20" s="108" t="s">
        <v>68</v>
      </c>
      <c r="B20" s="109"/>
      <c r="C20" s="109"/>
      <c r="D20" s="109"/>
      <c r="E20" s="105">
        <v>0</v>
      </c>
      <c r="F20" s="105"/>
      <c r="G20" s="105"/>
      <c r="H20" s="105"/>
      <c r="I20" s="106"/>
      <c r="J20" s="107"/>
    </row>
    <row r="21" spans="1:10" s="27" customFormat="1" ht="15.75" thickBot="1">
      <c r="A21" s="93" t="s">
        <v>69</v>
      </c>
      <c r="B21" s="94"/>
      <c r="C21" s="94"/>
      <c r="D21" s="94"/>
      <c r="E21" s="94"/>
      <c r="F21" s="94"/>
      <c r="G21" s="94"/>
      <c r="H21" s="94"/>
      <c r="I21" s="39"/>
      <c r="J21" s="40" t="s">
        <v>66</v>
      </c>
    </row>
    <row r="22" spans="1:10" s="27" customFormat="1" ht="33.75" customHeight="1" thickBot="1">
      <c r="A22" s="110" t="s">
        <v>70</v>
      </c>
      <c r="B22" s="111"/>
      <c r="C22" s="111"/>
      <c r="D22" s="111"/>
      <c r="E22" s="91">
        <f>E20*(8-I12)*I21</f>
        <v>0</v>
      </c>
      <c r="F22" s="91"/>
      <c r="G22" s="91">
        <f>G20*(8-I12)*I21</f>
        <v>0</v>
      </c>
      <c r="H22" s="91"/>
      <c r="I22" s="91">
        <f>I20*(8-I12)*I21</f>
        <v>0</v>
      </c>
      <c r="J22" s="92"/>
    </row>
    <row r="23" spans="1:10" s="27" customFormat="1" ht="5.25" customHeight="1" thickBot="1">
      <c r="A23" s="95"/>
      <c r="B23" s="96"/>
      <c r="C23" s="96"/>
      <c r="D23" s="96"/>
      <c r="E23" s="96"/>
      <c r="F23" s="96"/>
      <c r="G23" s="96"/>
      <c r="H23" s="96"/>
      <c r="I23" s="96"/>
      <c r="J23" s="97"/>
    </row>
    <row r="24" spans="1:10" s="27" customFormat="1" ht="54" customHeight="1" thickBot="1">
      <c r="A24" s="108" t="s">
        <v>71</v>
      </c>
      <c r="B24" s="109"/>
      <c r="C24" s="109"/>
      <c r="D24" s="109"/>
      <c r="E24" s="105">
        <v>1000</v>
      </c>
      <c r="F24" s="105"/>
      <c r="G24" s="105"/>
      <c r="H24" s="105"/>
      <c r="I24" s="106"/>
      <c r="J24" s="107"/>
    </row>
    <row r="25" spans="1:10" s="27" customFormat="1" ht="15.75" thickBot="1">
      <c r="A25" s="103" t="s">
        <v>72</v>
      </c>
      <c r="B25" s="113"/>
      <c r="C25" s="113"/>
      <c r="D25" s="113"/>
      <c r="E25" s="113"/>
      <c r="F25" s="113"/>
      <c r="G25" s="113"/>
      <c r="H25" s="113"/>
      <c r="I25" s="39"/>
      <c r="J25" s="40" t="s">
        <v>66</v>
      </c>
    </row>
    <row r="26" spans="1:10" s="27" customFormat="1" ht="36" customHeight="1" thickBot="1">
      <c r="A26" s="114" t="s">
        <v>73</v>
      </c>
      <c r="B26" s="115"/>
      <c r="C26" s="115"/>
      <c r="D26" s="115"/>
      <c r="E26" s="91">
        <f>E24*(8-I12)*I25</f>
        <v>0</v>
      </c>
      <c r="F26" s="91"/>
      <c r="G26" s="91">
        <f>G24*(8-I12)*I25</f>
        <v>0</v>
      </c>
      <c r="H26" s="91"/>
      <c r="I26" s="91">
        <f>I24*(8-I12)*I25</f>
        <v>0</v>
      </c>
      <c r="J26" s="92"/>
    </row>
    <row r="27" spans="1:10" s="27" customFormat="1" ht="4.5" customHeight="1" thickBot="1">
      <c r="A27" s="116"/>
      <c r="B27" s="117"/>
      <c r="C27" s="117"/>
      <c r="D27" s="117"/>
      <c r="E27" s="117"/>
      <c r="F27" s="117"/>
      <c r="G27" s="117"/>
      <c r="H27" s="117"/>
      <c r="I27" s="117"/>
      <c r="J27" s="118"/>
    </row>
    <row r="28" spans="1:10" s="27" customFormat="1" ht="30" customHeight="1" thickBot="1">
      <c r="A28" s="119" t="s">
        <v>74</v>
      </c>
      <c r="B28" s="120"/>
      <c r="C28" s="120"/>
      <c r="D28" s="120"/>
      <c r="E28" s="91">
        <f>D11*(E18+E22+E26)</f>
        <v>0</v>
      </c>
      <c r="F28" s="91"/>
      <c r="G28" s="91">
        <f>D11*(G18+G22+G26)</f>
        <v>0</v>
      </c>
      <c r="H28" s="91"/>
      <c r="I28" s="91">
        <f>D11*(I18+I22+I26)</f>
        <v>0</v>
      </c>
      <c r="J28" s="92"/>
    </row>
    <row r="29" spans="1:10" s="27" customFormat="1" ht="30" customHeight="1" thickBot="1">
      <c r="A29" s="98" t="s">
        <v>75</v>
      </c>
      <c r="B29" s="99"/>
      <c r="C29" s="99"/>
      <c r="D29" s="99"/>
      <c r="E29" s="99"/>
      <c r="F29" s="99"/>
      <c r="G29" s="99"/>
      <c r="H29" s="99"/>
      <c r="I29" s="99"/>
      <c r="J29" s="100"/>
    </row>
    <row r="30" spans="1:10" s="27" customFormat="1" ht="51" customHeight="1" thickBot="1">
      <c r="A30" s="103" t="s">
        <v>76</v>
      </c>
      <c r="B30" s="104"/>
      <c r="C30" s="104"/>
      <c r="D30" s="104"/>
      <c r="E30" s="105">
        <v>0</v>
      </c>
      <c r="F30" s="105"/>
      <c r="G30" s="105"/>
      <c r="H30" s="105"/>
      <c r="I30" s="105"/>
      <c r="J30" s="112"/>
    </row>
    <row r="31" spans="1:10" s="27" customFormat="1" ht="29.25" customHeight="1" thickBot="1">
      <c r="A31" s="98" t="s">
        <v>77</v>
      </c>
      <c r="B31" s="99"/>
      <c r="C31" s="99"/>
      <c r="D31" s="99"/>
      <c r="E31" s="99"/>
      <c r="F31" s="99"/>
      <c r="G31" s="99"/>
      <c r="H31" s="99"/>
      <c r="I31" s="99"/>
      <c r="J31" s="100"/>
    </row>
    <row r="32" spans="1:10" s="27" customFormat="1" ht="29.25" customHeight="1" thickBot="1">
      <c r="A32" s="103" t="s">
        <v>78</v>
      </c>
      <c r="B32" s="104"/>
      <c r="C32" s="104"/>
      <c r="D32" s="104"/>
      <c r="E32" s="105">
        <v>1300</v>
      </c>
      <c r="F32" s="105"/>
      <c r="G32" s="105"/>
      <c r="H32" s="105"/>
      <c r="I32" s="105"/>
      <c r="J32" s="112"/>
    </row>
    <row r="33" spans="1:10" s="27" customFormat="1" ht="48" customHeight="1" thickBot="1">
      <c r="A33" s="103" t="s">
        <v>79</v>
      </c>
      <c r="B33" s="104"/>
      <c r="C33" s="104"/>
      <c r="D33" s="104"/>
      <c r="E33" s="105">
        <v>2400</v>
      </c>
      <c r="F33" s="105"/>
      <c r="G33" s="105"/>
      <c r="H33" s="105"/>
      <c r="I33" s="105"/>
      <c r="J33" s="112"/>
    </row>
    <row r="34" spans="1:10" s="27" customFormat="1" ht="39" customHeight="1" thickBot="1">
      <c r="A34" s="121" t="s">
        <v>80</v>
      </c>
      <c r="B34" s="122"/>
      <c r="C34" s="122"/>
      <c r="D34" s="122"/>
      <c r="E34" s="91">
        <f>(E32+E33)*1*(8-I12)</f>
        <v>22200</v>
      </c>
      <c r="F34" s="91"/>
      <c r="G34" s="91"/>
      <c r="H34" s="91"/>
      <c r="I34" s="91">
        <f>(I32+I33)*1*(8-I12)</f>
        <v>0</v>
      </c>
      <c r="J34" s="92"/>
    </row>
    <row r="35" spans="1:10" s="27" customFormat="1" ht="3.75" customHeight="1" thickBot="1">
      <c r="A35" s="123"/>
      <c r="B35" s="124"/>
      <c r="C35" s="124"/>
      <c r="D35" s="124"/>
      <c r="E35" s="124"/>
      <c r="F35" s="124"/>
      <c r="G35" s="124"/>
      <c r="H35" s="124"/>
      <c r="I35" s="124"/>
      <c r="J35" s="125"/>
    </row>
    <row r="36" spans="1:10" s="41" customFormat="1" ht="39.75" customHeight="1" thickBot="1">
      <c r="A36" s="119" t="s">
        <v>81</v>
      </c>
      <c r="B36" s="120"/>
      <c r="C36" s="120"/>
      <c r="D36" s="120"/>
      <c r="E36" s="132">
        <f>E11+E28+E30+E34</f>
        <v>22200</v>
      </c>
      <c r="F36" s="132"/>
      <c r="G36" s="132">
        <f>G11+G28+G30+G34</f>
        <v>0</v>
      </c>
      <c r="H36" s="132"/>
      <c r="I36" s="132">
        <f>I11+I28+I30+I34</f>
        <v>0</v>
      </c>
      <c r="J36" s="133"/>
    </row>
    <row r="37" spans="1:10" s="27" customFormat="1" ht="9.75" customHeight="1">
      <c r="I37" s="42"/>
      <c r="J37" s="42"/>
    </row>
    <row r="38" spans="1:10" s="27" customFormat="1" ht="30" customHeight="1">
      <c r="A38" s="127" t="s">
        <v>82</v>
      </c>
      <c r="B38" s="127"/>
      <c r="C38" s="127"/>
      <c r="D38" s="127"/>
      <c r="E38" s="127"/>
      <c r="F38" s="127"/>
      <c r="G38" s="127"/>
      <c r="H38" s="127"/>
      <c r="I38" s="127"/>
      <c r="J38" s="127"/>
    </row>
    <row r="39" spans="1:10" s="27" customFormat="1" ht="32.25" customHeight="1">
      <c r="A39" s="128" t="s">
        <v>83</v>
      </c>
      <c r="B39" s="128"/>
      <c r="C39" s="128"/>
      <c r="D39" s="128"/>
      <c r="E39" s="128"/>
      <c r="F39" s="128"/>
      <c r="G39" s="128"/>
      <c r="H39" s="128"/>
      <c r="I39" s="128"/>
      <c r="J39" s="128"/>
    </row>
    <row r="40" spans="1:10" s="27" customFormat="1" ht="46.5" customHeight="1">
      <c r="A40" s="129" t="s">
        <v>84</v>
      </c>
      <c r="B40" s="129"/>
      <c r="C40" s="129"/>
      <c r="D40" s="129"/>
      <c r="E40" s="129"/>
      <c r="F40" s="129"/>
      <c r="G40" s="129"/>
      <c r="H40" s="129"/>
      <c r="I40" s="129"/>
      <c r="J40" s="129"/>
    </row>
    <row r="41" spans="1:10" s="27" customFormat="1" ht="44.25" customHeight="1">
      <c r="A41" s="130" t="s">
        <v>85</v>
      </c>
      <c r="B41" s="130"/>
      <c r="C41" s="130"/>
      <c r="D41" s="130"/>
      <c r="E41" s="130"/>
      <c r="F41" s="130"/>
      <c r="G41" s="130"/>
      <c r="H41" s="130"/>
      <c r="I41" s="130"/>
      <c r="J41" s="130"/>
    </row>
    <row r="42" spans="1:10" s="27" customFormat="1" ht="9" customHeight="1">
      <c r="A42" s="131"/>
      <c r="B42" s="131"/>
      <c r="C42" s="131"/>
      <c r="D42" s="131"/>
      <c r="E42" s="131"/>
      <c r="F42" s="131"/>
      <c r="G42" s="131"/>
      <c r="H42" s="131"/>
      <c r="I42" s="131"/>
      <c r="J42" s="131"/>
    </row>
    <row r="43" spans="1:10" s="27" customFormat="1" ht="31.5" customHeight="1">
      <c r="A43" s="126" t="s">
        <v>86</v>
      </c>
      <c r="B43" s="126"/>
      <c r="C43" s="126"/>
      <c r="D43" s="126"/>
      <c r="E43" s="126"/>
      <c r="F43" s="126"/>
      <c r="G43" s="126"/>
      <c r="H43" s="126"/>
      <c r="I43" s="126"/>
      <c r="J43" s="126"/>
    </row>
    <row r="44" spans="1:10" s="27" customFormat="1" ht="33" customHeight="1">
      <c r="A44" s="126" t="s">
        <v>87</v>
      </c>
      <c r="B44" s="126"/>
      <c r="C44" s="126"/>
      <c r="D44" s="126"/>
      <c r="E44" s="126"/>
      <c r="F44" s="126"/>
      <c r="G44" s="126"/>
      <c r="H44" s="126"/>
      <c r="I44" s="126"/>
      <c r="J44" s="126"/>
    </row>
    <row r="45" spans="1:10" s="27" customFormat="1" ht="39" customHeight="1">
      <c r="A45" s="126" t="s">
        <v>88</v>
      </c>
      <c r="B45" s="126"/>
      <c r="C45" s="126"/>
      <c r="D45" s="126"/>
      <c r="E45" s="126"/>
      <c r="F45" s="126"/>
      <c r="G45" s="126"/>
      <c r="H45" s="126"/>
      <c r="I45" s="126"/>
      <c r="J45" s="126"/>
    </row>
    <row r="46" spans="1:10" s="27" customFormat="1" ht="17.25">
      <c r="A46" s="43"/>
      <c r="I46" s="42"/>
      <c r="J46" s="42"/>
    </row>
    <row r="47" spans="1:10" s="27" customFormat="1" ht="27" customHeight="1"/>
  </sheetData>
  <mergeCells count="93">
    <mergeCell ref="A35:J35"/>
    <mergeCell ref="A44:J44"/>
    <mergeCell ref="A45:J45"/>
    <mergeCell ref="A38:J38"/>
    <mergeCell ref="A39:J39"/>
    <mergeCell ref="A40:J40"/>
    <mergeCell ref="A41:J41"/>
    <mergeCell ref="A42:J42"/>
    <mergeCell ref="A43:J43"/>
    <mergeCell ref="A36:D36"/>
    <mergeCell ref="E36:F36"/>
    <mergeCell ref="G36:H36"/>
    <mergeCell ref="I36:J36"/>
    <mergeCell ref="A31:J31"/>
    <mergeCell ref="A32:D32"/>
    <mergeCell ref="E32:F32"/>
    <mergeCell ref="G32:H32"/>
    <mergeCell ref="I32:J32"/>
    <mergeCell ref="A33:D33"/>
    <mergeCell ref="E33:F33"/>
    <mergeCell ref="G33:H33"/>
    <mergeCell ref="I33:J33"/>
    <mergeCell ref="A34:D34"/>
    <mergeCell ref="E34:F34"/>
    <mergeCell ref="G34:H34"/>
    <mergeCell ref="I34:J34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hyperlinks>
    <hyperlink ref="G7" r:id="rId1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technická specifikace</vt:lpstr>
      <vt:lpstr>rozpis cen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Hrbacek Petr</dc:creator>
  <cp:lastModifiedBy>Uživatel systému Windows</cp:lastModifiedBy>
  <cp:lastPrinted>2017-03-17T08:38:19Z</cp:lastPrinted>
  <dcterms:created xsi:type="dcterms:W3CDTF">2016-05-04T05:30:34Z</dcterms:created>
  <dcterms:modified xsi:type="dcterms:W3CDTF">2021-03-02T08:29:55Z</dcterms:modified>
</cp:coreProperties>
</file>