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920" yWindow="-120" windowWidth="29040" windowHeight="15840" activeTab="1"/>
  </bookViews>
  <sheets>
    <sheet name="technická specifikace" sheetId="2" r:id="rId1"/>
    <sheet name="průzkum trhu" sheetId="3" r:id="rId2"/>
  </sheets>
  <calcPr calcId="125725"/>
</workbook>
</file>

<file path=xl/calcChain.xml><?xml version="1.0" encoding="utf-8"?>
<calcChain xmlns="http://schemas.openxmlformats.org/spreadsheetml/2006/main">
  <c r="I32" i="3"/>
  <c r="G32"/>
  <c r="E32"/>
  <c r="I28"/>
  <c r="I36" s="1"/>
  <c r="I26"/>
  <c r="G26"/>
  <c r="G28" s="1"/>
  <c r="G36" s="1"/>
  <c r="E26"/>
  <c r="I22"/>
  <c r="G22"/>
  <c r="E22"/>
  <c r="E28" s="1"/>
  <c r="E36" s="1"/>
  <c r="I18"/>
  <c r="G18"/>
  <c r="E18"/>
</calcChain>
</file>

<file path=xl/sharedStrings.xml><?xml version="1.0" encoding="utf-8"?>
<sst xmlns="http://schemas.openxmlformats.org/spreadsheetml/2006/main" count="103" uniqueCount="93">
  <si>
    <t>poznámky</t>
  </si>
  <si>
    <t>Pravidelné prohlídky, servis a instruktáž</t>
  </si>
  <si>
    <t>Obecné požadavky</t>
  </si>
  <si>
    <t>Životnost přístroje minimálně 8 let</t>
  </si>
  <si>
    <t>ANO / NE</t>
  </si>
  <si>
    <t>Předmět veřejné zakázky</t>
  </si>
  <si>
    <t>ano/ne</t>
  </si>
  <si>
    <t xml:space="preserve">Uveďte typ, výrobce: </t>
  </si>
  <si>
    <t>Pumpy musí umožnot založení dvou hadic do jedné pumpy (kardioplegie)</t>
  </si>
  <si>
    <t>Pumpy musí mít přímý pohon</t>
  </si>
  <si>
    <t>Pumpy musí mít ovládání pro hrubé i jemné nastavení otáček</t>
  </si>
  <si>
    <t>Součásti konzole musí být nerezová police s AC výstupem a boxem pro ledovou tříšť</t>
  </si>
  <si>
    <t>Technická specifikace - Modulární perfuzní systém</t>
  </si>
  <si>
    <t>Součást přístroje - Pumpy</t>
  </si>
  <si>
    <t>Pumpy musí mít funkci rotace ve směru i v protisměru hodinových ručiček</t>
  </si>
  <si>
    <t>Zajištění pravidelných předepsaných kontrol, revizí a validací minimálně dle doporučení výrobce a v souladu se zákony 268/2014 Sb. (zdravotnické prostředky) po dobu záruky zdarma</t>
  </si>
  <si>
    <t>Zaškolení personálu v rámci návodu k použití zdarma v souladu se zákonem 268/2014 Sb. (zdravotnické prostředky)</t>
  </si>
  <si>
    <t>Zajištění servisní podpory a náhradních dílů autorizovanou po celou dobu předpokládané životnosti přístrojů</t>
  </si>
  <si>
    <t>Délka záruky za jakost a bezvadnost provedeného díla minimálně po dobu 36 měsíců, případně uveďte jinou delší</t>
  </si>
  <si>
    <t xml:space="preserve">Přístroj musí mít univerzální upínací systém pro hadicové sety </t>
  </si>
  <si>
    <t>Přístroj musí mít 4-kanálový modul pro měření teploty</t>
  </si>
  <si>
    <t>Přístroj musí mít 2-kanálový modul pro měření tlaku (rozsah minimálně -200 mmHg až + 800mmHg)</t>
  </si>
  <si>
    <t>Přístroj musí mít 3x modul pro měření času (stopky)</t>
  </si>
  <si>
    <t>Přístroj musí mít mechanicky ovládanou venózní svorku</t>
  </si>
  <si>
    <t>Přístroj musí mít osvětlovací lampu</t>
  </si>
  <si>
    <t>Přístroj musí mít polici pod elektronický směšovač plynů</t>
  </si>
  <si>
    <t>Název veřejné zakázky: Mimotělní oběh</t>
  </si>
  <si>
    <t>Součásti přístroje musí být ohřívací a chladící jednotka se třemi výstupy (oxygenátor, kardioplegia, poduška pod pacienta) s možností ovládání z kontrolního panelu přístroje včetně hadic a konektorů</t>
  </si>
  <si>
    <t>Součást přístroje</t>
  </si>
  <si>
    <t>Konstrukce přístroje musí být z materiálů (např. nerez) dlouhodobě odolných proti desinfekcím běžně používaných na operačních sálech</t>
  </si>
  <si>
    <t xml:space="preserve">Přístroj musí mít centrifugální pumpu s pohonnou jednotkou. Součásti centrifigální pumpy musí být autoklamp. </t>
  </si>
  <si>
    <t>Dodávka, instalace do systému a uvedení do provozu 2ks modulárního transportního perfuzního systému pro řízení a monitoraci mimotělní krevní cirkulace během kardiopulmonární perfuze na Kardiochirurgockou kliniku včetně školení personálu</t>
  </si>
  <si>
    <t>Modulární perfuzní systém pro mimotělní oběh (dále jen Přístroj) musí mít 4 moduly. Ve 3 modulech musí být po jedné pumpě a jeden znich musí být modul složený ze 2 malých spřažených pump</t>
  </si>
  <si>
    <t>Přístroj musí být vybaven integrovaným záložním zdrojem energie, který zajistí provoz pump po dobu minimálně 90 min a nebo provoz celého přístroje po dobu minimálně 20 min</t>
  </si>
  <si>
    <t>Přístroj musí mít modul pro snímání hladiny, hlídač bublin a modul pro krevní kardioplegii</t>
  </si>
  <si>
    <t>Součástí přístroje musí být Data management systém - hardware včetně kabeláže, softwaru (miniaturní PC a software musí být součástí modulárního perfuzního systému) a spolupracující software pro automatickou registraci dat z Data management systému. Zároveň musí být součásti dodávky aktualizace všech softwarových verzí Data management systémů na poslední verzi, která bude dodána s novým Data Management systémem (z důvodu vzájemné komunikace)</t>
  </si>
  <si>
    <t>Součásti dodávky musí být mechanicky ovládaný směšovač plynůprůtokem do 10l/min s hadicemi a konektory (rychlospojky kompatibilní s centrálním rozvodem plynů ve FN Olomouc)</t>
  </si>
  <si>
    <t>Součásti dodávky musí být VAVD (vacuum assisted venous drenage) s možností regulace a zobrazení hodnoty podtlaku. Rychlospojky musí být kompatibilní s centrálním rozvodem podtlaku ve FN Olomouc</t>
  </si>
  <si>
    <t>Přístroj musí mít 1x centrifugální pumpu s parametry (zobrazení průtoku čerpadla, otáček, možnost ovládání hladinového čidla, detektor bublin, tlakového kanálu, elektrické emergentní svorky, nouzový pohon)</t>
  </si>
  <si>
    <t>Pumpy musí nastavitelný průtok v rozsahu minimálně 1 - 3,5 l/min u single head pump v závislosti na průměru hadiček</t>
  </si>
  <si>
    <t>Pumpy musí mít nastavitelný průtok minimálně 0 - 2,28 l/min u double head pump v závislosti na průměru hadiček</t>
  </si>
  <si>
    <t>Pumpy musí umožnit vložení a uzamčení hadicových setů minimálně v rozsahu velikostí 1/2" - 3/16"</t>
  </si>
  <si>
    <t>Každá pumpa musí mít svou samostatnou obrazovku a musí zobrazovat průtok v l/min nebo otáčky/min (výběr z těchto možností musí být uživatelsky nastavitelný)</t>
  </si>
  <si>
    <t>Součásti dodávky musí být monitorovací zařízení pro kontinuální sledování základních tepenných a žilních laboratorních hodnot - analyzátor pro kontinuální sledování tepenných a žilních hodnot s (integrovanou tiskárnou pro tisk záznamu; arteriální a venózní modul; kalibrátor; modul pro měření průbežných hodnot nasycení kyslíku, hematorkitu a hemoglobinu). Analyzátor musí být upevnitelný na konzoli přístroje a musí mít možnost odesílání dat do DataManagement přístroje</t>
  </si>
  <si>
    <t>Součástí přístroje musí být držáky na infuzní roztoky, hadice, kabely, svorky na hadice, držák tlakového převodníku, kabel tlakového převodníku, teploměry pro měření arteriální, venózní a kardioplegické teploty.</t>
  </si>
  <si>
    <t>Součásti dodávky musí být přístroj pro měření heparinizace během mimotělního oběhu (ACT). ACT musí mít rozsah měření v pásmu hodnot minimálně 0 - 2,5 ug/l resp. 2 - 6 ug/l</t>
  </si>
  <si>
    <r>
      <t>Přístroj musí mít alespoň 4 pozice pro pumpy, přičemž musí jít o kombinaci single head a double head pump (</t>
    </r>
    <r>
      <rPr>
        <sz val="12"/>
        <rFont val="Arial"/>
        <family val="2"/>
        <charset val="238"/>
      </rPr>
      <t>varianta 3x single head a 1x double head)</t>
    </r>
  </si>
  <si>
    <t>Pumpy musí mít průměr hlavy přesně 150 mm u single head pumpy a 85 mm u double head pumpy</t>
  </si>
  <si>
    <t>Na podvozku přístroje musí být umístěn ovládací panel pro jednotlivé pumpy. Ovládací panel musí být uživatelsky konfigurovatelný. Ovládací panel musí obsahovat informace z chladící jednotky a umožnit její ovládání</t>
  </si>
  <si>
    <t>Přístroji musí mít čerpadla, ovládací panely a zobrazovací panely (alespoň 6ks) jednoduše vyměnitelné i za běhu přístroje.</t>
  </si>
  <si>
    <t>Pumpy musí mít nastavení okluze válečkových hlav po samojistících krocích</t>
  </si>
  <si>
    <t>DOPLŇTE POUZE ŽLUTÁ POLE - BÍLÁ SE VYPOČTOU</t>
  </si>
  <si>
    <t>Tržní konzultace</t>
  </si>
  <si>
    <t>K zakázce:</t>
  </si>
  <si>
    <t>Obchodní firma nebo název:</t>
  </si>
  <si>
    <t>Kontaktní osoba</t>
  </si>
  <si>
    <t>telefon na kontaktní osobu</t>
  </si>
  <si>
    <t>e-mail na kontaktní osobu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</si>
  <si>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</si>
  <si>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</si>
  <si>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</si>
  <si>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</si>
  <si>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</si>
  <si>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</si>
  <si>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</si>
  <si>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</si>
  <si>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</si>
  <si>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</si>
  <si>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</si>
  <si>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</si>
  <si>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</si>
  <si>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</si>
  <si>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</si>
  <si>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</si>
  <si>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</si>
  <si>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</si>
  <si>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</si>
  <si>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</si>
  <si>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</si>
  <si>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Modelové servisní náklady (počítá se 1 přístroj za rok)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</si>
  <si>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</si>
  <si>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</si>
  <si>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</si>
  <si>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 xml:space="preserve">Náklady na instruktáž personálu (počítá se 1 za rok) dle §61 zákona č. 268/2014 Sb. </t>
  </si>
  <si>
    <t>Náklady na instruktáž personálu - případná další jednotlivou instruktáž personálu mimo první bezplatné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</si>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</sst>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13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6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2" fillId="0" borderId="20" xfId="1" applyFont="1" applyBorder="1" applyAlignment="1">
      <alignment vertical="center"/>
    </xf>
    <xf numFmtId="44" fontId="9" fillId="4" borderId="3" xfId="2" applyFont="1" applyFill="1" applyBorder="1" applyAlignment="1">
      <alignment horizontal="center" vertical="center"/>
    </xf>
    <xf numFmtId="44" fontId="9" fillId="4" borderId="1" xfId="2" applyFont="1" applyFill="1" applyBorder="1" applyAlignment="1">
      <alignment horizontal="center" vertical="center"/>
    </xf>
    <xf numFmtId="0" fontId="13" fillId="0" borderId="2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1" fillId="4" borderId="22" xfId="1" applyFill="1" applyBorder="1" applyAlignment="1">
      <alignment horizontal="left" vertical="center" indent="1"/>
    </xf>
    <xf numFmtId="0" fontId="1" fillId="4" borderId="23" xfId="1" applyFill="1" applyBorder="1" applyAlignment="1">
      <alignment horizontal="left" vertical="center" indent="1"/>
    </xf>
    <xf numFmtId="0" fontId="1" fillId="4" borderId="24" xfId="1" applyFill="1" applyBorder="1" applyAlignment="1">
      <alignment horizontal="left" vertical="center" indent="1"/>
    </xf>
    <xf numFmtId="0" fontId="13" fillId="0" borderId="25" xfId="1" applyFont="1" applyBorder="1" applyAlignment="1">
      <alignment vertical="center"/>
    </xf>
    <xf numFmtId="0" fontId="1" fillId="0" borderId="26" xfId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26" xfId="1" applyFont="1" applyBorder="1" applyAlignment="1">
      <alignment vertical="center"/>
    </xf>
    <xf numFmtId="0" fontId="1" fillId="4" borderId="27" xfId="1" applyFill="1" applyBorder="1" applyAlignment="1">
      <alignment vertical="center"/>
    </xf>
    <xf numFmtId="0" fontId="1" fillId="4" borderId="28" xfId="1" applyFill="1" applyBorder="1" applyAlignment="1">
      <alignment vertical="center"/>
    </xf>
    <xf numFmtId="3" fontId="1" fillId="4" borderId="27" xfId="1" applyNumberFormat="1" applyFill="1" applyBorder="1" applyAlignment="1">
      <alignment horizontal="left" vertical="center" indent="1"/>
    </xf>
    <xf numFmtId="0" fontId="1" fillId="4" borderId="28" xfId="1" applyFill="1" applyBorder="1" applyAlignment="1">
      <alignment horizontal="left" vertical="center" indent="1"/>
    </xf>
    <xf numFmtId="0" fontId="1" fillId="4" borderId="29" xfId="1" applyFill="1" applyBorder="1" applyAlignment="1">
      <alignment horizontal="left" vertical="center"/>
    </xf>
    <xf numFmtId="0" fontId="1" fillId="4" borderId="30" xfId="1" applyFill="1" applyBorder="1" applyAlignment="1">
      <alignment horizontal="left" vertical="center"/>
    </xf>
    <xf numFmtId="0" fontId="1" fillId="4" borderId="31" xfId="1" applyFill="1" applyBorder="1" applyAlignment="1">
      <alignment horizontal="left" vertical="center"/>
    </xf>
    <xf numFmtId="0" fontId="15" fillId="5" borderId="32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/>
    </xf>
    <xf numFmtId="0" fontId="15" fillId="5" borderId="34" xfId="1" applyFont="1" applyFill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36" xfId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4" fillId="5" borderId="2" xfId="1" applyFont="1" applyFill="1" applyBorder="1" applyAlignment="1">
      <alignment horizontal="center" vertical="center"/>
    </xf>
    <xf numFmtId="44" fontId="9" fillId="4" borderId="4" xfId="2" applyFont="1" applyFill="1" applyBorder="1" applyAlignment="1">
      <alignment horizontal="center" vertical="center"/>
    </xf>
    <xf numFmtId="44" fontId="14" fillId="4" borderId="3" xfId="2" applyFont="1" applyFill="1" applyBorder="1" applyAlignment="1">
      <alignment horizontal="center" vertical="center"/>
    </xf>
    <xf numFmtId="44" fontId="14" fillId="4" borderId="1" xfId="2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4" borderId="2" xfId="0" applyFont="1" applyFill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15" fillId="5" borderId="35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5" borderId="38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4" fontId="9" fillId="4" borderId="2" xfId="2" applyFont="1" applyFill="1" applyBorder="1" applyAlignment="1">
      <alignment horizontal="center" vertical="center"/>
    </xf>
    <xf numFmtId="44" fontId="14" fillId="4" borderId="2" xfId="2" applyFont="1" applyFill="1" applyBorder="1" applyAlignment="1">
      <alignment horizontal="center" vertical="center"/>
    </xf>
    <xf numFmtId="44" fontId="14" fillId="4" borderId="36" xfId="2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44" fontId="9" fillId="0" borderId="2" xfId="2" applyFont="1" applyFill="1" applyBorder="1" applyAlignment="1">
      <alignment horizontal="center" vertical="center"/>
    </xf>
    <xf numFmtId="44" fontId="9" fillId="0" borderId="36" xfId="2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7" borderId="37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9" fillId="8" borderId="37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0" fillId="9" borderId="37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17" fillId="9" borderId="37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44" fontId="9" fillId="4" borderId="36" xfId="2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0" fillId="9" borderId="39" xfId="0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18" fillId="9" borderId="37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left" vertical="center" wrapText="1"/>
    </xf>
    <xf numFmtId="44" fontId="9" fillId="0" borderId="42" xfId="2" applyFont="1" applyFill="1" applyBorder="1" applyAlignment="1">
      <alignment horizontal="center" vertical="center"/>
    </xf>
    <xf numFmtId="44" fontId="9" fillId="0" borderId="43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vertical="center"/>
    </xf>
  </cellXfs>
  <cellStyles count="3">
    <cellStyle name="měny" xfId="2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zoomScale="85" zoomScaleNormal="85" workbookViewId="0">
      <selection activeCell="D22" sqref="D22"/>
    </sheetView>
  </sheetViews>
  <sheetFormatPr defaultRowHeight="15"/>
  <cols>
    <col min="1" max="1" width="118.5703125" customWidth="1"/>
    <col min="2" max="2" width="16.28515625" customWidth="1"/>
    <col min="3" max="3" width="21.7109375" customWidth="1"/>
    <col min="4" max="4" width="29.42578125" customWidth="1"/>
  </cols>
  <sheetData>
    <row r="1" spans="1:3" ht="66.75" customHeight="1" thickBot="1">
      <c r="A1" s="34"/>
      <c r="B1" s="35"/>
      <c r="C1" s="36"/>
    </row>
    <row r="2" spans="1:3" ht="41.45" customHeight="1" thickBot="1">
      <c r="A2" s="31" t="s">
        <v>26</v>
      </c>
      <c r="B2" s="32"/>
      <c r="C2" s="33"/>
    </row>
    <row r="3" spans="1:3" ht="29.45" customHeight="1" thickBot="1">
      <c r="A3" s="6" t="s">
        <v>7</v>
      </c>
      <c r="B3" s="29"/>
      <c r="C3" s="30"/>
    </row>
    <row r="4" spans="1:3" ht="25.5" customHeight="1" thickBot="1">
      <c r="A4" s="18" t="s">
        <v>5</v>
      </c>
      <c r="B4" s="19" t="s">
        <v>6</v>
      </c>
      <c r="C4" s="20" t="s">
        <v>0</v>
      </c>
    </row>
    <row r="5" spans="1:3" ht="45.75" thickBot="1">
      <c r="A5" s="11" t="s">
        <v>31</v>
      </c>
      <c r="B5" s="16"/>
      <c r="C5" s="17"/>
    </row>
    <row r="6" spans="1:3" ht="16.5" thickBot="1">
      <c r="A6" s="18" t="s">
        <v>12</v>
      </c>
      <c r="B6" s="18" t="s">
        <v>4</v>
      </c>
      <c r="C6" s="21" t="s">
        <v>0</v>
      </c>
    </row>
    <row r="7" spans="1:3" ht="35.25" customHeight="1">
      <c r="A7" s="11" t="s">
        <v>32</v>
      </c>
      <c r="B7" s="1"/>
      <c r="C7" s="5"/>
    </row>
    <row r="8" spans="1:3" ht="15.75">
      <c r="A8" s="11" t="s">
        <v>30</v>
      </c>
      <c r="B8" s="1"/>
      <c r="C8" s="5"/>
    </row>
    <row r="9" spans="1:3" ht="30">
      <c r="A9" s="11" t="s">
        <v>49</v>
      </c>
      <c r="B9" s="1"/>
      <c r="C9" s="5"/>
    </row>
    <row r="10" spans="1:3" ht="35.25" customHeight="1">
      <c r="A10" s="11" t="s">
        <v>33</v>
      </c>
      <c r="B10" s="1"/>
      <c r="C10" s="5"/>
    </row>
    <row r="11" spans="1:3" ht="15.75">
      <c r="A11" s="7" t="s">
        <v>19</v>
      </c>
      <c r="B11" s="1"/>
      <c r="C11" s="5"/>
    </row>
    <row r="12" spans="1:3" ht="15.75">
      <c r="A12" s="7" t="s">
        <v>20</v>
      </c>
      <c r="B12" s="1"/>
      <c r="C12" s="5"/>
    </row>
    <row r="13" spans="1:3" ht="15.75">
      <c r="A13" s="7" t="s">
        <v>21</v>
      </c>
      <c r="B13" s="1"/>
      <c r="C13" s="5"/>
    </row>
    <row r="14" spans="1:3" ht="15.75">
      <c r="A14" s="7" t="s">
        <v>22</v>
      </c>
      <c r="B14" s="1"/>
      <c r="C14" s="5"/>
    </row>
    <row r="15" spans="1:3" ht="15.75">
      <c r="A15" s="7" t="s">
        <v>34</v>
      </c>
      <c r="B15" s="1"/>
      <c r="C15" s="5"/>
    </row>
    <row r="16" spans="1:3" ht="15.75">
      <c r="A16" s="7" t="s">
        <v>23</v>
      </c>
      <c r="B16" s="1"/>
      <c r="C16" s="5"/>
    </row>
    <row r="17" spans="1:3" ht="15.75">
      <c r="A17" s="7" t="s">
        <v>24</v>
      </c>
      <c r="B17" s="1"/>
      <c r="C17" s="5"/>
    </row>
    <row r="18" spans="1:3" ht="15.75">
      <c r="A18" s="7" t="s">
        <v>11</v>
      </c>
      <c r="B18" s="1"/>
      <c r="C18" s="5"/>
    </row>
    <row r="19" spans="1:3" ht="15.75">
      <c r="A19" s="7" t="s">
        <v>25</v>
      </c>
      <c r="B19" s="1"/>
      <c r="C19" s="5"/>
    </row>
    <row r="20" spans="1:3" ht="30">
      <c r="A20" s="8" t="s">
        <v>29</v>
      </c>
      <c r="B20" s="1"/>
      <c r="C20" s="5"/>
    </row>
    <row r="21" spans="1:3" ht="15.75">
      <c r="A21" s="10" t="s">
        <v>28</v>
      </c>
      <c r="B21" s="3" t="s">
        <v>4</v>
      </c>
      <c r="C21" s="4" t="s">
        <v>0</v>
      </c>
    </row>
    <row r="22" spans="1:3" ht="75">
      <c r="A22" s="25" t="s">
        <v>35</v>
      </c>
      <c r="B22" s="1"/>
      <c r="C22" s="5"/>
    </row>
    <row r="23" spans="1:3" ht="33" customHeight="1">
      <c r="A23" s="11" t="s">
        <v>44</v>
      </c>
      <c r="B23" s="1"/>
      <c r="C23" s="5"/>
    </row>
    <row r="24" spans="1:3" ht="30">
      <c r="A24" s="11" t="s">
        <v>27</v>
      </c>
      <c r="B24" s="1"/>
      <c r="C24" s="5"/>
    </row>
    <row r="25" spans="1:3" ht="30">
      <c r="A25" s="11" t="s">
        <v>36</v>
      </c>
      <c r="B25" s="1"/>
      <c r="C25" s="5"/>
    </row>
    <row r="26" spans="1:3" ht="30">
      <c r="A26" s="11" t="s">
        <v>37</v>
      </c>
      <c r="B26" s="1"/>
      <c r="C26" s="5"/>
    </row>
    <row r="27" spans="1:3" ht="75">
      <c r="A27" s="11" t="s">
        <v>43</v>
      </c>
      <c r="B27" s="1"/>
      <c r="C27" s="5"/>
    </row>
    <row r="28" spans="1:3" ht="30">
      <c r="A28" s="26" t="s">
        <v>45</v>
      </c>
      <c r="B28" s="27"/>
      <c r="C28" s="28"/>
    </row>
    <row r="29" spans="1:3" ht="15.75">
      <c r="A29" s="10" t="s">
        <v>13</v>
      </c>
      <c r="B29" s="3" t="s">
        <v>4</v>
      </c>
      <c r="C29" s="4" t="s">
        <v>0</v>
      </c>
    </row>
    <row r="30" spans="1:3" ht="30">
      <c r="A30" s="7" t="s">
        <v>46</v>
      </c>
      <c r="B30" s="1"/>
      <c r="C30" s="15"/>
    </row>
    <row r="31" spans="1:3" ht="30">
      <c r="A31" s="7" t="s">
        <v>38</v>
      </c>
      <c r="B31" s="1"/>
      <c r="C31" s="5"/>
    </row>
    <row r="32" spans="1:3" ht="15.75">
      <c r="A32" s="7" t="s">
        <v>50</v>
      </c>
      <c r="B32" s="1"/>
      <c r="C32" s="5"/>
    </row>
    <row r="33" spans="1:4" ht="15.75">
      <c r="A33" s="7" t="s">
        <v>14</v>
      </c>
      <c r="B33" s="1"/>
      <c r="C33" s="5"/>
    </row>
    <row r="34" spans="1:4" ht="30">
      <c r="A34" s="7" t="s">
        <v>39</v>
      </c>
      <c r="B34" s="12"/>
      <c r="C34" s="13"/>
    </row>
    <row r="35" spans="1:4" s="14" customFormat="1" ht="15.75">
      <c r="A35" s="7" t="s">
        <v>40</v>
      </c>
      <c r="B35" s="12"/>
      <c r="C35" s="13"/>
    </row>
    <row r="36" spans="1:4" s="14" customFormat="1" ht="15.75">
      <c r="A36" s="7" t="s">
        <v>47</v>
      </c>
      <c r="B36" s="12"/>
      <c r="C36" s="13"/>
      <c r="D36"/>
    </row>
    <row r="37" spans="1:4" s="14" customFormat="1" ht="15.75">
      <c r="A37" s="7" t="s">
        <v>41</v>
      </c>
      <c r="B37" s="12"/>
      <c r="C37" s="13"/>
    </row>
    <row r="38" spans="1:4" s="14" customFormat="1" ht="15.75">
      <c r="A38" s="7" t="s">
        <v>8</v>
      </c>
      <c r="B38" s="1"/>
      <c r="C38" s="5"/>
    </row>
    <row r="39" spans="1:4" ht="15.75">
      <c r="A39" s="7" t="s">
        <v>9</v>
      </c>
      <c r="B39" s="1"/>
      <c r="C39" s="5"/>
    </row>
    <row r="40" spans="1:4" ht="30">
      <c r="A40" s="7" t="s">
        <v>42</v>
      </c>
      <c r="B40" s="1"/>
      <c r="C40" s="5"/>
    </row>
    <row r="41" spans="1:4" ht="15.75">
      <c r="A41" s="7" t="s">
        <v>10</v>
      </c>
      <c r="B41" s="1"/>
      <c r="C41" s="5"/>
    </row>
    <row r="42" spans="1:4" ht="30">
      <c r="A42" s="7" t="s">
        <v>48</v>
      </c>
      <c r="B42" s="1"/>
      <c r="C42" s="5"/>
    </row>
    <row r="43" spans="1:4" ht="15.75">
      <c r="A43" s="7"/>
      <c r="B43" s="1"/>
      <c r="C43" s="5"/>
    </row>
    <row r="44" spans="1:4" ht="15.75">
      <c r="A44" s="2" t="s">
        <v>1</v>
      </c>
      <c r="B44" s="3"/>
      <c r="C44" s="4"/>
    </row>
    <row r="45" spans="1:4" ht="30">
      <c r="A45" s="9" t="s">
        <v>15</v>
      </c>
      <c r="B45" s="1"/>
      <c r="C45" s="5"/>
    </row>
    <row r="46" spans="1:4" ht="30">
      <c r="A46" s="7" t="s">
        <v>16</v>
      </c>
      <c r="B46" s="1"/>
      <c r="C46" s="5"/>
    </row>
    <row r="47" spans="1:4" ht="15.75">
      <c r="A47" s="8" t="s">
        <v>17</v>
      </c>
      <c r="B47" s="1"/>
      <c r="C47" s="5"/>
    </row>
    <row r="48" spans="1:4" ht="15.75">
      <c r="A48" s="2" t="s">
        <v>2</v>
      </c>
      <c r="B48" s="3"/>
      <c r="C48" s="4"/>
    </row>
    <row r="49" spans="1:3" ht="15.75">
      <c r="A49" s="8" t="s">
        <v>18</v>
      </c>
      <c r="B49" s="1"/>
      <c r="C49" s="5"/>
    </row>
    <row r="50" spans="1:3" ht="16.5" thickBot="1">
      <c r="A50" s="22" t="s">
        <v>3</v>
      </c>
      <c r="B50" s="23"/>
      <c r="C50" s="24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="85" zoomScaleNormal="85" workbookViewId="0">
      <selection activeCell="G22" sqref="G22:H22"/>
    </sheetView>
  </sheetViews>
  <sheetFormatPr defaultRowHeight="15"/>
  <cols>
    <col min="1" max="4" width="25.140625" style="122" customWidth="1"/>
    <col min="5" max="8" width="9.140625" style="122"/>
    <col min="9" max="10" width="9.140625" style="123"/>
  </cols>
  <sheetData>
    <row r="1" spans="1:10" ht="21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4.5" thickBot="1">
      <c r="A2" s="38" t="s">
        <v>52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6.5" thickBot="1">
      <c r="A3" s="41" t="s">
        <v>53</v>
      </c>
      <c r="B3" s="42"/>
      <c r="C3" s="43"/>
      <c r="D3" s="43"/>
      <c r="E3" s="43"/>
      <c r="F3" s="43"/>
      <c r="G3" s="43"/>
      <c r="H3" s="43"/>
      <c r="I3" s="43"/>
      <c r="J3" s="43"/>
    </row>
    <row r="4" spans="1:10">
      <c r="A4" s="44" t="s">
        <v>54</v>
      </c>
      <c r="B4" s="45"/>
      <c r="C4" s="45"/>
      <c r="D4" s="45"/>
      <c r="E4" s="45"/>
      <c r="F4" s="45"/>
      <c r="G4" s="45"/>
      <c r="H4" s="45"/>
      <c r="I4" s="46"/>
      <c r="J4" s="47"/>
    </row>
    <row r="5" spans="1:10">
      <c r="A5" s="48"/>
      <c r="B5" s="49"/>
      <c r="C5" s="49"/>
      <c r="D5" s="49"/>
      <c r="E5" s="49"/>
      <c r="F5" s="49"/>
      <c r="G5" s="49"/>
      <c r="H5" s="49"/>
      <c r="I5" s="49"/>
      <c r="J5" s="50"/>
    </row>
    <row r="6" spans="1:10">
      <c r="A6" s="51" t="s">
        <v>55</v>
      </c>
      <c r="B6" s="52"/>
      <c r="C6" s="52"/>
      <c r="D6" s="53" t="s">
        <v>56</v>
      </c>
      <c r="E6" s="45"/>
      <c r="F6" s="45"/>
      <c r="G6" s="54" t="s">
        <v>57</v>
      </c>
      <c r="H6" s="52"/>
      <c r="I6" s="52"/>
      <c r="J6" s="47"/>
    </row>
    <row r="7" spans="1:10" ht="15.75" thickBot="1">
      <c r="A7" s="55"/>
      <c r="B7" s="56"/>
      <c r="C7" s="56"/>
      <c r="D7" s="57"/>
      <c r="E7" s="58"/>
      <c r="F7" s="58"/>
      <c r="G7" s="59"/>
      <c r="H7" s="60"/>
      <c r="I7" s="60"/>
      <c r="J7" s="61"/>
    </row>
    <row r="8" spans="1:10" ht="16.5" thickTop="1" thickBot="1">
      <c r="A8" s="62" t="s">
        <v>58</v>
      </c>
      <c r="B8" s="63"/>
      <c r="C8" s="63"/>
      <c r="D8" s="63"/>
      <c r="E8" s="63"/>
      <c r="F8" s="63"/>
      <c r="G8" s="63"/>
      <c r="H8" s="63"/>
      <c r="I8" s="63"/>
      <c r="J8" s="64"/>
    </row>
    <row r="9" spans="1:10" ht="15.75" thickBot="1">
      <c r="A9" s="65"/>
      <c r="B9" s="66"/>
      <c r="C9" s="66"/>
      <c r="D9" s="67"/>
      <c r="E9" s="68" t="s">
        <v>59</v>
      </c>
      <c r="F9" s="68"/>
      <c r="G9" s="68" t="s">
        <v>60</v>
      </c>
      <c r="H9" s="68"/>
      <c r="I9" s="68" t="s">
        <v>61</v>
      </c>
      <c r="J9" s="69"/>
    </row>
    <row r="10" spans="1:10" ht="15.75" thickBot="1">
      <c r="A10" s="70" t="s">
        <v>62</v>
      </c>
      <c r="B10" s="71"/>
      <c r="C10" s="71"/>
      <c r="D10" s="72" t="s">
        <v>63</v>
      </c>
      <c r="E10" s="42"/>
      <c r="F10" s="73"/>
      <c r="G10" s="42"/>
      <c r="H10" s="73"/>
      <c r="I10" s="74"/>
      <c r="J10" s="75"/>
    </row>
    <row r="11" spans="1:10" ht="15.75" thickBot="1">
      <c r="A11" s="76" t="s">
        <v>64</v>
      </c>
      <c r="B11" s="77"/>
      <c r="C11" s="77"/>
      <c r="D11" s="78"/>
      <c r="E11" s="42"/>
      <c r="F11" s="73"/>
      <c r="G11" s="42"/>
      <c r="H11" s="73"/>
      <c r="I11" s="74"/>
      <c r="J11" s="75"/>
    </row>
    <row r="12" spans="1:10" ht="15.75" thickBot="1">
      <c r="A12" s="79" t="s">
        <v>65</v>
      </c>
      <c r="B12" s="80"/>
      <c r="C12" s="80"/>
      <c r="D12" s="80"/>
      <c r="E12" s="80"/>
      <c r="F12" s="80"/>
      <c r="G12" s="80"/>
      <c r="H12" s="80"/>
      <c r="I12" s="81"/>
      <c r="J12" s="82" t="s">
        <v>66</v>
      </c>
    </row>
    <row r="13" spans="1:10" ht="15.75" thickBot="1">
      <c r="A13" s="83"/>
      <c r="B13" s="84"/>
      <c r="C13" s="84"/>
      <c r="D13" s="84"/>
      <c r="E13" s="84"/>
      <c r="F13" s="84"/>
      <c r="G13" s="84"/>
      <c r="H13" s="84"/>
      <c r="I13" s="84"/>
      <c r="J13" s="85"/>
    </row>
    <row r="14" spans="1:10" ht="15.75" thickBot="1">
      <c r="A14" s="86" t="s">
        <v>67</v>
      </c>
      <c r="B14" s="87"/>
      <c r="C14" s="87"/>
      <c r="D14" s="87"/>
      <c r="E14" s="87"/>
      <c r="F14" s="87"/>
      <c r="G14" s="87"/>
      <c r="H14" s="87"/>
      <c r="I14" s="87"/>
      <c r="J14" s="88"/>
    </row>
    <row r="15" spans="1:10" ht="15.75" thickBot="1">
      <c r="A15" s="89"/>
      <c r="B15" s="90"/>
      <c r="C15" s="90"/>
      <c r="D15" s="90"/>
      <c r="E15" s="68" t="s">
        <v>59</v>
      </c>
      <c r="F15" s="68"/>
      <c r="G15" s="68" t="s">
        <v>60</v>
      </c>
      <c r="H15" s="68"/>
      <c r="I15" s="68" t="s">
        <v>61</v>
      </c>
      <c r="J15" s="69"/>
    </row>
    <row r="16" spans="1:10" ht="15.75" thickBot="1">
      <c r="A16" s="91" t="s">
        <v>68</v>
      </c>
      <c r="B16" s="92"/>
      <c r="C16" s="92"/>
      <c r="D16" s="92"/>
      <c r="E16" s="93"/>
      <c r="F16" s="93"/>
      <c r="G16" s="93"/>
      <c r="H16" s="93"/>
      <c r="I16" s="94"/>
      <c r="J16" s="95"/>
    </row>
    <row r="17" spans="1:10" ht="15.75" thickBot="1">
      <c r="A17" s="79" t="s">
        <v>69</v>
      </c>
      <c r="B17" s="80"/>
      <c r="C17" s="80"/>
      <c r="D17" s="80"/>
      <c r="E17" s="80"/>
      <c r="F17" s="80"/>
      <c r="G17" s="80"/>
      <c r="H17" s="80"/>
      <c r="I17" s="81"/>
      <c r="J17" s="82" t="s">
        <v>70</v>
      </c>
    </row>
    <row r="18" spans="1:10" ht="15.75" thickBot="1">
      <c r="A18" s="96" t="s">
        <v>71</v>
      </c>
      <c r="B18" s="97"/>
      <c r="C18" s="97"/>
      <c r="D18" s="97"/>
      <c r="E18" s="98">
        <f>E16*(8-I12)*I17</f>
        <v>0</v>
      </c>
      <c r="F18" s="98"/>
      <c r="G18" s="98">
        <f>G16*(8-I12)*I17</f>
        <v>0</v>
      </c>
      <c r="H18" s="98"/>
      <c r="I18" s="98">
        <f>I16*(8-I12)*I17</f>
        <v>0</v>
      </c>
      <c r="J18" s="99"/>
    </row>
    <row r="19" spans="1:10" ht="15.75" thickBot="1">
      <c r="A19" s="83"/>
      <c r="B19" s="84"/>
      <c r="C19" s="84"/>
      <c r="D19" s="84"/>
      <c r="E19" s="84"/>
      <c r="F19" s="84"/>
      <c r="G19" s="84"/>
      <c r="H19" s="84"/>
      <c r="I19" s="84"/>
      <c r="J19" s="85"/>
    </row>
    <row r="20" spans="1:10" ht="15.75" thickBot="1">
      <c r="A20" s="100" t="s">
        <v>72</v>
      </c>
      <c r="B20" s="101"/>
      <c r="C20" s="101"/>
      <c r="D20" s="101"/>
      <c r="E20" s="93"/>
      <c r="F20" s="93"/>
      <c r="G20" s="93"/>
      <c r="H20" s="93"/>
      <c r="I20" s="94"/>
      <c r="J20" s="95"/>
    </row>
    <row r="21" spans="1:10" ht="15.75" thickBot="1">
      <c r="A21" s="79" t="s">
        <v>73</v>
      </c>
      <c r="B21" s="80"/>
      <c r="C21" s="80"/>
      <c r="D21" s="80"/>
      <c r="E21" s="80"/>
      <c r="F21" s="80"/>
      <c r="G21" s="80"/>
      <c r="H21" s="80"/>
      <c r="I21" s="81"/>
      <c r="J21" s="82" t="s">
        <v>70</v>
      </c>
    </row>
    <row r="22" spans="1:10" ht="15.75" thickBot="1">
      <c r="A22" s="102" t="s">
        <v>74</v>
      </c>
      <c r="B22" s="103"/>
      <c r="C22" s="103"/>
      <c r="D22" s="103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15.75" thickBot="1">
      <c r="A23" s="83"/>
      <c r="B23" s="84"/>
      <c r="C23" s="84"/>
      <c r="D23" s="84"/>
      <c r="E23" s="84"/>
      <c r="F23" s="84"/>
      <c r="G23" s="84"/>
      <c r="H23" s="84"/>
      <c r="I23" s="84"/>
      <c r="J23" s="85"/>
    </row>
    <row r="24" spans="1:10" ht="15.75" thickBot="1">
      <c r="A24" s="100" t="s">
        <v>75</v>
      </c>
      <c r="B24" s="101"/>
      <c r="C24" s="101"/>
      <c r="D24" s="101"/>
      <c r="E24" s="93"/>
      <c r="F24" s="93"/>
      <c r="G24" s="93"/>
      <c r="H24" s="93"/>
      <c r="I24" s="94"/>
      <c r="J24" s="95"/>
    </row>
    <row r="25" spans="1:10" ht="15.75" thickBot="1">
      <c r="A25" s="91" t="s">
        <v>76</v>
      </c>
      <c r="B25" s="104"/>
      <c r="C25" s="104"/>
      <c r="D25" s="104"/>
      <c r="E25" s="104"/>
      <c r="F25" s="104"/>
      <c r="G25" s="104"/>
      <c r="H25" s="104"/>
      <c r="I25" s="81"/>
      <c r="J25" s="82" t="s">
        <v>70</v>
      </c>
    </row>
    <row r="26" spans="1:10" ht="15.75" thickBot="1">
      <c r="A26" s="105" t="s">
        <v>77</v>
      </c>
      <c r="B26" s="106"/>
      <c r="C26" s="106"/>
      <c r="D26" s="106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15.75" thickBot="1">
      <c r="A27" s="107"/>
      <c r="B27" s="108"/>
      <c r="C27" s="108"/>
      <c r="D27" s="108"/>
      <c r="E27" s="108"/>
      <c r="F27" s="108"/>
      <c r="G27" s="108"/>
      <c r="H27" s="108"/>
      <c r="I27" s="108"/>
      <c r="J27" s="109"/>
    </row>
    <row r="28" spans="1:10" ht="19.5" thickBot="1">
      <c r="A28" s="110" t="s">
        <v>78</v>
      </c>
      <c r="B28" s="111"/>
      <c r="C28" s="111"/>
      <c r="D28" s="111"/>
      <c r="E28" s="98">
        <f>D11*(E18+E22+E26)</f>
        <v>0</v>
      </c>
      <c r="F28" s="98"/>
      <c r="G28" s="98">
        <f>D11*(G18+G22+G26)</f>
        <v>0</v>
      </c>
      <c r="H28" s="98"/>
      <c r="I28" s="98">
        <f>D11*(I18+I22+I26)</f>
        <v>0</v>
      </c>
      <c r="J28" s="99"/>
    </row>
    <row r="29" spans="1:10" ht="15.75" thickBot="1">
      <c r="A29" s="86" t="s">
        <v>79</v>
      </c>
      <c r="B29" s="87"/>
      <c r="C29" s="87"/>
      <c r="D29" s="87"/>
      <c r="E29" s="87"/>
      <c r="F29" s="87"/>
      <c r="G29" s="87"/>
      <c r="H29" s="87"/>
      <c r="I29" s="87"/>
      <c r="J29" s="88"/>
    </row>
    <row r="30" spans="1:10" ht="15.75" thickBot="1">
      <c r="A30" s="91" t="s">
        <v>80</v>
      </c>
      <c r="B30" s="92"/>
      <c r="C30" s="92"/>
      <c r="D30" s="92"/>
      <c r="E30" s="93"/>
      <c r="F30" s="93"/>
      <c r="G30" s="93"/>
      <c r="H30" s="93"/>
      <c r="I30" s="93"/>
      <c r="J30" s="112"/>
    </row>
    <row r="31" spans="1:10" ht="15.75" thickBot="1">
      <c r="A31" s="91" t="s">
        <v>81</v>
      </c>
      <c r="B31" s="92"/>
      <c r="C31" s="92"/>
      <c r="D31" s="92"/>
      <c r="E31" s="93"/>
      <c r="F31" s="93"/>
      <c r="G31" s="93"/>
      <c r="H31" s="93"/>
      <c r="I31" s="93"/>
      <c r="J31" s="112"/>
    </row>
    <row r="32" spans="1:10" ht="15.75" thickBot="1">
      <c r="A32" s="113" t="s">
        <v>82</v>
      </c>
      <c r="B32" s="114"/>
      <c r="C32" s="114"/>
      <c r="D32" s="114"/>
      <c r="E32" s="98">
        <f>(E30+E31)*1*(8-I12)</f>
        <v>0</v>
      </c>
      <c r="F32" s="98"/>
      <c r="G32" s="98">
        <f>(G30+G31)*1*(8-I12)</f>
        <v>0</v>
      </c>
      <c r="H32" s="98"/>
      <c r="I32" s="98">
        <f>(I30+I31)*1*(8-I12)</f>
        <v>0</v>
      </c>
      <c r="J32" s="99"/>
    </row>
    <row r="33" spans="1:10" ht="15.75" thickBot="1">
      <c r="A33" s="86" t="s">
        <v>83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15.75" thickBot="1">
      <c r="A34" s="91" t="s">
        <v>84</v>
      </c>
      <c r="B34" s="92"/>
      <c r="C34" s="92"/>
      <c r="D34" s="92"/>
      <c r="E34" s="93"/>
      <c r="F34" s="93"/>
      <c r="G34" s="93"/>
      <c r="H34" s="93"/>
      <c r="I34" s="93"/>
      <c r="J34" s="112"/>
    </row>
    <row r="35" spans="1:10" ht="15.75" thickBot="1">
      <c r="A35" s="115"/>
      <c r="B35" s="116"/>
      <c r="C35" s="116"/>
      <c r="D35" s="116"/>
      <c r="E35" s="116"/>
      <c r="F35" s="116"/>
      <c r="G35" s="116"/>
      <c r="H35" s="116"/>
      <c r="I35" s="116"/>
      <c r="J35" s="117"/>
    </row>
    <row r="36" spans="1:10" ht="27" thickBot="1">
      <c r="A36" s="118" t="s">
        <v>85</v>
      </c>
      <c r="B36" s="119"/>
      <c r="C36" s="119"/>
      <c r="D36" s="119"/>
      <c r="E36" s="120">
        <f>E11+E28+E34+E32</f>
        <v>0</v>
      </c>
      <c r="F36" s="120"/>
      <c r="G36" s="120">
        <f>G11+G28+G34+G32</f>
        <v>0</v>
      </c>
      <c r="H36" s="120"/>
      <c r="I36" s="120">
        <f>I11+I28+I34+I32</f>
        <v>0</v>
      </c>
      <c r="J36" s="121"/>
    </row>
    <row r="38" spans="1:10">
      <c r="A38" s="124" t="s">
        <v>86</v>
      </c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0">
      <c r="A39" s="125" t="s">
        <v>87</v>
      </c>
      <c r="B39" s="125"/>
      <c r="C39" s="125"/>
      <c r="D39" s="125"/>
      <c r="E39" s="125"/>
      <c r="F39" s="125"/>
      <c r="G39" s="125"/>
      <c r="H39" s="125"/>
      <c r="I39" s="125"/>
      <c r="J39" s="125"/>
    </row>
    <row r="40" spans="1:10">
      <c r="A40" s="126" t="s">
        <v>88</v>
      </c>
      <c r="B40" s="126"/>
      <c r="C40" s="126"/>
      <c r="D40" s="126"/>
      <c r="E40" s="126"/>
      <c r="F40" s="126"/>
      <c r="G40" s="126"/>
      <c r="H40" s="126"/>
      <c r="I40" s="126"/>
      <c r="J40" s="126"/>
    </row>
    <row r="41" spans="1:10">
      <c r="A41" s="127" t="s">
        <v>89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0">
      <c r="A43" s="129" t="s">
        <v>90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>
      <c r="A44" s="129" t="s">
        <v>91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>
      <c r="A45" s="129" t="s">
        <v>92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>
      <c r="A46" s="130"/>
    </row>
    <row r="47" spans="1:10">
      <c r="I47" s="122"/>
      <c r="J47" s="122"/>
    </row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technická specifikace</vt:lpstr>
      <vt:lpstr>průzkum trhu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user</cp:lastModifiedBy>
  <cp:lastPrinted>2017-03-17T08:38:19Z</cp:lastPrinted>
  <dcterms:created xsi:type="dcterms:W3CDTF">2016-05-04T05:30:34Z</dcterms:created>
  <dcterms:modified xsi:type="dcterms:W3CDTF">2020-08-31T05:46:28Z</dcterms:modified>
</cp:coreProperties>
</file>