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3_ncr:1_{38AE8CCB-3B91-4BD8-8565-41D41B537EC5}" xr6:coauthVersionLast="36" xr6:coauthVersionMax="36" xr10:uidLastSave="{00000000-0000-0000-0000-000000000000}"/>
  <bookViews>
    <workbookView xWindow="-120" yWindow="-120" windowWidth="28920" windowHeight="15840" xr2:uid="{00000000-000D-0000-FFFF-FFFF00000000}"/>
  </bookViews>
  <sheets>
    <sheet name="TechSpec" sheetId="1" r:id="rId1"/>
    <sheet name="LHL" sheetId="2" r:id="rId2"/>
    <sheet name="Dartin" sheetId="3" r:id="rId3"/>
    <sheet name="Saegeling" sheetId="4" r:id="rId4"/>
  </sheets>
  <definedNames>
    <definedName name="_xlnm._FilterDatabase" localSheetId="0" hidden="1">TechSpec!$A$3:$C$57</definedName>
    <definedName name="_GoBack" localSheetId="0">TechSpec!#REF!</definedName>
    <definedName name="OLE_LINK1" localSheetId="0">TechSpec!#REF!</definedName>
    <definedName name="OLE_LINK2" localSheetId="0">TechSpec!#REF!</definedName>
  </definedNames>
  <calcPr calcId="191029"/>
</workbook>
</file>

<file path=xl/calcChain.xml><?xml version="1.0" encoding="utf-8"?>
<calcChain xmlns="http://schemas.openxmlformats.org/spreadsheetml/2006/main">
  <c r="E18" i="4" l="1"/>
  <c r="G18" i="4"/>
  <c r="I18" i="4"/>
  <c r="E22" i="4"/>
  <c r="E28" i="4" s="1"/>
  <c r="E36" i="4" s="1"/>
  <c r="G22" i="4"/>
  <c r="G28" i="4" s="1"/>
  <c r="G36" i="4" s="1"/>
  <c r="I22" i="4"/>
  <c r="I28" i="4" s="1"/>
  <c r="I36" i="4" s="1"/>
  <c r="E26" i="4"/>
  <c r="G26" i="4"/>
  <c r="I26" i="4"/>
  <c r="E34" i="4"/>
  <c r="G34" i="4"/>
  <c r="I34" i="4"/>
  <c r="I32" i="3" l="1"/>
  <c r="G32" i="3"/>
  <c r="E32" i="3"/>
  <c r="I26" i="3"/>
  <c r="G26" i="3"/>
  <c r="E26" i="3"/>
  <c r="I22" i="3"/>
  <c r="G22" i="3"/>
  <c r="E22" i="3"/>
  <c r="I18" i="3"/>
  <c r="I28" i="3" s="1"/>
  <c r="I36" i="3" s="1"/>
  <c r="G18" i="3"/>
  <c r="E18" i="3"/>
  <c r="E28" i="3" l="1"/>
  <c r="E36" i="3" s="1"/>
  <c r="G28" i="3"/>
  <c r="G36" i="3" s="1"/>
</calcChain>
</file>

<file path=xl/sharedStrings.xml><?xml version="1.0" encoding="utf-8"?>
<sst xmlns="http://schemas.openxmlformats.org/spreadsheetml/2006/main" count="401" uniqueCount="151">
  <si>
    <t>poznámky</t>
  </si>
  <si>
    <t>ano/ne</t>
  </si>
  <si>
    <t xml:space="preserve">Uveďte typ, výrobce: </t>
  </si>
  <si>
    <t>Maximální rozměry 50 x 50 x 50 cm</t>
  </si>
  <si>
    <t>Ventilace s objemovým limitem</t>
  </si>
  <si>
    <t>Umožnění aktivního exspiria</t>
  </si>
  <si>
    <t>Režim S/IMV</t>
  </si>
  <si>
    <t>Režim SIPPV</t>
  </si>
  <si>
    <t>Režim PSV</t>
  </si>
  <si>
    <t>Režim PSV SIMV</t>
  </si>
  <si>
    <t>Režim CPAP</t>
  </si>
  <si>
    <t>Režim IPPV</t>
  </si>
  <si>
    <t>Předmět veřejné zakázky</t>
  </si>
  <si>
    <t>Technická specifikace</t>
  </si>
  <si>
    <t>ANO / NE</t>
  </si>
  <si>
    <t>Specifikace vysokofrekvenčního ventilátoru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</si>
  <si>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</si>
  <si>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</si>
  <si>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</si>
  <si>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</si>
  <si>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</si>
  <si>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</si>
  <si>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</si>
  <si>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</si>
  <si>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</si>
  <si>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</si>
  <si>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</si>
  <si>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</t>
  </si>
  <si>
    <t>Určen pro donošené novorozence a předčasně narozené děti</t>
  </si>
  <si>
    <t>Dotykový displej, uhlopříčka minimálně 10,4''</t>
  </si>
  <si>
    <t>Napájení baterií s výdrží minimálně 2,5 hodiny (1 hod při HFOV)</t>
  </si>
  <si>
    <t>Grafické zobrazení ventilace včetně trendů (paměť trendu minimálně 3 dny)</t>
  </si>
  <si>
    <t>Minimální alarmy: nízký stav akumulátoru a zdroje plynu, překročení nastavených parametrů</t>
  </si>
  <si>
    <t>Napájení z el. sítě (230 V, 50 Hz)</t>
  </si>
  <si>
    <t>Příslušenství a spotřební materiál</t>
  </si>
  <si>
    <t>Pojízdný stojan nebo vozík s brzdou s držákem zvlhčovače, stojan s háky pro hadice a kabely, koš nebo polička na materiál</t>
  </si>
  <si>
    <t>Nezávislé nastavení inspiračního a exspiračního kontinuálního průtoku</t>
  </si>
  <si>
    <t>Objemová/průtoková/tlaková synchronizace (trigger)</t>
  </si>
  <si>
    <t>Specifikace zvlhčovače</t>
  </si>
  <si>
    <t>Dual servo zvlhčovač pro přípravu dýchací směsi na fyziologické hodnoty</t>
  </si>
  <si>
    <t>Kompatibilní s komorami s kruhovým tvarem</t>
  </si>
  <si>
    <t>Zvlhčovač s automatickým i manuálním nastavením</t>
  </si>
  <si>
    <t>Alarmy teplot</t>
  </si>
  <si>
    <t>Režim Hi-Flow nebo režim O2 terapie pro Hi-Flow</t>
  </si>
  <si>
    <t xml:space="preserve">Ventilátor k účinné vysokofrekvenční oscilační ventilaci </t>
  </si>
  <si>
    <t>Určen pro děti minimálně do váhy 30kg</t>
  </si>
  <si>
    <t>HFOV - Amplituda v rozsahu alespoň 5 - 100 cm H2O se středním tlakem nastavitelným alespoň od 5 do 30 cm H2O</t>
  </si>
  <si>
    <t>HFOV - frekvence v minimálním rozsahu od 5 do 20 Hz</t>
  </si>
  <si>
    <t>pacientské okruhy vhodné pro konvenční i HFO ventilaci bez potřeby přepojování minimálně pro 10 pacientů</t>
  </si>
  <si>
    <t>veškeré příslušenství ventilátoru a zvlhčovače, které je nezbytné k zahájení ventilace minimálně pro 10 pacientů</t>
  </si>
  <si>
    <t>Barevný displej zobrazující všechny parametry</t>
  </si>
  <si>
    <t>příslušenství pro etCO2 minimálně pro 10 pacientů</t>
  </si>
  <si>
    <t>jednorázové průtokové sezory minimálně pro 10 pacientů</t>
  </si>
  <si>
    <t>Dodávka, instalace, zaškolení personálu na 1ks vysokofrekvenční ventilátor pro novorozence a malé děti pro Dětskou kliniku.</t>
  </si>
  <si>
    <t>Vyhřívání inspirační i exspirační větve dýchacího okruhu</t>
  </si>
  <si>
    <t>Nastavení míry zvlhčení dýchacího plynu v automatickém režimu minimálně ve třech úrovních</t>
  </si>
  <si>
    <t>Plně automatický pracovní režim, pro dvě nastavení - „invazivní režim“ (intubovaný pacient) a „neinvazivní režim“ (maska)</t>
  </si>
  <si>
    <t>Uživatelsky nastavitelná úroveň teplot a zvlhčení</t>
  </si>
  <si>
    <t>Přerušení terapie bez ztráty nastavených hodnot a parametrů</t>
  </si>
  <si>
    <t>Automatický monitoring množství vody ve zvlhčovací komoře s alarmem nízké i vysoké hladiny vody</t>
  </si>
  <si>
    <t>Separátní nastavení míry vyhřívání exspirační větve dýchacího okruhu</t>
  </si>
  <si>
    <t>Režim HFOV (High Frequency Oscillatory Ventilation)</t>
  </si>
  <si>
    <t>Manuální dech možný v každém režimu včetně HFVO s nastavitelnou maximální délkou</t>
  </si>
  <si>
    <t>Režim nCPAP, kompatibilní s aplikátory obecně známými jako Infant Flow, Inspire nebo nFlow</t>
  </si>
  <si>
    <t>Kapnometrie Microstream metodou Sidestream (etCO2) s minimálním rozsahem měření do 150 dechů/min.</t>
  </si>
  <si>
    <t>ano</t>
  </si>
  <si>
    <t>do 30kg</t>
  </si>
  <si>
    <t>efektivita oscilace klesá se vzrůstající hmotností pacienta</t>
  </si>
  <si>
    <t>3 - 20Hz</t>
  </si>
  <si>
    <t>4-183cmH2O, MAP 0-45cmH2O</t>
  </si>
  <si>
    <t>rozsah do 150 dechů/min.</t>
  </si>
  <si>
    <t>až 14 dnů</t>
  </si>
  <si>
    <t>High Flow Oxygen Therapy</t>
  </si>
  <si>
    <t>12,1"</t>
  </si>
  <si>
    <t xml:space="preserve">3 hodiny </t>
  </si>
  <si>
    <t>lze Infant Flow, Inspire a nFlow</t>
  </si>
  <si>
    <t>3 úrovně</t>
  </si>
  <si>
    <t>dolní košík</t>
  </si>
  <si>
    <t>1.265.030</t>
  </si>
  <si>
    <t>1.530.686,30</t>
  </si>
  <si>
    <t>167.904</t>
  </si>
  <si>
    <t>203.163,84</t>
  </si>
  <si>
    <t>ANO</t>
  </si>
  <si>
    <t xml:space="preserve">maximální efektivita HFO klesá s hmotností pacienta  </t>
  </si>
  <si>
    <t>důležité zejména při HFO ventilaci</t>
  </si>
  <si>
    <t>DOPLŇTE POUZE ŽLUTÁ POLE - BÍLÁ SE VYPOČTOU</t>
  </si>
  <si>
    <t>Tržní konzultace</t>
  </si>
  <si>
    <t>K zakázce:</t>
  </si>
  <si>
    <t>Obchodní firma nebo název:</t>
  </si>
  <si>
    <t>LHL s.r.o</t>
  </si>
  <si>
    <t>Kontaktní osoba</t>
  </si>
  <si>
    <t>telefon na kontaktní osobu</t>
  </si>
  <si>
    <t>e-mail na kontaktní osobu</t>
  </si>
  <si>
    <t>Martin Liška</t>
  </si>
  <si>
    <t>liska@lhl.cz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</si>
  <si>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</si>
  <si>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</si>
  <si>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</si>
  <si>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</si>
  <si>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</si>
  <si>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</si>
  <si>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</si>
  <si>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Délka záruky v letech (min. 2 roky)</t>
  </si>
  <si>
    <t>roky / let</t>
  </si>
  <si>
    <t>Pravidelné servisní náklady jednoho přístroje po dobu životnosti 8let</t>
  </si>
  <si>
    <t>Náklady na periodické kontroly - BTK, prohlídky, ZDS, …</t>
  </si>
  <si>
    <t xml:space="preserve">Četnost periodických kontrol - násobitel za rok 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</si>
  <si>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</si>
  <si>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</si>
  <si>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</si>
  <si>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</si>
  <si>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</si>
  <si>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</si>
  <si>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</si>
  <si>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</si>
  <si>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</si>
  <si>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 xml:space="preserve">Náklady na instruktáž personálu dle §61 zákona č. 268/2014 Sb. </t>
  </si>
  <si>
    <t>Náklady na instruktáž personálu - případná další jednotlivou instruktáž personálu mimo první bezplatné</t>
  </si>
  <si>
    <t>Modelové servisní náklady po dobu životnosti 8let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</si>
  <si>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</si>
  <si>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</si>
  <si>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</si>
  <si>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</si>
  <si>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</si>
  <si>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</si>
  <si>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</si>
  <si>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</si>
  <si>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</si>
  <si>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</si>
  <si>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</si>
  <si>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Dartin spol. s r.o.</t>
  </si>
  <si>
    <t>Luboš Štěpek</t>
  </si>
  <si>
    <t>l.stepek@dartin.cz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</si>
  <si>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</si>
  <si>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</si>
  <si>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Fabian HFO (Dartin)</t>
  </si>
  <si>
    <t>SLE6000 + AIRcon, SLE + Wilamed (LHL s.r.o.)</t>
  </si>
  <si>
    <t>průtokový a tlakový trigger</t>
  </si>
  <si>
    <t>30,5 x 38,5 x 39 cm</t>
  </si>
  <si>
    <t>NE</t>
  </si>
  <si>
    <t>do 12 kg</t>
  </si>
  <si>
    <t>Pmean 0-40 cmH2O</t>
  </si>
  <si>
    <t xml:space="preserve">externí </t>
  </si>
  <si>
    <t xml:space="preserve">12" </t>
  </si>
  <si>
    <t>Aircon 69 000</t>
  </si>
  <si>
    <t>Löwenstein Medical GmbH &amp; Co. KG, Leoni Plus (Saegeling Medizintechnik)</t>
  </si>
  <si>
    <t>karel.rakovsky@saegeling-mt.cz</t>
  </si>
  <si>
    <t>Karel Rakovský</t>
  </si>
  <si>
    <t>Saegeling Medizintechnik</t>
  </si>
  <si>
    <t>neonatální ventilátor Leoni Plus s HFO modulem + NeoJet + CLAC + HiFlow</t>
  </si>
  <si>
    <t>HFOV - minimálně do váhy 12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</si>
</sst>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Times New Roman"/>
      <family val="1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0" fontId="8" fillId="0" borderId="0"/>
    <xf numFmtId="44" fontId="1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262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2" fillId="0" borderId="0" xfId="7"/>
    <xf numFmtId="0" fontId="2" fillId="0" borderId="0" xfId="7" applyAlignment="1">
      <alignment vertical="center"/>
    </xf>
    <xf numFmtId="0" fontId="6" fillId="0" borderId="0" xfId="5" applyBorder="1" applyAlignment="1">
      <alignment vertical="center"/>
    </xf>
    <xf numFmtId="0" fontId="14" fillId="0" borderId="29" xfId="5" applyFont="1" applyBorder="1" applyAlignment="1">
      <alignment vertical="center"/>
    </xf>
    <xf numFmtId="0" fontId="14" fillId="0" borderId="0" xfId="5" applyFont="1" applyBorder="1" applyAlignment="1">
      <alignment vertical="center"/>
    </xf>
    <xf numFmtId="0" fontId="12" fillId="0" borderId="38" xfId="7" applyFont="1" applyBorder="1" applyAlignment="1">
      <alignment horizontal="center" vertical="center"/>
    </xf>
    <xf numFmtId="0" fontId="19" fillId="0" borderId="0" xfId="7" applyFont="1" applyAlignment="1">
      <alignment vertical="center"/>
    </xf>
    <xf numFmtId="0" fontId="15" fillId="0" borderId="28" xfId="5" applyFont="1" applyBorder="1" applyAlignment="1">
      <alignment vertical="center"/>
    </xf>
    <xf numFmtId="0" fontId="15" fillId="0" borderId="0" xfId="5" applyFont="1" applyBorder="1" applyAlignment="1">
      <alignment vertical="center"/>
    </xf>
    <xf numFmtId="0" fontId="12" fillId="8" borderId="36" xfId="7" applyFont="1" applyFill="1" applyBorder="1" applyAlignment="1">
      <alignment vertical="center"/>
    </xf>
    <xf numFmtId="0" fontId="2" fillId="8" borderId="1" xfId="7" applyFill="1" applyBorder="1" applyAlignment="1">
      <alignment vertical="center"/>
    </xf>
    <xf numFmtId="0" fontId="15" fillId="7" borderId="36" xfId="5" applyFont="1" applyFill="1" applyBorder="1" applyAlignment="1">
      <alignment horizontal="center" vertical="center"/>
    </xf>
    <xf numFmtId="0" fontId="12" fillId="0" borderId="37" xfId="7" applyFont="1" applyFill="1" applyBorder="1" applyAlignment="1">
      <alignment vertical="center"/>
    </xf>
    <xf numFmtId="0" fontId="12" fillId="0" borderId="36" xfId="7" applyFont="1" applyFill="1" applyBorder="1" applyAlignment="1">
      <alignment vertical="center"/>
    </xf>
    <xf numFmtId="0" fontId="16" fillId="0" borderId="29" xfId="5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5" applyAlignment="1">
      <alignment vertical="center"/>
    </xf>
    <xf numFmtId="0" fontId="15" fillId="0" borderId="0" xfId="5" applyFont="1" applyAlignment="1">
      <alignment vertical="center"/>
    </xf>
    <xf numFmtId="0" fontId="14" fillId="0" borderId="0" xfId="5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0" fillId="8" borderId="1" xfId="0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5" fillId="7" borderId="36" xfId="5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1" fillId="0" borderId="0" xfId="8" applyAlignment="1">
      <alignment vertical="center"/>
    </xf>
    <xf numFmtId="0" fontId="12" fillId="0" borderId="0" xfId="8" applyFont="1" applyAlignment="1">
      <alignment vertical="center"/>
    </xf>
    <xf numFmtId="0" fontId="19" fillId="0" borderId="0" xfId="8" applyFont="1" applyAlignment="1">
      <alignment vertical="center"/>
    </xf>
    <xf numFmtId="0" fontId="20" fillId="0" borderId="0" xfId="8" applyFont="1" applyAlignment="1">
      <alignment vertical="center"/>
    </xf>
    <xf numFmtId="0" fontId="12" fillId="0" borderId="38" xfId="8" applyFont="1" applyBorder="1" applyAlignment="1">
      <alignment horizontal="center" vertical="center"/>
    </xf>
    <xf numFmtId="0" fontId="12" fillId="8" borderId="36" xfId="8" applyFont="1" applyFill="1" applyBorder="1" applyAlignment="1">
      <alignment vertical="center"/>
    </xf>
    <xf numFmtId="0" fontId="1" fillId="0" borderId="0" xfId="8" applyFill="1" applyAlignment="1">
      <alignment vertical="center"/>
    </xf>
    <xf numFmtId="0" fontId="1" fillId="8" borderId="1" xfId="8" applyFill="1" applyBorder="1" applyAlignment="1">
      <alignment vertical="center"/>
    </xf>
    <xf numFmtId="0" fontId="12" fillId="0" borderId="36" xfId="8" applyFont="1" applyFill="1" applyBorder="1" applyAlignment="1">
      <alignment vertical="center"/>
    </xf>
    <xf numFmtId="0" fontId="12" fillId="0" borderId="37" xfId="8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" fillId="10" borderId="46" xfId="7" applyFill="1" applyBorder="1" applyAlignment="1">
      <alignment horizontal="center" vertical="center"/>
    </xf>
    <xf numFmtId="0" fontId="2" fillId="10" borderId="47" xfId="7" applyFill="1" applyBorder="1" applyAlignment="1">
      <alignment horizontal="center" vertical="center"/>
    </xf>
    <xf numFmtId="0" fontId="2" fillId="10" borderId="48" xfId="7" applyFill="1" applyBorder="1" applyAlignment="1">
      <alignment horizontal="center" vertical="center"/>
    </xf>
    <xf numFmtId="0" fontId="2" fillId="10" borderId="0" xfId="7" applyFill="1" applyAlignment="1">
      <alignment horizontal="center" vertical="center"/>
    </xf>
    <xf numFmtId="0" fontId="2" fillId="6" borderId="0" xfId="7" applyFill="1" applyAlignment="1">
      <alignment horizontal="left" vertical="center" wrapText="1"/>
    </xf>
    <xf numFmtId="0" fontId="21" fillId="10" borderId="37" xfId="7" applyFont="1" applyFill="1" applyBorder="1" applyAlignment="1">
      <alignment horizontal="left" vertical="center" wrapText="1"/>
    </xf>
    <xf numFmtId="0" fontId="21" fillId="10" borderId="36" xfId="7" applyFont="1" applyFill="1" applyBorder="1" applyAlignment="1">
      <alignment horizontal="left" vertical="center" wrapText="1"/>
    </xf>
    <xf numFmtId="0" fontId="2" fillId="11" borderId="0" xfId="7" applyFill="1" applyAlignment="1">
      <alignment horizontal="left" vertical="center" wrapText="1"/>
    </xf>
    <xf numFmtId="44" fontId="12" fillId="8" borderId="36" xfId="4" applyFont="1" applyFill="1" applyBorder="1" applyAlignment="1">
      <alignment horizontal="center" vertical="center"/>
    </xf>
    <xf numFmtId="44" fontId="15" fillId="8" borderId="36" xfId="4" applyFont="1" applyFill="1" applyBorder="1" applyAlignment="1">
      <alignment horizontal="center" vertical="center"/>
    </xf>
    <xf numFmtId="44" fontId="15" fillId="8" borderId="38" xfId="4" applyFont="1" applyFill="1" applyBorder="1" applyAlignment="1">
      <alignment horizontal="center" vertical="center"/>
    </xf>
    <xf numFmtId="0" fontId="2" fillId="7" borderId="37" xfId="7" applyFill="1" applyBorder="1" applyAlignment="1">
      <alignment horizontal="center" vertical="center"/>
    </xf>
    <xf numFmtId="0" fontId="2" fillId="7" borderId="36" xfId="7" applyFill="1" applyBorder="1" applyAlignment="1">
      <alignment horizontal="center" vertical="center"/>
    </xf>
    <xf numFmtId="0" fontId="2" fillId="7" borderId="38" xfId="7" applyFill="1" applyBorder="1" applyAlignment="1">
      <alignment horizontal="center" vertical="center"/>
    </xf>
    <xf numFmtId="0" fontId="12" fillId="0" borderId="37" xfId="7" applyFont="1" applyBorder="1" applyAlignment="1">
      <alignment horizontal="left" vertical="center"/>
    </xf>
    <xf numFmtId="0" fontId="12" fillId="0" borderId="36" xfId="7" applyFont="1" applyBorder="1" applyAlignment="1">
      <alignment horizontal="left" vertical="center"/>
    </xf>
    <xf numFmtId="0" fontId="12" fillId="6" borderId="37" xfId="7" applyFont="1" applyFill="1" applyBorder="1" applyAlignment="1">
      <alignment horizontal="left" vertical="center" wrapText="1"/>
    </xf>
    <xf numFmtId="0" fontId="12" fillId="6" borderId="36" xfId="7" applyFont="1" applyFill="1" applyBorder="1" applyAlignment="1">
      <alignment horizontal="left" vertical="center" wrapText="1"/>
    </xf>
    <xf numFmtId="44" fontId="12" fillId="0" borderId="36" xfId="4" applyFont="1" applyFill="1" applyBorder="1" applyAlignment="1">
      <alignment horizontal="center" vertical="center"/>
    </xf>
    <xf numFmtId="44" fontId="12" fillId="0" borderId="38" xfId="4" applyFont="1" applyFill="1" applyBorder="1" applyAlignment="1">
      <alignment horizontal="center" vertical="center"/>
    </xf>
    <xf numFmtId="0" fontId="2" fillId="0" borderId="0" xfId="7" applyAlignment="1">
      <alignment horizontal="left" vertical="center" wrapText="1"/>
    </xf>
    <xf numFmtId="0" fontId="2" fillId="5" borderId="0" xfId="7" applyFill="1" applyAlignment="1">
      <alignment horizontal="left" vertical="center" wrapText="1"/>
    </xf>
    <xf numFmtId="44" fontId="12" fillId="0" borderId="39" xfId="4" applyFont="1" applyFill="1" applyBorder="1" applyAlignment="1">
      <alignment horizontal="center" vertical="center"/>
    </xf>
    <xf numFmtId="0" fontId="12" fillId="9" borderId="37" xfId="7" applyFont="1" applyFill="1" applyBorder="1" applyAlignment="1">
      <alignment horizontal="left" vertical="center" wrapText="1"/>
    </xf>
    <xf numFmtId="0" fontId="12" fillId="9" borderId="36" xfId="7" applyFont="1" applyFill="1" applyBorder="1" applyAlignment="1">
      <alignment horizontal="left" vertical="center" wrapText="1"/>
    </xf>
    <xf numFmtId="0" fontId="18" fillId="7" borderId="44" xfId="5" applyFont="1" applyFill="1" applyBorder="1" applyAlignment="1">
      <alignment horizontal="center" vertical="center"/>
    </xf>
    <xf numFmtId="0" fontId="18" fillId="7" borderId="35" xfId="5" applyFont="1" applyFill="1" applyBorder="1" applyAlignment="1">
      <alignment horizontal="center" vertical="center"/>
    </xf>
    <xf numFmtId="0" fontId="18" fillId="7" borderId="45" xfId="5" applyFont="1" applyFill="1" applyBorder="1" applyAlignment="1">
      <alignment horizontal="center" vertical="center"/>
    </xf>
    <xf numFmtId="44" fontId="12" fillId="8" borderId="38" xfId="4" applyFont="1" applyFill="1" applyBorder="1" applyAlignment="1">
      <alignment horizontal="center" vertical="center"/>
    </xf>
    <xf numFmtId="44" fontId="12" fillId="0" borderId="40" xfId="4" applyFont="1" applyFill="1" applyBorder="1" applyAlignment="1">
      <alignment horizontal="center" vertical="center"/>
    </xf>
    <xf numFmtId="0" fontId="12" fillId="5" borderId="37" xfId="7" applyFont="1" applyFill="1" applyBorder="1" applyAlignment="1">
      <alignment horizontal="left" vertical="center" wrapText="1"/>
    </xf>
    <xf numFmtId="0" fontId="12" fillId="5" borderId="36" xfId="7" applyFont="1" applyFill="1" applyBorder="1" applyAlignment="1">
      <alignment horizontal="left" vertical="center" wrapText="1"/>
    </xf>
    <xf numFmtId="0" fontId="12" fillId="0" borderId="37" xfId="7" applyFont="1" applyBorder="1" applyAlignment="1">
      <alignment horizontal="left" vertical="center" wrapText="1"/>
    </xf>
    <xf numFmtId="0" fontId="2" fillId="0" borderId="36" xfId="7" applyBorder="1" applyAlignment="1">
      <alignment vertical="center"/>
    </xf>
    <xf numFmtId="0" fontId="12" fillId="11" borderId="37" xfId="7" applyFont="1" applyFill="1" applyBorder="1" applyAlignment="1">
      <alignment horizontal="left" vertical="center" wrapText="1"/>
    </xf>
    <xf numFmtId="0" fontId="12" fillId="11" borderId="36" xfId="7" applyFont="1" applyFill="1" applyBorder="1" applyAlignment="1">
      <alignment horizontal="left" vertical="center" wrapText="1"/>
    </xf>
    <xf numFmtId="0" fontId="12" fillId="0" borderId="37" xfId="7" applyFont="1" applyFill="1" applyBorder="1" applyAlignment="1">
      <alignment horizontal="left" vertical="center" wrapText="1"/>
    </xf>
    <xf numFmtId="0" fontId="12" fillId="0" borderId="36" xfId="7" applyFont="1" applyFill="1" applyBorder="1" applyAlignment="1">
      <alignment horizontal="left" vertical="center" wrapText="1"/>
    </xf>
    <xf numFmtId="0" fontId="2" fillId="10" borderId="37" xfId="7" applyFill="1" applyBorder="1" applyAlignment="1">
      <alignment horizontal="center" vertical="center"/>
    </xf>
    <xf numFmtId="0" fontId="2" fillId="10" borderId="36" xfId="7" applyFill="1" applyBorder="1" applyAlignment="1">
      <alignment horizontal="center" vertical="center"/>
    </xf>
    <xf numFmtId="0" fontId="2" fillId="10" borderId="38" xfId="7" applyFill="1" applyBorder="1" applyAlignment="1">
      <alignment horizontal="center" vertical="center"/>
    </xf>
    <xf numFmtId="0" fontId="12" fillId="0" borderId="36" xfId="7" applyFont="1" applyBorder="1" applyAlignment="1">
      <alignment horizontal="left" vertical="center" wrapText="1"/>
    </xf>
    <xf numFmtId="0" fontId="2" fillId="9" borderId="0" xfId="7" applyFill="1" applyAlignment="1">
      <alignment horizontal="left" vertical="center" wrapText="1"/>
    </xf>
    <xf numFmtId="0" fontId="14" fillId="0" borderId="32" xfId="5" applyFont="1" applyBorder="1" applyAlignment="1">
      <alignment vertical="center"/>
    </xf>
    <xf numFmtId="0" fontId="6" fillId="0" borderId="27" xfId="5" applyBorder="1" applyAlignment="1">
      <alignment vertical="center"/>
    </xf>
    <xf numFmtId="0" fontId="14" fillId="0" borderId="27" xfId="5" applyFont="1" applyBorder="1" applyAlignment="1">
      <alignment vertical="center"/>
    </xf>
    <xf numFmtId="0" fontId="6" fillId="8" borderId="34" xfId="5" applyFill="1" applyBorder="1" applyAlignment="1">
      <alignment vertical="center"/>
    </xf>
    <xf numFmtId="0" fontId="6" fillId="8" borderId="33" xfId="5" applyFill="1" applyBorder="1" applyAlignment="1">
      <alignment vertical="center"/>
    </xf>
    <xf numFmtId="3" fontId="6" fillId="8" borderId="34" xfId="5" applyNumberFormat="1" applyFill="1" applyBorder="1" applyAlignment="1">
      <alignment horizontal="left" vertical="center" indent="1"/>
    </xf>
    <xf numFmtId="0" fontId="6" fillId="8" borderId="33" xfId="5" applyFill="1" applyBorder="1" applyAlignment="1">
      <alignment horizontal="left" vertical="center" indent="1"/>
    </xf>
    <xf numFmtId="0" fontId="15" fillId="7" borderId="36" xfId="5" applyFont="1" applyFill="1" applyBorder="1" applyAlignment="1">
      <alignment horizontal="center" vertical="center"/>
    </xf>
    <xf numFmtId="0" fontId="15" fillId="7" borderId="38" xfId="5" applyFont="1" applyFill="1" applyBorder="1" applyAlignment="1">
      <alignment horizontal="center" vertical="center"/>
    </xf>
    <xf numFmtId="0" fontId="6" fillId="0" borderId="44" xfId="5" applyBorder="1" applyAlignment="1">
      <alignment horizontal="center" vertical="center"/>
    </xf>
    <xf numFmtId="0" fontId="6" fillId="0" borderId="35" xfId="5" applyBorder="1" applyAlignment="1">
      <alignment horizontal="center" vertical="center"/>
    </xf>
    <xf numFmtId="0" fontId="6" fillId="0" borderId="21" xfId="5" applyBorder="1" applyAlignment="1">
      <alignment horizontal="center" vertical="center"/>
    </xf>
    <xf numFmtId="44" fontId="15" fillId="8" borderId="20" xfId="4" applyFont="1" applyFill="1" applyBorder="1" applyAlignment="1">
      <alignment horizontal="center" vertical="center"/>
    </xf>
    <xf numFmtId="44" fontId="15" fillId="8" borderId="35" xfId="4" applyFont="1" applyFill="1" applyBorder="1" applyAlignment="1">
      <alignment horizontal="center" vertical="center"/>
    </xf>
    <xf numFmtId="0" fontId="18" fillId="7" borderId="41" xfId="5" applyFont="1" applyFill="1" applyBorder="1" applyAlignment="1">
      <alignment horizontal="center" vertical="center"/>
    </xf>
    <xf numFmtId="0" fontId="18" fillId="7" borderId="42" xfId="5" applyFont="1" applyFill="1" applyBorder="1" applyAlignment="1">
      <alignment horizontal="center" vertical="center"/>
    </xf>
    <xf numFmtId="0" fontId="18" fillId="7" borderId="43" xfId="5" applyFont="1" applyFill="1" applyBorder="1" applyAlignment="1">
      <alignment horizontal="center" vertical="center"/>
    </xf>
    <xf numFmtId="44" fontId="12" fillId="8" borderId="20" xfId="4" applyFont="1" applyFill="1" applyBorder="1" applyAlignment="1">
      <alignment horizontal="center" vertical="center"/>
    </xf>
    <xf numFmtId="44" fontId="12" fillId="8" borderId="21" xfId="4" applyFont="1" applyFill="1" applyBorder="1" applyAlignment="1">
      <alignment horizontal="center" vertical="center"/>
    </xf>
    <xf numFmtId="0" fontId="12" fillId="0" borderId="44" xfId="7" applyFont="1" applyFill="1" applyBorder="1" applyAlignment="1">
      <alignment horizontal="left" vertical="center"/>
    </xf>
    <xf numFmtId="0" fontId="12" fillId="0" borderId="35" xfId="7" applyFont="1" applyFill="1" applyBorder="1" applyAlignment="1">
      <alignment horizontal="left" vertical="center"/>
    </xf>
    <xf numFmtId="0" fontId="23" fillId="8" borderId="49" xfId="6" applyFill="1" applyBorder="1" applyAlignment="1">
      <alignment horizontal="left" vertical="center"/>
    </xf>
    <xf numFmtId="0" fontId="6" fillId="8" borderId="50" xfId="5" applyFill="1" applyBorder="1" applyAlignment="1">
      <alignment horizontal="left" vertical="center"/>
    </xf>
    <xf numFmtId="0" fontId="6" fillId="8" borderId="51" xfId="5" applyFill="1" applyBorder="1" applyAlignment="1">
      <alignment horizontal="left" vertical="center"/>
    </xf>
    <xf numFmtId="44" fontId="12" fillId="8" borderId="35" xfId="4" applyFont="1" applyFill="1" applyBorder="1" applyAlignment="1">
      <alignment horizontal="center" vertical="center"/>
    </xf>
    <xf numFmtId="0" fontId="22" fillId="8" borderId="0" xfId="7" applyFont="1" applyFill="1" applyAlignment="1">
      <alignment horizontal="center" vertical="center"/>
    </xf>
    <xf numFmtId="0" fontId="2" fillId="0" borderId="37" xfId="7" applyBorder="1" applyAlignment="1">
      <alignment horizontal="center" vertical="center"/>
    </xf>
    <xf numFmtId="0" fontId="2" fillId="0" borderId="36" xfId="7" applyBorder="1" applyAlignment="1">
      <alignment horizontal="center" vertical="center"/>
    </xf>
    <xf numFmtId="0" fontId="13" fillId="0" borderId="29" xfId="5" applyFont="1" applyBorder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0" borderId="28" xfId="5" applyFont="1" applyBorder="1" applyAlignment="1">
      <alignment horizontal="center" vertical="center"/>
    </xf>
    <xf numFmtId="0" fontId="6" fillId="8" borderId="31" xfId="5" applyFill="1" applyBorder="1" applyAlignment="1">
      <alignment horizontal="left" vertical="center" indent="1"/>
    </xf>
    <xf numFmtId="0" fontId="6" fillId="8" borderId="26" xfId="5" applyFill="1" applyBorder="1" applyAlignment="1">
      <alignment horizontal="left" vertical="center" indent="1"/>
    </xf>
    <xf numFmtId="0" fontId="6" fillId="8" borderId="30" xfId="5" applyFill="1" applyBorder="1" applyAlignment="1">
      <alignment horizontal="left" vertical="center" indent="1"/>
    </xf>
    <xf numFmtId="0" fontId="22" fillId="8" borderId="0" xfId="0" applyFont="1" applyFill="1" applyAlignment="1">
      <alignment horizontal="center" vertical="center"/>
    </xf>
    <xf numFmtId="0" fontId="13" fillId="0" borderId="0" xfId="5" applyFont="1" applyAlignment="1">
      <alignment horizontal="center" vertical="center"/>
    </xf>
    <xf numFmtId="44" fontId="12" fillId="8" borderId="20" xfId="2" applyFont="1" applyFill="1" applyBorder="1" applyAlignment="1">
      <alignment horizontal="center" vertical="center"/>
    </xf>
    <xf numFmtId="44" fontId="12" fillId="8" borderId="35" xfId="2" applyFont="1" applyFill="1" applyBorder="1" applyAlignment="1">
      <alignment horizontal="center" vertical="center"/>
    </xf>
    <xf numFmtId="0" fontId="12" fillId="0" borderId="4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44" fontId="12" fillId="8" borderId="21" xfId="2" applyFont="1" applyFill="1" applyBorder="1" applyAlignment="1">
      <alignment horizontal="center" vertical="center"/>
    </xf>
    <xf numFmtId="44" fontId="15" fillId="8" borderId="20" xfId="2" applyFont="1" applyFill="1" applyBorder="1" applyAlignment="1">
      <alignment horizontal="center" vertical="center"/>
    </xf>
    <xf numFmtId="44" fontId="15" fillId="8" borderId="35" xfId="2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left" vertical="center" wrapText="1"/>
    </xf>
    <xf numFmtId="0" fontId="12" fillId="6" borderId="36" xfId="0" applyFont="1" applyFill="1" applyBorder="1" applyAlignment="1">
      <alignment horizontal="left" vertical="center" wrapText="1"/>
    </xf>
    <xf numFmtId="44" fontId="12" fillId="0" borderId="36" xfId="2" applyFont="1" applyFill="1" applyBorder="1" applyAlignment="1">
      <alignment horizontal="center" vertical="center"/>
    </xf>
    <xf numFmtId="44" fontId="12" fillId="0" borderId="38" xfId="2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0" fillId="7" borderId="37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37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44" fontId="12" fillId="8" borderId="36" xfId="2" applyFont="1" applyFill="1" applyBorder="1" applyAlignment="1">
      <alignment horizontal="center" vertical="center"/>
    </xf>
    <xf numFmtId="44" fontId="15" fillId="8" borderId="36" xfId="2" applyFont="1" applyFill="1" applyBorder="1" applyAlignment="1">
      <alignment horizontal="center" vertical="center"/>
    </xf>
    <xf numFmtId="44" fontId="15" fillId="8" borderId="38" xfId="2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left" vertical="center" wrapText="1"/>
    </xf>
    <xf numFmtId="0" fontId="12" fillId="5" borderId="36" xfId="0" applyFont="1" applyFill="1" applyBorder="1" applyAlignment="1">
      <alignment horizontal="left" vertical="center" wrapText="1"/>
    </xf>
    <xf numFmtId="44" fontId="12" fillId="8" borderId="38" xfId="2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12" fillId="11" borderId="37" xfId="0" applyFont="1" applyFill="1" applyBorder="1" applyAlignment="1">
      <alignment horizontal="left" vertical="center" wrapText="1"/>
    </xf>
    <xf numFmtId="0" fontId="12" fillId="11" borderId="36" xfId="0" applyFont="1" applyFill="1" applyBorder="1" applyAlignment="1">
      <alignment horizontal="left" vertical="center" wrapText="1"/>
    </xf>
    <xf numFmtId="0" fontId="0" fillId="10" borderId="37" xfId="0" applyFill="1" applyBorder="1" applyAlignment="1">
      <alignment horizontal="center" vertical="center"/>
    </xf>
    <xf numFmtId="0" fontId="0" fillId="10" borderId="36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21" fillId="10" borderId="37" xfId="0" applyFont="1" applyFill="1" applyBorder="1" applyAlignment="1">
      <alignment horizontal="left" vertical="center" wrapText="1"/>
    </xf>
    <xf numFmtId="0" fontId="21" fillId="10" borderId="36" xfId="0" applyFont="1" applyFill="1" applyBorder="1" applyAlignment="1">
      <alignment horizontal="left" vertical="center" wrapText="1"/>
    </xf>
    <xf numFmtId="0" fontId="0" fillId="10" borderId="46" xfId="0" applyFill="1" applyBorder="1" applyAlignment="1">
      <alignment horizontal="center" vertical="center"/>
    </xf>
    <xf numFmtId="0" fontId="0" fillId="10" borderId="47" xfId="0" applyFill="1" applyBorder="1" applyAlignment="1">
      <alignment horizontal="center" vertical="center"/>
    </xf>
    <xf numFmtId="0" fontId="0" fillId="10" borderId="48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left" vertical="center" wrapText="1"/>
    </xf>
    <xf numFmtId="0" fontId="12" fillId="9" borderId="3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10" borderId="37" xfId="0" applyFont="1" applyFill="1" applyBorder="1" applyAlignment="1">
      <alignment horizontal="left" vertical="center" wrapText="1"/>
    </xf>
    <xf numFmtId="0" fontId="24" fillId="10" borderId="36" xfId="0" applyFont="1" applyFill="1" applyBorder="1" applyAlignment="1">
      <alignment horizontal="left" vertical="center" wrapText="1"/>
    </xf>
    <xf numFmtId="44" fontId="12" fillId="0" borderId="39" xfId="2" applyFont="1" applyFill="1" applyBorder="1" applyAlignment="1">
      <alignment horizontal="center" vertical="center"/>
    </xf>
    <xf numFmtId="44" fontId="12" fillId="0" borderId="40" xfId="2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0" fillId="10" borderId="0" xfId="0" applyFill="1" applyAlignment="1">
      <alignment horizontal="center" vertical="center"/>
    </xf>
    <xf numFmtId="0" fontId="22" fillId="8" borderId="0" xfId="8" applyFont="1" applyFill="1" applyAlignment="1">
      <alignment horizontal="center" vertical="center"/>
    </xf>
    <xf numFmtId="0" fontId="1" fillId="0" borderId="37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2" fillId="0" borderId="37" xfId="8" applyFont="1" applyBorder="1" applyAlignment="1">
      <alignment horizontal="left" vertical="center" wrapText="1"/>
    </xf>
    <xf numFmtId="0" fontId="12" fillId="0" borderId="36" xfId="8" applyFont="1" applyBorder="1" applyAlignment="1">
      <alignment horizontal="left" vertical="center" wrapText="1"/>
    </xf>
    <xf numFmtId="44" fontId="12" fillId="8" borderId="36" xfId="9" applyFont="1" applyFill="1" applyBorder="1" applyAlignment="1">
      <alignment horizontal="center" vertical="center"/>
    </xf>
    <xf numFmtId="44" fontId="12" fillId="8" borderId="20" xfId="9" applyFont="1" applyFill="1" applyBorder="1" applyAlignment="1">
      <alignment horizontal="center" vertical="center"/>
    </xf>
    <xf numFmtId="44" fontId="12" fillId="8" borderId="21" xfId="9" applyFont="1" applyFill="1" applyBorder="1" applyAlignment="1">
      <alignment horizontal="center" vertical="center"/>
    </xf>
    <xf numFmtId="0" fontId="12" fillId="0" borderId="37" xfId="8" applyFont="1" applyBorder="1" applyAlignment="1">
      <alignment horizontal="left" vertical="center"/>
    </xf>
    <xf numFmtId="0" fontId="12" fillId="0" borderId="36" xfId="8" applyFont="1" applyBorder="1" applyAlignment="1">
      <alignment horizontal="left" vertical="center"/>
    </xf>
    <xf numFmtId="0" fontId="1" fillId="7" borderId="37" xfId="8" applyFill="1" applyBorder="1" applyAlignment="1">
      <alignment horizontal="center" vertical="center"/>
    </xf>
    <xf numFmtId="0" fontId="1" fillId="7" borderId="36" xfId="8" applyFill="1" applyBorder="1" applyAlignment="1">
      <alignment horizontal="center" vertical="center"/>
    </xf>
    <xf numFmtId="0" fontId="1" fillId="7" borderId="38" xfId="8" applyFill="1" applyBorder="1" applyAlignment="1">
      <alignment horizontal="center" vertical="center"/>
    </xf>
    <xf numFmtId="44" fontId="15" fillId="8" borderId="20" xfId="9" applyFont="1" applyFill="1" applyBorder="1" applyAlignment="1">
      <alignment horizontal="center" vertical="center"/>
    </xf>
    <xf numFmtId="44" fontId="15" fillId="8" borderId="35" xfId="9" applyFont="1" applyFill="1" applyBorder="1" applyAlignment="1">
      <alignment horizontal="center" vertical="center"/>
    </xf>
    <xf numFmtId="44" fontId="15" fillId="8" borderId="36" xfId="9" applyFont="1" applyFill="1" applyBorder="1" applyAlignment="1">
      <alignment horizontal="center" vertical="center"/>
    </xf>
    <xf numFmtId="44" fontId="15" fillId="8" borderId="38" xfId="9" applyFont="1" applyFill="1" applyBorder="1" applyAlignment="1">
      <alignment horizontal="center" vertical="center"/>
    </xf>
    <xf numFmtId="6" fontId="12" fillId="8" borderId="20" xfId="9" applyNumberFormat="1" applyFont="1" applyFill="1" applyBorder="1" applyAlignment="1">
      <alignment horizontal="center" vertical="center"/>
    </xf>
    <xf numFmtId="0" fontId="6" fillId="8" borderId="31" xfId="5" applyFill="1" applyBorder="1" applyAlignment="1">
      <alignment horizontal="left" vertical="center" wrapText="1" indent="1"/>
    </xf>
    <xf numFmtId="44" fontId="12" fillId="8" borderId="35" xfId="9" applyFont="1" applyFill="1" applyBorder="1" applyAlignment="1">
      <alignment horizontal="center" vertical="center"/>
    </xf>
    <xf numFmtId="0" fontId="12" fillId="0" borderId="37" xfId="8" applyFont="1" applyFill="1" applyBorder="1" applyAlignment="1">
      <alignment horizontal="left" vertical="center" wrapText="1"/>
    </xf>
    <xf numFmtId="0" fontId="12" fillId="0" borderId="36" xfId="8" applyFont="1" applyFill="1" applyBorder="1" applyAlignment="1">
      <alignment horizontal="left" vertical="center" wrapText="1"/>
    </xf>
    <xf numFmtId="0" fontId="12" fillId="6" borderId="37" xfId="8" applyFont="1" applyFill="1" applyBorder="1" applyAlignment="1">
      <alignment horizontal="left" vertical="center" wrapText="1"/>
    </xf>
    <xf numFmtId="0" fontId="12" fillId="6" borderId="36" xfId="8" applyFont="1" applyFill="1" applyBorder="1" applyAlignment="1">
      <alignment horizontal="left" vertical="center" wrapText="1"/>
    </xf>
    <xf numFmtId="44" fontId="12" fillId="0" borderId="36" xfId="9" applyFont="1" applyBorder="1" applyAlignment="1">
      <alignment horizontal="center" vertical="center"/>
    </xf>
    <xf numFmtId="44" fontId="12" fillId="0" borderId="36" xfId="9" applyFont="1" applyFill="1" applyBorder="1" applyAlignment="1">
      <alignment horizontal="center" vertical="center"/>
    </xf>
    <xf numFmtId="44" fontId="12" fillId="0" borderId="38" xfId="9" applyFont="1" applyFill="1" applyBorder="1" applyAlignment="1">
      <alignment horizontal="center" vertical="center"/>
    </xf>
    <xf numFmtId="0" fontId="1" fillId="0" borderId="0" xfId="8" applyAlignment="1">
      <alignment horizontal="left" vertical="center" wrapText="1"/>
    </xf>
    <xf numFmtId="0" fontId="1" fillId="10" borderId="37" xfId="8" applyFill="1" applyBorder="1" applyAlignment="1">
      <alignment horizontal="center" vertical="center"/>
    </xf>
    <xf numFmtId="0" fontId="1" fillId="10" borderId="36" xfId="8" applyFill="1" applyBorder="1" applyAlignment="1">
      <alignment horizontal="center" vertical="center"/>
    </xf>
    <xf numFmtId="0" fontId="1" fillId="10" borderId="38" xfId="8" applyFill="1" applyBorder="1" applyAlignment="1">
      <alignment horizontal="center" vertical="center"/>
    </xf>
    <xf numFmtId="0" fontId="12" fillId="0" borderId="44" xfId="8" applyFont="1" applyFill="1" applyBorder="1" applyAlignment="1">
      <alignment horizontal="left" vertical="center"/>
    </xf>
    <xf numFmtId="0" fontId="12" fillId="0" borderId="35" xfId="8" applyFont="1" applyFill="1" applyBorder="1" applyAlignment="1">
      <alignment horizontal="left" vertical="center"/>
    </xf>
    <xf numFmtId="0" fontId="12" fillId="5" borderId="37" xfId="8" applyFont="1" applyFill="1" applyBorder="1" applyAlignment="1">
      <alignment horizontal="left" vertical="center" wrapText="1"/>
    </xf>
    <xf numFmtId="0" fontId="12" fillId="5" borderId="36" xfId="8" applyFont="1" applyFill="1" applyBorder="1" applyAlignment="1">
      <alignment horizontal="left" vertical="center" wrapText="1"/>
    </xf>
    <xf numFmtId="44" fontId="12" fillId="0" borderId="39" xfId="9" applyFont="1" applyFill="1" applyBorder="1" applyAlignment="1">
      <alignment horizontal="center" vertical="center"/>
    </xf>
    <xf numFmtId="0" fontId="1" fillId="0" borderId="36" xfId="8" applyBorder="1" applyAlignment="1">
      <alignment vertical="center"/>
    </xf>
    <xf numFmtId="44" fontId="12" fillId="8" borderId="38" xfId="9" applyFont="1" applyFill="1" applyBorder="1" applyAlignment="1">
      <alignment horizontal="center" vertical="center"/>
    </xf>
    <xf numFmtId="0" fontId="1" fillId="5" borderId="0" xfId="8" applyFill="1" applyAlignment="1">
      <alignment horizontal="left" vertical="center" wrapText="1"/>
    </xf>
    <xf numFmtId="0" fontId="12" fillId="11" borderId="37" xfId="8" applyFont="1" applyFill="1" applyBorder="1" applyAlignment="1">
      <alignment horizontal="left" vertical="center" wrapText="1"/>
    </xf>
    <xf numFmtId="0" fontId="12" fillId="11" borderId="36" xfId="8" applyFont="1" applyFill="1" applyBorder="1" applyAlignment="1">
      <alignment horizontal="left" vertical="center" wrapText="1"/>
    </xf>
    <xf numFmtId="0" fontId="12" fillId="9" borderId="37" xfId="8" applyFont="1" applyFill="1" applyBorder="1" applyAlignment="1">
      <alignment horizontal="left" vertical="center" wrapText="1"/>
    </xf>
    <xf numFmtId="0" fontId="12" fillId="9" borderId="36" xfId="8" applyFont="1" applyFill="1" applyBorder="1" applyAlignment="1">
      <alignment horizontal="left" vertical="center" wrapText="1"/>
    </xf>
    <xf numFmtId="44" fontId="12" fillId="0" borderId="40" xfId="9" applyFont="1" applyFill="1" applyBorder="1" applyAlignment="1">
      <alignment horizontal="center" vertical="center"/>
    </xf>
    <xf numFmtId="0" fontId="1" fillId="10" borderId="0" xfId="8" applyFill="1" applyAlignment="1">
      <alignment horizontal="center" vertical="center"/>
    </xf>
    <xf numFmtId="0" fontId="1" fillId="6" borderId="0" xfId="8" applyFill="1" applyAlignment="1">
      <alignment horizontal="left" vertical="center" wrapText="1"/>
    </xf>
    <xf numFmtId="0" fontId="1" fillId="10" borderId="46" xfId="8" applyFill="1" applyBorder="1" applyAlignment="1">
      <alignment horizontal="center" vertical="center"/>
    </xf>
    <xf numFmtId="0" fontId="1" fillId="10" borderId="47" xfId="8" applyFill="1" applyBorder="1" applyAlignment="1">
      <alignment horizontal="center" vertical="center"/>
    </xf>
    <xf numFmtId="0" fontId="1" fillId="10" borderId="48" xfId="8" applyFill="1" applyBorder="1" applyAlignment="1">
      <alignment horizontal="center" vertical="center"/>
    </xf>
    <xf numFmtId="0" fontId="21" fillId="10" borderId="37" xfId="8" applyFont="1" applyFill="1" applyBorder="1" applyAlignment="1">
      <alignment horizontal="left" vertical="center" wrapText="1"/>
    </xf>
    <xf numFmtId="0" fontId="21" fillId="10" borderId="36" xfId="8" applyFont="1" applyFill="1" applyBorder="1" applyAlignment="1">
      <alignment horizontal="left" vertical="center" wrapText="1"/>
    </xf>
    <xf numFmtId="0" fontId="1" fillId="11" borderId="0" xfId="8" applyFill="1" applyAlignment="1">
      <alignment horizontal="left" vertical="center" wrapText="1"/>
    </xf>
    <xf numFmtId="0" fontId="1" fillId="9" borderId="0" xfId="8" applyFill="1" applyAlignment="1">
      <alignment horizontal="left" vertical="center" wrapText="1"/>
    </xf>
  </cellXfs>
  <cellStyles count="10">
    <cellStyle name="Hypertextový odkaz" xfId="6" builtinId="8"/>
    <cellStyle name="Měna" xfId="2" builtinId="4"/>
    <cellStyle name="Měna 2" xfId="4" xr:uid="{00000000-0005-0000-0000-000002000000}"/>
    <cellStyle name="Měna 3" xfId="9" xr:uid="{00000000-0005-0000-0000-000003000000}"/>
    <cellStyle name="Normální" xfId="0" builtinId="0"/>
    <cellStyle name="Normální 2" xfId="1" xr:uid="{00000000-0005-0000-0000-000005000000}"/>
    <cellStyle name="normální 2 2" xfId="5" xr:uid="{00000000-0005-0000-0000-000006000000}"/>
    <cellStyle name="Normální 3" xfId="3" xr:uid="{00000000-0005-0000-0000-000007000000}"/>
    <cellStyle name="Normální 4" xfId="7" xr:uid="{00000000-0005-0000-0000-000008000000}"/>
    <cellStyle name="Normální 5" xfId="8" xr:uid="{00000000-0005-0000-0000-000009000000}"/>
  </cellStyles>
  <dxfs count="5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2183342</xdr:colOff>
      <xdr:row>0</xdr:row>
      <xdr:rowOff>804332</xdr:rowOff>
    </xdr:to>
    <xdr:pic>
      <xdr:nvPicPr>
        <xdr:cNvPr id="2" name="obrázek 6" descr="ilustrator kopie">
          <a:extLst>
            <a:ext uri="{FF2B5EF4-FFF2-40B4-BE49-F238E27FC236}">
              <a16:creationId xmlns:a16="http://schemas.microsoft.com/office/drawing/2014/main" id="{39B6E5F5-9247-4B60-8C3C-0D9B5A0F13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180167" cy="80433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3" name="WordPictureWatermark3" descr="ilustrator kopie">
          <a:extLst>
            <a:ext uri="{FF2B5EF4-FFF2-40B4-BE49-F238E27FC236}">
              <a16:creationId xmlns:a16="http://schemas.microsoft.com/office/drawing/2014/main" id="{36B11066-FBCC-4AF1-8944-FE7E914B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iska@lhl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l.stepek@dartin.c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el.rakovsky@saegeling-m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topLeftCell="A43" zoomScale="80" zoomScaleNormal="80" workbookViewId="0">
      <selection activeCell="G61" sqref="G61"/>
    </sheetView>
  </sheetViews>
  <sheetFormatPr defaultColWidth="8.85546875" defaultRowHeight="12.75" x14ac:dyDescent="0.2"/>
  <cols>
    <col min="1" max="1" width="85.42578125" style="6" customWidth="1"/>
    <col min="2" max="2" width="17.7109375" customWidth="1"/>
    <col min="3" max="3" width="24.7109375" customWidth="1"/>
    <col min="4" max="4" width="17.7109375" customWidth="1"/>
    <col min="5" max="5" width="22.85546875" customWidth="1"/>
    <col min="6" max="6" width="13.7109375" customWidth="1"/>
    <col min="7" max="7" width="22" customWidth="1"/>
  </cols>
  <sheetData>
    <row r="1" spans="1:7" ht="66.75" customHeight="1" thickBot="1" x14ac:dyDescent="0.25">
      <c r="A1" s="74"/>
      <c r="B1" s="74"/>
      <c r="C1" s="74"/>
    </row>
    <row r="2" spans="1:7" ht="41.45" customHeight="1" thickBot="1" x14ac:dyDescent="0.25">
      <c r="A2" s="75" t="s">
        <v>27</v>
      </c>
      <c r="B2" s="76"/>
      <c r="C2" s="77"/>
    </row>
    <row r="3" spans="1:7" ht="25.5" customHeight="1" thickBot="1" x14ac:dyDescent="0.3">
      <c r="A3" s="5" t="s">
        <v>2</v>
      </c>
      <c r="B3" s="78" t="s">
        <v>136</v>
      </c>
      <c r="C3" s="79"/>
      <c r="D3" s="78" t="s">
        <v>135</v>
      </c>
      <c r="E3" s="79"/>
      <c r="F3" s="78" t="s">
        <v>145</v>
      </c>
      <c r="G3" s="80"/>
    </row>
    <row r="4" spans="1:7" ht="15.75" x14ac:dyDescent="0.2">
      <c r="A4" s="7" t="s">
        <v>12</v>
      </c>
      <c r="B4" s="4" t="s">
        <v>1</v>
      </c>
      <c r="C4" s="4" t="s">
        <v>0</v>
      </c>
      <c r="D4" s="4" t="s">
        <v>1</v>
      </c>
      <c r="E4" s="4" t="s">
        <v>0</v>
      </c>
      <c r="F4" s="4" t="s">
        <v>1</v>
      </c>
      <c r="G4" s="4" t="s">
        <v>0</v>
      </c>
    </row>
    <row r="5" spans="1:7" ht="32.25" thickBot="1" x14ac:dyDescent="0.25">
      <c r="A5" s="27" t="s">
        <v>53</v>
      </c>
      <c r="B5" s="1" t="s">
        <v>65</v>
      </c>
      <c r="C5" s="1"/>
      <c r="D5" s="1" t="s">
        <v>82</v>
      </c>
      <c r="E5" s="1"/>
      <c r="F5" s="1"/>
      <c r="G5" s="1"/>
    </row>
    <row r="6" spans="1:7" ht="15.75" x14ac:dyDescent="0.2">
      <c r="A6" s="8" t="s">
        <v>13</v>
      </c>
      <c r="B6" s="9" t="s">
        <v>14</v>
      </c>
      <c r="C6" s="9" t="s">
        <v>0</v>
      </c>
      <c r="D6" s="9" t="s">
        <v>14</v>
      </c>
      <c r="E6" s="9" t="s">
        <v>0</v>
      </c>
      <c r="F6" s="9" t="s">
        <v>14</v>
      </c>
      <c r="G6" s="9" t="s">
        <v>0</v>
      </c>
    </row>
    <row r="7" spans="1:7" ht="16.5" customHeight="1" x14ac:dyDescent="0.2">
      <c r="A7" s="3" t="s">
        <v>15</v>
      </c>
      <c r="B7" s="3"/>
      <c r="C7" s="3"/>
      <c r="D7" s="3"/>
      <c r="E7" s="3"/>
      <c r="F7" s="3"/>
      <c r="G7" s="3"/>
    </row>
    <row r="8" spans="1:7" ht="16.5" customHeight="1" x14ac:dyDescent="0.2">
      <c r="A8" s="27" t="s">
        <v>44</v>
      </c>
      <c r="B8" s="1" t="s">
        <v>65</v>
      </c>
      <c r="C8" s="2"/>
      <c r="D8" s="1" t="s">
        <v>82</v>
      </c>
      <c r="E8" s="2"/>
      <c r="F8" s="1" t="s">
        <v>82</v>
      </c>
      <c r="G8" s="2"/>
    </row>
    <row r="9" spans="1:7" ht="16.5" customHeight="1" x14ac:dyDescent="0.2">
      <c r="A9" s="27" t="s">
        <v>28</v>
      </c>
      <c r="B9" s="1" t="s">
        <v>65</v>
      </c>
      <c r="C9" s="2"/>
      <c r="D9" s="1" t="s">
        <v>82</v>
      </c>
      <c r="E9" s="2"/>
      <c r="F9" s="1" t="s">
        <v>82</v>
      </c>
      <c r="G9" s="2"/>
    </row>
    <row r="10" spans="1:7" ht="16.5" customHeight="1" x14ac:dyDescent="0.2">
      <c r="A10" s="27" t="s">
        <v>45</v>
      </c>
      <c r="B10" s="1" t="s">
        <v>65</v>
      </c>
      <c r="C10" s="2" t="s">
        <v>66</v>
      </c>
      <c r="D10" s="1" t="s">
        <v>82</v>
      </c>
      <c r="E10" s="2"/>
      <c r="F10" s="1" t="s">
        <v>82</v>
      </c>
      <c r="G10" s="2"/>
    </row>
    <row r="11" spans="1:7" ht="16.5" customHeight="1" x14ac:dyDescent="0.2">
      <c r="A11" s="27" t="s">
        <v>36</v>
      </c>
      <c r="B11" s="1" t="s">
        <v>65</v>
      </c>
      <c r="C11" s="2"/>
      <c r="D11" s="1" t="s">
        <v>82</v>
      </c>
      <c r="E11" s="2"/>
      <c r="F11" s="1" t="s">
        <v>82</v>
      </c>
      <c r="G11" s="2"/>
    </row>
    <row r="12" spans="1:7" ht="30" customHeight="1" x14ac:dyDescent="0.2">
      <c r="A12" s="27" t="s">
        <v>37</v>
      </c>
      <c r="B12" s="1" t="s">
        <v>65</v>
      </c>
      <c r="C12" s="2"/>
      <c r="D12" s="1" t="s">
        <v>82</v>
      </c>
      <c r="E12" s="2"/>
      <c r="F12" s="1" t="s">
        <v>82</v>
      </c>
      <c r="G12" s="2" t="s">
        <v>137</v>
      </c>
    </row>
    <row r="13" spans="1:7" ht="15.75" x14ac:dyDescent="0.2">
      <c r="A13" s="27" t="s">
        <v>3</v>
      </c>
      <c r="B13" s="1" t="s">
        <v>65</v>
      </c>
      <c r="C13" s="2"/>
      <c r="D13" s="1" t="s">
        <v>82</v>
      </c>
      <c r="E13" s="2"/>
      <c r="F13" s="1" t="s">
        <v>82</v>
      </c>
      <c r="G13" s="2" t="s">
        <v>138</v>
      </c>
    </row>
    <row r="14" spans="1:7" ht="15.75" x14ac:dyDescent="0.2">
      <c r="A14" s="27" t="s">
        <v>4</v>
      </c>
      <c r="B14" s="1" t="s">
        <v>65</v>
      </c>
      <c r="C14" s="2"/>
      <c r="D14" s="1" t="s">
        <v>82</v>
      </c>
      <c r="E14" s="2"/>
      <c r="F14" s="1" t="s">
        <v>82</v>
      </c>
      <c r="G14" s="2"/>
    </row>
    <row r="15" spans="1:7" ht="15.75" x14ac:dyDescent="0.2">
      <c r="A15" s="27" t="s">
        <v>5</v>
      </c>
      <c r="B15" s="1" t="s">
        <v>65</v>
      </c>
      <c r="C15" s="2"/>
      <c r="D15" s="1" t="s">
        <v>82</v>
      </c>
      <c r="E15" s="2"/>
      <c r="F15" s="1" t="s">
        <v>82</v>
      </c>
      <c r="G15" s="2"/>
    </row>
    <row r="16" spans="1:7" ht="15.75" x14ac:dyDescent="0.2">
      <c r="A16" s="27" t="s">
        <v>61</v>
      </c>
      <c r="B16" s="1" t="s">
        <v>65</v>
      </c>
      <c r="C16" s="2"/>
      <c r="D16" s="1" t="s">
        <v>82</v>
      </c>
      <c r="E16" s="2"/>
      <c r="F16" s="1" t="s">
        <v>82</v>
      </c>
      <c r="G16" s="2"/>
    </row>
    <row r="17" spans="1:7" ht="47.25" x14ac:dyDescent="0.2">
      <c r="A17" s="63" t="s">
        <v>150</v>
      </c>
      <c r="B17" s="1" t="s">
        <v>65</v>
      </c>
      <c r="C17" s="2" t="s">
        <v>67</v>
      </c>
      <c r="D17" s="1" t="s">
        <v>82</v>
      </c>
      <c r="E17" s="2" t="s">
        <v>83</v>
      </c>
      <c r="F17" s="1" t="s">
        <v>139</v>
      </c>
      <c r="G17" s="2" t="s">
        <v>140</v>
      </c>
    </row>
    <row r="18" spans="1:7" ht="15.75" x14ac:dyDescent="0.2">
      <c r="A18" s="27" t="s">
        <v>47</v>
      </c>
      <c r="B18" s="1" t="s">
        <v>65</v>
      </c>
      <c r="C18" s="2" t="s">
        <v>68</v>
      </c>
      <c r="D18" s="1" t="s">
        <v>82</v>
      </c>
      <c r="E18" s="2"/>
      <c r="F18" s="1" t="s">
        <v>82</v>
      </c>
      <c r="G18" s="2"/>
    </row>
    <row r="19" spans="1:7" ht="31.5" x14ac:dyDescent="0.2">
      <c r="A19" s="27" t="s">
        <v>46</v>
      </c>
      <c r="B19" s="1" t="s">
        <v>65</v>
      </c>
      <c r="C19" s="2" t="s">
        <v>69</v>
      </c>
      <c r="D19" s="1" t="s">
        <v>82</v>
      </c>
      <c r="E19" s="2"/>
      <c r="F19" s="1" t="s">
        <v>82</v>
      </c>
      <c r="G19" s="2" t="s">
        <v>141</v>
      </c>
    </row>
    <row r="20" spans="1:7" ht="15.75" x14ac:dyDescent="0.2">
      <c r="A20" s="27" t="s">
        <v>62</v>
      </c>
      <c r="B20" s="1" t="s">
        <v>65</v>
      </c>
      <c r="C20" s="2"/>
      <c r="D20" s="1" t="s">
        <v>82</v>
      </c>
      <c r="E20" s="2"/>
      <c r="F20" s="1" t="s">
        <v>82</v>
      </c>
      <c r="G20" s="2"/>
    </row>
    <row r="21" spans="1:7" ht="31.5" x14ac:dyDescent="0.2">
      <c r="A21" s="27" t="s">
        <v>43</v>
      </c>
      <c r="B21" s="1" t="s">
        <v>65</v>
      </c>
      <c r="C21" s="2" t="s">
        <v>72</v>
      </c>
      <c r="D21" s="1" t="s">
        <v>82</v>
      </c>
      <c r="E21" s="2"/>
      <c r="F21" s="1" t="s">
        <v>82</v>
      </c>
      <c r="G21" s="2"/>
    </row>
    <row r="22" spans="1:7" ht="15.75" x14ac:dyDescent="0.2">
      <c r="A22" s="27" t="s">
        <v>6</v>
      </c>
      <c r="B22" s="1" t="s">
        <v>65</v>
      </c>
      <c r="C22" s="2"/>
      <c r="D22" s="1" t="s">
        <v>82</v>
      </c>
      <c r="E22" s="2"/>
      <c r="F22" s="1" t="s">
        <v>82</v>
      </c>
      <c r="G22" s="2"/>
    </row>
    <row r="23" spans="1:7" ht="15.75" x14ac:dyDescent="0.2">
      <c r="A23" s="27" t="s">
        <v>7</v>
      </c>
      <c r="B23" s="1" t="s">
        <v>65</v>
      </c>
      <c r="C23" s="2"/>
      <c r="D23" s="1" t="s">
        <v>82</v>
      </c>
      <c r="E23" s="2"/>
      <c r="F23" s="1" t="s">
        <v>82</v>
      </c>
      <c r="G23" s="2"/>
    </row>
    <row r="24" spans="1:7" ht="15.75" x14ac:dyDescent="0.2">
      <c r="A24" s="27" t="s">
        <v>8</v>
      </c>
      <c r="B24" s="1" t="s">
        <v>65</v>
      </c>
      <c r="C24" s="2"/>
      <c r="D24" s="1" t="s">
        <v>82</v>
      </c>
      <c r="E24" s="2"/>
      <c r="F24" s="1" t="s">
        <v>82</v>
      </c>
      <c r="G24" s="2"/>
    </row>
    <row r="25" spans="1:7" ht="15.75" x14ac:dyDescent="0.2">
      <c r="A25" s="27" t="s">
        <v>9</v>
      </c>
      <c r="B25" s="1" t="s">
        <v>65</v>
      </c>
      <c r="C25" s="2"/>
      <c r="D25" s="1" t="s">
        <v>82</v>
      </c>
      <c r="E25" s="2"/>
      <c r="F25" s="1" t="s">
        <v>82</v>
      </c>
      <c r="G25" s="2"/>
    </row>
    <row r="26" spans="1:7" ht="15.75" x14ac:dyDescent="0.2">
      <c r="A26" s="27" t="s">
        <v>10</v>
      </c>
      <c r="B26" s="1" t="s">
        <v>65</v>
      </c>
      <c r="C26" s="2"/>
      <c r="D26" s="1" t="s">
        <v>82</v>
      </c>
      <c r="E26" s="2"/>
      <c r="F26" s="1" t="s">
        <v>82</v>
      </c>
      <c r="G26" s="2"/>
    </row>
    <row r="27" spans="1:7" ht="31.5" x14ac:dyDescent="0.2">
      <c r="A27" s="27" t="s">
        <v>63</v>
      </c>
      <c r="B27" s="1" t="s">
        <v>65</v>
      </c>
      <c r="C27" s="2" t="s">
        <v>75</v>
      </c>
      <c r="D27" s="1" t="s">
        <v>82</v>
      </c>
      <c r="E27" s="2"/>
      <c r="F27" s="1" t="s">
        <v>82</v>
      </c>
      <c r="G27" s="2"/>
    </row>
    <row r="28" spans="1:7" ht="15.75" x14ac:dyDescent="0.2">
      <c r="A28" s="27" t="s">
        <v>11</v>
      </c>
      <c r="B28" s="1" t="s">
        <v>65</v>
      </c>
      <c r="C28" s="2"/>
      <c r="D28" s="1" t="s">
        <v>82</v>
      </c>
      <c r="E28" s="2"/>
      <c r="F28" s="1" t="s">
        <v>82</v>
      </c>
      <c r="G28" s="2"/>
    </row>
    <row r="29" spans="1:7" ht="31.5" x14ac:dyDescent="0.2">
      <c r="A29" s="27" t="s">
        <v>64</v>
      </c>
      <c r="B29" s="1" t="s">
        <v>65</v>
      </c>
      <c r="C29" s="2" t="s">
        <v>70</v>
      </c>
      <c r="D29" s="1" t="s">
        <v>82</v>
      </c>
      <c r="E29" s="2"/>
      <c r="F29" s="1" t="s">
        <v>82</v>
      </c>
      <c r="G29" s="2" t="s">
        <v>142</v>
      </c>
    </row>
    <row r="30" spans="1:7" ht="15.75" x14ac:dyDescent="0.2">
      <c r="A30" s="27" t="s">
        <v>31</v>
      </c>
      <c r="B30" s="1" t="s">
        <v>65</v>
      </c>
      <c r="C30" s="2" t="s">
        <v>71</v>
      </c>
      <c r="D30" s="1" t="s">
        <v>82</v>
      </c>
      <c r="E30" s="2"/>
      <c r="F30" s="1" t="s">
        <v>82</v>
      </c>
      <c r="G30" s="2"/>
    </row>
    <row r="31" spans="1:7" ht="15.75" x14ac:dyDescent="0.2">
      <c r="A31" s="27" t="s">
        <v>29</v>
      </c>
      <c r="B31" s="1" t="s">
        <v>65</v>
      </c>
      <c r="C31" s="2" t="s">
        <v>73</v>
      </c>
      <c r="D31" s="1" t="s">
        <v>82</v>
      </c>
      <c r="E31" s="2"/>
      <c r="F31" s="1" t="s">
        <v>82</v>
      </c>
      <c r="G31" s="2" t="s">
        <v>143</v>
      </c>
    </row>
    <row r="32" spans="1:7" ht="15.75" x14ac:dyDescent="0.2">
      <c r="A32" s="27" t="s">
        <v>32</v>
      </c>
      <c r="B32" s="1" t="s">
        <v>65</v>
      </c>
      <c r="C32" s="2"/>
      <c r="D32" s="1" t="s">
        <v>82</v>
      </c>
      <c r="E32" s="2"/>
      <c r="F32" s="1" t="s">
        <v>82</v>
      </c>
      <c r="G32" s="2"/>
    </row>
    <row r="33" spans="1:7" ht="15.75" x14ac:dyDescent="0.2">
      <c r="A33" s="27" t="s">
        <v>33</v>
      </c>
      <c r="B33" s="1" t="s">
        <v>65</v>
      </c>
      <c r="C33" s="2"/>
      <c r="D33" s="1" t="s">
        <v>82</v>
      </c>
      <c r="E33" s="2"/>
      <c r="F33" s="1" t="s">
        <v>82</v>
      </c>
      <c r="G33" s="2"/>
    </row>
    <row r="34" spans="1:7" ht="15.75" x14ac:dyDescent="0.2">
      <c r="A34" s="27" t="s">
        <v>30</v>
      </c>
      <c r="B34" s="1" t="s">
        <v>65</v>
      </c>
      <c r="C34" s="2" t="s">
        <v>74</v>
      </c>
      <c r="D34" s="1" t="s">
        <v>82</v>
      </c>
      <c r="E34" s="2"/>
      <c r="F34" s="1" t="s">
        <v>82</v>
      </c>
      <c r="G34" s="2"/>
    </row>
    <row r="35" spans="1:7" ht="15.75" x14ac:dyDescent="0.2">
      <c r="A35" s="10" t="s">
        <v>38</v>
      </c>
      <c r="B35" s="3"/>
      <c r="C35" s="11"/>
      <c r="D35" s="3"/>
      <c r="E35" s="11"/>
      <c r="F35" s="3"/>
      <c r="G35" s="11"/>
    </row>
    <row r="36" spans="1:7" ht="15.75" x14ac:dyDescent="0.2">
      <c r="A36" s="28" t="s">
        <v>39</v>
      </c>
      <c r="B36" s="1" t="s">
        <v>65</v>
      </c>
      <c r="C36" s="29"/>
      <c r="D36" s="1" t="s">
        <v>82</v>
      </c>
      <c r="E36" s="29"/>
      <c r="F36" s="1" t="s">
        <v>82</v>
      </c>
      <c r="G36" s="2"/>
    </row>
    <row r="37" spans="1:7" ht="15.75" x14ac:dyDescent="0.2">
      <c r="A37" s="28" t="s">
        <v>41</v>
      </c>
      <c r="B37" s="1" t="s">
        <v>65</v>
      </c>
      <c r="C37" s="29"/>
      <c r="D37" s="1" t="s">
        <v>82</v>
      </c>
      <c r="E37" s="29"/>
      <c r="F37" s="1" t="s">
        <v>82</v>
      </c>
      <c r="G37" s="2"/>
    </row>
    <row r="38" spans="1:7" ht="15.75" x14ac:dyDescent="0.2">
      <c r="A38" s="28" t="s">
        <v>40</v>
      </c>
      <c r="B38" s="1" t="s">
        <v>65</v>
      </c>
      <c r="C38" s="29"/>
      <c r="D38" s="1" t="s">
        <v>82</v>
      </c>
      <c r="E38" s="29"/>
      <c r="F38" s="1" t="s">
        <v>82</v>
      </c>
      <c r="G38" s="2"/>
    </row>
    <row r="39" spans="1:7" ht="15.75" x14ac:dyDescent="0.2">
      <c r="A39" s="28" t="s">
        <v>50</v>
      </c>
      <c r="B39" s="1" t="s">
        <v>65</v>
      </c>
      <c r="C39" s="29"/>
      <c r="D39" s="1" t="s">
        <v>82</v>
      </c>
      <c r="E39" s="29"/>
      <c r="F39" s="1" t="s">
        <v>82</v>
      </c>
      <c r="G39" s="2"/>
    </row>
    <row r="40" spans="1:7" ht="15.75" x14ac:dyDescent="0.2">
      <c r="A40" s="28" t="s">
        <v>58</v>
      </c>
      <c r="B40" s="1" t="s">
        <v>65</v>
      </c>
      <c r="C40" s="29"/>
      <c r="D40" s="1" t="s">
        <v>82</v>
      </c>
      <c r="E40" s="29"/>
      <c r="F40" s="1" t="s">
        <v>82</v>
      </c>
      <c r="G40" s="2"/>
    </row>
    <row r="41" spans="1:7" ht="15.75" x14ac:dyDescent="0.2">
      <c r="A41" s="28" t="s">
        <v>54</v>
      </c>
      <c r="B41" s="1" t="s">
        <v>65</v>
      </c>
      <c r="C41" s="29"/>
      <c r="D41" s="1" t="s">
        <v>82</v>
      </c>
      <c r="E41" s="29"/>
      <c r="F41" s="1" t="s">
        <v>82</v>
      </c>
      <c r="G41" s="2"/>
    </row>
    <row r="42" spans="1:7" ht="31.5" x14ac:dyDescent="0.2">
      <c r="A42" s="28" t="s">
        <v>56</v>
      </c>
      <c r="B42" s="1" t="s">
        <v>65</v>
      </c>
      <c r="C42" s="29"/>
      <c r="D42" s="1" t="s">
        <v>82</v>
      </c>
      <c r="E42" s="29"/>
      <c r="F42" s="1" t="s">
        <v>82</v>
      </c>
      <c r="G42" s="2"/>
    </row>
    <row r="43" spans="1:7" ht="15.75" x14ac:dyDescent="0.2">
      <c r="A43" s="28" t="s">
        <v>55</v>
      </c>
      <c r="B43" s="1" t="s">
        <v>65</v>
      </c>
      <c r="C43" s="29" t="s">
        <v>76</v>
      </c>
      <c r="D43" s="1" t="s">
        <v>82</v>
      </c>
      <c r="E43" s="29"/>
      <c r="F43" s="1" t="s">
        <v>82</v>
      </c>
      <c r="G43" s="2"/>
    </row>
    <row r="44" spans="1:7" ht="31.5" x14ac:dyDescent="0.2">
      <c r="A44" s="28" t="s">
        <v>59</v>
      </c>
      <c r="B44" s="1" t="s">
        <v>65</v>
      </c>
      <c r="C44" s="29"/>
      <c r="D44" s="1" t="s">
        <v>82</v>
      </c>
      <c r="E44" s="29"/>
      <c r="F44" s="1" t="s">
        <v>82</v>
      </c>
      <c r="G44" s="2"/>
    </row>
    <row r="45" spans="1:7" ht="31.5" x14ac:dyDescent="0.2">
      <c r="A45" s="30" t="s">
        <v>60</v>
      </c>
      <c r="B45" s="1" t="s">
        <v>65</v>
      </c>
      <c r="C45" s="29"/>
      <c r="D45" s="1" t="s">
        <v>82</v>
      </c>
      <c r="E45" s="29" t="s">
        <v>84</v>
      </c>
      <c r="F45" s="1" t="s">
        <v>82</v>
      </c>
      <c r="G45" s="2"/>
    </row>
    <row r="46" spans="1:7" ht="15.75" x14ac:dyDescent="0.2">
      <c r="A46" s="28" t="s">
        <v>57</v>
      </c>
      <c r="B46" s="1" t="s">
        <v>65</v>
      </c>
      <c r="C46" s="29"/>
      <c r="D46" s="1" t="s">
        <v>82</v>
      </c>
      <c r="E46" s="29"/>
      <c r="F46" s="1" t="s">
        <v>82</v>
      </c>
      <c r="G46" s="2"/>
    </row>
    <row r="47" spans="1:7" ht="15.75" x14ac:dyDescent="0.2">
      <c r="A47" s="28" t="s">
        <v>42</v>
      </c>
      <c r="B47" s="1" t="s">
        <v>65</v>
      </c>
      <c r="C47" s="29"/>
      <c r="D47" s="1" t="s">
        <v>82</v>
      </c>
      <c r="E47" s="29"/>
      <c r="F47" s="1" t="s">
        <v>82</v>
      </c>
      <c r="G47" s="2"/>
    </row>
    <row r="48" spans="1:7" ht="15.75" x14ac:dyDescent="0.2">
      <c r="A48" s="10" t="s">
        <v>34</v>
      </c>
      <c r="B48" s="3"/>
      <c r="C48" s="11"/>
      <c r="D48" s="3"/>
      <c r="E48" s="11"/>
      <c r="F48" s="3"/>
      <c r="G48" s="11"/>
    </row>
    <row r="49" spans="1:7" ht="31.5" x14ac:dyDescent="0.2">
      <c r="A49" s="28" t="s">
        <v>48</v>
      </c>
      <c r="B49" s="1" t="s">
        <v>65</v>
      </c>
      <c r="C49" s="1"/>
      <c r="D49" s="1" t="s">
        <v>82</v>
      </c>
      <c r="E49" s="1"/>
      <c r="F49" s="1" t="s">
        <v>82</v>
      </c>
      <c r="G49" s="1"/>
    </row>
    <row r="50" spans="1:7" ht="15.75" x14ac:dyDescent="0.2">
      <c r="A50" s="28" t="s">
        <v>52</v>
      </c>
      <c r="B50" s="1" t="s">
        <v>65</v>
      </c>
      <c r="C50" s="1"/>
      <c r="D50" s="1" t="s">
        <v>82</v>
      </c>
      <c r="E50" s="1"/>
      <c r="F50" s="1" t="s">
        <v>82</v>
      </c>
      <c r="G50" s="1"/>
    </row>
    <row r="51" spans="1:7" ht="15.75" x14ac:dyDescent="0.2">
      <c r="A51" s="28" t="s">
        <v>51</v>
      </c>
      <c r="B51" s="1" t="s">
        <v>65</v>
      </c>
      <c r="C51" s="1"/>
      <c r="D51" s="1" t="s">
        <v>82</v>
      </c>
      <c r="E51" s="1"/>
      <c r="F51" s="1" t="s">
        <v>82</v>
      </c>
      <c r="G51" s="1"/>
    </row>
    <row r="52" spans="1:7" ht="31.5" x14ac:dyDescent="0.2">
      <c r="A52" s="28" t="s">
        <v>49</v>
      </c>
      <c r="B52" s="1" t="s">
        <v>65</v>
      </c>
      <c r="C52" s="1"/>
      <c r="D52" s="1" t="s">
        <v>82</v>
      </c>
      <c r="E52" s="1"/>
      <c r="F52" s="1" t="s">
        <v>82</v>
      </c>
      <c r="G52" s="1"/>
    </row>
    <row r="53" spans="1:7" ht="31.5" x14ac:dyDescent="0.2">
      <c r="A53" s="28" t="s">
        <v>35</v>
      </c>
      <c r="B53" s="1" t="s">
        <v>65</v>
      </c>
      <c r="C53" s="1" t="s">
        <v>77</v>
      </c>
      <c r="D53" s="1" t="s">
        <v>82</v>
      </c>
      <c r="E53" s="1"/>
      <c r="F53" s="1" t="s">
        <v>82</v>
      </c>
      <c r="G53" s="1"/>
    </row>
    <row r="54" spans="1:7" ht="48.75" customHeight="1" x14ac:dyDescent="0.2">
      <c r="A54" s="10" t="s">
        <v>16</v>
      </c>
      <c r="B54" s="3"/>
      <c r="C54" s="11"/>
      <c r="D54" s="3"/>
      <c r="E54" s="11"/>
      <c r="F54" s="3"/>
      <c r="G54" s="11"/>
    </row>
    <row r="55" spans="1:7" ht="45" x14ac:dyDescent="0.2">
      <c r="A55" s="24" t="s">
        <v>17</v>
      </c>
      <c r="B55" s="1" t="s">
        <v>65</v>
      </c>
      <c r="C55" s="12"/>
      <c r="D55" s="1" t="s">
        <v>82</v>
      </c>
      <c r="E55" s="12"/>
      <c r="F55" s="1" t="s">
        <v>82</v>
      </c>
      <c r="G55" s="12"/>
    </row>
    <row r="56" spans="1:7" ht="30" x14ac:dyDescent="0.2">
      <c r="A56" s="25" t="s">
        <v>18</v>
      </c>
      <c r="B56" s="1" t="s">
        <v>65</v>
      </c>
      <c r="C56" s="12"/>
      <c r="D56" s="1" t="s">
        <v>82</v>
      </c>
      <c r="E56" s="12"/>
      <c r="F56" s="1" t="s">
        <v>82</v>
      </c>
      <c r="G56" s="12"/>
    </row>
    <row r="57" spans="1:7" ht="30" x14ac:dyDescent="0.2">
      <c r="A57" s="26" t="s">
        <v>19</v>
      </c>
      <c r="B57" s="13" t="s">
        <v>65</v>
      </c>
      <c r="C57" s="14"/>
      <c r="D57" s="1" t="s">
        <v>82</v>
      </c>
      <c r="E57" s="14"/>
      <c r="F57" s="1" t="s">
        <v>82</v>
      </c>
      <c r="G57" s="14"/>
    </row>
    <row r="58" spans="1:7" ht="15.75" x14ac:dyDescent="0.2">
      <c r="A58" s="10" t="s">
        <v>20</v>
      </c>
      <c r="B58" s="3"/>
      <c r="C58" s="11"/>
      <c r="D58" s="3"/>
      <c r="E58" s="11"/>
      <c r="F58" s="3"/>
      <c r="G58" s="11"/>
    </row>
    <row r="59" spans="1:7" ht="30" x14ac:dyDescent="0.2">
      <c r="A59" s="26" t="s">
        <v>21</v>
      </c>
      <c r="B59" s="13">
        <v>24</v>
      </c>
      <c r="C59" s="14"/>
      <c r="D59" s="1" t="s">
        <v>82</v>
      </c>
      <c r="E59" s="14"/>
      <c r="F59" s="1" t="s">
        <v>82</v>
      </c>
      <c r="G59" s="14"/>
    </row>
    <row r="60" spans="1:7" ht="18.600000000000001" customHeight="1" thickBot="1" x14ac:dyDescent="0.25">
      <c r="A60" s="26" t="s">
        <v>22</v>
      </c>
      <c r="B60" s="13">
        <v>8</v>
      </c>
      <c r="C60" s="14"/>
      <c r="D60" s="1" t="s">
        <v>82</v>
      </c>
      <c r="E60" s="14"/>
      <c r="F60" s="1" t="s">
        <v>82</v>
      </c>
      <c r="G60" s="14"/>
    </row>
    <row r="61" spans="1:7" ht="18" customHeight="1" x14ac:dyDescent="0.2">
      <c r="A61" s="15" t="s">
        <v>23</v>
      </c>
      <c r="B61" s="16" t="s">
        <v>78</v>
      </c>
      <c r="C61" s="17"/>
      <c r="D61" s="16">
        <v>1094795</v>
      </c>
      <c r="E61" s="17"/>
      <c r="F61" s="59">
        <v>1153500</v>
      </c>
      <c r="G61" s="17" t="s">
        <v>144</v>
      </c>
    </row>
    <row r="62" spans="1:7" ht="16.5" thickBot="1" x14ac:dyDescent="0.25">
      <c r="A62" s="18" t="s">
        <v>24</v>
      </c>
      <c r="B62" s="19" t="s">
        <v>79</v>
      </c>
      <c r="C62" s="20"/>
      <c r="D62" s="19">
        <v>1324701.95</v>
      </c>
      <c r="E62" s="20"/>
      <c r="F62" s="60">
        <v>1395735</v>
      </c>
      <c r="G62" s="61">
        <v>83490</v>
      </c>
    </row>
    <row r="63" spans="1:7" ht="63" x14ac:dyDescent="0.2">
      <c r="A63" s="21" t="s">
        <v>25</v>
      </c>
      <c r="B63" s="22" t="s">
        <v>80</v>
      </c>
      <c r="C63" s="23"/>
      <c r="D63" s="22"/>
      <c r="E63" s="23"/>
      <c r="F63" s="62">
        <v>18300</v>
      </c>
      <c r="G63" s="23"/>
    </row>
    <row r="64" spans="1:7" ht="63.75" thickBot="1" x14ac:dyDescent="0.25">
      <c r="A64" s="18" t="s">
        <v>26</v>
      </c>
      <c r="B64" s="19" t="s">
        <v>81</v>
      </c>
      <c r="C64" s="20"/>
      <c r="D64" s="19"/>
      <c r="E64" s="20"/>
      <c r="F64" s="60">
        <v>22143</v>
      </c>
      <c r="G64" s="20"/>
    </row>
  </sheetData>
  <mergeCells count="5">
    <mergeCell ref="A1:C1"/>
    <mergeCell ref="A2:C2"/>
    <mergeCell ref="B3:C3"/>
    <mergeCell ref="D3:E3"/>
    <mergeCell ref="F3:G3"/>
  </mergeCells>
  <phoneticPr fontId="5" type="noConversion"/>
  <conditionalFormatting sqref="B5 B7 B58:B1048576 B54:B56 B36:B48 B13:B34">
    <cfRule type="containsText" dxfId="49" priority="57" operator="containsText" text="ne">
      <formula>NOT(ISERROR(SEARCH("ne",B5)))</formula>
    </cfRule>
    <cfRule type="containsText" dxfId="48" priority="58" operator="containsText" text="ano">
      <formula>NOT(ISERROR(SEARCH("ano",B5)))</formula>
    </cfRule>
  </conditionalFormatting>
  <conditionalFormatting sqref="B57">
    <cfRule type="containsText" dxfId="47" priority="55" operator="containsText" text="ne">
      <formula>NOT(ISERROR(SEARCH("ne",B57)))</formula>
    </cfRule>
    <cfRule type="containsText" dxfId="46" priority="56" operator="containsText" text="ano">
      <formula>NOT(ISERROR(SEARCH("ano",B57)))</formula>
    </cfRule>
  </conditionalFormatting>
  <conditionalFormatting sqref="B8:B12">
    <cfRule type="containsText" dxfId="45" priority="53" operator="containsText" text="ne">
      <formula>NOT(ISERROR(SEARCH("ne",B8)))</formula>
    </cfRule>
    <cfRule type="containsText" dxfId="44" priority="54" operator="containsText" text="ano">
      <formula>NOT(ISERROR(SEARCH("ano",B8)))</formula>
    </cfRule>
  </conditionalFormatting>
  <conditionalFormatting sqref="B35">
    <cfRule type="containsText" dxfId="43" priority="47" operator="containsText" text="ne">
      <formula>NOT(ISERROR(SEARCH("ne",B35)))</formula>
    </cfRule>
    <cfRule type="containsText" dxfId="42" priority="48" operator="containsText" text="ano">
      <formula>NOT(ISERROR(SEARCH("ano",B35)))</formula>
    </cfRule>
  </conditionalFormatting>
  <conditionalFormatting sqref="B49:C53">
    <cfRule type="containsText" dxfId="41" priority="45" operator="containsText" text="ne">
      <formula>NOT(ISERROR(SEARCH("ne",B49)))</formula>
    </cfRule>
    <cfRule type="containsText" dxfId="40" priority="46" operator="containsText" text="ano">
      <formula>NOT(ISERROR(SEARCH("ano",B49)))</formula>
    </cfRule>
  </conditionalFormatting>
  <conditionalFormatting sqref="D5 D7 D54 D9:D34 D36:D48 D58:D64">
    <cfRule type="containsText" dxfId="39" priority="43" operator="containsText" text="ne">
      <formula>NOT(ISERROR(SEARCH("ne",D5)))</formula>
    </cfRule>
    <cfRule type="containsText" dxfId="38" priority="44" operator="containsText" text="ano">
      <formula>NOT(ISERROR(SEARCH("ano",D5)))</formula>
    </cfRule>
  </conditionalFormatting>
  <conditionalFormatting sqref="D8">
    <cfRule type="containsText" dxfId="37" priority="41" operator="containsText" text="ne">
      <formula>NOT(ISERROR(SEARCH("ne",D8)))</formula>
    </cfRule>
    <cfRule type="containsText" dxfId="36" priority="42" operator="containsText" text="ano">
      <formula>NOT(ISERROR(SEARCH("ano",D8)))</formula>
    </cfRule>
  </conditionalFormatting>
  <conditionalFormatting sqref="D35">
    <cfRule type="containsText" dxfId="35" priority="39" operator="containsText" text="ne">
      <formula>NOT(ISERROR(SEARCH("ne",D35)))</formula>
    </cfRule>
    <cfRule type="containsText" dxfId="34" priority="40" operator="containsText" text="ano">
      <formula>NOT(ISERROR(SEARCH("ano",D35)))</formula>
    </cfRule>
  </conditionalFormatting>
  <conditionalFormatting sqref="E49:E53">
    <cfRule type="containsText" dxfId="33" priority="37" operator="containsText" text="ne">
      <formula>NOT(ISERROR(SEARCH("ne",E49)))</formula>
    </cfRule>
    <cfRule type="containsText" dxfId="32" priority="38" operator="containsText" text="ano">
      <formula>NOT(ISERROR(SEARCH("ano",E49)))</formula>
    </cfRule>
  </conditionalFormatting>
  <conditionalFormatting sqref="D49:D53">
    <cfRule type="containsText" dxfId="31" priority="35" operator="containsText" text="ne">
      <formula>NOT(ISERROR(SEARCH("ne",D49)))</formula>
    </cfRule>
    <cfRule type="containsText" dxfId="30" priority="36" operator="containsText" text="ano">
      <formula>NOT(ISERROR(SEARCH("ano",D49)))</formula>
    </cfRule>
  </conditionalFormatting>
  <conditionalFormatting sqref="D55:D57">
    <cfRule type="containsText" dxfId="29" priority="33" operator="containsText" text="ne">
      <formula>NOT(ISERROR(SEARCH("ne",D55)))</formula>
    </cfRule>
    <cfRule type="containsText" dxfId="28" priority="34" operator="containsText" text="ano">
      <formula>NOT(ISERROR(SEARCH("ano",D55)))</formula>
    </cfRule>
  </conditionalFormatting>
  <conditionalFormatting sqref="F36:F47">
    <cfRule type="containsText" dxfId="27" priority="1" operator="containsText" text="ne">
      <formula>NOT(ISERROR(SEARCH("ne",F36)))</formula>
    </cfRule>
    <cfRule type="containsText" dxfId="26" priority="2" operator="containsText" text="ano">
      <formula>NOT(ISERROR(SEARCH("ano",F36)))</formula>
    </cfRule>
  </conditionalFormatting>
  <conditionalFormatting sqref="F8:F34">
    <cfRule type="containsText" dxfId="25" priority="29" operator="containsText" text="ne">
      <formula>NOT(ISERROR(SEARCH("ne",F8)))</formula>
    </cfRule>
    <cfRule type="containsText" dxfId="24" priority="30" operator="containsText" text="ano">
      <formula>NOT(ISERROR(SEARCH("ano",F8)))</formula>
    </cfRule>
  </conditionalFormatting>
  <conditionalFormatting sqref="F7">
    <cfRule type="containsText" dxfId="23" priority="27" operator="containsText" text="ne">
      <formula>NOT(ISERROR(SEARCH("ne",F7)))</formula>
    </cfRule>
    <cfRule type="containsText" dxfId="22" priority="28" operator="containsText" text="ano">
      <formula>NOT(ISERROR(SEARCH("ano",F7)))</formula>
    </cfRule>
  </conditionalFormatting>
  <conditionalFormatting sqref="F58 F54 F48">
    <cfRule type="containsText" dxfId="21" priority="23" operator="containsText" text="ne">
      <formula>NOT(ISERROR(SEARCH("ne",F48)))</formula>
    </cfRule>
    <cfRule type="containsText" dxfId="20" priority="24" operator="containsText" text="ano">
      <formula>NOT(ISERROR(SEARCH("ano",F48)))</formula>
    </cfRule>
  </conditionalFormatting>
  <conditionalFormatting sqref="F35">
    <cfRule type="containsText" dxfId="19" priority="21" operator="containsText" text="ne">
      <formula>NOT(ISERROR(SEARCH("ne",F35)))</formula>
    </cfRule>
    <cfRule type="containsText" dxfId="18" priority="22" operator="containsText" text="ano">
      <formula>NOT(ISERROR(SEARCH("ano",F35)))</formula>
    </cfRule>
  </conditionalFormatting>
  <conditionalFormatting sqref="G49:G53">
    <cfRule type="containsText" dxfId="17" priority="19" operator="containsText" text="ne">
      <formula>NOT(ISERROR(SEARCH("ne",G49)))</formula>
    </cfRule>
    <cfRule type="containsText" dxfId="16" priority="20" operator="containsText" text="ano">
      <formula>NOT(ISERROR(SEARCH("ano",G49)))</formula>
    </cfRule>
  </conditionalFormatting>
  <conditionalFormatting sqref="F59">
    <cfRule type="containsText" dxfId="15" priority="17" operator="containsText" text="ne">
      <formula>NOT(ISERROR(SEARCH("ne",F59)))</formula>
    </cfRule>
    <cfRule type="containsText" dxfId="14" priority="18" operator="containsText" text="ano">
      <formula>NOT(ISERROR(SEARCH("ano",F59)))</formula>
    </cfRule>
  </conditionalFormatting>
  <conditionalFormatting sqref="F60">
    <cfRule type="containsText" dxfId="13" priority="15" operator="containsText" text="ne">
      <formula>NOT(ISERROR(SEARCH("ne",F60)))</formula>
    </cfRule>
    <cfRule type="containsText" dxfId="12" priority="16" operator="containsText" text="ano">
      <formula>NOT(ISERROR(SEARCH("ano",F60)))</formula>
    </cfRule>
  </conditionalFormatting>
  <conditionalFormatting sqref="F55:F57">
    <cfRule type="containsText" dxfId="11" priority="13" operator="containsText" text="ne">
      <formula>NOT(ISERROR(SEARCH("ne",F55)))</formula>
    </cfRule>
    <cfRule type="containsText" dxfId="10" priority="14" operator="containsText" text="ano">
      <formula>NOT(ISERROR(SEARCH("ano",F55)))</formula>
    </cfRule>
  </conditionalFormatting>
  <conditionalFormatting sqref="F61">
    <cfRule type="containsText" dxfId="9" priority="11" operator="containsText" text="ne">
      <formula>NOT(ISERROR(SEARCH("ne",F61)))</formula>
    </cfRule>
    <cfRule type="containsText" dxfId="8" priority="12" operator="containsText" text="ano">
      <formula>NOT(ISERROR(SEARCH("ano",F61)))</formula>
    </cfRule>
  </conditionalFormatting>
  <conditionalFormatting sqref="F62">
    <cfRule type="containsText" dxfId="7" priority="9" operator="containsText" text="ne">
      <formula>NOT(ISERROR(SEARCH("ne",F62)))</formula>
    </cfRule>
    <cfRule type="containsText" dxfId="6" priority="10" operator="containsText" text="ano">
      <formula>NOT(ISERROR(SEARCH("ano",F62)))</formula>
    </cfRule>
  </conditionalFormatting>
  <conditionalFormatting sqref="F63">
    <cfRule type="containsText" dxfId="5" priority="7" operator="containsText" text="ne">
      <formula>NOT(ISERROR(SEARCH("ne",F63)))</formula>
    </cfRule>
    <cfRule type="containsText" dxfId="4" priority="8" operator="containsText" text="ano">
      <formula>NOT(ISERROR(SEARCH("ano",F63)))</formula>
    </cfRule>
  </conditionalFormatting>
  <conditionalFormatting sqref="F64">
    <cfRule type="containsText" dxfId="3" priority="5" operator="containsText" text="ne">
      <formula>NOT(ISERROR(SEARCH("ne",F64)))</formula>
    </cfRule>
    <cfRule type="containsText" dxfId="2" priority="6" operator="containsText" text="ano">
      <formula>NOT(ISERROR(SEARCH("ano",F64)))</formula>
    </cfRule>
  </conditionalFormatting>
  <conditionalFormatting sqref="F49:F53">
    <cfRule type="containsText" dxfId="1" priority="3" operator="containsText" text="ne">
      <formula>NOT(ISERROR(SEARCH("ne",F49)))</formula>
    </cfRule>
    <cfRule type="containsText" dxfId="0" priority="4" operator="containsText" text="ano">
      <formula>NOT(ISERROR(SEARCH("ano",F49)))</formula>
    </cfRule>
  </conditionalFormatting>
  <pageMargins left="0.39370078740157483" right="0.35433070866141736" top="0.27559055118110237" bottom="0.19685039370078741" header="0.27559055118110237" footer="0.19685039370078741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workbookViewId="0">
      <selection activeCell="M38" sqref="M38"/>
    </sheetView>
  </sheetViews>
  <sheetFormatPr defaultRowHeight="12.75" x14ac:dyDescent="0.2"/>
  <cols>
    <col min="1" max="4" width="17" customWidth="1"/>
  </cols>
  <sheetData>
    <row r="1" spans="1:10" ht="21" x14ac:dyDescent="0.2">
      <c r="A1" s="149" t="s">
        <v>85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4.5" thickBot="1" x14ac:dyDescent="0.25">
      <c r="A2" s="152" t="s">
        <v>86</v>
      </c>
      <c r="B2" s="153"/>
      <c r="C2" s="153"/>
      <c r="D2" s="153"/>
      <c r="E2" s="153"/>
      <c r="F2" s="153"/>
      <c r="G2" s="153"/>
      <c r="H2" s="153"/>
      <c r="I2" s="153"/>
      <c r="J2" s="154"/>
    </row>
    <row r="3" spans="1:10" ht="16.5" thickBot="1" x14ac:dyDescent="0.25">
      <c r="A3" s="45" t="s">
        <v>87</v>
      </c>
      <c r="B3" s="141"/>
      <c r="C3" s="148"/>
      <c r="D3" s="148"/>
      <c r="E3" s="148"/>
      <c r="F3" s="148"/>
      <c r="G3" s="148"/>
      <c r="H3" s="148"/>
      <c r="I3" s="148"/>
      <c r="J3" s="148"/>
    </row>
    <row r="4" spans="1:10" x14ac:dyDescent="0.2">
      <c r="A4" s="34" t="s">
        <v>88</v>
      </c>
      <c r="B4" s="33"/>
      <c r="C4" s="33"/>
      <c r="D4" s="33"/>
      <c r="E4" s="33"/>
      <c r="F4" s="33"/>
      <c r="G4" s="33"/>
      <c r="H4" s="33"/>
      <c r="I4" s="39"/>
      <c r="J4" s="38"/>
    </row>
    <row r="5" spans="1:10" x14ac:dyDescent="0.2">
      <c r="A5" s="155" t="s">
        <v>89</v>
      </c>
      <c r="B5" s="156"/>
      <c r="C5" s="156"/>
      <c r="D5" s="156"/>
      <c r="E5" s="156"/>
      <c r="F5" s="156"/>
      <c r="G5" s="156"/>
      <c r="H5" s="156"/>
      <c r="I5" s="156"/>
      <c r="J5" s="157"/>
    </row>
    <row r="6" spans="1:10" x14ac:dyDescent="0.2">
      <c r="A6" s="124" t="s">
        <v>90</v>
      </c>
      <c r="B6" s="125"/>
      <c r="C6" s="125"/>
      <c r="D6" s="35" t="s">
        <v>91</v>
      </c>
      <c r="E6" s="33"/>
      <c r="F6" s="33"/>
      <c r="G6" s="126" t="s">
        <v>92</v>
      </c>
      <c r="H6" s="125"/>
      <c r="I6" s="125"/>
      <c r="J6" s="38"/>
    </row>
    <row r="7" spans="1:10" ht="15.75" thickBot="1" x14ac:dyDescent="0.25">
      <c r="A7" s="127" t="s">
        <v>93</v>
      </c>
      <c r="B7" s="128"/>
      <c r="C7" s="128"/>
      <c r="D7" s="129">
        <v>602448783</v>
      </c>
      <c r="E7" s="130"/>
      <c r="F7" s="130"/>
      <c r="G7" s="145" t="s">
        <v>94</v>
      </c>
      <c r="H7" s="146"/>
      <c r="I7" s="146"/>
      <c r="J7" s="147"/>
    </row>
    <row r="8" spans="1:10" ht="16.5" thickTop="1" thickBot="1" x14ac:dyDescent="0.25">
      <c r="A8" s="138" t="s">
        <v>95</v>
      </c>
      <c r="B8" s="139"/>
      <c r="C8" s="139"/>
      <c r="D8" s="139"/>
      <c r="E8" s="139"/>
      <c r="F8" s="139"/>
      <c r="G8" s="139"/>
      <c r="H8" s="139"/>
      <c r="I8" s="139"/>
      <c r="J8" s="140"/>
    </row>
    <row r="9" spans="1:10" ht="13.5" thickBot="1" x14ac:dyDescent="0.25">
      <c r="A9" s="133"/>
      <c r="B9" s="134"/>
      <c r="C9" s="134"/>
      <c r="D9" s="135"/>
      <c r="E9" s="131" t="s">
        <v>96</v>
      </c>
      <c r="F9" s="131"/>
      <c r="G9" s="131" t="s">
        <v>97</v>
      </c>
      <c r="H9" s="131"/>
      <c r="I9" s="131" t="s">
        <v>98</v>
      </c>
      <c r="J9" s="132"/>
    </row>
    <row r="10" spans="1:10" ht="15.75" thickBot="1" x14ac:dyDescent="0.25">
      <c r="A10" s="143" t="s">
        <v>99</v>
      </c>
      <c r="B10" s="144"/>
      <c r="C10" s="144"/>
      <c r="D10" s="42" t="s">
        <v>100</v>
      </c>
      <c r="E10" s="141">
        <v>1265030</v>
      </c>
      <c r="F10" s="142"/>
      <c r="G10" s="141">
        <v>265656.3</v>
      </c>
      <c r="H10" s="142"/>
      <c r="I10" s="136">
        <v>1530686.3</v>
      </c>
      <c r="J10" s="137"/>
    </row>
    <row r="11" spans="1:10" ht="15.75" thickBot="1" x14ac:dyDescent="0.25">
      <c r="A11" s="43" t="s">
        <v>101</v>
      </c>
      <c r="B11" s="44"/>
      <c r="C11" s="44"/>
      <c r="D11" s="41">
        <v>1</v>
      </c>
      <c r="E11" s="141">
        <v>1265030</v>
      </c>
      <c r="F11" s="142"/>
      <c r="G11" s="141">
        <v>265656.3</v>
      </c>
      <c r="H11" s="142"/>
      <c r="I11" s="136">
        <v>1530686.3</v>
      </c>
      <c r="J11" s="137"/>
    </row>
    <row r="12" spans="1:10" ht="15.75" thickBot="1" x14ac:dyDescent="0.25">
      <c r="A12" s="95" t="s">
        <v>102</v>
      </c>
      <c r="B12" s="96"/>
      <c r="C12" s="96"/>
      <c r="D12" s="96"/>
      <c r="E12" s="96"/>
      <c r="F12" s="96"/>
      <c r="G12" s="96"/>
      <c r="H12" s="96"/>
      <c r="I12" s="40">
        <v>2</v>
      </c>
      <c r="J12" s="36" t="s">
        <v>103</v>
      </c>
    </row>
    <row r="13" spans="1:10" ht="15.75" thickBot="1" x14ac:dyDescent="0.25">
      <c r="A13" s="92"/>
      <c r="B13" s="93"/>
      <c r="C13" s="93"/>
      <c r="D13" s="93"/>
      <c r="E13" s="93"/>
      <c r="F13" s="93"/>
      <c r="G13" s="93"/>
      <c r="H13" s="93"/>
      <c r="I13" s="93"/>
      <c r="J13" s="94"/>
    </row>
    <row r="14" spans="1:10" ht="15.75" thickBot="1" x14ac:dyDescent="0.25">
      <c r="A14" s="106" t="s">
        <v>104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ht="15.75" thickBot="1" x14ac:dyDescent="0.25">
      <c r="A15" s="150"/>
      <c r="B15" s="151"/>
      <c r="C15" s="151"/>
      <c r="D15" s="151"/>
      <c r="E15" s="131" t="s">
        <v>96</v>
      </c>
      <c r="F15" s="131"/>
      <c r="G15" s="131" t="s">
        <v>97</v>
      </c>
      <c r="H15" s="131"/>
      <c r="I15" s="131" t="s">
        <v>98</v>
      </c>
      <c r="J15" s="132"/>
    </row>
    <row r="16" spans="1:10" ht="15.75" customHeight="1" thickBot="1" x14ac:dyDescent="0.25">
      <c r="A16" s="113" t="s">
        <v>105</v>
      </c>
      <c r="B16" s="122"/>
      <c r="C16" s="122"/>
      <c r="D16" s="122"/>
      <c r="E16" s="89">
        <v>18476</v>
      </c>
      <c r="F16" s="89"/>
      <c r="G16" s="89">
        <v>3879.96</v>
      </c>
      <c r="H16" s="89"/>
      <c r="I16" s="90">
        <v>22355.96</v>
      </c>
      <c r="J16" s="91"/>
    </row>
    <row r="17" spans="1:10" ht="15.75" thickBot="1" x14ac:dyDescent="0.25">
      <c r="A17" s="95" t="s">
        <v>106</v>
      </c>
      <c r="B17" s="96"/>
      <c r="C17" s="96"/>
      <c r="D17" s="96"/>
      <c r="E17" s="96"/>
      <c r="F17" s="96"/>
      <c r="G17" s="96"/>
      <c r="H17" s="96"/>
      <c r="I17" s="40">
        <v>1</v>
      </c>
      <c r="J17" s="36" t="s">
        <v>107</v>
      </c>
    </row>
    <row r="18" spans="1:10" ht="15.75" customHeight="1" thickBot="1" x14ac:dyDescent="0.25">
      <c r="A18" s="97" t="s">
        <v>108</v>
      </c>
      <c r="B18" s="98"/>
      <c r="C18" s="98"/>
      <c r="D18" s="98"/>
      <c r="E18" s="99">
        <v>110856</v>
      </c>
      <c r="F18" s="99"/>
      <c r="G18" s="99">
        <v>23279.760000000002</v>
      </c>
      <c r="H18" s="99"/>
      <c r="I18" s="99">
        <v>134135.76</v>
      </c>
      <c r="J18" s="100"/>
    </row>
    <row r="19" spans="1:10" ht="15.75" thickBot="1" x14ac:dyDescent="0.25">
      <c r="A19" s="92"/>
      <c r="B19" s="93"/>
      <c r="C19" s="93"/>
      <c r="D19" s="93"/>
      <c r="E19" s="93"/>
      <c r="F19" s="93"/>
      <c r="G19" s="93"/>
      <c r="H19" s="93"/>
      <c r="I19" s="93"/>
      <c r="J19" s="94"/>
    </row>
    <row r="20" spans="1:10" ht="15.75" customHeight="1" thickBot="1" x14ac:dyDescent="0.25">
      <c r="A20" s="117" t="s">
        <v>109</v>
      </c>
      <c r="B20" s="118"/>
      <c r="C20" s="118"/>
      <c r="D20" s="118"/>
      <c r="E20" s="89">
        <v>38032</v>
      </c>
      <c r="F20" s="89"/>
      <c r="G20" s="89">
        <v>7986.72</v>
      </c>
      <c r="H20" s="89"/>
      <c r="I20" s="90">
        <v>46018.720000000001</v>
      </c>
      <c r="J20" s="91"/>
    </row>
    <row r="21" spans="1:10" ht="15.75" thickBot="1" x14ac:dyDescent="0.25">
      <c r="A21" s="95" t="s">
        <v>110</v>
      </c>
      <c r="B21" s="96"/>
      <c r="C21" s="96"/>
      <c r="D21" s="96"/>
      <c r="E21" s="96"/>
      <c r="F21" s="96"/>
      <c r="G21" s="96"/>
      <c r="H21" s="96"/>
      <c r="I21" s="40">
        <v>0.25</v>
      </c>
      <c r="J21" s="36" t="s">
        <v>107</v>
      </c>
    </row>
    <row r="22" spans="1:10" ht="15.75" customHeight="1" thickBot="1" x14ac:dyDescent="0.25">
      <c r="A22" s="111" t="s">
        <v>111</v>
      </c>
      <c r="B22" s="112"/>
      <c r="C22" s="112"/>
      <c r="D22" s="112"/>
      <c r="E22" s="99">
        <v>57048</v>
      </c>
      <c r="F22" s="99"/>
      <c r="G22" s="99">
        <v>11980.08</v>
      </c>
      <c r="H22" s="99"/>
      <c r="I22" s="99">
        <v>69028.08</v>
      </c>
      <c r="J22" s="100"/>
    </row>
    <row r="23" spans="1:10" ht="15.75" thickBot="1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4"/>
    </row>
    <row r="24" spans="1:10" ht="15.75" customHeight="1" thickBot="1" x14ac:dyDescent="0.25">
      <c r="A24" s="117" t="s">
        <v>112</v>
      </c>
      <c r="B24" s="118"/>
      <c r="C24" s="118"/>
      <c r="D24" s="118"/>
      <c r="E24" s="89"/>
      <c r="F24" s="89"/>
      <c r="G24" s="89"/>
      <c r="H24" s="89"/>
      <c r="I24" s="90"/>
      <c r="J24" s="91"/>
    </row>
    <row r="25" spans="1:10" ht="15.75" customHeight="1" thickBot="1" x14ac:dyDescent="0.25">
      <c r="A25" s="113" t="s">
        <v>113</v>
      </c>
      <c r="B25" s="114"/>
      <c r="C25" s="114"/>
      <c r="D25" s="114"/>
      <c r="E25" s="114"/>
      <c r="F25" s="114"/>
      <c r="G25" s="114"/>
      <c r="H25" s="114"/>
      <c r="I25" s="40"/>
      <c r="J25" s="36" t="s">
        <v>107</v>
      </c>
    </row>
    <row r="26" spans="1:10" ht="15.75" customHeight="1" thickBot="1" x14ac:dyDescent="0.25">
      <c r="A26" s="115" t="s">
        <v>114</v>
      </c>
      <c r="B26" s="116"/>
      <c r="C26" s="116"/>
      <c r="D26" s="116"/>
      <c r="E26" s="99">
        <v>0</v>
      </c>
      <c r="F26" s="99"/>
      <c r="G26" s="99">
        <v>0</v>
      </c>
      <c r="H26" s="99"/>
      <c r="I26" s="99">
        <v>0</v>
      </c>
      <c r="J26" s="100"/>
    </row>
    <row r="27" spans="1:10" ht="15.75" thickBot="1" x14ac:dyDescent="0.25">
      <c r="A27" s="119"/>
      <c r="B27" s="120"/>
      <c r="C27" s="120"/>
      <c r="D27" s="120"/>
      <c r="E27" s="120"/>
      <c r="F27" s="120"/>
      <c r="G27" s="120"/>
      <c r="H27" s="120"/>
      <c r="I27" s="120"/>
      <c r="J27" s="121"/>
    </row>
    <row r="28" spans="1:10" ht="19.5" customHeight="1" thickBot="1" x14ac:dyDescent="0.25">
      <c r="A28" s="86" t="s">
        <v>115</v>
      </c>
      <c r="B28" s="87"/>
      <c r="C28" s="87"/>
      <c r="D28" s="87"/>
      <c r="E28" s="99">
        <v>167904</v>
      </c>
      <c r="F28" s="99"/>
      <c r="G28" s="99">
        <v>35259.840000000004</v>
      </c>
      <c r="H28" s="99"/>
      <c r="I28" s="99">
        <v>203163.84000000003</v>
      </c>
      <c r="J28" s="100"/>
    </row>
    <row r="29" spans="1:10" ht="15.75" thickBot="1" x14ac:dyDescent="0.25">
      <c r="A29" s="106" t="s">
        <v>116</v>
      </c>
      <c r="B29" s="107"/>
      <c r="C29" s="107"/>
      <c r="D29" s="107"/>
      <c r="E29" s="107"/>
      <c r="F29" s="107"/>
      <c r="G29" s="107"/>
      <c r="H29" s="107"/>
      <c r="I29" s="107"/>
      <c r="J29" s="108"/>
    </row>
    <row r="30" spans="1:10" ht="15.75" customHeight="1" thickBot="1" x14ac:dyDescent="0.25">
      <c r="A30" s="113" t="s">
        <v>117</v>
      </c>
      <c r="B30" s="122"/>
      <c r="C30" s="122"/>
      <c r="D30" s="122"/>
      <c r="E30" s="89">
        <v>1200</v>
      </c>
      <c r="F30" s="89"/>
      <c r="G30" s="89">
        <v>252</v>
      </c>
      <c r="H30" s="89"/>
      <c r="I30" s="89">
        <v>1452</v>
      </c>
      <c r="J30" s="109"/>
    </row>
    <row r="31" spans="1:10" ht="15.75" thickBot="1" x14ac:dyDescent="0.25">
      <c r="A31" s="106" t="s">
        <v>118</v>
      </c>
      <c r="B31" s="107"/>
      <c r="C31" s="107"/>
      <c r="D31" s="107"/>
      <c r="E31" s="107"/>
      <c r="F31" s="107"/>
      <c r="G31" s="107"/>
      <c r="H31" s="107"/>
      <c r="I31" s="107"/>
      <c r="J31" s="108"/>
    </row>
    <row r="32" spans="1:10" ht="15.75" customHeight="1" thickBot="1" x14ac:dyDescent="0.25">
      <c r="A32" s="113" t="s">
        <v>119</v>
      </c>
      <c r="B32" s="122"/>
      <c r="C32" s="122"/>
      <c r="D32" s="122"/>
      <c r="E32" s="89">
        <v>1164</v>
      </c>
      <c r="F32" s="89"/>
      <c r="G32" s="89">
        <v>244.44</v>
      </c>
      <c r="H32" s="89"/>
      <c r="I32" s="89">
        <v>1408.44</v>
      </c>
      <c r="J32" s="109"/>
    </row>
    <row r="33" spans="1:10" ht="15.75" customHeight="1" thickBot="1" x14ac:dyDescent="0.25">
      <c r="A33" s="113" t="s">
        <v>120</v>
      </c>
      <c r="B33" s="122"/>
      <c r="C33" s="122"/>
      <c r="D33" s="122"/>
      <c r="E33" s="89">
        <v>2741</v>
      </c>
      <c r="F33" s="89"/>
      <c r="G33" s="89">
        <v>575.61</v>
      </c>
      <c r="H33" s="89"/>
      <c r="I33" s="89">
        <v>3316.61</v>
      </c>
      <c r="J33" s="109"/>
    </row>
    <row r="34" spans="1:10" ht="15.75" customHeight="1" thickBot="1" x14ac:dyDescent="0.25">
      <c r="A34" s="104" t="s">
        <v>121</v>
      </c>
      <c r="B34" s="105"/>
      <c r="C34" s="105"/>
      <c r="D34" s="105"/>
      <c r="E34" s="99">
        <v>23430</v>
      </c>
      <c r="F34" s="99"/>
      <c r="G34" s="99">
        <v>4920.2999999999993</v>
      </c>
      <c r="H34" s="99"/>
      <c r="I34" s="99">
        <v>28350.300000000003</v>
      </c>
      <c r="J34" s="100"/>
    </row>
    <row r="35" spans="1:10" ht="15.75" thickBo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3"/>
    </row>
    <row r="36" spans="1:10" ht="19.5" customHeight="1" thickBot="1" x14ac:dyDescent="0.25">
      <c r="A36" s="86" t="s">
        <v>122</v>
      </c>
      <c r="B36" s="87"/>
      <c r="C36" s="87"/>
      <c r="D36" s="87"/>
      <c r="E36" s="103">
        <v>1457564</v>
      </c>
      <c r="F36" s="103"/>
      <c r="G36" s="103">
        <v>306088.44</v>
      </c>
      <c r="H36" s="103"/>
      <c r="I36" s="103">
        <v>1763652.4400000002</v>
      </c>
      <c r="J36" s="110"/>
    </row>
    <row r="37" spans="1:10" ht="15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</row>
    <row r="38" spans="1:10" ht="15" customHeight="1" x14ac:dyDescent="0.2">
      <c r="A38" s="85" t="s">
        <v>123</v>
      </c>
      <c r="B38" s="85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2">
      <c r="A39" s="102" t="s">
        <v>124</v>
      </c>
      <c r="B39" s="102"/>
      <c r="C39" s="102"/>
      <c r="D39" s="102"/>
      <c r="E39" s="102"/>
      <c r="F39" s="102"/>
      <c r="G39" s="102"/>
      <c r="H39" s="102"/>
      <c r="I39" s="102"/>
      <c r="J39" s="102"/>
    </row>
    <row r="40" spans="1:10" ht="15" customHeight="1" x14ac:dyDescent="0.2">
      <c r="A40" s="88" t="s">
        <v>125</v>
      </c>
      <c r="B40" s="88"/>
      <c r="C40" s="88"/>
      <c r="D40" s="88"/>
      <c r="E40" s="88"/>
      <c r="F40" s="88"/>
      <c r="G40" s="88"/>
      <c r="H40" s="88"/>
      <c r="I40" s="88"/>
      <c r="J40" s="88"/>
    </row>
    <row r="41" spans="1:10" ht="15" customHeight="1" x14ac:dyDescent="0.2">
      <c r="A41" s="123" t="s">
        <v>126</v>
      </c>
      <c r="B41" s="123"/>
      <c r="C41" s="123"/>
      <c r="D41" s="123"/>
      <c r="E41" s="123"/>
      <c r="F41" s="123"/>
      <c r="G41" s="123"/>
      <c r="H41" s="123"/>
      <c r="I41" s="123"/>
      <c r="J41" s="123"/>
    </row>
    <row r="42" spans="1:10" ht="15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</row>
    <row r="43" spans="1:10" ht="15" customHeight="1" x14ac:dyDescent="0.2">
      <c r="A43" s="101" t="s">
        <v>127</v>
      </c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0" ht="15" customHeight="1" x14ac:dyDescent="0.2">
      <c r="A44" s="101" t="s">
        <v>128</v>
      </c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0" ht="15" customHeight="1" x14ac:dyDescent="0.2">
      <c r="A45" s="101" t="s">
        <v>129</v>
      </c>
      <c r="B45" s="101"/>
      <c r="C45" s="101"/>
      <c r="D45" s="101"/>
      <c r="E45" s="101"/>
      <c r="F45" s="101"/>
      <c r="G45" s="101"/>
      <c r="H45" s="101"/>
      <c r="I45" s="101"/>
      <c r="J45" s="101"/>
    </row>
    <row r="46" spans="1:10" ht="17.25" x14ac:dyDescent="0.25">
      <c r="A46" s="37"/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15" x14ac:dyDescent="0.25">
      <c r="A47" s="31"/>
      <c r="B47" s="31"/>
      <c r="C47" s="31"/>
      <c r="D47" s="31"/>
      <c r="E47" s="31"/>
      <c r="F47" s="31"/>
      <c r="G47" s="31"/>
      <c r="H47" s="31"/>
      <c r="I47" s="32"/>
      <c r="J47" s="32"/>
    </row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I10:J10"/>
    <mergeCell ref="A8:J8"/>
    <mergeCell ref="G10:H10"/>
    <mergeCell ref="A10:C10"/>
    <mergeCell ref="G7:J7"/>
    <mergeCell ref="E10:F10"/>
    <mergeCell ref="A6:C6"/>
    <mergeCell ref="G6:I6"/>
    <mergeCell ref="A7:C7"/>
    <mergeCell ref="D7:F7"/>
    <mergeCell ref="E9:F9"/>
    <mergeCell ref="G9:H9"/>
    <mergeCell ref="I9:J9"/>
    <mergeCell ref="A9:D9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20:D2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G16:H16"/>
    <mergeCell ref="I16:J16"/>
    <mergeCell ref="A19:J19"/>
    <mergeCell ref="E20:F20"/>
    <mergeCell ref="G20:H20"/>
    <mergeCell ref="A17:H17"/>
    <mergeCell ref="A18:D18"/>
    <mergeCell ref="E18:F18"/>
    <mergeCell ref="G18:H18"/>
    <mergeCell ref="I18:J18"/>
    <mergeCell ref="A35:J35"/>
    <mergeCell ref="A42:J42"/>
    <mergeCell ref="A38:J38"/>
    <mergeCell ref="A36:D36"/>
    <mergeCell ref="A40:J40"/>
  </mergeCells>
  <hyperlinks>
    <hyperlink ref="G7" r:id="rId1" xr:uid="{00000000-0004-0000-01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8"/>
  <sheetViews>
    <sheetView workbookViewId="0">
      <selection activeCell="I10" sqref="I10:J10"/>
    </sheetView>
  </sheetViews>
  <sheetFormatPr defaultColWidth="9.140625" defaultRowHeight="15" x14ac:dyDescent="0.2"/>
  <cols>
    <col min="1" max="4" width="25.140625" style="46" customWidth="1"/>
    <col min="5" max="8" width="9.140625" style="46"/>
    <col min="9" max="10" width="9.140625" style="56"/>
    <col min="11" max="11" width="13.28515625" style="46" customWidth="1"/>
    <col min="12" max="16384" width="9.140625" style="46"/>
  </cols>
  <sheetData>
    <row r="1" spans="1:10" ht="21" x14ac:dyDescent="0.2">
      <c r="A1" s="158" t="s">
        <v>85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4.5" thickBot="1" x14ac:dyDescent="0.25">
      <c r="A2" s="152" t="s">
        <v>86</v>
      </c>
      <c r="B2" s="159"/>
      <c r="C2" s="159"/>
      <c r="D2" s="159"/>
      <c r="E2" s="159"/>
      <c r="F2" s="159"/>
      <c r="G2" s="159"/>
      <c r="H2" s="159"/>
      <c r="I2" s="159"/>
      <c r="J2" s="154"/>
    </row>
    <row r="3" spans="1:10" ht="27" customHeight="1" thickBot="1" x14ac:dyDescent="0.25">
      <c r="A3" s="45" t="s">
        <v>87</v>
      </c>
      <c r="B3" s="160"/>
      <c r="C3" s="161"/>
      <c r="D3" s="161"/>
      <c r="E3" s="161"/>
      <c r="F3" s="161"/>
      <c r="G3" s="161"/>
      <c r="H3" s="161"/>
      <c r="I3" s="161"/>
      <c r="J3" s="161"/>
    </row>
    <row r="4" spans="1:10" ht="12.75" x14ac:dyDescent="0.2">
      <c r="A4" s="34" t="s">
        <v>88</v>
      </c>
      <c r="B4" s="47"/>
      <c r="C4" s="47"/>
      <c r="D4" s="47"/>
      <c r="E4" s="47"/>
      <c r="F4" s="47"/>
      <c r="G4" s="47"/>
      <c r="H4" s="47"/>
      <c r="I4" s="48"/>
      <c r="J4" s="38"/>
    </row>
    <row r="5" spans="1:10" ht="12.75" x14ac:dyDescent="0.2">
      <c r="A5" s="155" t="s">
        <v>130</v>
      </c>
      <c r="B5" s="156"/>
      <c r="C5" s="156"/>
      <c r="D5" s="156"/>
      <c r="E5" s="156"/>
      <c r="F5" s="156"/>
      <c r="G5" s="156"/>
      <c r="H5" s="156"/>
      <c r="I5" s="156"/>
      <c r="J5" s="157"/>
    </row>
    <row r="6" spans="1:10" ht="12.75" x14ac:dyDescent="0.2">
      <c r="A6" s="124" t="s">
        <v>90</v>
      </c>
      <c r="B6" s="125"/>
      <c r="C6" s="125"/>
      <c r="D6" s="49" t="s">
        <v>91</v>
      </c>
      <c r="E6" s="47"/>
      <c r="F6" s="47"/>
      <c r="G6" s="126" t="s">
        <v>92</v>
      </c>
      <c r="H6" s="125"/>
      <c r="I6" s="125"/>
      <c r="J6" s="38"/>
    </row>
    <row r="7" spans="1:10" ht="15.75" thickBot="1" x14ac:dyDescent="0.25">
      <c r="A7" s="127" t="s">
        <v>131</v>
      </c>
      <c r="B7" s="128"/>
      <c r="C7" s="128"/>
      <c r="D7" s="129">
        <v>603447647</v>
      </c>
      <c r="E7" s="130"/>
      <c r="F7" s="130"/>
      <c r="G7" s="145" t="s">
        <v>132</v>
      </c>
      <c r="H7" s="146"/>
      <c r="I7" s="146"/>
      <c r="J7" s="147"/>
    </row>
    <row r="8" spans="1:10" ht="21.75" customHeight="1" thickTop="1" thickBot="1" x14ac:dyDescent="0.25">
      <c r="A8" s="138" t="s">
        <v>95</v>
      </c>
      <c r="B8" s="139"/>
      <c r="C8" s="139"/>
      <c r="D8" s="139"/>
      <c r="E8" s="139"/>
      <c r="F8" s="139"/>
      <c r="G8" s="139"/>
      <c r="H8" s="139"/>
      <c r="I8" s="139"/>
      <c r="J8" s="140"/>
    </row>
    <row r="9" spans="1:10" ht="13.5" thickBot="1" x14ac:dyDescent="0.25">
      <c r="A9" s="133"/>
      <c r="B9" s="134"/>
      <c r="C9" s="134"/>
      <c r="D9" s="135"/>
      <c r="E9" s="131" t="s">
        <v>96</v>
      </c>
      <c r="F9" s="131"/>
      <c r="G9" s="131" t="s">
        <v>97</v>
      </c>
      <c r="H9" s="131"/>
      <c r="I9" s="131" t="s">
        <v>98</v>
      </c>
      <c r="J9" s="132"/>
    </row>
    <row r="10" spans="1:10" ht="15.75" thickBot="1" x14ac:dyDescent="0.25">
      <c r="A10" s="162" t="s">
        <v>99</v>
      </c>
      <c r="B10" s="163"/>
      <c r="C10" s="163"/>
      <c r="D10" s="42" t="s">
        <v>100</v>
      </c>
      <c r="E10" s="160">
        <v>1094795</v>
      </c>
      <c r="F10" s="164"/>
      <c r="G10" s="160">
        <v>229906.95</v>
      </c>
      <c r="H10" s="164"/>
      <c r="I10" s="165">
        <v>1324701.95</v>
      </c>
      <c r="J10" s="166"/>
    </row>
    <row r="11" spans="1:10" ht="15.75" thickBot="1" x14ac:dyDescent="0.25">
      <c r="A11" s="50" t="s">
        <v>101</v>
      </c>
      <c r="B11" s="51"/>
      <c r="C11" s="51"/>
      <c r="D11" s="52">
        <v>1</v>
      </c>
      <c r="E11" s="160">
        <v>1094795</v>
      </c>
      <c r="F11" s="164"/>
      <c r="G11" s="160">
        <v>229906.95</v>
      </c>
      <c r="H11" s="164"/>
      <c r="I11" s="165">
        <v>1324701.95</v>
      </c>
      <c r="J11" s="166"/>
    </row>
    <row r="12" spans="1:10" ht="15.75" thickBot="1" x14ac:dyDescent="0.25">
      <c r="A12" s="171" t="s">
        <v>102</v>
      </c>
      <c r="B12" s="172"/>
      <c r="C12" s="172"/>
      <c r="D12" s="172"/>
      <c r="E12" s="172"/>
      <c r="F12" s="172"/>
      <c r="G12" s="172"/>
      <c r="H12" s="172"/>
      <c r="I12" s="53">
        <v>2</v>
      </c>
      <c r="J12" s="54" t="s">
        <v>103</v>
      </c>
    </row>
    <row r="13" spans="1:10" ht="5.25" customHeight="1" thickBot="1" x14ac:dyDescent="0.25">
      <c r="A13" s="173"/>
      <c r="B13" s="174"/>
      <c r="C13" s="174"/>
      <c r="D13" s="174"/>
      <c r="E13" s="174"/>
      <c r="F13" s="174"/>
      <c r="G13" s="174"/>
      <c r="H13" s="174"/>
      <c r="I13" s="174"/>
      <c r="J13" s="175"/>
    </row>
    <row r="14" spans="1:10" ht="18" customHeight="1" thickBot="1" x14ac:dyDescent="0.25">
      <c r="A14" s="106" t="s">
        <v>104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ht="13.5" thickBot="1" x14ac:dyDescent="0.25">
      <c r="A15" s="176"/>
      <c r="B15" s="177"/>
      <c r="C15" s="177"/>
      <c r="D15" s="177"/>
      <c r="E15" s="131" t="s">
        <v>96</v>
      </c>
      <c r="F15" s="131"/>
      <c r="G15" s="131" t="s">
        <v>97</v>
      </c>
      <c r="H15" s="131"/>
      <c r="I15" s="131" t="s">
        <v>98</v>
      </c>
      <c r="J15" s="132"/>
    </row>
    <row r="16" spans="1:10" ht="32.25" customHeight="1" thickBot="1" x14ac:dyDescent="0.25">
      <c r="A16" s="178" t="s">
        <v>105</v>
      </c>
      <c r="B16" s="179"/>
      <c r="C16" s="179"/>
      <c r="D16" s="179"/>
      <c r="E16" s="180">
        <v>16327</v>
      </c>
      <c r="F16" s="180"/>
      <c r="G16" s="180">
        <v>3428.67</v>
      </c>
      <c r="H16" s="180"/>
      <c r="I16" s="181">
        <v>19755.669999999998</v>
      </c>
      <c r="J16" s="182"/>
    </row>
    <row r="17" spans="1:10" ht="15.75" thickBot="1" x14ac:dyDescent="0.25">
      <c r="A17" s="171" t="s">
        <v>106</v>
      </c>
      <c r="B17" s="172"/>
      <c r="C17" s="172"/>
      <c r="D17" s="172"/>
      <c r="E17" s="172"/>
      <c r="F17" s="172"/>
      <c r="G17" s="172"/>
      <c r="H17" s="172"/>
      <c r="I17" s="53">
        <v>1</v>
      </c>
      <c r="J17" s="54" t="s">
        <v>107</v>
      </c>
    </row>
    <row r="18" spans="1:10" ht="32.25" customHeight="1" thickBot="1" x14ac:dyDescent="0.25">
      <c r="A18" s="167" t="s">
        <v>108</v>
      </c>
      <c r="B18" s="168"/>
      <c r="C18" s="168"/>
      <c r="D18" s="168"/>
      <c r="E18" s="169">
        <f>E16*(8-I12)*I17</f>
        <v>97962</v>
      </c>
      <c r="F18" s="169"/>
      <c r="G18" s="169">
        <f>G16*(8-I12)*I17</f>
        <v>20572.02</v>
      </c>
      <c r="H18" s="169"/>
      <c r="I18" s="169">
        <f>I16*(8-I12)*I17</f>
        <v>118534.01999999999</v>
      </c>
      <c r="J18" s="170"/>
    </row>
    <row r="19" spans="1:10" ht="3.75" customHeight="1" thickBot="1" x14ac:dyDescent="0.25">
      <c r="A19" s="173"/>
      <c r="B19" s="174"/>
      <c r="C19" s="174"/>
      <c r="D19" s="174"/>
      <c r="E19" s="174"/>
      <c r="F19" s="174"/>
      <c r="G19" s="174"/>
      <c r="H19" s="174"/>
      <c r="I19" s="174"/>
      <c r="J19" s="175"/>
    </row>
    <row r="20" spans="1:10" ht="47.25" customHeight="1" thickBot="1" x14ac:dyDescent="0.25">
      <c r="A20" s="178" t="s">
        <v>109</v>
      </c>
      <c r="B20" s="179"/>
      <c r="C20" s="179"/>
      <c r="D20" s="179"/>
      <c r="E20" s="180">
        <v>46456</v>
      </c>
      <c r="F20" s="180"/>
      <c r="G20" s="180">
        <v>9755.76</v>
      </c>
      <c r="H20" s="180"/>
      <c r="I20" s="181">
        <v>56211.76</v>
      </c>
      <c r="J20" s="182"/>
    </row>
    <row r="21" spans="1:10" ht="15.75" thickBot="1" x14ac:dyDescent="0.25">
      <c r="A21" s="171" t="s">
        <v>110</v>
      </c>
      <c r="B21" s="172"/>
      <c r="C21" s="172"/>
      <c r="D21" s="172"/>
      <c r="E21" s="172"/>
      <c r="F21" s="172"/>
      <c r="G21" s="172"/>
      <c r="H21" s="172"/>
      <c r="I21" s="53">
        <v>0.16800000000000001</v>
      </c>
      <c r="J21" s="54" t="s">
        <v>107</v>
      </c>
    </row>
    <row r="22" spans="1:10" ht="33.75" customHeight="1" thickBot="1" x14ac:dyDescent="0.25">
      <c r="A22" s="183" t="s">
        <v>111</v>
      </c>
      <c r="B22" s="184"/>
      <c r="C22" s="184"/>
      <c r="D22" s="184"/>
      <c r="E22" s="169">
        <f>E20*(8-I12)*I21</f>
        <v>46827.648000000001</v>
      </c>
      <c r="F22" s="169"/>
      <c r="G22" s="169">
        <f>G20*(8-I12)*I21</f>
        <v>9833.8060800000003</v>
      </c>
      <c r="H22" s="169"/>
      <c r="I22" s="169">
        <f>I20*(8-I12)*I21</f>
        <v>56661.454080000003</v>
      </c>
      <c r="J22" s="170"/>
    </row>
    <row r="23" spans="1:10" ht="5.25" customHeight="1" thickBot="1" x14ac:dyDescent="0.25">
      <c r="A23" s="173"/>
      <c r="B23" s="174"/>
      <c r="C23" s="174"/>
      <c r="D23" s="174"/>
      <c r="E23" s="174"/>
      <c r="F23" s="174"/>
      <c r="G23" s="174"/>
      <c r="H23" s="174"/>
      <c r="I23" s="174"/>
      <c r="J23" s="175"/>
    </row>
    <row r="24" spans="1:10" ht="54" customHeight="1" thickBot="1" x14ac:dyDescent="0.25">
      <c r="A24" s="178" t="s">
        <v>112</v>
      </c>
      <c r="B24" s="179"/>
      <c r="C24" s="179"/>
      <c r="D24" s="179"/>
      <c r="E24" s="180"/>
      <c r="F24" s="180"/>
      <c r="G24" s="180"/>
      <c r="H24" s="180"/>
      <c r="I24" s="181"/>
      <c r="J24" s="182"/>
    </row>
    <row r="25" spans="1:10" ht="15.75" thickBot="1" x14ac:dyDescent="0.25">
      <c r="A25" s="178" t="s">
        <v>113</v>
      </c>
      <c r="B25" s="186"/>
      <c r="C25" s="186"/>
      <c r="D25" s="186"/>
      <c r="E25" s="186"/>
      <c r="F25" s="186"/>
      <c r="G25" s="186"/>
      <c r="H25" s="186"/>
      <c r="I25" s="53"/>
      <c r="J25" s="54" t="s">
        <v>107</v>
      </c>
    </row>
    <row r="26" spans="1:10" ht="36" customHeight="1" thickBot="1" x14ac:dyDescent="0.25">
      <c r="A26" s="187" t="s">
        <v>114</v>
      </c>
      <c r="B26" s="188"/>
      <c r="C26" s="188"/>
      <c r="D26" s="188"/>
      <c r="E26" s="169">
        <f>E24*(8-I12)*I25</f>
        <v>0</v>
      </c>
      <c r="F26" s="169"/>
      <c r="G26" s="169">
        <f>G24*(8-I12)*I25</f>
        <v>0</v>
      </c>
      <c r="H26" s="169"/>
      <c r="I26" s="169">
        <f>I24*(8-I12)*I25</f>
        <v>0</v>
      </c>
      <c r="J26" s="170"/>
    </row>
    <row r="27" spans="1:10" ht="4.5" customHeight="1" thickBot="1" x14ac:dyDescent="0.25">
      <c r="A27" s="189"/>
      <c r="B27" s="190"/>
      <c r="C27" s="190"/>
      <c r="D27" s="190"/>
      <c r="E27" s="190"/>
      <c r="F27" s="190"/>
      <c r="G27" s="190"/>
      <c r="H27" s="190"/>
      <c r="I27" s="190"/>
      <c r="J27" s="191"/>
    </row>
    <row r="28" spans="1:10" ht="30" customHeight="1" thickBot="1" x14ac:dyDescent="0.25">
      <c r="A28" s="192" t="s">
        <v>115</v>
      </c>
      <c r="B28" s="193"/>
      <c r="C28" s="193"/>
      <c r="D28" s="193"/>
      <c r="E28" s="169">
        <f>D11*(E18+E22+E26)</f>
        <v>144789.64799999999</v>
      </c>
      <c r="F28" s="169"/>
      <c r="G28" s="169">
        <f>D11*(G18+G22+G26)</f>
        <v>30405.826079999999</v>
      </c>
      <c r="H28" s="169"/>
      <c r="I28" s="169">
        <f>D11*(I18+I22+I26)</f>
        <v>175195.47407999999</v>
      </c>
      <c r="J28" s="170"/>
    </row>
    <row r="29" spans="1:10" ht="29.25" customHeight="1" thickBot="1" x14ac:dyDescent="0.25">
      <c r="A29" s="106" t="s">
        <v>133</v>
      </c>
      <c r="B29" s="107"/>
      <c r="C29" s="107"/>
      <c r="D29" s="107"/>
      <c r="E29" s="107"/>
      <c r="F29" s="107"/>
      <c r="G29" s="107"/>
      <c r="H29" s="107"/>
      <c r="I29" s="107"/>
      <c r="J29" s="108"/>
    </row>
    <row r="30" spans="1:10" ht="29.25" customHeight="1" thickBot="1" x14ac:dyDescent="0.25">
      <c r="A30" s="178" t="s">
        <v>119</v>
      </c>
      <c r="B30" s="179"/>
      <c r="C30" s="179"/>
      <c r="D30" s="179"/>
      <c r="E30" s="180">
        <v>1391</v>
      </c>
      <c r="F30" s="180"/>
      <c r="G30" s="180">
        <v>292.11</v>
      </c>
      <c r="H30" s="180"/>
      <c r="I30" s="180">
        <v>1683.11</v>
      </c>
      <c r="J30" s="185"/>
    </row>
    <row r="31" spans="1:10" ht="48" customHeight="1" thickBot="1" x14ac:dyDescent="0.25">
      <c r="A31" s="178" t="s">
        <v>120</v>
      </c>
      <c r="B31" s="179"/>
      <c r="C31" s="179"/>
      <c r="D31" s="179"/>
      <c r="E31" s="180">
        <v>2545</v>
      </c>
      <c r="F31" s="180"/>
      <c r="G31" s="180">
        <v>534.45000000000005</v>
      </c>
      <c r="H31" s="180"/>
      <c r="I31" s="180">
        <v>3079.45</v>
      </c>
      <c r="J31" s="185"/>
    </row>
    <row r="32" spans="1:10" ht="39" customHeight="1" thickBot="1" x14ac:dyDescent="0.25">
      <c r="A32" s="197" t="s">
        <v>121</v>
      </c>
      <c r="B32" s="198"/>
      <c r="C32" s="198"/>
      <c r="D32" s="198"/>
      <c r="E32" s="169">
        <f>(E30+E31)*1*(8-I12)</f>
        <v>23616</v>
      </c>
      <c r="F32" s="169"/>
      <c r="G32" s="169">
        <f>(G30+G31)*1*(8-I12)</f>
        <v>4959.3600000000006</v>
      </c>
      <c r="H32" s="169"/>
      <c r="I32" s="169">
        <f>(I30+I31)*1*(8-I12)</f>
        <v>28575.359999999997</v>
      </c>
      <c r="J32" s="170"/>
    </row>
    <row r="33" spans="1:10" ht="30" customHeight="1" thickBot="1" x14ac:dyDescent="0.25">
      <c r="A33" s="106" t="s">
        <v>134</v>
      </c>
      <c r="B33" s="107"/>
      <c r="C33" s="107"/>
      <c r="D33" s="107"/>
      <c r="E33" s="107"/>
      <c r="F33" s="107"/>
      <c r="G33" s="107"/>
      <c r="H33" s="107"/>
      <c r="I33" s="107"/>
      <c r="J33" s="108"/>
    </row>
    <row r="34" spans="1:10" ht="51" customHeight="1" thickBot="1" x14ac:dyDescent="0.25">
      <c r="A34" s="178" t="s">
        <v>117</v>
      </c>
      <c r="B34" s="179"/>
      <c r="C34" s="179"/>
      <c r="D34" s="179"/>
      <c r="E34" s="180">
        <v>1391</v>
      </c>
      <c r="F34" s="180"/>
      <c r="G34" s="180">
        <v>292.11</v>
      </c>
      <c r="H34" s="180"/>
      <c r="I34" s="180">
        <v>1683.11</v>
      </c>
      <c r="J34" s="185"/>
    </row>
    <row r="35" spans="1:10" ht="3.75" customHeight="1" thickBot="1" x14ac:dyDescent="0.25">
      <c r="A35" s="194"/>
      <c r="B35" s="195"/>
      <c r="C35" s="195"/>
      <c r="D35" s="195"/>
      <c r="E35" s="195"/>
      <c r="F35" s="195"/>
      <c r="G35" s="195"/>
      <c r="H35" s="195"/>
      <c r="I35" s="195"/>
      <c r="J35" s="196"/>
    </row>
    <row r="36" spans="1:10" s="55" customFormat="1" ht="39.75" customHeight="1" thickBot="1" x14ac:dyDescent="0.25">
      <c r="A36" s="200" t="s">
        <v>122</v>
      </c>
      <c r="B36" s="201"/>
      <c r="C36" s="201"/>
      <c r="D36" s="201"/>
      <c r="E36" s="202">
        <f>E11+E28+E34+E32</f>
        <v>1264591.648</v>
      </c>
      <c r="F36" s="202"/>
      <c r="G36" s="202">
        <f>G11+G28+G34+G32</f>
        <v>265564.24608000001</v>
      </c>
      <c r="H36" s="202"/>
      <c r="I36" s="202">
        <f>I11+I28+I34+I32</f>
        <v>1530155.8940800002</v>
      </c>
      <c r="J36" s="203"/>
    </row>
    <row r="37" spans="1:10" ht="9.75" customHeight="1" x14ac:dyDescent="0.2"/>
    <row r="38" spans="1:10" ht="30" customHeight="1" x14ac:dyDescent="0.2">
      <c r="A38" s="204" t="s">
        <v>123</v>
      </c>
      <c r="B38" s="204"/>
      <c r="C38" s="204"/>
      <c r="D38" s="204"/>
      <c r="E38" s="204"/>
      <c r="F38" s="204"/>
      <c r="G38" s="204"/>
      <c r="H38" s="204"/>
      <c r="I38" s="204"/>
      <c r="J38" s="204"/>
    </row>
    <row r="39" spans="1:10" ht="32.25" customHeight="1" x14ac:dyDescent="0.2">
      <c r="A39" s="205" t="s">
        <v>124</v>
      </c>
      <c r="B39" s="205"/>
      <c r="C39" s="205"/>
      <c r="D39" s="205"/>
      <c r="E39" s="205"/>
      <c r="F39" s="205"/>
      <c r="G39" s="205"/>
      <c r="H39" s="205"/>
      <c r="I39" s="205"/>
      <c r="J39" s="205"/>
    </row>
    <row r="40" spans="1:10" ht="46.5" customHeight="1" x14ac:dyDescent="0.2">
      <c r="A40" s="206" t="s">
        <v>125</v>
      </c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ht="44.25" customHeight="1" x14ac:dyDescent="0.2">
      <c r="A41" s="207" t="s">
        <v>126</v>
      </c>
      <c r="B41" s="207"/>
      <c r="C41" s="207"/>
      <c r="D41" s="207"/>
      <c r="E41" s="207"/>
      <c r="F41" s="207"/>
      <c r="G41" s="207"/>
      <c r="H41" s="207"/>
      <c r="I41" s="207"/>
      <c r="J41" s="207"/>
    </row>
    <row r="42" spans="1:10" ht="9" customHeight="1" x14ac:dyDescent="0.2">
      <c r="A42" s="208"/>
      <c r="B42" s="208"/>
      <c r="C42" s="208"/>
      <c r="D42" s="208"/>
      <c r="E42" s="208"/>
      <c r="F42" s="208"/>
      <c r="G42" s="208"/>
      <c r="H42" s="208"/>
      <c r="I42" s="208"/>
      <c r="J42" s="208"/>
    </row>
    <row r="43" spans="1:10" ht="31.5" customHeight="1" x14ac:dyDescent="0.2">
      <c r="A43" s="199" t="s">
        <v>127</v>
      </c>
      <c r="B43" s="199"/>
      <c r="C43" s="199"/>
      <c r="D43" s="199"/>
      <c r="E43" s="199"/>
      <c r="F43" s="199"/>
      <c r="G43" s="199"/>
      <c r="H43" s="199"/>
      <c r="I43" s="199"/>
      <c r="J43" s="199"/>
    </row>
    <row r="44" spans="1:10" ht="33" customHeight="1" x14ac:dyDescent="0.2">
      <c r="A44" s="199" t="s">
        <v>128</v>
      </c>
      <c r="B44" s="199"/>
      <c r="C44" s="199"/>
      <c r="D44" s="199"/>
      <c r="E44" s="199"/>
      <c r="F44" s="199"/>
      <c r="G44" s="199"/>
      <c r="H44" s="199"/>
      <c r="I44" s="199"/>
      <c r="J44" s="199"/>
    </row>
    <row r="45" spans="1:10" ht="39" customHeight="1" x14ac:dyDescent="0.2">
      <c r="A45" s="199" t="s">
        <v>129</v>
      </c>
      <c r="B45" s="199"/>
      <c r="C45" s="199"/>
      <c r="D45" s="199"/>
      <c r="E45" s="199"/>
      <c r="F45" s="199"/>
      <c r="G45" s="199"/>
      <c r="H45" s="199"/>
      <c r="I45" s="199"/>
      <c r="J45" s="199"/>
    </row>
    <row r="46" spans="1:10" ht="17.25" x14ac:dyDescent="0.2">
      <c r="A46" s="57"/>
    </row>
    <row r="47" spans="1:10" ht="27" customHeight="1" x14ac:dyDescent="0.2">
      <c r="I47" s="46"/>
      <c r="J47" s="46"/>
    </row>
    <row r="87" ht="22.5" customHeight="1" x14ac:dyDescent="0.2"/>
    <row r="88" ht="8.25" customHeight="1" x14ac:dyDescent="0.2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 xr:uid="{00000000-0004-0000-0200-000000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8"/>
  <sheetViews>
    <sheetView zoomScale="70" zoomScaleNormal="70" workbookViewId="0">
      <selection activeCell="P22" sqref="P22"/>
    </sheetView>
  </sheetViews>
  <sheetFormatPr defaultRowHeight="15" x14ac:dyDescent="0.2"/>
  <cols>
    <col min="1" max="4" width="25.140625" style="64" customWidth="1"/>
    <col min="5" max="8" width="9.140625" style="64"/>
    <col min="9" max="10" width="9.140625" style="65"/>
    <col min="11" max="11" width="13.28515625" style="64" customWidth="1"/>
    <col min="12" max="16384" width="9.140625" style="64"/>
  </cols>
  <sheetData>
    <row r="1" spans="1:10" ht="21" x14ac:dyDescent="0.2">
      <c r="A1" s="209" t="s">
        <v>85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34.5" thickBot="1" x14ac:dyDescent="0.25">
      <c r="A2" s="152" t="s">
        <v>86</v>
      </c>
      <c r="B2" s="153"/>
      <c r="C2" s="153"/>
      <c r="D2" s="153"/>
      <c r="E2" s="153"/>
      <c r="F2" s="153"/>
      <c r="G2" s="153"/>
      <c r="H2" s="153"/>
      <c r="I2" s="153"/>
      <c r="J2" s="154"/>
    </row>
    <row r="3" spans="1:10" ht="27" customHeight="1" thickBot="1" x14ac:dyDescent="0.25">
      <c r="A3" s="45" t="s">
        <v>87</v>
      </c>
      <c r="B3" s="215" t="s">
        <v>149</v>
      </c>
      <c r="C3" s="228"/>
      <c r="D3" s="228"/>
      <c r="E3" s="228"/>
      <c r="F3" s="228"/>
      <c r="G3" s="228"/>
      <c r="H3" s="228"/>
      <c r="I3" s="228"/>
      <c r="J3" s="228"/>
    </row>
    <row r="4" spans="1:10" x14ac:dyDescent="0.2">
      <c r="A4" s="34" t="s">
        <v>88</v>
      </c>
      <c r="B4" s="33"/>
      <c r="C4" s="33"/>
      <c r="D4" s="33"/>
      <c r="E4" s="33"/>
      <c r="F4" s="33"/>
      <c r="G4" s="33"/>
      <c r="H4" s="33"/>
      <c r="I4" s="39"/>
      <c r="J4" s="38"/>
    </row>
    <row r="5" spans="1:10" x14ac:dyDescent="0.2">
      <c r="A5" s="227" t="s">
        <v>148</v>
      </c>
      <c r="B5" s="156"/>
      <c r="C5" s="156"/>
      <c r="D5" s="156"/>
      <c r="E5" s="156"/>
      <c r="F5" s="156"/>
      <c r="G5" s="156"/>
      <c r="H5" s="156"/>
      <c r="I5" s="156"/>
      <c r="J5" s="157"/>
    </row>
    <row r="6" spans="1:10" x14ac:dyDescent="0.2">
      <c r="A6" s="124" t="s">
        <v>90</v>
      </c>
      <c r="B6" s="125"/>
      <c r="C6" s="125"/>
      <c r="D6" s="35" t="s">
        <v>91</v>
      </c>
      <c r="E6" s="33"/>
      <c r="F6" s="33"/>
      <c r="G6" s="126" t="s">
        <v>92</v>
      </c>
      <c r="H6" s="125"/>
      <c r="I6" s="125"/>
      <c r="J6" s="38"/>
    </row>
    <row r="7" spans="1:10" ht="15.75" thickBot="1" x14ac:dyDescent="0.25">
      <c r="A7" s="127" t="s">
        <v>147</v>
      </c>
      <c r="B7" s="128"/>
      <c r="C7" s="128"/>
      <c r="D7" s="129">
        <v>732540341</v>
      </c>
      <c r="E7" s="130"/>
      <c r="F7" s="130"/>
      <c r="G7" s="145" t="s">
        <v>146</v>
      </c>
      <c r="H7" s="146"/>
      <c r="I7" s="146"/>
      <c r="J7" s="147"/>
    </row>
    <row r="8" spans="1:10" ht="21.75" customHeight="1" thickTop="1" thickBot="1" x14ac:dyDescent="0.25">
      <c r="A8" s="138" t="s">
        <v>95</v>
      </c>
      <c r="B8" s="139"/>
      <c r="C8" s="139"/>
      <c r="D8" s="139"/>
      <c r="E8" s="139"/>
      <c r="F8" s="139"/>
      <c r="G8" s="139"/>
      <c r="H8" s="139"/>
      <c r="I8" s="139"/>
      <c r="J8" s="140"/>
    </row>
    <row r="9" spans="1:10" ht="15.75" thickBot="1" x14ac:dyDescent="0.25">
      <c r="A9" s="133"/>
      <c r="B9" s="134"/>
      <c r="C9" s="134"/>
      <c r="D9" s="135"/>
      <c r="E9" s="131" t="s">
        <v>96</v>
      </c>
      <c r="F9" s="131"/>
      <c r="G9" s="131" t="s">
        <v>97</v>
      </c>
      <c r="H9" s="131"/>
      <c r="I9" s="131" t="s">
        <v>98</v>
      </c>
      <c r="J9" s="132"/>
    </row>
    <row r="10" spans="1:10" s="70" customFormat="1" ht="15.75" thickBot="1" x14ac:dyDescent="0.25">
      <c r="A10" s="240" t="s">
        <v>99</v>
      </c>
      <c r="B10" s="241"/>
      <c r="C10" s="241"/>
      <c r="D10" s="58" t="s">
        <v>100</v>
      </c>
      <c r="E10" s="226">
        <v>1153500</v>
      </c>
      <c r="F10" s="216"/>
      <c r="G10" s="215">
        <v>242235</v>
      </c>
      <c r="H10" s="216"/>
      <c r="I10" s="222">
        <v>1395735</v>
      </c>
      <c r="J10" s="223"/>
    </row>
    <row r="11" spans="1:10" s="70" customFormat="1" ht="15.75" thickBot="1" x14ac:dyDescent="0.25">
      <c r="A11" s="73" t="s">
        <v>101</v>
      </c>
      <c r="B11" s="72"/>
      <c r="C11" s="72"/>
      <c r="D11" s="71">
        <v>1</v>
      </c>
      <c r="E11" s="214">
        <v>1153500</v>
      </c>
      <c r="F11" s="214"/>
      <c r="G11" s="215">
        <v>242235</v>
      </c>
      <c r="H11" s="216"/>
      <c r="I11" s="222">
        <v>1395735</v>
      </c>
      <c r="J11" s="223"/>
    </row>
    <row r="12" spans="1:10" ht="15.75" thickBot="1" x14ac:dyDescent="0.25">
      <c r="A12" s="217" t="s">
        <v>102</v>
      </c>
      <c r="B12" s="218"/>
      <c r="C12" s="218"/>
      <c r="D12" s="218"/>
      <c r="E12" s="218"/>
      <c r="F12" s="218"/>
      <c r="G12" s="218"/>
      <c r="H12" s="218"/>
      <c r="I12" s="69">
        <v>2</v>
      </c>
      <c r="J12" s="68" t="s">
        <v>103</v>
      </c>
    </row>
    <row r="13" spans="1:10" ht="5.25" customHeight="1" thickBot="1" x14ac:dyDescent="0.25">
      <c r="A13" s="219"/>
      <c r="B13" s="220"/>
      <c r="C13" s="220"/>
      <c r="D13" s="220"/>
      <c r="E13" s="220"/>
      <c r="F13" s="220"/>
      <c r="G13" s="220"/>
      <c r="H13" s="220"/>
      <c r="I13" s="220"/>
      <c r="J13" s="221"/>
    </row>
    <row r="14" spans="1:10" ht="18" customHeight="1" thickBot="1" x14ac:dyDescent="0.25">
      <c r="A14" s="106" t="s">
        <v>104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ht="15.75" thickBot="1" x14ac:dyDescent="0.25">
      <c r="A15" s="210"/>
      <c r="B15" s="211"/>
      <c r="C15" s="211"/>
      <c r="D15" s="211"/>
      <c r="E15" s="131" t="s">
        <v>96</v>
      </c>
      <c r="F15" s="131"/>
      <c r="G15" s="131" t="s">
        <v>97</v>
      </c>
      <c r="H15" s="131"/>
      <c r="I15" s="131" t="s">
        <v>98</v>
      </c>
      <c r="J15" s="132"/>
    </row>
    <row r="16" spans="1:10" ht="32.25" customHeight="1" thickBot="1" x14ac:dyDescent="0.25">
      <c r="A16" s="212" t="s">
        <v>105</v>
      </c>
      <c r="B16" s="213"/>
      <c r="C16" s="213"/>
      <c r="D16" s="213"/>
      <c r="E16" s="214">
        <v>7000</v>
      </c>
      <c r="F16" s="214"/>
      <c r="G16" s="214">
        <v>1470</v>
      </c>
      <c r="H16" s="214"/>
      <c r="I16" s="224">
        <v>8470</v>
      </c>
      <c r="J16" s="225"/>
    </row>
    <row r="17" spans="1:10" ht="15.75" thickBot="1" x14ac:dyDescent="0.25">
      <c r="A17" s="217" t="s">
        <v>106</v>
      </c>
      <c r="B17" s="218"/>
      <c r="C17" s="218"/>
      <c r="D17" s="218"/>
      <c r="E17" s="218"/>
      <c r="F17" s="218"/>
      <c r="G17" s="218"/>
      <c r="H17" s="218"/>
      <c r="I17" s="69">
        <v>1</v>
      </c>
      <c r="J17" s="68" t="s">
        <v>107</v>
      </c>
    </row>
    <row r="18" spans="1:10" ht="32.25" customHeight="1" thickBot="1" x14ac:dyDescent="0.25">
      <c r="A18" s="231" t="s">
        <v>108</v>
      </c>
      <c r="B18" s="232"/>
      <c r="C18" s="232"/>
      <c r="D18" s="232"/>
      <c r="E18" s="233">
        <f>E16*(8-I12)*I17</f>
        <v>42000</v>
      </c>
      <c r="F18" s="233"/>
      <c r="G18" s="234">
        <f>G16*(8-I12)*I17</f>
        <v>8820</v>
      </c>
      <c r="H18" s="234"/>
      <c r="I18" s="234">
        <f>I16*(8-I12)*I17</f>
        <v>50820</v>
      </c>
      <c r="J18" s="235"/>
    </row>
    <row r="19" spans="1:10" ht="3.75" customHeight="1" thickBot="1" x14ac:dyDescent="0.25">
      <c r="A19" s="219"/>
      <c r="B19" s="220"/>
      <c r="C19" s="220"/>
      <c r="D19" s="220"/>
      <c r="E19" s="220"/>
      <c r="F19" s="220"/>
      <c r="G19" s="220"/>
      <c r="H19" s="220"/>
      <c r="I19" s="220"/>
      <c r="J19" s="221"/>
    </row>
    <row r="20" spans="1:10" ht="47.25" customHeight="1" thickBot="1" x14ac:dyDescent="0.25">
      <c r="A20" s="229" t="s">
        <v>109</v>
      </c>
      <c r="B20" s="230"/>
      <c r="C20" s="230"/>
      <c r="D20" s="230"/>
      <c r="E20" s="214"/>
      <c r="F20" s="214"/>
      <c r="G20" s="214"/>
      <c r="H20" s="214"/>
      <c r="I20" s="224"/>
      <c r="J20" s="225"/>
    </row>
    <row r="21" spans="1:10" ht="15.75" thickBot="1" x14ac:dyDescent="0.25">
      <c r="A21" s="217" t="s">
        <v>110</v>
      </c>
      <c r="B21" s="218"/>
      <c r="C21" s="218"/>
      <c r="D21" s="218"/>
      <c r="E21" s="218"/>
      <c r="F21" s="218"/>
      <c r="G21" s="218"/>
      <c r="H21" s="218"/>
      <c r="I21" s="69"/>
      <c r="J21" s="68" t="s">
        <v>107</v>
      </c>
    </row>
    <row r="22" spans="1:10" ht="33.75" customHeight="1" thickBot="1" x14ac:dyDescent="0.25">
      <c r="A22" s="242" t="s">
        <v>111</v>
      </c>
      <c r="B22" s="243"/>
      <c r="C22" s="243"/>
      <c r="D22" s="243"/>
      <c r="E22" s="234">
        <f>E20*(8-I12)*I21</f>
        <v>0</v>
      </c>
      <c r="F22" s="234"/>
      <c r="G22" s="234">
        <f>G20*(8-I12)*I21</f>
        <v>0</v>
      </c>
      <c r="H22" s="234"/>
      <c r="I22" s="234">
        <f>I20*(8-I12)*I21</f>
        <v>0</v>
      </c>
      <c r="J22" s="235"/>
    </row>
    <row r="23" spans="1:10" ht="5.25" customHeight="1" thickBot="1" x14ac:dyDescent="0.25">
      <c r="A23" s="219"/>
      <c r="B23" s="220"/>
      <c r="C23" s="220"/>
      <c r="D23" s="220"/>
      <c r="E23" s="220"/>
      <c r="F23" s="220"/>
      <c r="G23" s="220"/>
      <c r="H23" s="220"/>
      <c r="I23" s="220"/>
      <c r="J23" s="221"/>
    </row>
    <row r="24" spans="1:10" ht="54" customHeight="1" thickBot="1" x14ac:dyDescent="0.25">
      <c r="A24" s="229" t="s">
        <v>112</v>
      </c>
      <c r="B24" s="230"/>
      <c r="C24" s="230"/>
      <c r="D24" s="230"/>
      <c r="E24" s="214"/>
      <c r="F24" s="214"/>
      <c r="G24" s="214"/>
      <c r="H24" s="214"/>
      <c r="I24" s="224"/>
      <c r="J24" s="225"/>
    </row>
    <row r="25" spans="1:10" ht="15.75" thickBot="1" x14ac:dyDescent="0.25">
      <c r="A25" s="212" t="s">
        <v>113</v>
      </c>
      <c r="B25" s="245"/>
      <c r="C25" s="245"/>
      <c r="D25" s="245"/>
      <c r="E25" s="245"/>
      <c r="F25" s="245"/>
      <c r="G25" s="245"/>
      <c r="H25" s="245"/>
      <c r="I25" s="69"/>
      <c r="J25" s="68" t="s">
        <v>107</v>
      </c>
    </row>
    <row r="26" spans="1:10" ht="36" customHeight="1" thickBot="1" x14ac:dyDescent="0.25">
      <c r="A26" s="248" t="s">
        <v>114</v>
      </c>
      <c r="B26" s="249"/>
      <c r="C26" s="249"/>
      <c r="D26" s="249"/>
      <c r="E26" s="234">
        <f>E24*(8-I12)*I25</f>
        <v>0</v>
      </c>
      <c r="F26" s="234"/>
      <c r="G26" s="234">
        <f>G24*(8-I12)*I25</f>
        <v>0</v>
      </c>
      <c r="H26" s="234"/>
      <c r="I26" s="234">
        <f>I24*(8-I12)*I25</f>
        <v>0</v>
      </c>
      <c r="J26" s="235"/>
    </row>
    <row r="27" spans="1:10" ht="4.5" customHeight="1" thickBot="1" x14ac:dyDescent="0.25">
      <c r="A27" s="237"/>
      <c r="B27" s="238"/>
      <c r="C27" s="238"/>
      <c r="D27" s="238"/>
      <c r="E27" s="238"/>
      <c r="F27" s="238"/>
      <c r="G27" s="238"/>
      <c r="H27" s="238"/>
      <c r="I27" s="238"/>
      <c r="J27" s="239"/>
    </row>
    <row r="28" spans="1:10" ht="30" customHeight="1" thickBot="1" x14ac:dyDescent="0.25">
      <c r="A28" s="258" t="s">
        <v>115</v>
      </c>
      <c r="B28" s="259"/>
      <c r="C28" s="259"/>
      <c r="D28" s="259"/>
      <c r="E28" s="233">
        <f>D11*(E18+E22+E26)</f>
        <v>42000</v>
      </c>
      <c r="F28" s="233"/>
      <c r="G28" s="234">
        <f>D11*(G18+G22+G26)</f>
        <v>8820</v>
      </c>
      <c r="H28" s="234"/>
      <c r="I28" s="234">
        <f>D11*(I18+I22+I26)</f>
        <v>50820</v>
      </c>
      <c r="J28" s="235"/>
    </row>
    <row r="29" spans="1:10" ht="30" customHeight="1" thickBot="1" x14ac:dyDescent="0.25">
      <c r="A29" s="106" t="s">
        <v>116</v>
      </c>
      <c r="B29" s="107"/>
      <c r="C29" s="107"/>
      <c r="D29" s="107"/>
      <c r="E29" s="107"/>
      <c r="F29" s="107"/>
      <c r="G29" s="107"/>
      <c r="H29" s="107"/>
      <c r="I29" s="107"/>
      <c r="J29" s="108"/>
    </row>
    <row r="30" spans="1:10" ht="51" customHeight="1" thickBot="1" x14ac:dyDescent="0.25">
      <c r="A30" s="212" t="s">
        <v>117</v>
      </c>
      <c r="B30" s="213"/>
      <c r="C30" s="213"/>
      <c r="D30" s="213"/>
      <c r="E30" s="214"/>
      <c r="F30" s="214"/>
      <c r="G30" s="214"/>
      <c r="H30" s="214"/>
      <c r="I30" s="214"/>
      <c r="J30" s="246"/>
    </row>
    <row r="31" spans="1:10" ht="29.25" customHeight="1" thickBot="1" x14ac:dyDescent="0.25">
      <c r="A31" s="106" t="s">
        <v>118</v>
      </c>
      <c r="B31" s="107"/>
      <c r="C31" s="107"/>
      <c r="D31" s="107"/>
      <c r="E31" s="107"/>
      <c r="F31" s="107"/>
      <c r="G31" s="107"/>
      <c r="H31" s="107"/>
      <c r="I31" s="107"/>
      <c r="J31" s="108"/>
    </row>
    <row r="32" spans="1:10" ht="29.25" customHeight="1" thickBot="1" x14ac:dyDescent="0.25">
      <c r="A32" s="212" t="s">
        <v>119</v>
      </c>
      <c r="B32" s="213"/>
      <c r="C32" s="213"/>
      <c r="D32" s="213"/>
      <c r="E32" s="214">
        <v>890</v>
      </c>
      <c r="F32" s="214"/>
      <c r="G32" s="214">
        <v>186.9</v>
      </c>
      <c r="H32" s="214"/>
      <c r="I32" s="214">
        <v>1076.9000000000001</v>
      </c>
      <c r="J32" s="246"/>
    </row>
    <row r="33" spans="1:10" ht="48" customHeight="1" thickBot="1" x14ac:dyDescent="0.25">
      <c r="A33" s="212" t="s">
        <v>120</v>
      </c>
      <c r="B33" s="213"/>
      <c r="C33" s="213"/>
      <c r="D33" s="213"/>
      <c r="E33" s="214">
        <v>1350</v>
      </c>
      <c r="F33" s="214"/>
      <c r="G33" s="214">
        <v>283.5</v>
      </c>
      <c r="H33" s="214"/>
      <c r="I33" s="214">
        <v>1633.5</v>
      </c>
      <c r="J33" s="246"/>
    </row>
    <row r="34" spans="1:10" ht="39" customHeight="1" thickBot="1" x14ac:dyDescent="0.25">
      <c r="A34" s="250" t="s">
        <v>121</v>
      </c>
      <c r="B34" s="251"/>
      <c r="C34" s="251"/>
      <c r="D34" s="251"/>
      <c r="E34" s="234">
        <f>(E32+E33)*1*(8-I12)</f>
        <v>13440</v>
      </c>
      <c r="F34" s="234"/>
      <c r="G34" s="234">
        <f>(G32+G33)*1*(8-I12)</f>
        <v>2822.3999999999996</v>
      </c>
      <c r="H34" s="234"/>
      <c r="I34" s="234">
        <f>(I32+I33)*1*(8-I12)</f>
        <v>16262.400000000001</v>
      </c>
      <c r="J34" s="235"/>
    </row>
    <row r="35" spans="1:10" ht="3.75" customHeight="1" thickBot="1" x14ac:dyDescent="0.25">
      <c r="A35" s="255"/>
      <c r="B35" s="256"/>
      <c r="C35" s="256"/>
      <c r="D35" s="256"/>
      <c r="E35" s="256"/>
      <c r="F35" s="256"/>
      <c r="G35" s="256"/>
      <c r="H35" s="256"/>
      <c r="I35" s="256"/>
      <c r="J35" s="257"/>
    </row>
    <row r="36" spans="1:10" s="67" customFormat="1" ht="39.75" customHeight="1" thickBot="1" x14ac:dyDescent="0.25">
      <c r="A36" s="258" t="s">
        <v>122</v>
      </c>
      <c r="B36" s="259"/>
      <c r="C36" s="259"/>
      <c r="D36" s="259"/>
      <c r="E36" s="244">
        <f>E11+E28+E30+E34</f>
        <v>1208940</v>
      </c>
      <c r="F36" s="244"/>
      <c r="G36" s="244">
        <f>G11+G28+G30+G34</f>
        <v>253877.4</v>
      </c>
      <c r="H36" s="244"/>
      <c r="I36" s="244">
        <f>I11+I28+I30+I34</f>
        <v>1462817.4</v>
      </c>
      <c r="J36" s="252"/>
    </row>
    <row r="37" spans="1:10" ht="9.75" customHeight="1" x14ac:dyDescent="0.2"/>
    <row r="38" spans="1:10" ht="30" customHeight="1" x14ac:dyDescent="0.2">
      <c r="A38" s="254" t="s">
        <v>123</v>
      </c>
      <c r="B38" s="254"/>
      <c r="C38" s="254"/>
      <c r="D38" s="254"/>
      <c r="E38" s="254"/>
      <c r="F38" s="254"/>
      <c r="G38" s="254"/>
      <c r="H38" s="254"/>
      <c r="I38" s="254"/>
      <c r="J38" s="254"/>
    </row>
    <row r="39" spans="1:10" ht="32.25" customHeight="1" x14ac:dyDescent="0.2">
      <c r="A39" s="247" t="s">
        <v>124</v>
      </c>
      <c r="B39" s="247"/>
      <c r="C39" s="247"/>
      <c r="D39" s="247"/>
      <c r="E39" s="247"/>
      <c r="F39" s="247"/>
      <c r="G39" s="247"/>
      <c r="H39" s="247"/>
      <c r="I39" s="247"/>
      <c r="J39" s="247"/>
    </row>
    <row r="40" spans="1:10" ht="46.5" customHeight="1" x14ac:dyDescent="0.2">
      <c r="A40" s="260" t="s">
        <v>125</v>
      </c>
      <c r="B40" s="260"/>
      <c r="C40" s="260"/>
      <c r="D40" s="260"/>
      <c r="E40" s="260"/>
      <c r="F40" s="260"/>
      <c r="G40" s="260"/>
      <c r="H40" s="260"/>
      <c r="I40" s="260"/>
      <c r="J40" s="260"/>
    </row>
    <row r="41" spans="1:10" ht="44.25" customHeight="1" x14ac:dyDescent="0.2">
      <c r="A41" s="261" t="s">
        <v>126</v>
      </c>
      <c r="B41" s="261"/>
      <c r="C41" s="261"/>
      <c r="D41" s="261"/>
      <c r="E41" s="261"/>
      <c r="F41" s="261"/>
      <c r="G41" s="261"/>
      <c r="H41" s="261"/>
      <c r="I41" s="261"/>
      <c r="J41" s="261"/>
    </row>
    <row r="42" spans="1:10" ht="9" customHeight="1" x14ac:dyDescent="0.2">
      <c r="A42" s="253"/>
      <c r="B42" s="253"/>
      <c r="C42" s="253"/>
      <c r="D42" s="253"/>
      <c r="E42" s="253"/>
      <c r="F42" s="253"/>
      <c r="G42" s="253"/>
      <c r="H42" s="253"/>
      <c r="I42" s="253"/>
      <c r="J42" s="253"/>
    </row>
    <row r="43" spans="1:10" ht="31.5" customHeight="1" x14ac:dyDescent="0.2">
      <c r="A43" s="236" t="s">
        <v>127</v>
      </c>
      <c r="B43" s="236"/>
      <c r="C43" s="236"/>
      <c r="D43" s="236"/>
      <c r="E43" s="236"/>
      <c r="F43" s="236"/>
      <c r="G43" s="236"/>
      <c r="H43" s="236"/>
      <c r="I43" s="236"/>
      <c r="J43" s="236"/>
    </row>
    <row r="44" spans="1:10" ht="33" customHeight="1" x14ac:dyDescent="0.2">
      <c r="A44" s="236" t="s">
        <v>128</v>
      </c>
      <c r="B44" s="236"/>
      <c r="C44" s="236"/>
      <c r="D44" s="236"/>
      <c r="E44" s="236"/>
      <c r="F44" s="236"/>
      <c r="G44" s="236"/>
      <c r="H44" s="236"/>
      <c r="I44" s="236"/>
      <c r="J44" s="236"/>
    </row>
    <row r="45" spans="1:10" ht="39" customHeight="1" x14ac:dyDescent="0.2">
      <c r="A45" s="236" t="s">
        <v>129</v>
      </c>
      <c r="B45" s="236"/>
      <c r="C45" s="236"/>
      <c r="D45" s="236"/>
      <c r="E45" s="236"/>
      <c r="F45" s="236"/>
      <c r="G45" s="236"/>
      <c r="H45" s="236"/>
      <c r="I45" s="236"/>
      <c r="J45" s="236"/>
    </row>
    <row r="46" spans="1:10" ht="17.25" x14ac:dyDescent="0.2">
      <c r="A46" s="66"/>
    </row>
    <row r="47" spans="1:10" ht="27" customHeight="1" x14ac:dyDescent="0.2">
      <c r="I47" s="64"/>
      <c r="J47" s="64"/>
    </row>
    <row r="87" ht="22.5" customHeight="1" x14ac:dyDescent="0.2"/>
    <row r="88" ht="8.25" customHeight="1" x14ac:dyDescent="0.2"/>
  </sheetData>
  <mergeCells count="93">
    <mergeCell ref="E34:F34"/>
    <mergeCell ref="I30:J30"/>
    <mergeCell ref="A28:D28"/>
    <mergeCell ref="E28:F28"/>
    <mergeCell ref="G28:H28"/>
    <mergeCell ref="I28:J28"/>
    <mergeCell ref="I36:J36"/>
    <mergeCell ref="A42:J42"/>
    <mergeCell ref="A38:J38"/>
    <mergeCell ref="A35:J35"/>
    <mergeCell ref="A36:D36"/>
    <mergeCell ref="A40:J40"/>
    <mergeCell ref="A41:J41"/>
    <mergeCell ref="A24:D24"/>
    <mergeCell ref="E24:F24"/>
    <mergeCell ref="G24:H24"/>
    <mergeCell ref="I24:J24"/>
    <mergeCell ref="I26:J26"/>
    <mergeCell ref="G26:H26"/>
    <mergeCell ref="A21:H21"/>
    <mergeCell ref="A22:D22"/>
    <mergeCell ref="E22:F22"/>
    <mergeCell ref="G36:H36"/>
    <mergeCell ref="A25:H25"/>
    <mergeCell ref="A31:J31"/>
    <mergeCell ref="A32:D32"/>
    <mergeCell ref="E32:F32"/>
    <mergeCell ref="G32:H32"/>
    <mergeCell ref="I32:J32"/>
    <mergeCell ref="E36:F36"/>
    <mergeCell ref="A26:D26"/>
    <mergeCell ref="G22:H22"/>
    <mergeCell ref="E26:F26"/>
    <mergeCell ref="I22:J22"/>
    <mergeCell ref="A23:J23"/>
    <mergeCell ref="A45:J45"/>
    <mergeCell ref="A27:J27"/>
    <mergeCell ref="A30:D30"/>
    <mergeCell ref="E30:F30"/>
    <mergeCell ref="G30:H30"/>
    <mergeCell ref="A44:J44"/>
    <mergeCell ref="A39:J39"/>
    <mergeCell ref="A33:D33"/>
    <mergeCell ref="E33:F33"/>
    <mergeCell ref="G33:H33"/>
    <mergeCell ref="A43:J43"/>
    <mergeCell ref="A34:D34"/>
    <mergeCell ref="A29:J29"/>
    <mergeCell ref="I33:J33"/>
    <mergeCell ref="I34:J34"/>
    <mergeCell ref="G34:H34"/>
    <mergeCell ref="I20:J2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20:D20"/>
    <mergeCell ref="E20:F20"/>
    <mergeCell ref="G20:H20"/>
    <mergeCell ref="A17:H17"/>
    <mergeCell ref="A18:D18"/>
    <mergeCell ref="E18:F18"/>
    <mergeCell ref="G18:H18"/>
    <mergeCell ref="I15:J15"/>
    <mergeCell ref="A2:J2"/>
    <mergeCell ref="A5:J5"/>
    <mergeCell ref="B3:J3"/>
    <mergeCell ref="A19:J19"/>
    <mergeCell ref="I18:J18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6:F16"/>
    <mergeCell ref="G16:H16"/>
    <mergeCell ref="I16:J16"/>
    <mergeCell ref="A9:D9"/>
    <mergeCell ref="E10:F10"/>
    <mergeCell ref="E15:F15"/>
    <mergeCell ref="G15:H15"/>
  </mergeCells>
  <hyperlinks>
    <hyperlink ref="G7" r:id="rId1" xr:uid="{00000000-0004-0000-0300-000000000000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TechSpec</vt:lpstr>
      <vt:lpstr>LHL</vt:lpstr>
      <vt:lpstr>Dartin</vt:lpstr>
      <vt:lpstr>Saegeling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2019-10-08T09:05:59Z</dcterms:created>
  <dcterms:modified xsi:type="dcterms:W3CDTF">2021-03-09T13:26:44Z</dcterms:modified>
</cp:coreProperties>
</file>