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_LIDÉ\Škoda\Investice\DK 2.3.119 Ventilátor\"/>
    </mc:Choice>
  </mc:AlternateContent>
  <xr:revisionPtr revIDLastSave="0" documentId="13_ncr:1_{FD361923-1351-461B-9A6F-CEA2F7C224D4}" xr6:coauthVersionLast="43" xr6:coauthVersionMax="43" xr10:uidLastSave="{00000000-0000-0000-0000-000000000000}"/>
  <bookViews>
    <workbookView xWindow="28680" yWindow="-120" windowWidth="19440" windowHeight="15150" xr2:uid="{00000000-000D-0000-FFFF-FFFF00000000}"/>
  </bookViews>
  <sheets>
    <sheet name="zaklad" sheetId="1" r:id="rId1"/>
    <sheet name="s prislusentsvim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" i="2" l="1"/>
  <c r="G34" i="2"/>
  <c r="E34" i="2"/>
  <c r="I26" i="2"/>
  <c r="G26" i="2"/>
  <c r="E26" i="2"/>
  <c r="I22" i="2"/>
  <c r="G22" i="2"/>
  <c r="E22" i="2"/>
  <c r="I18" i="2"/>
  <c r="I28" i="2" s="1"/>
  <c r="I36" i="2" s="1"/>
  <c r="G18" i="2"/>
  <c r="G28" i="2" s="1"/>
  <c r="G36" i="2" s="1"/>
  <c r="E18" i="2"/>
  <c r="E28" i="2" s="1"/>
  <c r="E36" i="2" s="1"/>
  <c r="I34" i="1" l="1"/>
  <c r="G34" i="1" l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<sst xmlns="http://schemas.openxmlformats.org/spreadsheetml/2006/main" count="102" uniqueCount="47">
  <si>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</si>
  <si>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</si>
  <si>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</si>
  <si>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</si>
  <si>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</si>
  <si>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</si>
  <si>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</si>
  <si>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</si>
  <si>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</si>
  <si>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</si>
  <si>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</si>
  <si>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</si>
  <si>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</si>
  <si>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</si>
  <si>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</si>
  <si>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</si>
  <si>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</si>
  <si>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</si>
  <si>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</si>
  <si>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</si>
  <si>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</si>
  <si>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</si>
  <si>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</si>
  <si>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</si>
  <si>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</si>
  <si>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</si>
  <si>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</si>
  <si>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</si>
  <si>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</si>
  <si>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</si>
  <si>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</si>
  <si>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</si>
  <si>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</si>
  <si>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</si>
  <si>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</si>
  <si>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</si>
  <si>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</si>
  <si>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</si>
  <si>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</si>
  <si>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</si>
  <si>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</si>
  <si>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</si>
  <si>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Saegeling Medizintechnik, s.r.o.</t>
  </si>
  <si>
    <t>Mgr. Rosemarie Mrzílková</t>
  </si>
  <si>
    <t>rosemarie.mrzilkova@saegeling-mt.cz</t>
  </si>
  <si>
    <t>neonatální ventilátor Leoni Plus s HFO modulem</t>
  </si>
  <si>
    <t>neonatální ventilátor Leoni Plus s HFO modulem + NeoJet + CLAC + HiFlow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</si>
</sst>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3" fillId="0" borderId="0" xfId="2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2" fillId="4" borderId="13" xfId="0" applyFont="1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6" fillId="3" borderId="13" xfId="2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3" xfId="1" applyFont="1" applyBorder="1" applyAlignment="1">
      <alignment horizontal="center" vertical="center"/>
    </xf>
    <xf numFmtId="44" fontId="2" fillId="0" borderId="1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9" fillId="3" borderId="21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22" xfId="2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4" borderId="15" xfId="1" applyFont="1" applyFill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0" fontId="12" fillId="6" borderId="14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7" borderId="14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44" fontId="6" fillId="4" borderId="13" xfId="1" applyFont="1" applyFill="1" applyBorder="1" applyAlignment="1">
      <alignment horizontal="center" vertical="center"/>
    </xf>
    <xf numFmtId="44" fontId="6" fillId="4" borderId="15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2" fillId="8" borderId="14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3" fillId="0" borderId="21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10" xfId="2" applyNumberFormat="1" applyFill="1" applyBorder="1" applyAlignment="1">
      <alignment vertical="center"/>
    </xf>
    <xf numFmtId="0" fontId="3" fillId="4" borderId="11" xfId="2" applyFill="1" applyBorder="1" applyAlignment="1">
      <alignment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44" fontId="6" fillId="4" borderId="23" xfId="1" applyFont="1" applyFill="1" applyBorder="1" applyAlignment="1">
      <alignment horizontal="center" vertical="center"/>
    </xf>
    <xf numFmtId="44" fontId="6" fillId="4" borderId="12" xfId="1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23" xfId="1" applyFont="1" applyFill="1" applyBorder="1" applyAlignment="1">
      <alignment horizontal="center" vertical="center"/>
    </xf>
    <xf numFmtId="44" fontId="2" fillId="4" borderId="24" xfId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4" fillId="4" borderId="28" xfId="3" applyFill="1" applyBorder="1" applyAlignment="1">
      <alignment horizontal="left" vertical="center"/>
    </xf>
    <xf numFmtId="0" fontId="3" fillId="4" borderId="29" xfId="2" applyFill="1" applyBorder="1" applyAlignment="1">
      <alignment horizontal="left" vertical="center"/>
    </xf>
    <xf numFmtId="0" fontId="3" fillId="4" borderId="30" xfId="2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44" fontId="2" fillId="4" borderId="12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vertical="center"/>
    </xf>
    <xf numFmtId="0" fontId="3" fillId="4" borderId="1" xfId="2" applyFill="1" applyBorder="1" applyAlignment="1">
      <alignment vertical="center"/>
    </xf>
    <xf numFmtId="0" fontId="3" fillId="4" borderId="5" xfId="2" applyFill="1" applyBorder="1" applyAlignment="1">
      <alignment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semarie.mrzilkova@saegeling-mt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osemarie.mrzilkova@saegeling-m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topLeftCell="A4" zoomScale="80" zoomScaleNormal="80" workbookViewId="0">
      <selection activeCell="L18" sqref="L18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0"/>
    <col min="11" max="11" width="13.42578125" style="1" customWidth="1"/>
    <col min="12" max="16384" width="9.140625" style="1"/>
  </cols>
  <sheetData>
    <row r="1" spans="1:10" ht="21" x14ac:dyDescent="0.25">
      <c r="A1" s="84" t="s">
        <v>34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34.5" thickBot="1" x14ac:dyDescent="0.3">
      <c r="A2" s="87" t="s">
        <v>13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ht="27.2" customHeight="1" thickBot="1" x14ac:dyDescent="0.3">
      <c r="A3" s="16" t="s">
        <v>41</v>
      </c>
      <c r="B3" s="74" t="s">
        <v>45</v>
      </c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9"/>
      <c r="J4" s="8"/>
    </row>
    <row r="5" spans="1:10" x14ac:dyDescent="0.25">
      <c r="A5" s="90" t="s">
        <v>42</v>
      </c>
      <c r="B5" s="91"/>
      <c r="C5" s="91"/>
      <c r="D5" s="91"/>
      <c r="E5" s="91"/>
      <c r="F5" s="91"/>
      <c r="G5" s="91"/>
      <c r="H5" s="91"/>
      <c r="I5" s="91"/>
      <c r="J5" s="92"/>
    </row>
    <row r="6" spans="1:10" x14ac:dyDescent="0.25">
      <c r="A6" s="60" t="s">
        <v>14</v>
      </c>
      <c r="B6" s="61"/>
      <c r="C6" s="61"/>
      <c r="D6" s="4" t="s">
        <v>1</v>
      </c>
      <c r="E6" s="2"/>
      <c r="F6" s="2"/>
      <c r="G6" s="62" t="s">
        <v>2</v>
      </c>
      <c r="H6" s="61"/>
      <c r="I6" s="61"/>
      <c r="J6" s="8"/>
    </row>
    <row r="7" spans="1:10" ht="15.75" thickBot="1" x14ac:dyDescent="0.3">
      <c r="A7" s="63" t="s">
        <v>43</v>
      </c>
      <c r="B7" s="64"/>
      <c r="C7" s="64"/>
      <c r="D7" s="65">
        <v>733735564</v>
      </c>
      <c r="E7" s="64"/>
      <c r="F7" s="66"/>
      <c r="G7" s="78" t="s">
        <v>44</v>
      </c>
      <c r="H7" s="79"/>
      <c r="I7" s="79"/>
      <c r="J7" s="80"/>
    </row>
    <row r="8" spans="1:10" ht="21.75" customHeight="1" thickTop="1" thickBot="1" x14ac:dyDescent="0.3">
      <c r="A8" s="71" t="s">
        <v>20</v>
      </c>
      <c r="B8" s="72"/>
      <c r="C8" s="72"/>
      <c r="D8" s="72"/>
      <c r="E8" s="72"/>
      <c r="F8" s="72"/>
      <c r="G8" s="72"/>
      <c r="H8" s="72"/>
      <c r="I8" s="72"/>
      <c r="J8" s="73"/>
    </row>
    <row r="9" spans="1:10" ht="15.75" thickBot="1" x14ac:dyDescent="0.3">
      <c r="A9" s="57"/>
      <c r="B9" s="58"/>
      <c r="C9" s="58"/>
      <c r="D9" s="59"/>
      <c r="E9" s="67" t="s">
        <v>3</v>
      </c>
      <c r="F9" s="67"/>
      <c r="G9" s="67" t="s">
        <v>4</v>
      </c>
      <c r="H9" s="67"/>
      <c r="I9" s="67" t="s">
        <v>5</v>
      </c>
      <c r="J9" s="68"/>
    </row>
    <row r="10" spans="1:10" ht="15.75" thickBot="1" x14ac:dyDescent="0.3">
      <c r="A10" s="76" t="s">
        <v>17</v>
      </c>
      <c r="B10" s="77"/>
      <c r="C10" s="77"/>
      <c r="D10" s="13" t="s">
        <v>39</v>
      </c>
      <c r="E10" s="28">
        <v>680100</v>
      </c>
      <c r="F10" s="28"/>
      <c r="G10" s="74">
        <v>142821</v>
      </c>
      <c r="H10" s="75"/>
      <c r="I10" s="69">
        <v>822921</v>
      </c>
      <c r="J10" s="70"/>
    </row>
    <row r="11" spans="1:10" ht="15.75" thickBot="1" x14ac:dyDescent="0.3">
      <c r="A11" s="14" t="s">
        <v>19</v>
      </c>
      <c r="B11" s="15"/>
      <c r="C11" s="15"/>
      <c r="D11" s="12">
        <v>1</v>
      </c>
      <c r="E11" s="28">
        <v>680100</v>
      </c>
      <c r="F11" s="28"/>
      <c r="G11" s="74">
        <v>142821</v>
      </c>
      <c r="H11" s="75"/>
      <c r="I11" s="69">
        <v>822921</v>
      </c>
      <c r="J11" s="70"/>
    </row>
    <row r="12" spans="1:10" ht="15.75" thickBot="1" x14ac:dyDescent="0.3">
      <c r="A12" s="39" t="s">
        <v>18</v>
      </c>
      <c r="B12" s="40"/>
      <c r="C12" s="40"/>
      <c r="D12" s="40"/>
      <c r="E12" s="40"/>
      <c r="F12" s="40"/>
      <c r="G12" s="40"/>
      <c r="H12" s="40"/>
      <c r="I12" s="11">
        <v>2</v>
      </c>
      <c r="J12" s="5" t="s">
        <v>6</v>
      </c>
    </row>
    <row r="13" spans="1:10" ht="5.45" customHeight="1" thickBot="1" x14ac:dyDescent="0.3">
      <c r="A13" s="49"/>
      <c r="B13" s="50"/>
      <c r="C13" s="50"/>
      <c r="D13" s="50"/>
      <c r="E13" s="50"/>
      <c r="F13" s="50"/>
      <c r="G13" s="50"/>
      <c r="H13" s="50"/>
      <c r="I13" s="50"/>
      <c r="J13" s="51"/>
    </row>
    <row r="14" spans="1:10" ht="18" customHeight="1" thickBot="1" x14ac:dyDescent="0.3">
      <c r="A14" s="25" t="s">
        <v>40</v>
      </c>
      <c r="B14" s="26"/>
      <c r="C14" s="26"/>
      <c r="D14" s="26"/>
      <c r="E14" s="26"/>
      <c r="F14" s="26"/>
      <c r="G14" s="26"/>
      <c r="H14" s="26"/>
      <c r="I14" s="26"/>
      <c r="J14" s="27"/>
    </row>
    <row r="15" spans="1:10" ht="15.75" thickBot="1" x14ac:dyDescent="0.3">
      <c r="A15" s="85"/>
      <c r="B15" s="86"/>
      <c r="C15" s="86"/>
      <c r="D15" s="86"/>
      <c r="E15" s="67" t="s">
        <v>3</v>
      </c>
      <c r="F15" s="67"/>
      <c r="G15" s="67" t="s">
        <v>4</v>
      </c>
      <c r="H15" s="67"/>
      <c r="I15" s="67" t="s">
        <v>5</v>
      </c>
      <c r="J15" s="68"/>
    </row>
    <row r="16" spans="1:10" ht="32.25" customHeight="1" thickBot="1" x14ac:dyDescent="0.3">
      <c r="A16" s="45" t="s">
        <v>15</v>
      </c>
      <c r="B16" s="52"/>
      <c r="C16" s="52"/>
      <c r="D16" s="52"/>
      <c r="E16" s="28">
        <v>7000</v>
      </c>
      <c r="F16" s="28"/>
      <c r="G16" s="28">
        <v>1470</v>
      </c>
      <c r="H16" s="28"/>
      <c r="I16" s="43">
        <v>8470</v>
      </c>
      <c r="J16" s="44"/>
    </row>
    <row r="17" spans="1:10" ht="15.75" thickBot="1" x14ac:dyDescent="0.3">
      <c r="A17" s="39" t="s">
        <v>21</v>
      </c>
      <c r="B17" s="40"/>
      <c r="C17" s="40"/>
      <c r="D17" s="40"/>
      <c r="E17" s="40"/>
      <c r="F17" s="40"/>
      <c r="G17" s="40"/>
      <c r="H17" s="40"/>
      <c r="I17" s="11">
        <v>1</v>
      </c>
      <c r="J17" s="5" t="s">
        <v>7</v>
      </c>
    </row>
    <row r="18" spans="1:10" ht="32.25" customHeight="1" thickBot="1" x14ac:dyDescent="0.3">
      <c r="A18" s="81" t="s">
        <v>16</v>
      </c>
      <c r="B18" s="82"/>
      <c r="C18" s="82"/>
      <c r="D18" s="82"/>
      <c r="E18" s="20">
        <f>E16*(8-I12)*I17</f>
        <v>42000</v>
      </c>
      <c r="F18" s="20"/>
      <c r="G18" s="20">
        <f>G16*(8-I12)*I17</f>
        <v>8820</v>
      </c>
      <c r="H18" s="20"/>
      <c r="I18" s="20">
        <f>I16*(8-I12)*I17</f>
        <v>50820</v>
      </c>
      <c r="J18" s="21"/>
    </row>
    <row r="19" spans="1:10" ht="3.75" customHeight="1" thickBot="1" x14ac:dyDescent="0.3">
      <c r="A19" s="49"/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47.25" customHeight="1" thickBot="1" x14ac:dyDescent="0.3">
      <c r="A20" s="45" t="s">
        <v>22</v>
      </c>
      <c r="B20" s="52"/>
      <c r="C20" s="52"/>
      <c r="D20" s="52"/>
      <c r="E20" s="28">
        <v>0</v>
      </c>
      <c r="F20" s="28"/>
      <c r="G20" s="28">
        <v>0</v>
      </c>
      <c r="H20" s="28"/>
      <c r="I20" s="43">
        <v>0</v>
      </c>
      <c r="J20" s="44"/>
    </row>
    <row r="21" spans="1:10" ht="15.75" thickBot="1" x14ac:dyDescent="0.3">
      <c r="A21" s="39" t="s">
        <v>26</v>
      </c>
      <c r="B21" s="40"/>
      <c r="C21" s="40"/>
      <c r="D21" s="40"/>
      <c r="E21" s="40"/>
      <c r="F21" s="40"/>
      <c r="G21" s="40"/>
      <c r="H21" s="40"/>
      <c r="I21" s="11">
        <v>0</v>
      </c>
      <c r="J21" s="5" t="s">
        <v>7</v>
      </c>
    </row>
    <row r="22" spans="1:10" ht="33.950000000000003" customHeight="1" thickBot="1" x14ac:dyDescent="0.3">
      <c r="A22" s="41" t="s">
        <v>23</v>
      </c>
      <c r="B22" s="42"/>
      <c r="C22" s="42"/>
      <c r="D22" s="42"/>
      <c r="E22" s="20">
        <f>E20*(8-I12)*I21</f>
        <v>0</v>
      </c>
      <c r="F22" s="20"/>
      <c r="G22" s="20">
        <f>G20*(8-I12)*I21</f>
        <v>0</v>
      </c>
      <c r="H22" s="20"/>
      <c r="I22" s="20">
        <f>I20*(8-I12)*I21</f>
        <v>0</v>
      </c>
      <c r="J22" s="21"/>
    </row>
    <row r="23" spans="1:10" ht="5.45" customHeight="1" thickBot="1" x14ac:dyDescent="0.3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ht="54" customHeight="1" thickBot="1" x14ac:dyDescent="0.3">
      <c r="A24" s="45" t="s">
        <v>24</v>
      </c>
      <c r="B24" s="52"/>
      <c r="C24" s="52"/>
      <c r="D24" s="52"/>
      <c r="E24" s="28"/>
      <c r="F24" s="28"/>
      <c r="G24" s="28"/>
      <c r="H24" s="28"/>
      <c r="I24" s="43"/>
      <c r="J24" s="44"/>
    </row>
    <row r="25" spans="1:10" ht="15.75" thickBot="1" x14ac:dyDescent="0.3">
      <c r="A25" s="45" t="s">
        <v>25</v>
      </c>
      <c r="B25" s="46"/>
      <c r="C25" s="46"/>
      <c r="D25" s="46"/>
      <c r="E25" s="46"/>
      <c r="F25" s="46"/>
      <c r="G25" s="46"/>
      <c r="H25" s="46"/>
      <c r="I25" s="11"/>
      <c r="J25" s="5" t="s">
        <v>7</v>
      </c>
    </row>
    <row r="26" spans="1:10" ht="36" customHeight="1" thickBot="1" x14ac:dyDescent="0.3">
      <c r="A26" s="47" t="s">
        <v>27</v>
      </c>
      <c r="B26" s="48"/>
      <c r="C26" s="48"/>
      <c r="D26" s="48"/>
      <c r="E26" s="20">
        <f>E24*(8-I12)*I25</f>
        <v>0</v>
      </c>
      <c r="F26" s="20"/>
      <c r="G26" s="20">
        <f>G24*(8-I12)*I25</f>
        <v>0</v>
      </c>
      <c r="H26" s="20"/>
      <c r="I26" s="20">
        <f>I24*(8-I12)*I25</f>
        <v>0</v>
      </c>
      <c r="J26" s="21"/>
    </row>
    <row r="27" spans="1:10" ht="4.5" customHeight="1" thickBot="1" x14ac:dyDescent="0.3">
      <c r="A27" s="53"/>
      <c r="B27" s="54"/>
      <c r="C27" s="54"/>
      <c r="D27" s="54"/>
      <c r="E27" s="54"/>
      <c r="F27" s="54"/>
      <c r="G27" s="54"/>
      <c r="H27" s="54"/>
      <c r="I27" s="54"/>
      <c r="J27" s="55"/>
    </row>
    <row r="28" spans="1:10" ht="30" customHeight="1" thickBot="1" x14ac:dyDescent="0.3">
      <c r="A28" s="31" t="s">
        <v>28</v>
      </c>
      <c r="B28" s="32"/>
      <c r="C28" s="32"/>
      <c r="D28" s="32"/>
      <c r="E28" s="20">
        <f>D11*(E18+E22+E26)</f>
        <v>42000</v>
      </c>
      <c r="F28" s="20"/>
      <c r="G28" s="20">
        <f>D11*(G18+G22+G26)</f>
        <v>8820</v>
      </c>
      <c r="H28" s="20"/>
      <c r="I28" s="20">
        <f>D11*(I18+I22+I26)</f>
        <v>50820</v>
      </c>
      <c r="J28" s="21"/>
    </row>
    <row r="29" spans="1:10" ht="30" customHeight="1" thickBot="1" x14ac:dyDescent="0.3">
      <c r="A29" s="25" t="s">
        <v>11</v>
      </c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51" customHeight="1" thickBot="1" x14ac:dyDescent="0.3">
      <c r="A30" s="45" t="s">
        <v>29</v>
      </c>
      <c r="B30" s="52"/>
      <c r="C30" s="52"/>
      <c r="D30" s="52"/>
      <c r="E30" s="28"/>
      <c r="F30" s="28"/>
      <c r="G30" s="28"/>
      <c r="H30" s="28"/>
      <c r="I30" s="28"/>
      <c r="J30" s="29"/>
    </row>
    <row r="31" spans="1:10" ht="29.25" customHeight="1" thickBot="1" x14ac:dyDescent="0.3">
      <c r="A31" s="25" t="s">
        <v>38</v>
      </c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29.25" customHeight="1" thickBot="1" x14ac:dyDescent="0.3">
      <c r="A32" s="45" t="s">
        <v>30</v>
      </c>
      <c r="B32" s="52"/>
      <c r="C32" s="52"/>
      <c r="D32" s="52"/>
      <c r="E32" s="28">
        <v>890</v>
      </c>
      <c r="F32" s="28"/>
      <c r="G32" s="28">
        <v>186.9</v>
      </c>
      <c r="H32" s="28"/>
      <c r="I32" s="28">
        <v>1076.9000000000001</v>
      </c>
      <c r="J32" s="29"/>
    </row>
    <row r="33" spans="1:10" ht="48" customHeight="1" thickBot="1" x14ac:dyDescent="0.3">
      <c r="A33" s="45" t="s">
        <v>31</v>
      </c>
      <c r="B33" s="52"/>
      <c r="C33" s="52"/>
      <c r="D33" s="52"/>
      <c r="E33" s="28">
        <v>1350</v>
      </c>
      <c r="F33" s="28"/>
      <c r="G33" s="28">
        <v>283.5</v>
      </c>
      <c r="H33" s="28"/>
      <c r="I33" s="28">
        <v>1633.5</v>
      </c>
      <c r="J33" s="29"/>
    </row>
    <row r="34" spans="1:10" ht="39" customHeight="1" thickBot="1" x14ac:dyDescent="0.3">
      <c r="A34" s="23" t="s">
        <v>32</v>
      </c>
      <c r="B34" s="24"/>
      <c r="C34" s="24"/>
      <c r="D34" s="24"/>
      <c r="E34" s="20">
        <f>(E32+E33)*1*(8-I12)</f>
        <v>13440</v>
      </c>
      <c r="F34" s="20"/>
      <c r="G34" s="20">
        <f>(G32+G33)*1*(8-I12)</f>
        <v>2822.3999999999996</v>
      </c>
      <c r="H34" s="20"/>
      <c r="I34" s="20">
        <f>(I32+I33)*1*(8-I12)</f>
        <v>16262.400000000001</v>
      </c>
      <c r="J34" s="21"/>
    </row>
    <row r="35" spans="1:10" ht="3.75" customHeight="1" thickBot="1" x14ac:dyDescent="0.3">
      <c r="A35" s="35"/>
      <c r="B35" s="36"/>
      <c r="C35" s="36"/>
      <c r="D35" s="36"/>
      <c r="E35" s="36"/>
      <c r="F35" s="36"/>
      <c r="G35" s="36"/>
      <c r="H35" s="36"/>
      <c r="I35" s="36"/>
      <c r="J35" s="37"/>
    </row>
    <row r="36" spans="1:10" s="6" customFormat="1" ht="39.75" customHeight="1" thickBot="1" x14ac:dyDescent="0.3">
      <c r="A36" s="31" t="s">
        <v>33</v>
      </c>
      <c r="B36" s="32"/>
      <c r="C36" s="32"/>
      <c r="D36" s="32"/>
      <c r="E36" s="22">
        <f>E11+E28+E30+E34</f>
        <v>735540</v>
      </c>
      <c r="F36" s="22"/>
      <c r="G36" s="22">
        <f>G11+G28+G30+G34</f>
        <v>154463.4</v>
      </c>
      <c r="H36" s="22"/>
      <c r="I36" s="22">
        <f>I11+I28+I30+I34</f>
        <v>890003.4</v>
      </c>
      <c r="J36" s="30"/>
    </row>
    <row r="37" spans="1:10" ht="9.75" customHeight="1" x14ac:dyDescent="0.25"/>
    <row r="38" spans="1:10" ht="30" customHeight="1" x14ac:dyDescent="0.25">
      <c r="A38" s="34" t="s">
        <v>10</v>
      </c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32.25" customHeight="1" x14ac:dyDescent="0.25">
      <c r="A39" s="19" t="s">
        <v>8</v>
      </c>
      <c r="B39" s="19"/>
      <c r="C39" s="19"/>
      <c r="D39" s="19"/>
      <c r="E39" s="19"/>
      <c r="F39" s="19"/>
      <c r="G39" s="19"/>
      <c r="H39" s="19"/>
      <c r="I39" s="19"/>
      <c r="J39" s="19"/>
    </row>
    <row r="40" spans="1:10" ht="46.5" customHeight="1" x14ac:dyDescent="0.25">
      <c r="A40" s="38" t="s">
        <v>9</v>
      </c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44.25" customHeight="1" x14ac:dyDescent="0.25">
      <c r="A41" s="56" t="s">
        <v>12</v>
      </c>
      <c r="B41" s="56"/>
      <c r="C41" s="56"/>
      <c r="D41" s="56"/>
      <c r="E41" s="56"/>
      <c r="F41" s="56"/>
      <c r="G41" s="56"/>
      <c r="H41" s="56"/>
      <c r="I41" s="56"/>
      <c r="J41" s="56"/>
    </row>
    <row r="42" spans="1:10" ht="9.1999999999999993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ht="31.5" customHeight="1" x14ac:dyDescent="0.25">
      <c r="A43" s="18" t="s">
        <v>37</v>
      </c>
      <c r="B43" s="18"/>
      <c r="C43" s="18"/>
      <c r="D43" s="18"/>
      <c r="E43" s="18"/>
      <c r="F43" s="18"/>
      <c r="G43" s="18"/>
      <c r="H43" s="18"/>
      <c r="I43" s="18"/>
      <c r="J43" s="18"/>
    </row>
    <row r="44" spans="1:10" ht="33" customHeight="1" x14ac:dyDescent="0.25">
      <c r="A44" s="18" t="s">
        <v>36</v>
      </c>
      <c r="B44" s="18"/>
      <c r="C44" s="18"/>
      <c r="D44" s="18"/>
      <c r="E44" s="18"/>
      <c r="F44" s="18"/>
      <c r="G44" s="18"/>
      <c r="H44" s="18"/>
      <c r="I44" s="18"/>
      <c r="J44" s="18"/>
    </row>
    <row r="45" spans="1:10" ht="39" customHeight="1" x14ac:dyDescent="0.25">
      <c r="A45" s="18" t="s">
        <v>35</v>
      </c>
      <c r="B45" s="18"/>
      <c r="C45" s="18"/>
      <c r="D45" s="18"/>
      <c r="E45" s="18"/>
      <c r="F45" s="18"/>
      <c r="G45" s="18"/>
      <c r="H45" s="18"/>
      <c r="I45" s="18"/>
      <c r="J45" s="18"/>
    </row>
    <row r="46" spans="1:10" ht="17.25" x14ac:dyDescent="0.25">
      <c r="A46" s="7"/>
    </row>
    <row r="47" spans="1:10" ht="27.2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4F1F0EEC-C1E7-4835-8317-42313157EDD9}"/>
  </hyperlinks>
  <pageMargins left="0.24" right="0.24" top="0.25" bottom="0.22" header="0.2" footer="0.2"/>
  <pageSetup paperSize="9" scale="6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F6C0-A26B-4EF5-8998-0854BB9ACDF0}">
  <dimension ref="A1:J47"/>
  <sheetViews>
    <sheetView topLeftCell="A4" zoomScale="85" zoomScaleNormal="85" workbookViewId="0">
      <selection activeCell="A20" sqref="A20:D20"/>
    </sheetView>
  </sheetViews>
  <sheetFormatPr defaultColWidth="9.140625" defaultRowHeight="15" x14ac:dyDescent="0.25"/>
  <cols>
    <col min="1" max="1" width="59.5703125" style="1" bestFit="1" customWidth="1"/>
    <col min="2" max="2" width="21.140625" style="1" customWidth="1"/>
    <col min="3" max="3" width="12.85546875" style="1" customWidth="1"/>
    <col min="4" max="4" width="11.5703125" style="1" customWidth="1"/>
    <col min="5" max="8" width="9.140625" style="1"/>
    <col min="9" max="9" width="4.5703125" style="10" customWidth="1"/>
    <col min="10" max="10" width="15.7109375" style="10" customWidth="1"/>
    <col min="11" max="11" width="13.42578125" style="1" customWidth="1"/>
    <col min="12" max="16384" width="9.140625" style="1"/>
  </cols>
  <sheetData>
    <row r="1" spans="1:10" ht="21" x14ac:dyDescent="0.25">
      <c r="A1" s="84" t="s">
        <v>34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34.5" thickBot="1" x14ac:dyDescent="0.3">
      <c r="A2" s="87" t="s">
        <v>13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ht="16.5" thickBot="1" x14ac:dyDescent="0.3">
      <c r="A3" s="16" t="s">
        <v>41</v>
      </c>
      <c r="B3" s="74" t="s">
        <v>46</v>
      </c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9"/>
      <c r="J4" s="8"/>
    </row>
    <row r="5" spans="1:10" x14ac:dyDescent="0.25">
      <c r="A5" s="90" t="s">
        <v>42</v>
      </c>
      <c r="B5" s="91"/>
      <c r="C5" s="91"/>
      <c r="D5" s="91"/>
      <c r="E5" s="91"/>
      <c r="F5" s="91"/>
      <c r="G5" s="91"/>
      <c r="H5" s="91"/>
      <c r="I5" s="91"/>
      <c r="J5" s="92"/>
    </row>
    <row r="6" spans="1:10" x14ac:dyDescent="0.25">
      <c r="A6" s="60" t="s">
        <v>14</v>
      </c>
      <c r="B6" s="61"/>
      <c r="C6" s="61"/>
      <c r="D6" s="4" t="s">
        <v>1</v>
      </c>
      <c r="E6" s="2"/>
      <c r="F6" s="2"/>
      <c r="G6" s="62" t="s">
        <v>2</v>
      </c>
      <c r="H6" s="61"/>
      <c r="I6" s="61"/>
      <c r="J6" s="8"/>
    </row>
    <row r="7" spans="1:10" ht="15.75" thickBot="1" x14ac:dyDescent="0.3">
      <c r="A7" s="63" t="s">
        <v>43</v>
      </c>
      <c r="B7" s="64"/>
      <c r="C7" s="64"/>
      <c r="D7" s="65">
        <v>733735564</v>
      </c>
      <c r="E7" s="64"/>
      <c r="F7" s="66"/>
      <c r="G7" s="78" t="s">
        <v>44</v>
      </c>
      <c r="H7" s="79"/>
      <c r="I7" s="79"/>
      <c r="J7" s="80"/>
    </row>
    <row r="8" spans="1:10" ht="16.5" thickTop="1" thickBot="1" x14ac:dyDescent="0.3">
      <c r="A8" s="71" t="s">
        <v>20</v>
      </c>
      <c r="B8" s="72"/>
      <c r="C8" s="72"/>
      <c r="D8" s="72"/>
      <c r="E8" s="72"/>
      <c r="F8" s="72"/>
      <c r="G8" s="72"/>
      <c r="H8" s="72"/>
      <c r="I8" s="72"/>
      <c r="J8" s="73"/>
    </row>
    <row r="9" spans="1:10" ht="15.75" thickBot="1" x14ac:dyDescent="0.3">
      <c r="A9" s="57"/>
      <c r="B9" s="58"/>
      <c r="C9" s="58"/>
      <c r="D9" s="59"/>
      <c r="E9" s="67" t="s">
        <v>3</v>
      </c>
      <c r="F9" s="67"/>
      <c r="G9" s="67" t="s">
        <v>4</v>
      </c>
      <c r="H9" s="67"/>
      <c r="I9" s="67" t="s">
        <v>5</v>
      </c>
      <c r="J9" s="68"/>
    </row>
    <row r="10" spans="1:10" ht="15.75" thickBot="1" x14ac:dyDescent="0.3">
      <c r="A10" s="76" t="s">
        <v>17</v>
      </c>
      <c r="B10" s="77"/>
      <c r="C10" s="77"/>
      <c r="D10" s="17" t="s">
        <v>39</v>
      </c>
      <c r="E10" s="28">
        <v>1153500</v>
      </c>
      <c r="F10" s="28"/>
      <c r="G10" s="74">
        <v>242235</v>
      </c>
      <c r="H10" s="75"/>
      <c r="I10" s="69">
        <v>1395735</v>
      </c>
      <c r="J10" s="70"/>
    </row>
    <row r="11" spans="1:10" ht="15.75" thickBot="1" x14ac:dyDescent="0.3">
      <c r="A11" s="14" t="s">
        <v>19</v>
      </c>
      <c r="B11" s="15"/>
      <c r="C11" s="15"/>
      <c r="D11" s="12">
        <v>1</v>
      </c>
      <c r="E11" s="28">
        <v>1153500</v>
      </c>
      <c r="F11" s="28"/>
      <c r="G11" s="74">
        <v>242235</v>
      </c>
      <c r="H11" s="75"/>
      <c r="I11" s="69">
        <v>1395735</v>
      </c>
      <c r="J11" s="70"/>
    </row>
    <row r="12" spans="1:10" ht="15.75" thickBot="1" x14ac:dyDescent="0.3">
      <c r="A12" s="39" t="s">
        <v>18</v>
      </c>
      <c r="B12" s="40"/>
      <c r="C12" s="40"/>
      <c r="D12" s="40"/>
      <c r="E12" s="40"/>
      <c r="F12" s="40"/>
      <c r="G12" s="40"/>
      <c r="H12" s="40"/>
      <c r="I12" s="11">
        <v>2</v>
      </c>
      <c r="J12" s="5" t="s">
        <v>6</v>
      </c>
    </row>
    <row r="13" spans="1:10" ht="15.75" thickBot="1" x14ac:dyDescent="0.3">
      <c r="A13" s="49"/>
      <c r="B13" s="50"/>
      <c r="C13" s="50"/>
      <c r="D13" s="50"/>
      <c r="E13" s="50"/>
      <c r="F13" s="50"/>
      <c r="G13" s="50"/>
      <c r="H13" s="50"/>
      <c r="I13" s="50"/>
      <c r="J13" s="51"/>
    </row>
    <row r="14" spans="1:10" ht="15.75" thickBot="1" x14ac:dyDescent="0.3">
      <c r="A14" s="25" t="s">
        <v>40</v>
      </c>
      <c r="B14" s="26"/>
      <c r="C14" s="26"/>
      <c r="D14" s="26"/>
      <c r="E14" s="26"/>
      <c r="F14" s="26"/>
      <c r="G14" s="26"/>
      <c r="H14" s="26"/>
      <c r="I14" s="26"/>
      <c r="J14" s="27"/>
    </row>
    <row r="15" spans="1:10" ht="15.75" thickBot="1" x14ac:dyDescent="0.3">
      <c r="A15" s="85"/>
      <c r="B15" s="86"/>
      <c r="C15" s="86"/>
      <c r="D15" s="86"/>
      <c r="E15" s="67" t="s">
        <v>3</v>
      </c>
      <c r="F15" s="67"/>
      <c r="G15" s="67" t="s">
        <v>4</v>
      </c>
      <c r="H15" s="67"/>
      <c r="I15" s="67" t="s">
        <v>5</v>
      </c>
      <c r="J15" s="68"/>
    </row>
    <row r="16" spans="1:10" ht="15.75" thickBot="1" x14ac:dyDescent="0.3">
      <c r="A16" s="45" t="s">
        <v>15</v>
      </c>
      <c r="B16" s="52"/>
      <c r="C16" s="52"/>
      <c r="D16" s="52"/>
      <c r="E16" s="28">
        <v>7000</v>
      </c>
      <c r="F16" s="28"/>
      <c r="G16" s="28">
        <v>1470</v>
      </c>
      <c r="H16" s="28"/>
      <c r="I16" s="43">
        <v>8470</v>
      </c>
      <c r="J16" s="44"/>
    </row>
    <row r="17" spans="1:10" ht="15.75" thickBot="1" x14ac:dyDescent="0.3">
      <c r="A17" s="39" t="s">
        <v>21</v>
      </c>
      <c r="B17" s="40"/>
      <c r="C17" s="40"/>
      <c r="D17" s="40"/>
      <c r="E17" s="40"/>
      <c r="F17" s="40"/>
      <c r="G17" s="40"/>
      <c r="H17" s="40"/>
      <c r="I17" s="11">
        <v>1</v>
      </c>
      <c r="J17" s="5" t="s">
        <v>7</v>
      </c>
    </row>
    <row r="18" spans="1:10" ht="15.75" thickBot="1" x14ac:dyDescent="0.3">
      <c r="A18" s="81" t="s">
        <v>16</v>
      </c>
      <c r="B18" s="82"/>
      <c r="C18" s="82"/>
      <c r="D18" s="82"/>
      <c r="E18" s="20">
        <f>E16*(8-I12)*I17</f>
        <v>42000</v>
      </c>
      <c r="F18" s="20"/>
      <c r="G18" s="20">
        <f>G16*(8-I12)*I17</f>
        <v>8820</v>
      </c>
      <c r="H18" s="20"/>
      <c r="I18" s="20">
        <f>I16*(8-I12)*I17</f>
        <v>50820</v>
      </c>
      <c r="J18" s="21"/>
    </row>
    <row r="19" spans="1:10" ht="15.75" thickBot="1" x14ac:dyDescent="0.3">
      <c r="A19" s="49"/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45" t="s">
        <v>22</v>
      </c>
      <c r="B20" s="52"/>
      <c r="C20" s="52"/>
      <c r="D20" s="52"/>
      <c r="E20" s="28">
        <v>0</v>
      </c>
      <c r="F20" s="28"/>
      <c r="G20" s="28">
        <v>0</v>
      </c>
      <c r="H20" s="28"/>
      <c r="I20" s="43">
        <v>0</v>
      </c>
      <c r="J20" s="44"/>
    </row>
    <row r="21" spans="1:10" ht="15.75" thickBot="1" x14ac:dyDescent="0.3">
      <c r="A21" s="39" t="s">
        <v>26</v>
      </c>
      <c r="B21" s="40"/>
      <c r="C21" s="40"/>
      <c r="D21" s="40"/>
      <c r="E21" s="40"/>
      <c r="F21" s="40"/>
      <c r="G21" s="40"/>
      <c r="H21" s="40"/>
      <c r="I21" s="11">
        <v>0</v>
      </c>
      <c r="J21" s="5" t="s">
        <v>7</v>
      </c>
    </row>
    <row r="22" spans="1:10" ht="15.75" thickBot="1" x14ac:dyDescent="0.3">
      <c r="A22" s="41" t="s">
        <v>23</v>
      </c>
      <c r="B22" s="42"/>
      <c r="C22" s="42"/>
      <c r="D22" s="42"/>
      <c r="E22" s="20">
        <f>E20*(8-I12)*I21</f>
        <v>0</v>
      </c>
      <c r="F22" s="20"/>
      <c r="G22" s="20">
        <f>G20*(8-I12)*I21</f>
        <v>0</v>
      </c>
      <c r="H22" s="20"/>
      <c r="I22" s="20">
        <f>I20*(8-I12)*I21</f>
        <v>0</v>
      </c>
      <c r="J22" s="21"/>
    </row>
    <row r="23" spans="1:10" ht="15.75" thickBot="1" x14ac:dyDescent="0.3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ht="15.75" thickBot="1" x14ac:dyDescent="0.3">
      <c r="A24" s="45" t="s">
        <v>24</v>
      </c>
      <c r="B24" s="52"/>
      <c r="C24" s="52"/>
      <c r="D24" s="52"/>
      <c r="E24" s="28"/>
      <c r="F24" s="28"/>
      <c r="G24" s="28"/>
      <c r="H24" s="28"/>
      <c r="I24" s="43"/>
      <c r="J24" s="44"/>
    </row>
    <row r="25" spans="1:10" ht="15.75" thickBot="1" x14ac:dyDescent="0.3">
      <c r="A25" s="45" t="s">
        <v>25</v>
      </c>
      <c r="B25" s="46"/>
      <c r="C25" s="46"/>
      <c r="D25" s="46"/>
      <c r="E25" s="46"/>
      <c r="F25" s="46"/>
      <c r="G25" s="46"/>
      <c r="H25" s="46"/>
      <c r="I25" s="11"/>
      <c r="J25" s="5" t="s">
        <v>7</v>
      </c>
    </row>
    <row r="26" spans="1:10" ht="15.75" thickBot="1" x14ac:dyDescent="0.3">
      <c r="A26" s="47" t="s">
        <v>27</v>
      </c>
      <c r="B26" s="48"/>
      <c r="C26" s="48"/>
      <c r="D26" s="48"/>
      <c r="E26" s="20">
        <f>E24*(8-I12)*I25</f>
        <v>0</v>
      </c>
      <c r="F26" s="20"/>
      <c r="G26" s="20">
        <f>G24*(8-I12)*I25</f>
        <v>0</v>
      </c>
      <c r="H26" s="20"/>
      <c r="I26" s="20">
        <f>I24*(8-I12)*I25</f>
        <v>0</v>
      </c>
      <c r="J26" s="21"/>
    </row>
    <row r="27" spans="1:10" ht="15.75" thickBot="1" x14ac:dyDescent="0.3">
      <c r="A27" s="53"/>
      <c r="B27" s="54"/>
      <c r="C27" s="54"/>
      <c r="D27" s="54"/>
      <c r="E27" s="54"/>
      <c r="F27" s="54"/>
      <c r="G27" s="54"/>
      <c r="H27" s="54"/>
      <c r="I27" s="54"/>
      <c r="J27" s="55"/>
    </row>
    <row r="28" spans="1:10" ht="19.5" thickBot="1" x14ac:dyDescent="0.3">
      <c r="A28" s="31" t="s">
        <v>28</v>
      </c>
      <c r="B28" s="32"/>
      <c r="C28" s="32"/>
      <c r="D28" s="32"/>
      <c r="E28" s="20">
        <f>D11*(E18+E22+E26)</f>
        <v>42000</v>
      </c>
      <c r="F28" s="20"/>
      <c r="G28" s="20">
        <f>D11*(G18+G22+G26)</f>
        <v>8820</v>
      </c>
      <c r="H28" s="20"/>
      <c r="I28" s="20">
        <f>D11*(I18+I22+I26)</f>
        <v>50820</v>
      </c>
      <c r="J28" s="21"/>
    </row>
    <row r="29" spans="1:10" ht="15.75" thickBot="1" x14ac:dyDescent="0.3">
      <c r="A29" s="25" t="s">
        <v>11</v>
      </c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45" t="s">
        <v>29</v>
      </c>
      <c r="B30" s="52"/>
      <c r="C30" s="52"/>
      <c r="D30" s="52"/>
      <c r="E30" s="28"/>
      <c r="F30" s="28"/>
      <c r="G30" s="28"/>
      <c r="H30" s="28"/>
      <c r="I30" s="28"/>
      <c r="J30" s="29"/>
    </row>
    <row r="31" spans="1:10" ht="15.75" thickBot="1" x14ac:dyDescent="0.3">
      <c r="A31" s="25" t="s">
        <v>38</v>
      </c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5.75" thickBot="1" x14ac:dyDescent="0.3">
      <c r="A32" s="45" t="s">
        <v>30</v>
      </c>
      <c r="B32" s="52"/>
      <c r="C32" s="52"/>
      <c r="D32" s="52"/>
      <c r="E32" s="28">
        <v>890</v>
      </c>
      <c r="F32" s="28"/>
      <c r="G32" s="28">
        <v>186.9</v>
      </c>
      <c r="H32" s="28"/>
      <c r="I32" s="28">
        <v>1076.9000000000001</v>
      </c>
      <c r="J32" s="29"/>
    </row>
    <row r="33" spans="1:10" ht="15.75" thickBot="1" x14ac:dyDescent="0.3">
      <c r="A33" s="45" t="s">
        <v>31</v>
      </c>
      <c r="B33" s="52"/>
      <c r="C33" s="52"/>
      <c r="D33" s="52"/>
      <c r="E33" s="28">
        <v>1350</v>
      </c>
      <c r="F33" s="28"/>
      <c r="G33" s="28">
        <v>283.5</v>
      </c>
      <c r="H33" s="28"/>
      <c r="I33" s="28">
        <v>1633.5</v>
      </c>
      <c r="J33" s="29"/>
    </row>
    <row r="34" spans="1:10" ht="15.75" thickBot="1" x14ac:dyDescent="0.3">
      <c r="A34" s="23" t="s">
        <v>32</v>
      </c>
      <c r="B34" s="24"/>
      <c r="C34" s="24"/>
      <c r="D34" s="24"/>
      <c r="E34" s="20">
        <f>(E32+E33)*1*(8-I12)</f>
        <v>13440</v>
      </c>
      <c r="F34" s="20"/>
      <c r="G34" s="20">
        <f>(G32+G33)*1*(8-I12)</f>
        <v>2822.3999999999996</v>
      </c>
      <c r="H34" s="20"/>
      <c r="I34" s="20">
        <f>(I32+I33)*1*(8-I12)</f>
        <v>16262.400000000001</v>
      </c>
      <c r="J34" s="21"/>
    </row>
    <row r="35" spans="1:10" ht="15.75" thickBot="1" x14ac:dyDescent="0.3">
      <c r="A35" s="35"/>
      <c r="B35" s="36"/>
      <c r="C35" s="36"/>
      <c r="D35" s="36"/>
      <c r="E35" s="36"/>
      <c r="F35" s="36"/>
      <c r="G35" s="36"/>
      <c r="H35" s="36"/>
      <c r="I35" s="36"/>
      <c r="J35" s="37"/>
    </row>
    <row r="36" spans="1:10" s="6" customFormat="1" ht="19.5" thickBot="1" x14ac:dyDescent="0.3">
      <c r="A36" s="31" t="s">
        <v>33</v>
      </c>
      <c r="B36" s="32"/>
      <c r="C36" s="32"/>
      <c r="D36" s="32"/>
      <c r="E36" s="22">
        <f>E11+E28+E30+E34</f>
        <v>1208940</v>
      </c>
      <c r="F36" s="22"/>
      <c r="G36" s="22">
        <f>G11+G28+G30+G34</f>
        <v>253877.4</v>
      </c>
      <c r="H36" s="22"/>
      <c r="I36" s="22">
        <f>I11+I28+I30+I34</f>
        <v>1462817.4</v>
      </c>
      <c r="J36" s="30"/>
    </row>
    <row r="38" spans="1:10" x14ac:dyDescent="0.25">
      <c r="A38" s="34" t="s">
        <v>10</v>
      </c>
      <c r="B38" s="34"/>
      <c r="C38" s="34"/>
      <c r="D38" s="34"/>
      <c r="E38" s="34"/>
      <c r="F38" s="34"/>
      <c r="G38" s="34"/>
      <c r="H38" s="34"/>
      <c r="I38" s="34"/>
      <c r="J38" s="34"/>
    </row>
    <row r="39" spans="1:10" x14ac:dyDescent="0.25">
      <c r="A39" s="19" t="s">
        <v>8</v>
      </c>
      <c r="B39" s="19"/>
      <c r="C39" s="19"/>
      <c r="D39" s="19"/>
      <c r="E39" s="19"/>
      <c r="F39" s="19"/>
      <c r="G39" s="19"/>
      <c r="H39" s="19"/>
      <c r="I39" s="19"/>
      <c r="J39" s="19"/>
    </row>
    <row r="40" spans="1:10" x14ac:dyDescent="0.25">
      <c r="A40" s="38" t="s">
        <v>9</v>
      </c>
      <c r="B40" s="38"/>
      <c r="C40" s="38"/>
      <c r="D40" s="38"/>
      <c r="E40" s="38"/>
      <c r="F40" s="38"/>
      <c r="G40" s="38"/>
      <c r="H40" s="38"/>
      <c r="I40" s="38"/>
      <c r="J40" s="38"/>
    </row>
    <row r="41" spans="1:10" x14ac:dyDescent="0.25">
      <c r="A41" s="56" t="s">
        <v>12</v>
      </c>
      <c r="B41" s="56"/>
      <c r="C41" s="56"/>
      <c r="D41" s="56"/>
      <c r="E41" s="56"/>
      <c r="F41" s="56"/>
      <c r="G41" s="56"/>
      <c r="H41" s="56"/>
      <c r="I41" s="56"/>
      <c r="J41" s="56"/>
    </row>
    <row r="42" spans="1:10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x14ac:dyDescent="0.25">
      <c r="A43" s="18" t="s">
        <v>37</v>
      </c>
      <c r="B43" s="18"/>
      <c r="C43" s="18"/>
      <c r="D43" s="18"/>
      <c r="E43" s="18"/>
      <c r="F43" s="18"/>
      <c r="G43" s="18"/>
      <c r="H43" s="18"/>
      <c r="I43" s="18"/>
      <c r="J43" s="18"/>
    </row>
    <row r="44" spans="1:10" x14ac:dyDescent="0.25">
      <c r="A44" s="18" t="s">
        <v>36</v>
      </c>
      <c r="B44" s="18"/>
      <c r="C44" s="18"/>
      <c r="D44" s="18"/>
      <c r="E44" s="18"/>
      <c r="F44" s="18"/>
      <c r="G44" s="18"/>
      <c r="H44" s="18"/>
      <c r="I44" s="18"/>
      <c r="J44" s="18"/>
    </row>
    <row r="45" spans="1:10" x14ac:dyDescent="0.25">
      <c r="A45" s="18" t="s">
        <v>35</v>
      </c>
      <c r="B45" s="18"/>
      <c r="C45" s="18"/>
      <c r="D45" s="18"/>
      <c r="E45" s="18"/>
      <c r="F45" s="18"/>
      <c r="G45" s="18"/>
      <c r="H45" s="18"/>
      <c r="I45" s="18"/>
      <c r="J45" s="18"/>
    </row>
    <row r="46" spans="1:10" ht="17.25" x14ac:dyDescent="0.25">
      <c r="A46" s="7"/>
    </row>
    <row r="47" spans="1:10" x14ac:dyDescent="0.25">
      <c r="I47" s="1"/>
      <c r="J47" s="1"/>
    </row>
  </sheetData>
  <mergeCells count="93">
    <mergeCell ref="A2:J2"/>
    <mergeCell ref="A5:J5"/>
    <mergeCell ref="E16:F16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8:J8"/>
    <mergeCell ref="G10:H10"/>
    <mergeCell ref="A10:C10"/>
    <mergeCell ref="G7:J7"/>
    <mergeCell ref="G16:H16"/>
    <mergeCell ref="I16:J16"/>
    <mergeCell ref="E15:F15"/>
    <mergeCell ref="G15:H15"/>
    <mergeCell ref="I15:J15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I32:J32"/>
    <mergeCell ref="A33:D33"/>
    <mergeCell ref="E33:F33"/>
    <mergeCell ref="G33:H33"/>
    <mergeCell ref="A41:J41"/>
    <mergeCell ref="E34:F3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22:J22"/>
    <mergeCell ref="A23:J23"/>
    <mergeCell ref="A24:D24"/>
    <mergeCell ref="E24:F24"/>
    <mergeCell ref="G24:H24"/>
    <mergeCell ref="I24:J24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</mergeCells>
  <hyperlinks>
    <hyperlink ref="G7" r:id="rId1" xr:uid="{605AC122-E6D8-4AA1-8F7E-F8494A11C53D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zaklad</vt:lpstr>
      <vt:lpstr>s prislusentsvim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user</cp:lastModifiedBy>
  <cp:lastPrinted>2017-03-17T08:38:19Z</cp:lastPrinted>
  <dcterms:created xsi:type="dcterms:W3CDTF">2016-05-04T05:30:34Z</dcterms:created>
  <dcterms:modified xsi:type="dcterms:W3CDTF">2019-05-21T11:53:09Z</dcterms:modified>
</cp:coreProperties>
</file>