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průzkum trhu - specifikace" sheetId="2" r:id="rId1"/>
    <sheet name="MEDISAP" sheetId="7" r:id="rId2"/>
    <sheet name="Philips" sheetId="1" r:id="rId3"/>
    <sheet name="EMS" sheetId="6" r:id="rId4"/>
  </sheets>
  <calcPr calcId="125725"/>
</workbook>
</file>

<file path=xl/calcChain.xml><?xml version="1.0" encoding="utf-8"?>
<calcChain xmlns="http://schemas.openxmlformats.org/spreadsheetml/2006/main">
  <c r="F54" i="2"/>
  <c r="D61"/>
  <c r="D60"/>
  <c r="D54"/>
  <c r="B60" l="1"/>
  <c r="B61" s="1"/>
  <c r="B54"/>
  <c r="I34" i="6" l="1"/>
  <c r="G34"/>
  <c r="I31"/>
  <c r="G31"/>
  <c r="I30"/>
  <c r="G30"/>
  <c r="E11"/>
  <c r="I34" i="7"/>
  <c r="G34"/>
  <c r="G31"/>
  <c r="I31"/>
  <c r="I30"/>
  <c r="G30"/>
  <c r="E11"/>
  <c r="E11" i="1"/>
  <c r="I11" s="1"/>
  <c r="G10"/>
  <c r="I10"/>
  <c r="G11" l="1"/>
  <c r="I32" i="7"/>
  <c r="G32"/>
  <c r="E32"/>
  <c r="I26"/>
  <c r="G26"/>
  <c r="E26"/>
  <c r="I22"/>
  <c r="G22"/>
  <c r="E22"/>
  <c r="E18"/>
  <c r="E28" s="1"/>
  <c r="E36" s="1"/>
  <c r="I16"/>
  <c r="I18" s="1"/>
  <c r="I28" s="1"/>
  <c r="G16"/>
  <c r="G18" s="1"/>
  <c r="G28" s="1"/>
  <c r="I11"/>
  <c r="G11"/>
  <c r="I10"/>
  <c r="G10"/>
  <c r="I32" i="6"/>
  <c r="G32"/>
  <c r="E32"/>
  <c r="I26"/>
  <c r="G26"/>
  <c r="E26"/>
  <c r="I22"/>
  <c r="G22"/>
  <c r="E22"/>
  <c r="E18"/>
  <c r="E28" s="1"/>
  <c r="I16"/>
  <c r="I18" s="1"/>
  <c r="I28" s="1"/>
  <c r="G16"/>
  <c r="G18" s="1"/>
  <c r="G28" s="1"/>
  <c r="I11"/>
  <c r="G11"/>
  <c r="I10"/>
  <c r="G10"/>
  <c r="G16" i="1"/>
  <c r="I16"/>
  <c r="G36" i="6" l="1"/>
  <c r="E36"/>
  <c r="I36" i="7"/>
  <c r="G36"/>
  <c r="I36" i="6"/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<sst xmlns="http://schemas.openxmlformats.org/spreadsheetml/2006/main" count="345" uniqueCount="123">
  <si>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</si>
  <si>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</si>
  <si>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</si>
  <si>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</si>
  <si>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</si>
  <si>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</si>
  <si>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</si>
  <si>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</si>
  <si>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</si>
  <si>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</si>
  <si>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</si>
  <si>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</si>
  <si>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</si>
  <si>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</si>
  <si>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</si>
  <si>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</si>
  <si>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</si>
  <si>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</si>
  <si>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</si>
  <si>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</si>
  <si>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</si>
  <si>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</si>
  <si>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</si>
  <si>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</si>
  <si>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</si>
  <si>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</si>
  <si>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</si>
  <si>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</si>
  <si>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</si>
  <si>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</si>
  <si>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</si>
  <si>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</si>
  <si>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</si>
  <si>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</si>
  <si>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</si>
  <si>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</si>
  <si>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</si>
  <si>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</si>
  <si>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</si>
  <si>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</si>
  <si>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Předmět veřejné zakázky</t>
  </si>
  <si>
    <t>ano/ne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</si>
  <si>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</si>
  <si>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</si>
  <si>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</si>
  <si>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Náklady na dopravu (1 návštěva) v souvislosti s příjezdem servisního technika na pracoviště, zahrnující kilometrovné, čás strávený na cestě, apod.)</t>
  </si>
  <si>
    <t>medisap s.r.o.</t>
  </si>
  <si>
    <t>Adam Psota DiS.</t>
  </si>
  <si>
    <t>adam.psota@medisap.cz</t>
  </si>
  <si>
    <t>Dodávka, instalace, uvedení do provozu echokardiografického UZV přístroje pro I.interní kliniku-kardiologickou včetně provedení zaškolení personálu.</t>
  </si>
  <si>
    <t>Echokardiografický UZV přístroj</t>
  </si>
  <si>
    <t>Přístroj umožňuje transtorakální vyšetření srdce pacienta</t>
  </si>
  <si>
    <t>Základní vlastnosti systému:</t>
  </si>
  <si>
    <t>Ovládání přístroje přes klasický ovládací panel s mechanickými ovládacími prvky a tlačítky, včetně standardní alfanumerické klávesnice</t>
  </si>
  <si>
    <t>Ovládání přístroje variantně: Trackball nebo TouchPad</t>
  </si>
  <si>
    <t>Možnost napájení z elektrické sítě</t>
  </si>
  <si>
    <t>Integrovaný sklopný LCD monitor s vysokým rozlišením</t>
  </si>
  <si>
    <r>
      <t>Vstupy/výstupy: USB</t>
    </r>
    <r>
      <rPr>
        <sz val="12"/>
        <rFont val="Arial"/>
        <family val="2"/>
        <charset val="238"/>
      </rPr>
      <t>, LAN, HDMI/DVI – na externí monitor</t>
    </r>
  </si>
  <si>
    <t>Funkce záznamu na USB paměť</t>
  </si>
  <si>
    <t>Aktivní zobrazovací módy:</t>
  </si>
  <si>
    <t>B-mód s možností automatické optimalizace 2D obrazu</t>
  </si>
  <si>
    <t>M-mód</t>
  </si>
  <si>
    <t>Barevný a výkonový směrový rychlostní Doppler</t>
  </si>
  <si>
    <t>Možnost porovnání aktivního B-módu a barevného i výkonového Dopplera</t>
  </si>
  <si>
    <r>
      <t>Spektrální PW Doppler</t>
    </r>
    <r>
      <rPr>
        <sz val="12"/>
        <rFont val="Arial"/>
        <family val="2"/>
        <charset val="238"/>
      </rPr>
      <t xml:space="preserve"> min. +/-20°, možnost změny poměru zobrazení referenčního obrazu a spektra</t>
    </r>
  </si>
  <si>
    <t>Harmonické (THI) zobrazení na libovolné sondě</t>
  </si>
  <si>
    <t>Zobrazení redukující ultrazvukové artefakty nastavitelné v několika úrovních</t>
  </si>
  <si>
    <t>Compaundní zobrazení (zobrazení z více úhlů) nastavitelné ve více úrovních</t>
  </si>
  <si>
    <t>Současné zobrazení EKG křivky</t>
  </si>
  <si>
    <t>Vlastnosti HW a SW:</t>
  </si>
  <si>
    <t>Uživatelsky vytvářená a modifikovatelná vlastní přednastavení</t>
  </si>
  <si>
    <t>Interní integrovaná pacientská databáze s možností vyhledáváni, ukládání obrázků a smyček</t>
  </si>
  <si>
    <t>Funkce zvětšení (ZOOM) nastavitelná v několika krocích s možností pohybu ve zvětšené oblasti v živém i zamraženém obraze</t>
  </si>
  <si>
    <t>Funkce trapezoidního zobrazení na lineárních sondách</t>
  </si>
  <si>
    <t>Dostatečně dlouhá interní paměťová smyčka pro záznam snímků nebo dopplerovského záznamu</t>
  </si>
  <si>
    <t>Export dat na libovolné externí zařízení typu USB</t>
  </si>
  <si>
    <t>Součásti dodávky UZV - příslušenství</t>
  </si>
  <si>
    <t>Součástí dodávky musí být transtorakální echokardiografické sonda s frekvenčním rozsahem min. 2 - 4 MHz</t>
  </si>
  <si>
    <t>Součástí dodávky musí být lineární cévní sonda s frekvenčním rozsahem min. 4 - 9 MHz</t>
  </si>
  <si>
    <t>Součástí dodávky musí být HDMI/DVI kabel na připojení k externímu monitoru</t>
  </si>
  <si>
    <t>Součástí dodávky musí být transportní vozík s možností nastavení výšky, na kolečkách. Vozík je určen pro uložení přístroje a příslušenství a má konektory pro připojení sond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</si>
  <si>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</si>
  <si>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</si>
  <si>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</si>
  <si>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</si>
  <si>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</si>
  <si>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</si>
  <si>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</si>
  <si>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 xml:space="preserve">Uveďte typ, výrobce: </t>
  </si>
  <si>
    <t>Název veřejné zakázky: UZV - intervenční kardiologie</t>
  </si>
  <si>
    <t>Technická specifikace</t>
  </si>
  <si>
    <t>ANO / NE</t>
  </si>
  <si>
    <t>Digitální, diagnostický ultrazvukový systém pro pokročilé kardiovaskulární aplikace a 3D TEE</t>
  </si>
  <si>
    <t>Přístroj umožňuje 3D TEE vyšetření srdce pacienta</t>
  </si>
  <si>
    <t>SW pro kardiologii a 3D TEE</t>
  </si>
  <si>
    <t>Archivace pacientských dat na interní HDD a do systému PACS FNOL</t>
  </si>
  <si>
    <t>SW musí umožňovat fúzi ECHO obrazu a live RTG obrazu</t>
  </si>
  <si>
    <t>Součástí dodávky musí být 3D TEE sonda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</si>
  <si>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</si>
  <si>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</si>
  <si>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</si>
  <si>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</si>
  <si>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</si>
  <si>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</si>
  <si>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</si>
  <si>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cena 1 BTK/rok v Kč bez DPH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</si>
  <si>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</si>
  <si>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UZV - intervenční kardiologie</t>
  </si>
  <si>
    <t>Electric Medical Service, s.r.o.</t>
  </si>
  <si>
    <t>rezek@emsbrno.com</t>
  </si>
  <si>
    <t>Ing. Jan Rezek</t>
  </si>
  <si>
    <t>ano</t>
  </si>
  <si>
    <t>1 - 5 MHz</t>
  </si>
  <si>
    <t>3 - 12 MHz</t>
  </si>
  <si>
    <t>2 - 7 MHz</t>
  </si>
  <si>
    <t>Medisap</t>
  </si>
  <si>
    <t>Vivid E95, GE Healthcare</t>
  </si>
  <si>
    <t>ANO</t>
  </si>
  <si>
    <t>s CT</t>
  </si>
  <si>
    <t>Philips s.r.o.</t>
  </si>
  <si>
    <t>Radovan Kneifl</t>
  </si>
  <si>
    <t xml:space="preserve">Radovan.Kneifl@philips.cz </t>
  </si>
  <si>
    <t>EPIQ CVx, Philips Healthcare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</si>
</sst>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CCFFFF"/>
        <bgColor rgb="FFCCFFFF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2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10" borderId="29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/>
    </xf>
    <xf numFmtId="0" fontId="16" fillId="10" borderId="33" xfId="0" applyFont="1" applyFill="1" applyBorder="1" applyAlignment="1">
      <alignment horizontal="left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left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left" vertical="center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vertical="top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39" xfId="0" applyFont="1" applyFill="1" applyBorder="1" applyAlignment="1">
      <alignment horizontal="left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 wrapText="1"/>
    </xf>
    <xf numFmtId="0" fontId="15" fillId="12" borderId="34" xfId="0" applyFont="1" applyFill="1" applyBorder="1" applyAlignment="1">
      <alignment horizontal="center" vertical="center" wrapText="1"/>
    </xf>
    <xf numFmtId="0" fontId="16" fillId="13" borderId="33" xfId="0" applyFont="1" applyFill="1" applyBorder="1" applyAlignment="1">
      <alignment horizontal="left" vertical="top" wrapText="1"/>
    </xf>
    <xf numFmtId="0" fontId="19" fillId="13" borderId="29" xfId="0" applyFont="1" applyFill="1" applyBorder="1" applyAlignment="1">
      <alignment horizontal="center" vertical="center" wrapText="1"/>
    </xf>
    <xf numFmtId="0" fontId="19" fillId="13" borderId="34" xfId="0" applyFont="1" applyFill="1" applyBorder="1" applyAlignment="1">
      <alignment horizontal="left" vertical="center" wrapText="1"/>
    </xf>
    <xf numFmtId="0" fontId="16" fillId="13" borderId="33" xfId="0" applyFont="1" applyFill="1" applyBorder="1" applyAlignment="1">
      <alignment horizontal="left" vertical="center" wrapText="1"/>
    </xf>
    <xf numFmtId="0" fontId="16" fillId="13" borderId="44" xfId="0" applyFont="1" applyFill="1" applyBorder="1" applyAlignment="1">
      <alignment horizontal="left" vertical="center" wrapText="1"/>
    </xf>
    <xf numFmtId="0" fontId="19" fillId="13" borderId="41" xfId="0" applyFont="1" applyFill="1" applyBorder="1" applyAlignment="1">
      <alignment horizontal="center" vertical="center" wrapText="1"/>
    </xf>
    <xf numFmtId="0" fontId="19" fillId="13" borderId="36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2" fontId="15" fillId="9" borderId="43" xfId="0" applyNumberFormat="1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dam.psota@medisap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dovan.Kneifl@philips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ezek@emsbr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activeCell="D1" sqref="D1"/>
    </sheetView>
  </sheetViews>
  <sheetFormatPr defaultColWidth="8.85546875" defaultRowHeight="15"/>
  <cols>
    <col min="1" max="1" width="119.42578125" customWidth="1"/>
    <col min="2" max="2" width="18.28515625" customWidth="1"/>
    <col min="3" max="3" width="15.85546875" customWidth="1"/>
    <col min="4" max="4" width="19.42578125" customWidth="1"/>
    <col min="5" max="5" width="17" style="20" customWidth="1"/>
    <col min="6" max="6" width="19.5703125" customWidth="1"/>
    <col min="7" max="7" width="17.140625" style="20" customWidth="1"/>
    <col min="8" max="8" width="90.5703125" customWidth="1"/>
  </cols>
  <sheetData>
    <row r="1" spans="1:7" ht="66.75" customHeight="1" thickBot="1">
      <c r="A1" s="56"/>
      <c r="B1" s="56"/>
      <c r="C1" s="56"/>
    </row>
    <row r="2" spans="1:7" ht="66.75" customHeight="1" thickBot="1">
      <c r="A2" s="57" t="s">
        <v>42</v>
      </c>
      <c r="B2" s="58"/>
      <c r="C2" s="59"/>
    </row>
    <row r="3" spans="1:7" ht="41.45" customHeight="1" thickBot="1">
      <c r="A3" s="60" t="s">
        <v>89</v>
      </c>
      <c r="B3" s="61"/>
      <c r="C3" s="62"/>
      <c r="E3"/>
      <c r="G3"/>
    </row>
    <row r="4" spans="1:7" ht="29.45" customHeight="1" thickBot="1">
      <c r="A4" s="23" t="s">
        <v>88</v>
      </c>
      <c r="B4" s="63" t="s">
        <v>122</v>
      </c>
      <c r="C4" s="64"/>
      <c r="D4" s="144" t="s">
        <v>116</v>
      </c>
      <c r="E4" s="145"/>
      <c r="F4" s="63" t="s">
        <v>115</v>
      </c>
      <c r="G4" s="64"/>
    </row>
    <row r="5" spans="1:7" ht="25.5" customHeight="1">
      <c r="A5" s="24" t="s">
        <v>40</v>
      </c>
      <c r="B5" s="19" t="s">
        <v>41</v>
      </c>
      <c r="C5" s="25" t="s">
        <v>39</v>
      </c>
      <c r="D5" s="19" t="s">
        <v>41</v>
      </c>
      <c r="E5" s="25" t="s">
        <v>39</v>
      </c>
      <c r="F5" s="19" t="s">
        <v>41</v>
      </c>
      <c r="G5" s="25" t="s">
        <v>39</v>
      </c>
    </row>
    <row r="6" spans="1:7" ht="30.75" thickBot="1">
      <c r="A6" s="26" t="s">
        <v>49</v>
      </c>
      <c r="B6" s="21"/>
      <c r="C6" s="27"/>
      <c r="D6" s="21" t="s">
        <v>117</v>
      </c>
      <c r="E6" s="27"/>
      <c r="F6" s="21"/>
      <c r="G6" s="27"/>
    </row>
    <row r="7" spans="1:7" ht="15.75">
      <c r="A7" s="37" t="s">
        <v>90</v>
      </c>
      <c r="B7" s="38" t="s">
        <v>91</v>
      </c>
      <c r="C7" s="39" t="s">
        <v>39</v>
      </c>
      <c r="D7" s="38" t="s">
        <v>91</v>
      </c>
      <c r="E7" s="39" t="s">
        <v>39</v>
      </c>
      <c r="F7" s="38" t="s">
        <v>91</v>
      </c>
      <c r="G7" s="39" t="s">
        <v>39</v>
      </c>
    </row>
    <row r="8" spans="1:7" ht="15.75">
      <c r="A8" s="28" t="s">
        <v>50</v>
      </c>
      <c r="B8" s="19"/>
      <c r="C8" s="29"/>
      <c r="D8" s="19"/>
      <c r="E8" s="29"/>
      <c r="F8" s="19"/>
      <c r="G8" s="29"/>
    </row>
    <row r="9" spans="1:7" ht="18" customHeight="1">
      <c r="A9" s="26" t="s">
        <v>92</v>
      </c>
      <c r="B9" s="21" t="s">
        <v>111</v>
      </c>
      <c r="C9" s="27"/>
      <c r="D9" s="21" t="s">
        <v>117</v>
      </c>
      <c r="E9" s="27"/>
      <c r="F9" s="21" t="s">
        <v>111</v>
      </c>
      <c r="G9" s="27"/>
    </row>
    <row r="10" spans="1:7">
      <c r="A10" s="26" t="s">
        <v>51</v>
      </c>
      <c r="B10" s="21" t="s">
        <v>111</v>
      </c>
      <c r="C10" s="27"/>
      <c r="D10" s="21" t="s">
        <v>117</v>
      </c>
      <c r="E10" s="27"/>
      <c r="F10" s="21" t="s">
        <v>111</v>
      </c>
      <c r="G10" s="27"/>
    </row>
    <row r="11" spans="1:7">
      <c r="A11" s="26" t="s">
        <v>93</v>
      </c>
      <c r="B11" s="21" t="s">
        <v>111</v>
      </c>
      <c r="C11" s="27"/>
      <c r="D11" s="21" t="s">
        <v>117</v>
      </c>
      <c r="E11" s="27"/>
      <c r="F11" s="21" t="s">
        <v>111</v>
      </c>
      <c r="G11" s="27"/>
    </row>
    <row r="12" spans="1:7" ht="15.75">
      <c r="A12" s="30" t="s">
        <v>52</v>
      </c>
      <c r="B12" s="31"/>
      <c r="C12" s="32"/>
      <c r="D12" s="31"/>
      <c r="E12" s="32"/>
      <c r="F12" s="31"/>
      <c r="G12" s="32"/>
    </row>
    <row r="13" spans="1:7" ht="30">
      <c r="A13" s="26" t="s">
        <v>53</v>
      </c>
      <c r="B13" s="21" t="s">
        <v>111</v>
      </c>
      <c r="C13" s="27"/>
      <c r="D13" s="21" t="s">
        <v>117</v>
      </c>
      <c r="E13" s="27"/>
      <c r="F13" s="21" t="s">
        <v>111</v>
      </c>
      <c r="G13" s="27"/>
    </row>
    <row r="14" spans="1:7">
      <c r="A14" s="26" t="s">
        <v>54</v>
      </c>
      <c r="B14" s="21" t="s">
        <v>111</v>
      </c>
      <c r="C14" s="27"/>
      <c r="D14" s="21" t="s">
        <v>117</v>
      </c>
      <c r="E14" s="27"/>
      <c r="F14" s="21" t="s">
        <v>111</v>
      </c>
      <c r="G14" s="27"/>
    </row>
    <row r="15" spans="1:7">
      <c r="A15" s="26" t="s">
        <v>55</v>
      </c>
      <c r="B15" s="21" t="s">
        <v>111</v>
      </c>
      <c r="C15" s="27"/>
      <c r="D15" s="21" t="s">
        <v>117</v>
      </c>
      <c r="E15" s="27"/>
      <c r="F15" s="21" t="s">
        <v>111</v>
      </c>
      <c r="G15" s="27"/>
    </row>
    <row r="16" spans="1:7">
      <c r="A16" s="26" t="s">
        <v>56</v>
      </c>
      <c r="B16" s="21" t="s">
        <v>111</v>
      </c>
      <c r="C16" s="27"/>
      <c r="D16" s="21" t="s">
        <v>117</v>
      </c>
      <c r="E16" s="27"/>
      <c r="F16" s="21" t="s">
        <v>111</v>
      </c>
      <c r="G16" s="27"/>
    </row>
    <row r="17" spans="1:7">
      <c r="A17" s="26" t="s">
        <v>57</v>
      </c>
      <c r="B17" s="21" t="s">
        <v>111</v>
      </c>
      <c r="C17" s="27"/>
      <c r="D17" s="21" t="s">
        <v>117</v>
      </c>
      <c r="E17" s="27"/>
      <c r="F17" s="21" t="s">
        <v>111</v>
      </c>
      <c r="G17" s="27"/>
    </row>
    <row r="18" spans="1:7">
      <c r="A18" s="26" t="s">
        <v>58</v>
      </c>
      <c r="B18" s="21" t="s">
        <v>111</v>
      </c>
      <c r="C18" s="27"/>
      <c r="D18" s="21" t="s">
        <v>117</v>
      </c>
      <c r="E18" s="27"/>
      <c r="F18" s="21" t="s">
        <v>111</v>
      </c>
      <c r="G18" s="27"/>
    </row>
    <row r="19" spans="1:7" ht="15.75">
      <c r="A19" s="30" t="s">
        <v>59</v>
      </c>
      <c r="B19" s="31"/>
      <c r="C19" s="32"/>
      <c r="D19" s="31"/>
      <c r="E19" s="32"/>
      <c r="F19" s="31"/>
      <c r="G19" s="32"/>
    </row>
    <row r="20" spans="1:7">
      <c r="A20" s="26" t="s">
        <v>60</v>
      </c>
      <c r="B20" s="21" t="s">
        <v>111</v>
      </c>
      <c r="C20" s="27"/>
      <c r="D20" s="21" t="s">
        <v>117</v>
      </c>
      <c r="E20" s="27"/>
      <c r="F20" s="21" t="s">
        <v>111</v>
      </c>
      <c r="G20" s="27"/>
    </row>
    <row r="21" spans="1:7">
      <c r="A21" s="26" t="s">
        <v>61</v>
      </c>
      <c r="B21" s="21" t="s">
        <v>111</v>
      </c>
      <c r="C21" s="27"/>
      <c r="D21" s="21" t="s">
        <v>117</v>
      </c>
      <c r="E21" s="27"/>
      <c r="F21" s="21" t="s">
        <v>111</v>
      </c>
      <c r="G21" s="27"/>
    </row>
    <row r="22" spans="1:7">
      <c r="A22" s="26" t="s">
        <v>62</v>
      </c>
      <c r="B22" s="21" t="s">
        <v>111</v>
      </c>
      <c r="C22" s="27"/>
      <c r="D22" s="21" t="s">
        <v>117</v>
      </c>
      <c r="E22" s="27"/>
      <c r="F22" s="21" t="s">
        <v>111</v>
      </c>
      <c r="G22" s="27"/>
    </row>
    <row r="23" spans="1:7">
      <c r="A23" s="26" t="s">
        <v>63</v>
      </c>
      <c r="B23" s="21" t="s">
        <v>111</v>
      </c>
      <c r="C23" s="27"/>
      <c r="D23" s="21" t="s">
        <v>117</v>
      </c>
      <c r="E23" s="27"/>
      <c r="F23" s="21" t="s">
        <v>111</v>
      </c>
      <c r="G23" s="27"/>
    </row>
    <row r="24" spans="1:7">
      <c r="A24" s="26" t="s">
        <v>64</v>
      </c>
      <c r="B24" s="21" t="s">
        <v>111</v>
      </c>
      <c r="C24" s="27"/>
      <c r="D24" s="21" t="s">
        <v>117</v>
      </c>
      <c r="E24" s="27"/>
      <c r="F24" s="21" t="s">
        <v>111</v>
      </c>
      <c r="G24" s="27"/>
    </row>
    <row r="25" spans="1:7">
      <c r="A25" s="26" t="s">
        <v>65</v>
      </c>
      <c r="B25" s="21" t="s">
        <v>111</v>
      </c>
      <c r="C25" s="27"/>
      <c r="D25" s="21" t="s">
        <v>117</v>
      </c>
      <c r="E25" s="27"/>
      <c r="F25" s="21" t="s">
        <v>111</v>
      </c>
      <c r="G25" s="27"/>
    </row>
    <row r="26" spans="1:7">
      <c r="A26" s="26" t="s">
        <v>66</v>
      </c>
      <c r="B26" s="21" t="s">
        <v>111</v>
      </c>
      <c r="C26" s="27"/>
      <c r="D26" s="21" t="s">
        <v>117</v>
      </c>
      <c r="E26" s="27"/>
      <c r="F26" s="21" t="s">
        <v>111</v>
      </c>
      <c r="G26" s="27"/>
    </row>
    <row r="27" spans="1:7">
      <c r="A27" s="26" t="s">
        <v>67</v>
      </c>
      <c r="B27" s="21" t="s">
        <v>111</v>
      </c>
      <c r="C27" s="27"/>
      <c r="D27" s="21" t="s">
        <v>117</v>
      </c>
      <c r="E27" s="27"/>
      <c r="F27" s="21" t="s">
        <v>111</v>
      </c>
      <c r="G27" s="27"/>
    </row>
    <row r="28" spans="1:7">
      <c r="A28" s="26" t="s">
        <v>68</v>
      </c>
      <c r="B28" s="21" t="s">
        <v>111</v>
      </c>
      <c r="C28" s="27"/>
      <c r="D28" s="21" t="s">
        <v>117</v>
      </c>
      <c r="E28" s="27"/>
      <c r="F28" s="21" t="s">
        <v>111</v>
      </c>
      <c r="G28" s="27"/>
    </row>
    <row r="29" spans="1:7" ht="15.75">
      <c r="A29" s="30" t="s">
        <v>69</v>
      </c>
      <c r="B29" s="31"/>
      <c r="C29" s="32"/>
      <c r="D29" s="31"/>
      <c r="E29" s="32"/>
      <c r="F29" s="31"/>
      <c r="G29" s="32"/>
    </row>
    <row r="30" spans="1:7">
      <c r="A30" s="26" t="s">
        <v>94</v>
      </c>
      <c r="B30" s="21" t="s">
        <v>111</v>
      </c>
      <c r="C30" s="27"/>
      <c r="D30" s="21" t="s">
        <v>117</v>
      </c>
      <c r="E30" s="27"/>
      <c r="F30" s="21" t="s">
        <v>111</v>
      </c>
      <c r="G30" s="27"/>
    </row>
    <row r="31" spans="1:7">
      <c r="A31" s="26" t="s">
        <v>70</v>
      </c>
      <c r="B31" s="21" t="s">
        <v>111</v>
      </c>
      <c r="C31" s="27"/>
      <c r="D31" s="21" t="s">
        <v>117</v>
      </c>
      <c r="E31" s="27"/>
      <c r="F31" s="21" t="s">
        <v>111</v>
      </c>
      <c r="G31" s="27"/>
    </row>
    <row r="32" spans="1:7" ht="15" hidden="1" customHeight="1">
      <c r="A32" s="26"/>
      <c r="B32" s="21" t="s">
        <v>111</v>
      </c>
      <c r="C32" s="27"/>
      <c r="D32" s="21"/>
      <c r="E32" s="27"/>
      <c r="F32" s="21" t="s">
        <v>111</v>
      </c>
      <c r="G32" s="27"/>
    </row>
    <row r="33" spans="1:7">
      <c r="A33" s="26" t="s">
        <v>95</v>
      </c>
      <c r="B33" s="21" t="s">
        <v>111</v>
      </c>
      <c r="C33" s="27"/>
      <c r="D33" s="21" t="s">
        <v>117</v>
      </c>
      <c r="E33" s="27"/>
      <c r="F33" s="21" t="s">
        <v>111</v>
      </c>
      <c r="G33" s="27"/>
    </row>
    <row r="34" spans="1:7" ht="17.25" customHeight="1">
      <c r="A34" s="26" t="s">
        <v>71</v>
      </c>
      <c r="B34" s="21" t="s">
        <v>111</v>
      </c>
      <c r="C34" s="27"/>
      <c r="D34" s="21" t="s">
        <v>117</v>
      </c>
      <c r="E34" s="27"/>
      <c r="F34" s="21" t="s">
        <v>111</v>
      </c>
      <c r="G34" s="27"/>
    </row>
    <row r="35" spans="1:7" ht="30">
      <c r="A35" s="26" t="s">
        <v>72</v>
      </c>
      <c r="B35" s="21" t="s">
        <v>111</v>
      </c>
      <c r="C35" s="27"/>
      <c r="D35" s="21" t="s">
        <v>117</v>
      </c>
      <c r="E35" s="27"/>
      <c r="F35" s="21" t="s">
        <v>111</v>
      </c>
      <c r="G35" s="27"/>
    </row>
    <row r="36" spans="1:7">
      <c r="A36" s="26" t="s">
        <v>73</v>
      </c>
      <c r="B36" s="21" t="s">
        <v>111</v>
      </c>
      <c r="C36" s="27"/>
      <c r="D36" s="21" t="s">
        <v>117</v>
      </c>
      <c r="E36" s="27"/>
      <c r="F36" s="21" t="s">
        <v>111</v>
      </c>
      <c r="G36" s="27"/>
    </row>
    <row r="37" spans="1:7">
      <c r="A37" s="26" t="s">
        <v>96</v>
      </c>
      <c r="B37" s="21" t="s">
        <v>111</v>
      </c>
      <c r="C37" s="27"/>
      <c r="D37" s="21" t="s">
        <v>117</v>
      </c>
      <c r="E37" s="27" t="s">
        <v>118</v>
      </c>
      <c r="F37" s="21" t="s">
        <v>111</v>
      </c>
      <c r="G37" s="27"/>
    </row>
    <row r="38" spans="1:7">
      <c r="A38" s="26" t="s">
        <v>74</v>
      </c>
      <c r="B38" s="21" t="s">
        <v>111</v>
      </c>
      <c r="C38" s="27"/>
      <c r="D38" s="21" t="s">
        <v>117</v>
      </c>
      <c r="E38" s="27"/>
      <c r="F38" s="21" t="s">
        <v>111</v>
      </c>
      <c r="G38" s="27"/>
    </row>
    <row r="39" spans="1:7">
      <c r="A39" s="26" t="s">
        <v>75</v>
      </c>
      <c r="B39" s="21" t="s">
        <v>111</v>
      </c>
      <c r="C39" s="27"/>
      <c r="D39" s="21" t="s">
        <v>117</v>
      </c>
      <c r="E39" s="27"/>
      <c r="F39" s="21" t="s">
        <v>111</v>
      </c>
      <c r="G39" s="27"/>
    </row>
    <row r="40" spans="1:7" ht="15.75">
      <c r="A40" s="30" t="s">
        <v>76</v>
      </c>
      <c r="B40" s="31"/>
      <c r="C40" s="32"/>
      <c r="D40" s="31"/>
      <c r="E40" s="32"/>
      <c r="F40" s="31"/>
      <c r="G40" s="32"/>
    </row>
    <row r="41" spans="1:7">
      <c r="A41" s="26" t="s">
        <v>77</v>
      </c>
      <c r="B41" s="21" t="s">
        <v>111</v>
      </c>
      <c r="C41" s="27" t="s">
        <v>112</v>
      </c>
      <c r="D41" s="21" t="s">
        <v>117</v>
      </c>
      <c r="E41" s="27"/>
      <c r="F41" s="21" t="s">
        <v>111</v>
      </c>
      <c r="G41" s="27"/>
    </row>
    <row r="42" spans="1:7">
      <c r="A42" s="26" t="s">
        <v>78</v>
      </c>
      <c r="B42" s="21" t="s">
        <v>111</v>
      </c>
      <c r="C42" s="27" t="s">
        <v>113</v>
      </c>
      <c r="D42" s="21" t="s">
        <v>117</v>
      </c>
      <c r="E42" s="27"/>
      <c r="F42" s="21" t="s">
        <v>111</v>
      </c>
      <c r="G42" s="27"/>
    </row>
    <row r="43" spans="1:7">
      <c r="A43" s="26" t="s">
        <v>97</v>
      </c>
      <c r="B43" s="21" t="s">
        <v>111</v>
      </c>
      <c r="C43" s="27" t="s">
        <v>114</v>
      </c>
      <c r="D43" s="21" t="s">
        <v>117</v>
      </c>
      <c r="E43" s="27"/>
      <c r="F43" s="21" t="s">
        <v>111</v>
      </c>
      <c r="G43" s="27"/>
    </row>
    <row r="44" spans="1:7">
      <c r="A44" s="26" t="s">
        <v>79</v>
      </c>
      <c r="B44" s="21" t="s">
        <v>111</v>
      </c>
      <c r="C44" s="27"/>
      <c r="D44" s="21" t="s">
        <v>117</v>
      </c>
      <c r="E44" s="27"/>
      <c r="F44" s="21" t="s">
        <v>111</v>
      </c>
      <c r="G44" s="27"/>
    </row>
    <row r="45" spans="1:7" ht="30.75" thickBot="1">
      <c r="A45" s="26" t="s">
        <v>80</v>
      </c>
      <c r="B45" s="21" t="s">
        <v>111</v>
      </c>
      <c r="C45" s="40"/>
      <c r="D45" s="21" t="s">
        <v>117</v>
      </c>
      <c r="E45" s="40"/>
      <c r="F45" s="21" t="s">
        <v>111</v>
      </c>
      <c r="G45" s="40"/>
    </row>
    <row r="46" spans="1:7" ht="15.75">
      <c r="A46" s="41" t="s">
        <v>98</v>
      </c>
      <c r="B46" s="42"/>
      <c r="C46" s="43"/>
      <c r="D46" s="42"/>
      <c r="E46" s="43"/>
      <c r="F46" s="42"/>
      <c r="G46" s="43"/>
    </row>
    <row r="47" spans="1:7" ht="30">
      <c r="A47" s="44" t="s">
        <v>99</v>
      </c>
      <c r="B47" s="45" t="s">
        <v>111</v>
      </c>
      <c r="C47" s="46"/>
      <c r="D47" s="21" t="s">
        <v>117</v>
      </c>
      <c r="E47" s="46"/>
      <c r="F47" s="21" t="s">
        <v>111</v>
      </c>
      <c r="G47" s="46"/>
    </row>
    <row r="48" spans="1:7" ht="30">
      <c r="A48" s="47" t="s">
        <v>100</v>
      </c>
      <c r="B48" s="45" t="s">
        <v>111</v>
      </c>
      <c r="C48" s="46"/>
      <c r="D48" s="21" t="s">
        <v>117</v>
      </c>
      <c r="E48" s="46"/>
      <c r="F48" s="21" t="s">
        <v>111</v>
      </c>
      <c r="G48" s="46"/>
    </row>
    <row r="49" spans="1:7" ht="15.75">
      <c r="A49" s="48" t="s">
        <v>101</v>
      </c>
      <c r="B49" s="49" t="s">
        <v>111</v>
      </c>
      <c r="C49" s="50"/>
      <c r="D49" s="21" t="s">
        <v>117</v>
      </c>
      <c r="E49" s="50"/>
      <c r="F49" s="21" t="s">
        <v>111</v>
      </c>
      <c r="G49" s="50"/>
    </row>
    <row r="50" spans="1:7" ht="15.75">
      <c r="A50" s="41" t="s">
        <v>102</v>
      </c>
      <c r="B50" s="42"/>
      <c r="C50" s="43"/>
      <c r="D50" s="42"/>
      <c r="E50" s="43"/>
      <c r="F50" s="42"/>
      <c r="G50" s="43"/>
    </row>
    <row r="51" spans="1:7" ht="15.75">
      <c r="A51" s="48" t="s">
        <v>103</v>
      </c>
      <c r="B51" s="49" t="s">
        <v>111</v>
      </c>
      <c r="C51" s="50">
        <v>24</v>
      </c>
      <c r="D51" s="21" t="s">
        <v>117</v>
      </c>
      <c r="E51" s="50"/>
      <c r="F51" s="21" t="s">
        <v>111</v>
      </c>
      <c r="G51" s="50"/>
    </row>
    <row r="52" spans="1:7" ht="16.5" thickBot="1">
      <c r="A52" s="48" t="s">
        <v>104</v>
      </c>
      <c r="B52" s="49" t="s">
        <v>111</v>
      </c>
      <c r="C52" s="50">
        <v>8</v>
      </c>
      <c r="D52" s="21" t="s">
        <v>117</v>
      </c>
      <c r="E52" s="50"/>
      <c r="F52" s="21" t="s">
        <v>111</v>
      </c>
      <c r="G52" s="50"/>
    </row>
    <row r="53" spans="1:7" ht="15.75">
      <c r="A53" s="33" t="s">
        <v>81</v>
      </c>
      <c r="B53" s="51">
        <v>4100000</v>
      </c>
      <c r="C53" s="18"/>
      <c r="D53" s="51">
        <v>4999000</v>
      </c>
      <c r="E53" s="18"/>
      <c r="F53" s="51">
        <v>4999999</v>
      </c>
      <c r="G53" s="18"/>
    </row>
    <row r="54" spans="1:7" ht="16.5" thickBot="1">
      <c r="A54" s="34" t="s">
        <v>82</v>
      </c>
      <c r="B54" s="52">
        <f>1.21*B53</f>
        <v>4961000</v>
      </c>
      <c r="C54" s="35"/>
      <c r="D54" s="52">
        <f>1.21*D53</f>
        <v>6048790</v>
      </c>
      <c r="E54" s="35"/>
      <c r="F54" s="52">
        <f>1.21*F53</f>
        <v>6049998.79</v>
      </c>
      <c r="G54" s="35"/>
    </row>
    <row r="55" spans="1:7" ht="16.5" thickBot="1">
      <c r="A55" s="34" t="s">
        <v>105</v>
      </c>
      <c r="B55" s="53">
        <v>4200</v>
      </c>
      <c r="C55" s="35"/>
      <c r="D55" s="52">
        <v>2580</v>
      </c>
      <c r="E55" s="35"/>
      <c r="F55" s="53"/>
      <c r="G55" s="35"/>
    </row>
    <row r="56" spans="1:7" ht="16.5" thickBot="1">
      <c r="A56" s="34" t="s">
        <v>84</v>
      </c>
      <c r="B56" s="52"/>
      <c r="C56" s="35"/>
      <c r="D56" s="52">
        <v>0</v>
      </c>
      <c r="E56" s="35"/>
      <c r="F56" s="52"/>
      <c r="G56" s="35"/>
    </row>
    <row r="57" spans="1:7" ht="16.5" thickBot="1">
      <c r="A57" s="34" t="s">
        <v>85</v>
      </c>
      <c r="B57" s="52">
        <v>1000</v>
      </c>
      <c r="C57" s="35"/>
      <c r="D57" s="52">
        <v>0</v>
      </c>
      <c r="E57" s="35"/>
      <c r="F57" s="52"/>
      <c r="G57" s="35"/>
    </row>
    <row r="58" spans="1:7" ht="16.5" thickBot="1">
      <c r="A58" s="34" t="s">
        <v>86</v>
      </c>
      <c r="B58" s="53">
        <v>520</v>
      </c>
      <c r="C58" s="35"/>
      <c r="D58" s="52">
        <v>1920</v>
      </c>
      <c r="E58" s="35"/>
      <c r="F58" s="53"/>
      <c r="G58" s="35"/>
    </row>
    <row r="59" spans="1:7" ht="16.5" thickBot="1">
      <c r="A59" s="34" t="s">
        <v>87</v>
      </c>
      <c r="B59" s="52">
        <v>690</v>
      </c>
      <c r="C59" s="35"/>
      <c r="D59" s="52"/>
      <c r="E59" s="35"/>
      <c r="F59" s="52"/>
      <c r="G59" s="35"/>
    </row>
    <row r="60" spans="1:7" ht="47.25">
      <c r="A60" s="36" t="s">
        <v>83</v>
      </c>
      <c r="B60" s="54">
        <f>(SUM(B55:B59))*6</f>
        <v>38460</v>
      </c>
      <c r="C60" s="55"/>
      <c r="D60" s="54">
        <f>(SUM(D55:D59))*6</f>
        <v>27000</v>
      </c>
      <c r="E60" s="55"/>
      <c r="F60" s="54"/>
      <c r="G60" s="55"/>
    </row>
    <row r="61" spans="1:7" ht="48" thickBot="1">
      <c r="A61" s="34" t="s">
        <v>106</v>
      </c>
      <c r="B61" s="52">
        <f>1.21*B60</f>
        <v>46536.6</v>
      </c>
      <c r="C61" s="35"/>
      <c r="D61" s="52">
        <f>1.21*D60</f>
        <v>32670</v>
      </c>
      <c r="E61" s="35"/>
      <c r="F61" s="52"/>
      <c r="G61" s="35"/>
    </row>
  </sheetData>
  <mergeCells count="6">
    <mergeCell ref="F4:G4"/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34.5" thickBot="1">
      <c r="A2" s="66" t="s">
        <v>12</v>
      </c>
      <c r="B2" s="67"/>
      <c r="C2" s="67"/>
      <c r="D2" s="67"/>
      <c r="E2" s="67"/>
      <c r="F2" s="67"/>
      <c r="G2" s="67"/>
      <c r="H2" s="67"/>
      <c r="I2" s="67"/>
      <c r="J2" s="68"/>
    </row>
    <row r="3" spans="1:10" ht="27" customHeight="1" thickBot="1">
      <c r="A3" s="17" t="s">
        <v>38</v>
      </c>
      <c r="B3" s="69" t="s">
        <v>107</v>
      </c>
      <c r="C3" s="70"/>
      <c r="D3" s="70"/>
      <c r="E3" s="70"/>
      <c r="F3" s="70"/>
      <c r="G3" s="70"/>
      <c r="H3" s="70"/>
      <c r="I3" s="70"/>
      <c r="J3" s="70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1" t="s">
        <v>46</v>
      </c>
      <c r="B5" s="72"/>
      <c r="C5" s="72"/>
      <c r="D5" s="72"/>
      <c r="E5" s="72"/>
      <c r="F5" s="72"/>
      <c r="G5" s="72"/>
      <c r="H5" s="72"/>
      <c r="I5" s="72"/>
      <c r="J5" s="73"/>
    </row>
    <row r="6" spans="1:10">
      <c r="A6" s="74" t="s">
        <v>13</v>
      </c>
      <c r="B6" s="75"/>
      <c r="C6" s="75"/>
      <c r="D6" s="4" t="s">
        <v>1</v>
      </c>
      <c r="E6" s="2"/>
      <c r="F6" s="2"/>
      <c r="G6" s="76" t="s">
        <v>2</v>
      </c>
      <c r="H6" s="75"/>
      <c r="I6" s="75"/>
      <c r="J6" s="9"/>
    </row>
    <row r="7" spans="1:10" ht="15.75" thickBot="1">
      <c r="A7" s="77" t="s">
        <v>47</v>
      </c>
      <c r="B7" s="78"/>
      <c r="C7" s="78"/>
      <c r="D7" s="79">
        <v>724156711</v>
      </c>
      <c r="E7" s="80"/>
      <c r="F7" s="80"/>
      <c r="G7" s="81" t="s">
        <v>48</v>
      </c>
      <c r="H7" s="82"/>
      <c r="I7" s="82"/>
      <c r="J7" s="83"/>
    </row>
    <row r="8" spans="1:10" ht="21.75" customHeight="1" thickTop="1" thickBot="1">
      <c r="A8" s="84" t="s">
        <v>19</v>
      </c>
      <c r="B8" s="85"/>
      <c r="C8" s="85"/>
      <c r="D8" s="85"/>
      <c r="E8" s="85"/>
      <c r="F8" s="85"/>
      <c r="G8" s="85"/>
      <c r="H8" s="85"/>
      <c r="I8" s="85"/>
      <c r="J8" s="86"/>
    </row>
    <row r="9" spans="1:10" ht="15.75" thickBot="1">
      <c r="A9" s="87"/>
      <c r="B9" s="88"/>
      <c r="C9" s="88"/>
      <c r="D9" s="89"/>
      <c r="E9" s="90" t="s">
        <v>3</v>
      </c>
      <c r="F9" s="90"/>
      <c r="G9" s="90" t="s">
        <v>4</v>
      </c>
      <c r="H9" s="90"/>
      <c r="I9" s="90" t="s">
        <v>5</v>
      </c>
      <c r="J9" s="91"/>
    </row>
    <row r="10" spans="1:10" s="5" customFormat="1" ht="15.75" thickBot="1">
      <c r="A10" s="92" t="s">
        <v>16</v>
      </c>
      <c r="B10" s="93"/>
      <c r="C10" s="93"/>
      <c r="D10" s="22" t="s">
        <v>36</v>
      </c>
      <c r="E10" s="69"/>
      <c r="F10" s="94"/>
      <c r="G10" s="69">
        <f>0.21*E10</f>
        <v>0</v>
      </c>
      <c r="H10" s="94"/>
      <c r="I10" s="95">
        <f>1.21*E10</f>
        <v>0</v>
      </c>
      <c r="J10" s="96"/>
    </row>
    <row r="11" spans="1:10" s="5" customFormat="1" ht="15.75" thickBot="1">
      <c r="A11" s="15" t="s">
        <v>18</v>
      </c>
      <c r="B11" s="16"/>
      <c r="C11" s="16"/>
      <c r="D11" s="13">
        <v>1</v>
      </c>
      <c r="E11" s="69">
        <f>D11*E10</f>
        <v>0</v>
      </c>
      <c r="F11" s="94"/>
      <c r="G11" s="69">
        <f>0.21*E11</f>
        <v>0</v>
      </c>
      <c r="H11" s="94"/>
      <c r="I11" s="95">
        <f>1.21*E11</f>
        <v>0</v>
      </c>
      <c r="J11" s="96"/>
    </row>
    <row r="12" spans="1:10" ht="15.75" thickBot="1">
      <c r="A12" s="101" t="s">
        <v>17</v>
      </c>
      <c r="B12" s="102"/>
      <c r="C12" s="102"/>
      <c r="D12" s="102"/>
      <c r="E12" s="102"/>
      <c r="F12" s="102"/>
      <c r="G12" s="102"/>
      <c r="H12" s="102"/>
      <c r="I12" s="12">
        <v>2</v>
      </c>
      <c r="J12" s="6" t="s">
        <v>6</v>
      </c>
    </row>
    <row r="13" spans="1:10" ht="5.25" customHeight="1" thickBot="1">
      <c r="A13" s="103"/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ht="18" customHeight="1" thickBot="1">
      <c r="A14" s="106" t="s">
        <v>37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5.75" thickBot="1">
      <c r="A15" s="109"/>
      <c r="B15" s="110"/>
      <c r="C15" s="110"/>
      <c r="D15" s="110"/>
      <c r="E15" s="90" t="s">
        <v>3</v>
      </c>
      <c r="F15" s="90"/>
      <c r="G15" s="90" t="s">
        <v>4</v>
      </c>
      <c r="H15" s="90"/>
      <c r="I15" s="90" t="s">
        <v>5</v>
      </c>
      <c r="J15" s="91"/>
    </row>
    <row r="16" spans="1:10" ht="32.25" customHeight="1" thickBot="1">
      <c r="A16" s="111" t="s">
        <v>14</v>
      </c>
      <c r="B16" s="112"/>
      <c r="C16" s="112"/>
      <c r="D16" s="112"/>
      <c r="E16" s="113"/>
      <c r="F16" s="113"/>
      <c r="G16" s="113">
        <f>0.21*E16</f>
        <v>0</v>
      </c>
      <c r="H16" s="113"/>
      <c r="I16" s="114">
        <f>1.21*E16</f>
        <v>0</v>
      </c>
      <c r="J16" s="115"/>
    </row>
    <row r="17" spans="1:10" ht="15.75" thickBot="1">
      <c r="A17" s="101" t="s">
        <v>20</v>
      </c>
      <c r="B17" s="102"/>
      <c r="C17" s="102"/>
      <c r="D17" s="102"/>
      <c r="E17" s="102"/>
      <c r="F17" s="102"/>
      <c r="G17" s="102"/>
      <c r="H17" s="102"/>
      <c r="I17" s="12">
        <v>1</v>
      </c>
      <c r="J17" s="6" t="s">
        <v>7</v>
      </c>
    </row>
    <row r="18" spans="1:10" ht="32.25" customHeight="1" thickBot="1">
      <c r="A18" s="97" t="s">
        <v>15</v>
      </c>
      <c r="B18" s="98"/>
      <c r="C18" s="98"/>
      <c r="D18" s="98"/>
      <c r="E18" s="99">
        <f>E16*(8-I12)*I17</f>
        <v>0</v>
      </c>
      <c r="F18" s="99"/>
      <c r="G18" s="99">
        <f>G16*(8-I12)*I17</f>
        <v>0</v>
      </c>
      <c r="H18" s="99"/>
      <c r="I18" s="99">
        <f>I16*(8-I12)*I17</f>
        <v>0</v>
      </c>
      <c r="J18" s="100"/>
    </row>
    <row r="19" spans="1:10" ht="3.75" customHeight="1" thickBot="1">
      <c r="A19" s="103"/>
      <c r="B19" s="104"/>
      <c r="C19" s="104"/>
      <c r="D19" s="104"/>
      <c r="E19" s="104"/>
      <c r="F19" s="104"/>
      <c r="G19" s="104"/>
      <c r="H19" s="104"/>
      <c r="I19" s="104"/>
      <c r="J19" s="105"/>
    </row>
    <row r="20" spans="1:10" ht="47.25" customHeight="1" thickBot="1">
      <c r="A20" s="116" t="s">
        <v>21</v>
      </c>
      <c r="B20" s="117"/>
      <c r="C20" s="117"/>
      <c r="D20" s="117"/>
      <c r="E20" s="113">
        <v>0</v>
      </c>
      <c r="F20" s="113"/>
      <c r="G20" s="113">
        <v>0</v>
      </c>
      <c r="H20" s="113"/>
      <c r="I20" s="114">
        <v>0</v>
      </c>
      <c r="J20" s="115"/>
    </row>
    <row r="21" spans="1:10" ht="15.75" thickBot="1">
      <c r="A21" s="101" t="s">
        <v>25</v>
      </c>
      <c r="B21" s="102"/>
      <c r="C21" s="102"/>
      <c r="D21" s="102"/>
      <c r="E21" s="102"/>
      <c r="F21" s="102"/>
      <c r="G21" s="102"/>
      <c r="H21" s="102"/>
      <c r="I21" s="12">
        <v>0</v>
      </c>
      <c r="J21" s="6" t="s">
        <v>7</v>
      </c>
    </row>
    <row r="22" spans="1:10" ht="33.75" customHeight="1" thickBot="1">
      <c r="A22" s="118" t="s">
        <v>22</v>
      </c>
      <c r="B22" s="119"/>
      <c r="C22" s="119"/>
      <c r="D22" s="119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</row>
    <row r="23" spans="1:10" ht="5.25" customHeight="1" thickBot="1">
      <c r="A23" s="103"/>
      <c r="B23" s="104"/>
      <c r="C23" s="104"/>
      <c r="D23" s="104"/>
      <c r="E23" s="104"/>
      <c r="F23" s="104"/>
      <c r="G23" s="104"/>
      <c r="H23" s="104"/>
      <c r="I23" s="104"/>
      <c r="J23" s="105"/>
    </row>
    <row r="24" spans="1:10" ht="54" customHeight="1" thickBot="1">
      <c r="A24" s="116" t="s">
        <v>23</v>
      </c>
      <c r="B24" s="117"/>
      <c r="C24" s="117"/>
      <c r="D24" s="117"/>
      <c r="E24" s="113">
        <v>0</v>
      </c>
      <c r="F24" s="113"/>
      <c r="G24" s="113">
        <v>0</v>
      </c>
      <c r="H24" s="113"/>
      <c r="I24" s="114">
        <v>0</v>
      </c>
      <c r="J24" s="115"/>
    </row>
    <row r="25" spans="1:10" ht="15.75" thickBot="1">
      <c r="A25" s="111" t="s">
        <v>24</v>
      </c>
      <c r="B25" s="121"/>
      <c r="C25" s="121"/>
      <c r="D25" s="121"/>
      <c r="E25" s="121"/>
      <c r="F25" s="121"/>
      <c r="G25" s="121"/>
      <c r="H25" s="121"/>
      <c r="I25" s="12">
        <v>0</v>
      </c>
      <c r="J25" s="6" t="s">
        <v>7</v>
      </c>
    </row>
    <row r="26" spans="1:10" ht="36" customHeight="1" thickBot="1">
      <c r="A26" s="122" t="s">
        <v>26</v>
      </c>
      <c r="B26" s="123"/>
      <c r="C26" s="123"/>
      <c r="D26" s="123"/>
      <c r="E26" s="99">
        <f>E24*(8-I12)*I25</f>
        <v>0</v>
      </c>
      <c r="F26" s="99"/>
      <c r="G26" s="99">
        <f>G24*(8-I12)*I25</f>
        <v>0</v>
      </c>
      <c r="H26" s="99"/>
      <c r="I26" s="99">
        <f>I24*(8-I12)*I25</f>
        <v>0</v>
      </c>
      <c r="J26" s="100"/>
    </row>
    <row r="27" spans="1:10" ht="4.5" customHeight="1" thickBot="1">
      <c r="A27" s="124"/>
      <c r="B27" s="125"/>
      <c r="C27" s="125"/>
      <c r="D27" s="125"/>
      <c r="E27" s="125"/>
      <c r="F27" s="125"/>
      <c r="G27" s="125"/>
      <c r="H27" s="125"/>
      <c r="I27" s="125"/>
      <c r="J27" s="126"/>
    </row>
    <row r="28" spans="1:10" ht="30" customHeight="1" thickBot="1">
      <c r="A28" s="127" t="s">
        <v>27</v>
      </c>
      <c r="B28" s="128"/>
      <c r="C28" s="128"/>
      <c r="D28" s="128"/>
      <c r="E28" s="99">
        <f>D11*(E18+E22+E26)</f>
        <v>0</v>
      </c>
      <c r="F28" s="99"/>
      <c r="G28" s="99">
        <f>D11*(G18+G22+G26)</f>
        <v>0</v>
      </c>
      <c r="H28" s="99"/>
      <c r="I28" s="99">
        <f>D11*(I18+I22+I26)</f>
        <v>0</v>
      </c>
      <c r="J28" s="100"/>
    </row>
    <row r="29" spans="1:10" ht="29.25" customHeight="1" thickBot="1">
      <c r="A29" s="106" t="s">
        <v>43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0" ht="29.25" customHeight="1" thickBot="1">
      <c r="A30" s="111" t="s">
        <v>29</v>
      </c>
      <c r="B30" s="112"/>
      <c r="C30" s="112"/>
      <c r="D30" s="112"/>
      <c r="E30" s="113"/>
      <c r="F30" s="113"/>
      <c r="G30" s="113">
        <f>0.21*E30</f>
        <v>0</v>
      </c>
      <c r="H30" s="113"/>
      <c r="I30" s="113">
        <f>1.21*E30</f>
        <v>0</v>
      </c>
      <c r="J30" s="120"/>
    </row>
    <row r="31" spans="1:10" ht="48" customHeight="1" thickBot="1">
      <c r="A31" s="111" t="s">
        <v>45</v>
      </c>
      <c r="B31" s="112"/>
      <c r="C31" s="112"/>
      <c r="D31" s="112"/>
      <c r="E31" s="113"/>
      <c r="F31" s="113"/>
      <c r="G31" s="113">
        <f>0.21*E31</f>
        <v>0</v>
      </c>
      <c r="H31" s="113"/>
      <c r="I31" s="113">
        <f>1.21*E31</f>
        <v>0</v>
      </c>
      <c r="J31" s="120"/>
    </row>
    <row r="32" spans="1:10" ht="39" customHeight="1" thickBot="1">
      <c r="A32" s="132" t="s">
        <v>30</v>
      </c>
      <c r="B32" s="133"/>
      <c r="C32" s="133"/>
      <c r="D32" s="133"/>
      <c r="E32" s="99">
        <f>(E30+E31)*1*(8-I12)</f>
        <v>0</v>
      </c>
      <c r="F32" s="99"/>
      <c r="G32" s="99">
        <f>(G30+G31)*1*(8-I12)</f>
        <v>0</v>
      </c>
      <c r="H32" s="99"/>
      <c r="I32" s="99">
        <f>(I30+I31)*1*(8-I12)</f>
        <v>0</v>
      </c>
      <c r="J32" s="100"/>
    </row>
    <row r="33" spans="1:10" ht="30" customHeight="1" thickBot="1">
      <c r="A33" s="106" t="s">
        <v>44</v>
      </c>
      <c r="B33" s="107"/>
      <c r="C33" s="107"/>
      <c r="D33" s="107"/>
      <c r="E33" s="107"/>
      <c r="F33" s="107"/>
      <c r="G33" s="107"/>
      <c r="H33" s="107"/>
      <c r="I33" s="107"/>
      <c r="J33" s="108"/>
    </row>
    <row r="34" spans="1:10" ht="51" customHeight="1" thickBot="1">
      <c r="A34" s="111" t="s">
        <v>28</v>
      </c>
      <c r="B34" s="112"/>
      <c r="C34" s="112"/>
      <c r="D34" s="112"/>
      <c r="E34" s="113"/>
      <c r="F34" s="113"/>
      <c r="G34" s="113">
        <f>0.21*E34</f>
        <v>0</v>
      </c>
      <c r="H34" s="113"/>
      <c r="I34" s="113">
        <f>1.21*E34</f>
        <v>0</v>
      </c>
      <c r="J34" s="120"/>
    </row>
    <row r="35" spans="1:10" ht="3.75" customHeight="1" thickBot="1">
      <c r="A35" s="129"/>
      <c r="B35" s="130"/>
      <c r="C35" s="130"/>
      <c r="D35" s="130"/>
      <c r="E35" s="130"/>
      <c r="F35" s="130"/>
      <c r="G35" s="130"/>
      <c r="H35" s="130"/>
      <c r="I35" s="130"/>
      <c r="J35" s="131"/>
    </row>
    <row r="36" spans="1:10" s="7" customFormat="1" ht="39.75" customHeight="1" thickBot="1">
      <c r="A36" s="135" t="s">
        <v>31</v>
      </c>
      <c r="B36" s="136"/>
      <c r="C36" s="136"/>
      <c r="D36" s="136"/>
      <c r="E36" s="137">
        <f>E11+E28+E34+E32</f>
        <v>0</v>
      </c>
      <c r="F36" s="137"/>
      <c r="G36" s="137">
        <f>G11+G28+G34+G32</f>
        <v>0</v>
      </c>
      <c r="H36" s="137"/>
      <c r="I36" s="137">
        <f>I11+I28+I34+I32</f>
        <v>0</v>
      </c>
      <c r="J36" s="138"/>
    </row>
    <row r="37" spans="1:10" ht="9.75" customHeight="1"/>
    <row r="38" spans="1:10" ht="30" customHeight="1">
      <c r="A38" s="139" t="s">
        <v>10</v>
      </c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32.25" customHeight="1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>
      <c r="A40" s="141" t="s">
        <v>9</v>
      </c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ht="44.25" customHeight="1">
      <c r="A41" s="142" t="s">
        <v>11</v>
      </c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10" ht="9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</row>
    <row r="43" spans="1:10" ht="31.5" customHeight="1">
      <c r="A43" s="134" t="s">
        <v>35</v>
      </c>
      <c r="B43" s="134"/>
      <c r="C43" s="134"/>
      <c r="D43" s="134"/>
      <c r="E43" s="134"/>
      <c r="F43" s="134"/>
      <c r="G43" s="134"/>
      <c r="H43" s="134"/>
      <c r="I43" s="134"/>
      <c r="J43" s="134"/>
    </row>
    <row r="44" spans="1:10" ht="33" customHeight="1">
      <c r="A44" s="134" t="s">
        <v>34</v>
      </c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ht="39" customHeight="1">
      <c r="A45" s="134" t="s">
        <v>33</v>
      </c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34.5" thickBot="1">
      <c r="A2" s="66" t="s">
        <v>12</v>
      </c>
      <c r="B2" s="67"/>
      <c r="C2" s="67"/>
      <c r="D2" s="67"/>
      <c r="E2" s="67"/>
      <c r="F2" s="67"/>
      <c r="G2" s="67"/>
      <c r="H2" s="67"/>
      <c r="I2" s="67"/>
      <c r="J2" s="68"/>
    </row>
    <row r="3" spans="1:10" ht="27" customHeight="1" thickBot="1">
      <c r="A3" s="17" t="s">
        <v>38</v>
      </c>
      <c r="B3" s="69" t="s">
        <v>107</v>
      </c>
      <c r="C3" s="70"/>
      <c r="D3" s="70"/>
      <c r="E3" s="70"/>
      <c r="F3" s="70"/>
      <c r="G3" s="70"/>
      <c r="H3" s="70"/>
      <c r="I3" s="70"/>
      <c r="J3" s="70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1" t="s">
        <v>119</v>
      </c>
      <c r="B5" s="72"/>
      <c r="C5" s="72"/>
      <c r="D5" s="72"/>
      <c r="E5" s="72"/>
      <c r="F5" s="72"/>
      <c r="G5" s="72"/>
      <c r="H5" s="72"/>
      <c r="I5" s="72"/>
      <c r="J5" s="73"/>
    </row>
    <row r="6" spans="1:10">
      <c r="A6" s="74" t="s">
        <v>13</v>
      </c>
      <c r="B6" s="75"/>
      <c r="C6" s="75"/>
      <c r="D6" s="4" t="s">
        <v>1</v>
      </c>
      <c r="E6" s="2"/>
      <c r="F6" s="2"/>
      <c r="G6" s="76" t="s">
        <v>2</v>
      </c>
      <c r="H6" s="75"/>
      <c r="I6" s="75"/>
      <c r="J6" s="9"/>
    </row>
    <row r="7" spans="1:10" ht="15.75" thickBot="1">
      <c r="A7" s="77" t="s">
        <v>120</v>
      </c>
      <c r="B7" s="78"/>
      <c r="C7" s="78"/>
      <c r="D7" s="79">
        <v>739183282</v>
      </c>
      <c r="E7" s="80"/>
      <c r="F7" s="80"/>
      <c r="G7" s="81" t="s">
        <v>121</v>
      </c>
      <c r="H7" s="82"/>
      <c r="I7" s="82"/>
      <c r="J7" s="83"/>
    </row>
    <row r="8" spans="1:10" ht="21.75" customHeight="1" thickTop="1" thickBot="1">
      <c r="A8" s="84" t="s">
        <v>19</v>
      </c>
      <c r="B8" s="85"/>
      <c r="C8" s="85"/>
      <c r="D8" s="85"/>
      <c r="E8" s="85"/>
      <c r="F8" s="85"/>
      <c r="G8" s="85"/>
      <c r="H8" s="85"/>
      <c r="I8" s="85"/>
      <c r="J8" s="86"/>
    </row>
    <row r="9" spans="1:10" ht="15.75" thickBot="1">
      <c r="A9" s="87"/>
      <c r="B9" s="88"/>
      <c r="C9" s="88"/>
      <c r="D9" s="89"/>
      <c r="E9" s="90" t="s">
        <v>3</v>
      </c>
      <c r="F9" s="90"/>
      <c r="G9" s="90" t="s">
        <v>4</v>
      </c>
      <c r="H9" s="90"/>
      <c r="I9" s="90" t="s">
        <v>5</v>
      </c>
      <c r="J9" s="91"/>
    </row>
    <row r="10" spans="1:10" s="5" customFormat="1" ht="15.75" thickBot="1">
      <c r="A10" s="92" t="s">
        <v>16</v>
      </c>
      <c r="B10" s="93"/>
      <c r="C10" s="93"/>
      <c r="D10" s="14" t="s">
        <v>36</v>
      </c>
      <c r="E10" s="69"/>
      <c r="F10" s="94"/>
      <c r="G10" s="69">
        <f>0.21*E10</f>
        <v>0</v>
      </c>
      <c r="H10" s="94"/>
      <c r="I10" s="95">
        <f>1.21*E10</f>
        <v>0</v>
      </c>
      <c r="J10" s="96"/>
    </row>
    <row r="11" spans="1:10" s="5" customFormat="1" ht="15.75" thickBot="1">
      <c r="A11" s="15" t="s">
        <v>18</v>
      </c>
      <c r="B11" s="16"/>
      <c r="C11" s="16"/>
      <c r="D11" s="13">
        <v>1</v>
      </c>
      <c r="E11" s="69">
        <f>E10*D11</f>
        <v>0</v>
      </c>
      <c r="F11" s="94"/>
      <c r="G11" s="69">
        <f>0.21*E11</f>
        <v>0</v>
      </c>
      <c r="H11" s="94"/>
      <c r="I11" s="95">
        <f>1.21*E11</f>
        <v>0</v>
      </c>
      <c r="J11" s="96"/>
    </row>
    <row r="12" spans="1:10" ht="15.75" thickBot="1">
      <c r="A12" s="101" t="s">
        <v>17</v>
      </c>
      <c r="B12" s="102"/>
      <c r="C12" s="102"/>
      <c r="D12" s="102"/>
      <c r="E12" s="102"/>
      <c r="F12" s="102"/>
      <c r="G12" s="102"/>
      <c r="H12" s="102"/>
      <c r="I12" s="12">
        <v>2</v>
      </c>
      <c r="J12" s="6" t="s">
        <v>6</v>
      </c>
    </row>
    <row r="13" spans="1:10" ht="5.25" customHeight="1" thickBot="1">
      <c r="A13" s="103"/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ht="18" customHeight="1" thickBot="1">
      <c r="A14" s="106" t="s">
        <v>37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5.75" thickBot="1">
      <c r="A15" s="109"/>
      <c r="B15" s="110"/>
      <c r="C15" s="110"/>
      <c r="D15" s="110"/>
      <c r="E15" s="90" t="s">
        <v>3</v>
      </c>
      <c r="F15" s="90"/>
      <c r="G15" s="90" t="s">
        <v>4</v>
      </c>
      <c r="H15" s="90"/>
      <c r="I15" s="90" t="s">
        <v>5</v>
      </c>
      <c r="J15" s="91"/>
    </row>
    <row r="16" spans="1:10" ht="32.25" customHeight="1" thickBot="1">
      <c r="A16" s="111" t="s">
        <v>14</v>
      </c>
      <c r="B16" s="112"/>
      <c r="C16" s="112"/>
      <c r="D16" s="112"/>
      <c r="E16" s="113"/>
      <c r="F16" s="113"/>
      <c r="G16" s="113">
        <f>0.21*E16</f>
        <v>0</v>
      </c>
      <c r="H16" s="113"/>
      <c r="I16" s="114">
        <f>1.21*E16</f>
        <v>0</v>
      </c>
      <c r="J16" s="115"/>
    </row>
    <row r="17" spans="1:10" ht="15.75" thickBot="1">
      <c r="A17" s="101" t="s">
        <v>20</v>
      </c>
      <c r="B17" s="102"/>
      <c r="C17" s="102"/>
      <c r="D17" s="102"/>
      <c r="E17" s="102"/>
      <c r="F17" s="102"/>
      <c r="G17" s="102"/>
      <c r="H17" s="102"/>
      <c r="I17" s="12">
        <v>1</v>
      </c>
      <c r="J17" s="6" t="s">
        <v>7</v>
      </c>
    </row>
    <row r="18" spans="1:10" ht="32.25" customHeight="1" thickBot="1">
      <c r="A18" s="97" t="s">
        <v>15</v>
      </c>
      <c r="B18" s="98"/>
      <c r="C18" s="98"/>
      <c r="D18" s="98"/>
      <c r="E18" s="99">
        <f>E16*(8-I12)*I17</f>
        <v>0</v>
      </c>
      <c r="F18" s="99"/>
      <c r="G18" s="99">
        <f>G16*(8-I12)*I17</f>
        <v>0</v>
      </c>
      <c r="H18" s="99"/>
      <c r="I18" s="99">
        <f>I16*(8-I12)*I17</f>
        <v>0</v>
      </c>
      <c r="J18" s="100"/>
    </row>
    <row r="19" spans="1:10" ht="3.75" customHeight="1" thickBot="1">
      <c r="A19" s="103"/>
      <c r="B19" s="104"/>
      <c r="C19" s="104"/>
      <c r="D19" s="104"/>
      <c r="E19" s="104"/>
      <c r="F19" s="104"/>
      <c r="G19" s="104"/>
      <c r="H19" s="104"/>
      <c r="I19" s="104"/>
      <c r="J19" s="105"/>
    </row>
    <row r="20" spans="1:10" ht="47.25" customHeight="1" thickBot="1">
      <c r="A20" s="116" t="s">
        <v>21</v>
      </c>
      <c r="B20" s="117"/>
      <c r="C20" s="117"/>
      <c r="D20" s="117"/>
      <c r="E20" s="113">
        <v>0</v>
      </c>
      <c r="F20" s="113"/>
      <c r="G20" s="113">
        <v>0</v>
      </c>
      <c r="H20" s="113"/>
      <c r="I20" s="114">
        <v>0</v>
      </c>
      <c r="J20" s="115"/>
    </row>
    <row r="21" spans="1:10" ht="15.75" thickBot="1">
      <c r="A21" s="101" t="s">
        <v>25</v>
      </c>
      <c r="B21" s="102"/>
      <c r="C21" s="102"/>
      <c r="D21" s="102"/>
      <c r="E21" s="102"/>
      <c r="F21" s="102"/>
      <c r="G21" s="102"/>
      <c r="H21" s="102"/>
      <c r="I21" s="12">
        <v>0</v>
      </c>
      <c r="J21" s="6" t="s">
        <v>7</v>
      </c>
    </row>
    <row r="22" spans="1:10" ht="33.75" customHeight="1" thickBot="1">
      <c r="A22" s="118" t="s">
        <v>22</v>
      </c>
      <c r="B22" s="119"/>
      <c r="C22" s="119"/>
      <c r="D22" s="119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</row>
    <row r="23" spans="1:10" ht="5.25" customHeight="1" thickBot="1">
      <c r="A23" s="103"/>
      <c r="B23" s="104"/>
      <c r="C23" s="104"/>
      <c r="D23" s="104"/>
      <c r="E23" s="104"/>
      <c r="F23" s="104"/>
      <c r="G23" s="104"/>
      <c r="H23" s="104"/>
      <c r="I23" s="104"/>
      <c r="J23" s="105"/>
    </row>
    <row r="24" spans="1:10" ht="54" customHeight="1" thickBot="1">
      <c r="A24" s="116" t="s">
        <v>23</v>
      </c>
      <c r="B24" s="117"/>
      <c r="C24" s="117"/>
      <c r="D24" s="117"/>
      <c r="E24" s="113">
        <v>0</v>
      </c>
      <c r="F24" s="113"/>
      <c r="G24" s="113">
        <v>0</v>
      </c>
      <c r="H24" s="113"/>
      <c r="I24" s="114">
        <v>0</v>
      </c>
      <c r="J24" s="115"/>
    </row>
    <row r="25" spans="1:10" ht="15.75" thickBot="1">
      <c r="A25" s="111" t="s">
        <v>24</v>
      </c>
      <c r="B25" s="121"/>
      <c r="C25" s="121"/>
      <c r="D25" s="121"/>
      <c r="E25" s="121"/>
      <c r="F25" s="121"/>
      <c r="G25" s="121"/>
      <c r="H25" s="121"/>
      <c r="I25" s="12">
        <v>0</v>
      </c>
      <c r="J25" s="6" t="s">
        <v>7</v>
      </c>
    </row>
    <row r="26" spans="1:10" ht="36" customHeight="1" thickBot="1">
      <c r="A26" s="122" t="s">
        <v>26</v>
      </c>
      <c r="B26" s="123"/>
      <c r="C26" s="123"/>
      <c r="D26" s="123"/>
      <c r="E26" s="99">
        <f>E24*(8-I12)*I25</f>
        <v>0</v>
      </c>
      <c r="F26" s="99"/>
      <c r="G26" s="99">
        <f>G24*(8-I12)*I25</f>
        <v>0</v>
      </c>
      <c r="H26" s="99"/>
      <c r="I26" s="99">
        <f>I24*(8-I12)*I25</f>
        <v>0</v>
      </c>
      <c r="J26" s="100"/>
    </row>
    <row r="27" spans="1:10" ht="4.5" customHeight="1" thickBot="1">
      <c r="A27" s="124"/>
      <c r="B27" s="125"/>
      <c r="C27" s="125"/>
      <c r="D27" s="125"/>
      <c r="E27" s="125"/>
      <c r="F27" s="125"/>
      <c r="G27" s="125"/>
      <c r="H27" s="125"/>
      <c r="I27" s="125"/>
      <c r="J27" s="126"/>
    </row>
    <row r="28" spans="1:10" ht="30" customHeight="1" thickBot="1">
      <c r="A28" s="127" t="s">
        <v>27</v>
      </c>
      <c r="B28" s="128"/>
      <c r="C28" s="128"/>
      <c r="D28" s="128"/>
      <c r="E28" s="99">
        <f>D11*(E18+E22+E26)</f>
        <v>0</v>
      </c>
      <c r="F28" s="99"/>
      <c r="G28" s="99">
        <f>D11*(G18+G22+G26)</f>
        <v>0</v>
      </c>
      <c r="H28" s="99"/>
      <c r="I28" s="99">
        <f>D11*(I18+I22+I26)</f>
        <v>0</v>
      </c>
      <c r="J28" s="100"/>
    </row>
    <row r="29" spans="1:10" ht="29.25" customHeight="1" thickBot="1">
      <c r="A29" s="106" t="s">
        <v>43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0" ht="29.25" customHeight="1" thickBot="1">
      <c r="A30" s="111" t="s">
        <v>29</v>
      </c>
      <c r="B30" s="112"/>
      <c r="C30" s="112"/>
      <c r="D30" s="112"/>
      <c r="E30" s="113"/>
      <c r="F30" s="113"/>
      <c r="G30" s="113"/>
      <c r="H30" s="113"/>
      <c r="I30" s="113"/>
      <c r="J30" s="120"/>
    </row>
    <row r="31" spans="1:10" ht="48" customHeight="1" thickBot="1">
      <c r="A31" s="111" t="s">
        <v>45</v>
      </c>
      <c r="B31" s="112"/>
      <c r="C31" s="112"/>
      <c r="D31" s="112"/>
      <c r="E31" s="113"/>
      <c r="F31" s="113"/>
      <c r="G31" s="113"/>
      <c r="H31" s="113"/>
      <c r="I31" s="113"/>
      <c r="J31" s="120"/>
    </row>
    <row r="32" spans="1:10" ht="39" customHeight="1" thickBot="1">
      <c r="A32" s="132" t="s">
        <v>30</v>
      </c>
      <c r="B32" s="133"/>
      <c r="C32" s="133"/>
      <c r="D32" s="133"/>
      <c r="E32" s="99">
        <f>(E30+E31)*1*(8-I12)</f>
        <v>0</v>
      </c>
      <c r="F32" s="99"/>
      <c r="G32" s="99">
        <f>(G30+G31)*1*(8-I12)</f>
        <v>0</v>
      </c>
      <c r="H32" s="99"/>
      <c r="I32" s="99">
        <f>(I30+I31)*1*(8-I12)</f>
        <v>0</v>
      </c>
      <c r="J32" s="100"/>
    </row>
    <row r="33" spans="1:10" ht="30" customHeight="1" thickBot="1">
      <c r="A33" s="106" t="s">
        <v>44</v>
      </c>
      <c r="B33" s="107"/>
      <c r="C33" s="107"/>
      <c r="D33" s="107"/>
      <c r="E33" s="107"/>
      <c r="F33" s="107"/>
      <c r="G33" s="107"/>
      <c r="H33" s="107"/>
      <c r="I33" s="107"/>
      <c r="J33" s="108"/>
    </row>
    <row r="34" spans="1:10" ht="51" customHeight="1" thickBot="1">
      <c r="A34" s="111" t="s">
        <v>28</v>
      </c>
      <c r="B34" s="112"/>
      <c r="C34" s="112"/>
      <c r="D34" s="112"/>
      <c r="E34" s="113">
        <v>0</v>
      </c>
      <c r="F34" s="113"/>
      <c r="G34" s="113">
        <v>0</v>
      </c>
      <c r="H34" s="113"/>
      <c r="I34" s="113">
        <v>0</v>
      </c>
      <c r="J34" s="120"/>
    </row>
    <row r="35" spans="1:10" ht="3.75" customHeight="1" thickBot="1">
      <c r="A35" s="129"/>
      <c r="B35" s="130"/>
      <c r="C35" s="130"/>
      <c r="D35" s="130"/>
      <c r="E35" s="130"/>
      <c r="F35" s="130"/>
      <c r="G35" s="130"/>
      <c r="H35" s="130"/>
      <c r="I35" s="130"/>
      <c r="J35" s="131"/>
    </row>
    <row r="36" spans="1:10" s="7" customFormat="1" ht="39.75" customHeight="1" thickBot="1">
      <c r="A36" s="135" t="s">
        <v>31</v>
      </c>
      <c r="B36" s="136"/>
      <c r="C36" s="136"/>
      <c r="D36" s="136"/>
      <c r="E36" s="137">
        <f>E11+E28+E34+E32</f>
        <v>0</v>
      </c>
      <c r="F36" s="137"/>
      <c r="G36" s="137">
        <f>G11+G28+G34+G32</f>
        <v>0</v>
      </c>
      <c r="H36" s="137"/>
      <c r="I36" s="137">
        <f>I11+I28+I34+I32</f>
        <v>0</v>
      </c>
      <c r="J36" s="138"/>
    </row>
    <row r="37" spans="1:10" ht="9.75" customHeight="1"/>
    <row r="38" spans="1:10" ht="30" customHeight="1">
      <c r="A38" s="139" t="s">
        <v>10</v>
      </c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32.25" customHeight="1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>
      <c r="A40" s="141" t="s">
        <v>9</v>
      </c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ht="44.25" customHeight="1">
      <c r="A41" s="142" t="s">
        <v>11</v>
      </c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10" ht="9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</row>
    <row r="43" spans="1:10" ht="31.5" customHeight="1">
      <c r="A43" s="134" t="s">
        <v>35</v>
      </c>
      <c r="B43" s="134"/>
      <c r="C43" s="134"/>
      <c r="D43" s="134"/>
      <c r="E43" s="134"/>
      <c r="F43" s="134"/>
      <c r="G43" s="134"/>
      <c r="H43" s="134"/>
      <c r="I43" s="134"/>
      <c r="J43" s="134"/>
    </row>
    <row r="44" spans="1:10" ht="33" customHeight="1">
      <c r="A44" s="134" t="s">
        <v>34</v>
      </c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ht="39" customHeight="1">
      <c r="A45" s="134" t="s">
        <v>33</v>
      </c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9" width="9.140625" style="11"/>
    <col min="10" max="10" width="14.7109375" style="11" customWidth="1"/>
    <col min="11" max="16384" width="9.140625" style="1"/>
  </cols>
  <sheetData>
    <row r="1" spans="1:10" ht="21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34.5" thickBot="1">
      <c r="A2" s="66" t="s">
        <v>12</v>
      </c>
      <c r="B2" s="67"/>
      <c r="C2" s="67"/>
      <c r="D2" s="67"/>
      <c r="E2" s="67"/>
      <c r="F2" s="67"/>
      <c r="G2" s="67"/>
      <c r="H2" s="67"/>
      <c r="I2" s="67"/>
      <c r="J2" s="68"/>
    </row>
    <row r="3" spans="1:10" ht="27" customHeight="1" thickBot="1">
      <c r="A3" s="17" t="s">
        <v>38</v>
      </c>
      <c r="B3" s="69" t="s">
        <v>107</v>
      </c>
      <c r="C3" s="70"/>
      <c r="D3" s="70"/>
      <c r="E3" s="70"/>
      <c r="F3" s="70"/>
      <c r="G3" s="70"/>
      <c r="H3" s="70"/>
      <c r="I3" s="70"/>
      <c r="J3" s="70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1" t="s">
        <v>108</v>
      </c>
      <c r="B5" s="72"/>
      <c r="C5" s="72"/>
      <c r="D5" s="72"/>
      <c r="E5" s="72"/>
      <c r="F5" s="72"/>
      <c r="G5" s="72"/>
      <c r="H5" s="72"/>
      <c r="I5" s="72"/>
      <c r="J5" s="73"/>
    </row>
    <row r="6" spans="1:10">
      <c r="A6" s="74" t="s">
        <v>13</v>
      </c>
      <c r="B6" s="75"/>
      <c r="C6" s="75"/>
      <c r="D6" s="4" t="s">
        <v>1</v>
      </c>
      <c r="E6" s="2"/>
      <c r="F6" s="2"/>
      <c r="G6" s="76" t="s">
        <v>2</v>
      </c>
      <c r="H6" s="75"/>
      <c r="I6" s="75"/>
      <c r="J6" s="9"/>
    </row>
    <row r="7" spans="1:10" ht="15.75" thickBot="1">
      <c r="A7" s="77" t="s">
        <v>110</v>
      </c>
      <c r="B7" s="78"/>
      <c r="C7" s="78"/>
      <c r="D7" s="79">
        <v>607943342</v>
      </c>
      <c r="E7" s="80"/>
      <c r="F7" s="80"/>
      <c r="G7" s="81" t="s">
        <v>109</v>
      </c>
      <c r="H7" s="82"/>
      <c r="I7" s="82"/>
      <c r="J7" s="83"/>
    </row>
    <row r="8" spans="1:10" ht="21.75" customHeight="1" thickTop="1" thickBot="1">
      <c r="A8" s="84" t="s">
        <v>19</v>
      </c>
      <c r="B8" s="85"/>
      <c r="C8" s="85"/>
      <c r="D8" s="85"/>
      <c r="E8" s="85"/>
      <c r="F8" s="85"/>
      <c r="G8" s="85"/>
      <c r="H8" s="85"/>
      <c r="I8" s="85"/>
      <c r="J8" s="86"/>
    </row>
    <row r="9" spans="1:10" ht="15.75" thickBot="1">
      <c r="A9" s="87"/>
      <c r="B9" s="88"/>
      <c r="C9" s="88"/>
      <c r="D9" s="89"/>
      <c r="E9" s="90" t="s">
        <v>3</v>
      </c>
      <c r="F9" s="90"/>
      <c r="G9" s="90" t="s">
        <v>4</v>
      </c>
      <c r="H9" s="90"/>
      <c r="I9" s="90" t="s">
        <v>5</v>
      </c>
      <c r="J9" s="91"/>
    </row>
    <row r="10" spans="1:10" s="5" customFormat="1" ht="15.75" thickBot="1">
      <c r="A10" s="92" t="s">
        <v>16</v>
      </c>
      <c r="B10" s="93"/>
      <c r="C10" s="93"/>
      <c r="D10" s="22" t="s">
        <v>36</v>
      </c>
      <c r="E10" s="69"/>
      <c r="F10" s="94"/>
      <c r="G10" s="69">
        <f>0.21*E10</f>
        <v>0</v>
      </c>
      <c r="H10" s="94"/>
      <c r="I10" s="95">
        <f>1.21*E10</f>
        <v>0</v>
      </c>
      <c r="J10" s="96"/>
    </row>
    <row r="11" spans="1:10" s="5" customFormat="1" ht="15.75" thickBot="1">
      <c r="A11" s="15" t="s">
        <v>18</v>
      </c>
      <c r="B11" s="16"/>
      <c r="C11" s="16"/>
      <c r="D11" s="13">
        <v>1</v>
      </c>
      <c r="E11" s="69">
        <f>D11*E10</f>
        <v>0</v>
      </c>
      <c r="F11" s="94"/>
      <c r="G11" s="69">
        <f>0.21*E11</f>
        <v>0</v>
      </c>
      <c r="H11" s="94"/>
      <c r="I11" s="95">
        <f>1.21*E11</f>
        <v>0</v>
      </c>
      <c r="J11" s="96"/>
    </row>
    <row r="12" spans="1:10" ht="15.75" thickBot="1">
      <c r="A12" s="101" t="s">
        <v>17</v>
      </c>
      <c r="B12" s="102"/>
      <c r="C12" s="102"/>
      <c r="D12" s="102"/>
      <c r="E12" s="102"/>
      <c r="F12" s="102"/>
      <c r="G12" s="102"/>
      <c r="H12" s="102"/>
      <c r="I12" s="12">
        <v>2</v>
      </c>
      <c r="J12" s="6" t="s">
        <v>6</v>
      </c>
    </row>
    <row r="13" spans="1:10" ht="5.25" customHeight="1" thickBot="1">
      <c r="A13" s="103"/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ht="18" customHeight="1" thickBot="1">
      <c r="A14" s="106" t="s">
        <v>37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5.75" thickBot="1">
      <c r="A15" s="109"/>
      <c r="B15" s="110"/>
      <c r="C15" s="110"/>
      <c r="D15" s="110"/>
      <c r="E15" s="90" t="s">
        <v>3</v>
      </c>
      <c r="F15" s="90"/>
      <c r="G15" s="90" t="s">
        <v>4</v>
      </c>
      <c r="H15" s="90"/>
      <c r="I15" s="90" t="s">
        <v>5</v>
      </c>
      <c r="J15" s="91"/>
    </row>
    <row r="16" spans="1:10" ht="32.25" customHeight="1" thickBot="1">
      <c r="A16" s="111" t="s">
        <v>14</v>
      </c>
      <c r="B16" s="112"/>
      <c r="C16" s="112"/>
      <c r="D16" s="112"/>
      <c r="E16" s="113"/>
      <c r="F16" s="113"/>
      <c r="G16" s="113">
        <f>0.21*E16</f>
        <v>0</v>
      </c>
      <c r="H16" s="113"/>
      <c r="I16" s="114">
        <f>1.21*E16</f>
        <v>0</v>
      </c>
      <c r="J16" s="115"/>
    </row>
    <row r="17" spans="1:10" ht="15.75" thickBot="1">
      <c r="A17" s="101" t="s">
        <v>20</v>
      </c>
      <c r="B17" s="102"/>
      <c r="C17" s="102"/>
      <c r="D17" s="102"/>
      <c r="E17" s="102"/>
      <c r="F17" s="102"/>
      <c r="G17" s="102"/>
      <c r="H17" s="102"/>
      <c r="I17" s="12">
        <v>1</v>
      </c>
      <c r="J17" s="6" t="s">
        <v>7</v>
      </c>
    </row>
    <row r="18" spans="1:10" ht="32.25" customHeight="1" thickBot="1">
      <c r="A18" s="97" t="s">
        <v>15</v>
      </c>
      <c r="B18" s="98"/>
      <c r="C18" s="98"/>
      <c r="D18" s="98"/>
      <c r="E18" s="99">
        <f>E16*(8-I12)*I17</f>
        <v>0</v>
      </c>
      <c r="F18" s="99"/>
      <c r="G18" s="99">
        <f>G16*(8-I12)*I17</f>
        <v>0</v>
      </c>
      <c r="H18" s="99"/>
      <c r="I18" s="99">
        <f>I16*(8-I12)*I17</f>
        <v>0</v>
      </c>
      <c r="J18" s="100"/>
    </row>
    <row r="19" spans="1:10" ht="3.75" customHeight="1" thickBot="1">
      <c r="A19" s="103"/>
      <c r="B19" s="104"/>
      <c r="C19" s="104"/>
      <c r="D19" s="104"/>
      <c r="E19" s="104"/>
      <c r="F19" s="104"/>
      <c r="G19" s="104"/>
      <c r="H19" s="104"/>
      <c r="I19" s="104"/>
      <c r="J19" s="105"/>
    </row>
    <row r="20" spans="1:10" ht="47.25" customHeight="1" thickBot="1">
      <c r="A20" s="116" t="s">
        <v>21</v>
      </c>
      <c r="B20" s="117"/>
      <c r="C20" s="117"/>
      <c r="D20" s="117"/>
      <c r="E20" s="113">
        <v>0</v>
      </c>
      <c r="F20" s="113"/>
      <c r="G20" s="113">
        <v>0</v>
      </c>
      <c r="H20" s="113"/>
      <c r="I20" s="114">
        <v>0</v>
      </c>
      <c r="J20" s="115"/>
    </row>
    <row r="21" spans="1:10" ht="15.75" thickBot="1">
      <c r="A21" s="101" t="s">
        <v>25</v>
      </c>
      <c r="B21" s="102"/>
      <c r="C21" s="102"/>
      <c r="D21" s="102"/>
      <c r="E21" s="102"/>
      <c r="F21" s="102"/>
      <c r="G21" s="102"/>
      <c r="H21" s="102"/>
      <c r="I21" s="12">
        <v>0</v>
      </c>
      <c r="J21" s="6" t="s">
        <v>7</v>
      </c>
    </row>
    <row r="22" spans="1:10" ht="33.75" customHeight="1" thickBot="1">
      <c r="A22" s="118" t="s">
        <v>22</v>
      </c>
      <c r="B22" s="119"/>
      <c r="C22" s="119"/>
      <c r="D22" s="119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</row>
    <row r="23" spans="1:10" ht="5.25" customHeight="1" thickBot="1">
      <c r="A23" s="103"/>
      <c r="B23" s="104"/>
      <c r="C23" s="104"/>
      <c r="D23" s="104"/>
      <c r="E23" s="104"/>
      <c r="F23" s="104"/>
      <c r="G23" s="104"/>
      <c r="H23" s="104"/>
      <c r="I23" s="104"/>
      <c r="J23" s="105"/>
    </row>
    <row r="24" spans="1:10" ht="54" customHeight="1" thickBot="1">
      <c r="A24" s="116" t="s">
        <v>23</v>
      </c>
      <c r="B24" s="117"/>
      <c r="C24" s="117"/>
      <c r="D24" s="117"/>
      <c r="E24" s="113">
        <v>0</v>
      </c>
      <c r="F24" s="113"/>
      <c r="G24" s="113">
        <v>0</v>
      </c>
      <c r="H24" s="113"/>
      <c r="I24" s="114">
        <v>0</v>
      </c>
      <c r="J24" s="115"/>
    </row>
    <row r="25" spans="1:10" ht="15.75" thickBot="1">
      <c r="A25" s="111" t="s">
        <v>24</v>
      </c>
      <c r="B25" s="121"/>
      <c r="C25" s="121"/>
      <c r="D25" s="121"/>
      <c r="E25" s="121"/>
      <c r="F25" s="121"/>
      <c r="G25" s="121"/>
      <c r="H25" s="121"/>
      <c r="I25" s="12">
        <v>0</v>
      </c>
      <c r="J25" s="6" t="s">
        <v>7</v>
      </c>
    </row>
    <row r="26" spans="1:10" ht="36" customHeight="1" thickBot="1">
      <c r="A26" s="122" t="s">
        <v>26</v>
      </c>
      <c r="B26" s="123"/>
      <c r="C26" s="123"/>
      <c r="D26" s="123"/>
      <c r="E26" s="99">
        <f>E24*(8-I12)*I25</f>
        <v>0</v>
      </c>
      <c r="F26" s="99"/>
      <c r="G26" s="99">
        <f>G24*(8-I12)*I25</f>
        <v>0</v>
      </c>
      <c r="H26" s="99"/>
      <c r="I26" s="99">
        <f>I24*(8-I12)*I25</f>
        <v>0</v>
      </c>
      <c r="J26" s="100"/>
    </row>
    <row r="27" spans="1:10" ht="4.5" customHeight="1" thickBot="1">
      <c r="A27" s="124"/>
      <c r="B27" s="125"/>
      <c r="C27" s="125"/>
      <c r="D27" s="125"/>
      <c r="E27" s="125"/>
      <c r="F27" s="125"/>
      <c r="G27" s="125"/>
      <c r="H27" s="125"/>
      <c r="I27" s="125"/>
      <c r="J27" s="126"/>
    </row>
    <row r="28" spans="1:10" ht="30" customHeight="1" thickBot="1">
      <c r="A28" s="127" t="s">
        <v>27</v>
      </c>
      <c r="B28" s="128"/>
      <c r="C28" s="128"/>
      <c r="D28" s="128"/>
      <c r="E28" s="99">
        <f>D11*(E18+E22+E26)</f>
        <v>0</v>
      </c>
      <c r="F28" s="99"/>
      <c r="G28" s="99">
        <f>D11*(G18+G22+G26)</f>
        <v>0</v>
      </c>
      <c r="H28" s="99"/>
      <c r="I28" s="99">
        <f>D11*(I18+I22+I26)</f>
        <v>0</v>
      </c>
      <c r="J28" s="100"/>
    </row>
    <row r="29" spans="1:10" ht="29.25" customHeight="1" thickBot="1">
      <c r="A29" s="106" t="s">
        <v>43</v>
      </c>
      <c r="B29" s="107"/>
      <c r="C29" s="107"/>
      <c r="D29" s="107"/>
      <c r="E29" s="107"/>
      <c r="F29" s="107"/>
      <c r="G29" s="107"/>
      <c r="H29" s="107"/>
      <c r="I29" s="107"/>
      <c r="J29" s="108"/>
    </row>
    <row r="30" spans="1:10" ht="29.25" customHeight="1" thickBot="1">
      <c r="A30" s="111" t="s">
        <v>29</v>
      </c>
      <c r="B30" s="112"/>
      <c r="C30" s="112"/>
      <c r="D30" s="112"/>
      <c r="E30" s="113"/>
      <c r="F30" s="113"/>
      <c r="G30" s="113">
        <f>0.21*E30</f>
        <v>0</v>
      </c>
      <c r="H30" s="113"/>
      <c r="I30" s="113">
        <f>1.21*E30</f>
        <v>0</v>
      </c>
      <c r="J30" s="120"/>
    </row>
    <row r="31" spans="1:10" ht="48" customHeight="1" thickBot="1">
      <c r="A31" s="111" t="s">
        <v>45</v>
      </c>
      <c r="B31" s="112"/>
      <c r="C31" s="112"/>
      <c r="D31" s="112"/>
      <c r="E31" s="113"/>
      <c r="F31" s="113"/>
      <c r="G31" s="113">
        <f>0.21*E31</f>
        <v>0</v>
      </c>
      <c r="H31" s="113"/>
      <c r="I31" s="113">
        <f>1.21*E31</f>
        <v>0</v>
      </c>
      <c r="J31" s="120"/>
    </row>
    <row r="32" spans="1:10" ht="39" customHeight="1" thickBot="1">
      <c r="A32" s="132" t="s">
        <v>30</v>
      </c>
      <c r="B32" s="133"/>
      <c r="C32" s="133"/>
      <c r="D32" s="133"/>
      <c r="E32" s="99">
        <f>(E30+E31)*1*(8-I12)</f>
        <v>0</v>
      </c>
      <c r="F32" s="99"/>
      <c r="G32" s="99">
        <f>(G30+G31)*1*(8-I12)</f>
        <v>0</v>
      </c>
      <c r="H32" s="99"/>
      <c r="I32" s="99">
        <f>(I30+I31)*1*(8-I12)</f>
        <v>0</v>
      </c>
      <c r="J32" s="100"/>
    </row>
    <row r="33" spans="1:10" ht="30" customHeight="1" thickBot="1">
      <c r="A33" s="106" t="s">
        <v>44</v>
      </c>
      <c r="B33" s="107"/>
      <c r="C33" s="107"/>
      <c r="D33" s="107"/>
      <c r="E33" s="107"/>
      <c r="F33" s="107"/>
      <c r="G33" s="107"/>
      <c r="H33" s="107"/>
      <c r="I33" s="107"/>
      <c r="J33" s="108"/>
    </row>
    <row r="34" spans="1:10" ht="51" customHeight="1" thickBot="1">
      <c r="A34" s="111" t="s">
        <v>28</v>
      </c>
      <c r="B34" s="112"/>
      <c r="C34" s="112"/>
      <c r="D34" s="112"/>
      <c r="E34" s="113"/>
      <c r="F34" s="113"/>
      <c r="G34" s="113">
        <f>0.21*E34</f>
        <v>0</v>
      </c>
      <c r="H34" s="113"/>
      <c r="I34" s="113">
        <f>1.21*E34</f>
        <v>0</v>
      </c>
      <c r="J34" s="120"/>
    </row>
    <row r="35" spans="1:10" ht="3.75" customHeight="1" thickBot="1">
      <c r="A35" s="129"/>
      <c r="B35" s="130"/>
      <c r="C35" s="130"/>
      <c r="D35" s="130"/>
      <c r="E35" s="130"/>
      <c r="F35" s="130"/>
      <c r="G35" s="130"/>
      <c r="H35" s="130"/>
      <c r="I35" s="130"/>
      <c r="J35" s="131"/>
    </row>
    <row r="36" spans="1:10" s="7" customFormat="1" ht="39.75" customHeight="1" thickBot="1">
      <c r="A36" s="135" t="s">
        <v>31</v>
      </c>
      <c r="B36" s="136"/>
      <c r="C36" s="136"/>
      <c r="D36" s="136"/>
      <c r="E36" s="137">
        <f>E11+E28+E34+E32</f>
        <v>0</v>
      </c>
      <c r="F36" s="137"/>
      <c r="G36" s="137">
        <f>G11+G28+G34+G32</f>
        <v>0</v>
      </c>
      <c r="H36" s="137"/>
      <c r="I36" s="137">
        <f>I11+I28+I34+I32</f>
        <v>0</v>
      </c>
      <c r="J36" s="138"/>
    </row>
    <row r="37" spans="1:10" ht="9.75" customHeight="1"/>
    <row r="38" spans="1:10" ht="30" customHeight="1">
      <c r="A38" s="139" t="s">
        <v>10</v>
      </c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32.25" customHeight="1">
      <c r="A39" s="140" t="s">
        <v>8</v>
      </c>
      <c r="B39" s="140"/>
      <c r="C39" s="140"/>
      <c r="D39" s="140"/>
      <c r="E39" s="140"/>
      <c r="F39" s="140"/>
      <c r="G39" s="140"/>
      <c r="H39" s="140"/>
      <c r="I39" s="140"/>
      <c r="J39" s="140"/>
    </row>
    <row r="40" spans="1:10" ht="46.5" customHeight="1">
      <c r="A40" s="141" t="s">
        <v>9</v>
      </c>
      <c r="B40" s="141"/>
      <c r="C40" s="141"/>
      <c r="D40" s="141"/>
      <c r="E40" s="141"/>
      <c r="F40" s="141"/>
      <c r="G40" s="141"/>
      <c r="H40" s="141"/>
      <c r="I40" s="141"/>
      <c r="J40" s="141"/>
    </row>
    <row r="41" spans="1:10" ht="44.25" customHeight="1">
      <c r="A41" s="142" t="s">
        <v>11</v>
      </c>
      <c r="B41" s="142"/>
      <c r="C41" s="142"/>
      <c r="D41" s="142"/>
      <c r="E41" s="142"/>
      <c r="F41" s="142"/>
      <c r="G41" s="142"/>
      <c r="H41" s="142"/>
      <c r="I41" s="142"/>
      <c r="J41" s="142"/>
    </row>
    <row r="42" spans="1:10" ht="9" customHeight="1">
      <c r="A42" s="143"/>
      <c r="B42" s="143"/>
      <c r="C42" s="143"/>
      <c r="D42" s="143"/>
      <c r="E42" s="143"/>
      <c r="F42" s="143"/>
      <c r="G42" s="143"/>
      <c r="H42" s="143"/>
      <c r="I42" s="143"/>
      <c r="J42" s="143"/>
    </row>
    <row r="43" spans="1:10" ht="31.5" customHeight="1">
      <c r="A43" s="134" t="s">
        <v>35</v>
      </c>
      <c r="B43" s="134"/>
      <c r="C43" s="134"/>
      <c r="D43" s="134"/>
      <c r="E43" s="134"/>
      <c r="F43" s="134"/>
      <c r="G43" s="134"/>
      <c r="H43" s="134"/>
      <c r="I43" s="134"/>
      <c r="J43" s="134"/>
    </row>
    <row r="44" spans="1:10" ht="33" customHeight="1">
      <c r="A44" s="134" t="s">
        <v>34</v>
      </c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ht="39" customHeight="1">
      <c r="A45" s="134" t="s">
        <v>33</v>
      </c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MEDISAP</vt:lpstr>
      <vt:lpstr>Philips</vt:lpstr>
      <vt:lpstr>EMS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2021-04-27T12:14:52Z</dcterms:modified>
</cp:coreProperties>
</file>