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KL" sheetId="1" r:id="rId1"/>
  </sheets>
  <calcPr calcId="162913"/>
</workbook>
</file>

<file path=xl/calcChain.xml><?xml version="1.0" encoding="utf-8"?>
<calcChain xmlns="http://schemas.openxmlformats.org/spreadsheetml/2006/main">
  <c r="I11" i="1"/>
  <c r="E10"/>
  <c r="G10" l="1"/>
  <c r="G33" l="1"/>
  <c r="I33" s="1"/>
  <c r="G32"/>
  <c r="I32" s="1"/>
  <c r="G20"/>
  <c r="I20" s="1"/>
  <c r="G16"/>
  <c r="I16" s="1"/>
  <c r="I34" l="1"/>
  <c r="G34"/>
  <c r="E34"/>
  <c r="I26"/>
  <c r="G26"/>
  <c r="E26"/>
  <c r="I22"/>
  <c r="G22"/>
  <c r="E22"/>
  <c r="I18"/>
  <c r="G18"/>
  <c r="E18"/>
  <c r="E28" l="1"/>
  <c r="G28"/>
  <c r="I28"/>
  <c r="I36"/>
  <c r="E11"/>
  <c r="G11" s="1"/>
  <c r="G36" s="1"/>
  <c r="E36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<sst xmlns="http://schemas.openxmlformats.org/spreadsheetml/2006/main" count="51" uniqueCount="46">
  <si>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</si>
  <si>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</si>
  <si>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</si>
  <si>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</si>
  <si>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</si>
  <si>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</si>
  <si>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</si>
  <si>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</si>
  <si>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</si>
  <si>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</si>
  <si>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</si>
  <si>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</si>
  <si>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</si>
  <si>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</si>
  <si>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</si>
  <si>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</si>
  <si>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</si>
  <si>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</si>
  <si>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</si>
  <si>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</si>
  <si>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</si>
  <si>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</si>
  <si>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</si>
  <si>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</si>
  <si>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</si>
  <si>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</si>
  <si>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</si>
  <si>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</si>
  <si>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</si>
  <si>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</si>
  <si>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</si>
  <si>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</si>
  <si>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</si>
  <si>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</si>
  <si>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</si>
  <si>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</si>
  <si>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</si>
  <si>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</si>
  <si>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</si>
  <si>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</si>
  <si>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</si>
  <si>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</si>
  <si>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Electric Medical Service s.r.o.</t>
  </si>
  <si>
    <t>Ing. Jan Rezek</t>
  </si>
  <si>
    <t>rezek@ultrazvuky.cz</t>
  </si>
  <si>
    <t>Echo Interna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</si>
</sst>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44" fontId="6" fillId="4" borderId="15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44" fontId="2" fillId="4" borderId="15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2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0" fontId="3" fillId="4" borderId="10" xfId="2" applyFill="1" applyBorder="1" applyAlignment="1">
      <alignment vertical="center"/>
    </xf>
    <xf numFmtId="0" fontId="3" fillId="4" borderId="11" xfId="2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4" borderId="24" xfId="1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4" fillId="4" borderId="28" xfId="3" applyFill="1" applyBorder="1" applyAlignment="1">
      <alignment horizontal="left" vertical="center"/>
    </xf>
    <xf numFmtId="0" fontId="3" fillId="4" borderId="29" xfId="2" applyFill="1" applyBorder="1" applyAlignment="1">
      <alignment horizontal="left" vertical="center"/>
    </xf>
    <xf numFmtId="0" fontId="3" fillId="4" borderId="30" xfId="2" applyFill="1" applyBorder="1" applyAlignment="1">
      <alignment horizontal="left" vertical="center"/>
    </xf>
    <xf numFmtId="44" fontId="15" fillId="4" borderId="13" xfId="1" applyFont="1" applyFill="1" applyBorder="1" applyAlignment="1">
      <alignment horizontal="center" vertical="center"/>
    </xf>
    <xf numFmtId="44" fontId="16" fillId="4" borderId="13" xfId="1" applyFont="1" applyFill="1" applyBorder="1" applyAlignment="1">
      <alignment horizontal="center" vertical="center"/>
    </xf>
    <xf numFmtId="44" fontId="16" fillId="4" borderId="15" xfId="1" applyFont="1" applyFill="1" applyBorder="1" applyAlignment="1">
      <alignment horizontal="center" vertical="center"/>
    </xf>
    <xf numFmtId="44" fontId="2" fillId="4" borderId="1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zek@ultrazvuk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I12" sqref="I12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4.5" thickBot="1">
      <c r="A2" s="92" t="s">
        <v>13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27" customHeight="1" thickBot="1">
      <c r="A3" s="17" t="s">
        <v>41</v>
      </c>
      <c r="B3" s="64" t="s">
        <v>45</v>
      </c>
      <c r="C3" s="88"/>
      <c r="D3" s="88"/>
      <c r="E3" s="88"/>
      <c r="F3" s="88"/>
      <c r="G3" s="88"/>
      <c r="H3" s="88"/>
      <c r="I3" s="88"/>
      <c r="J3" s="88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5" t="s">
        <v>42</v>
      </c>
      <c r="B5" s="96"/>
      <c r="C5" s="96"/>
      <c r="D5" s="96"/>
      <c r="E5" s="96"/>
      <c r="F5" s="96"/>
      <c r="G5" s="96"/>
      <c r="H5" s="96"/>
      <c r="I5" s="96"/>
      <c r="J5" s="97"/>
    </row>
    <row r="6" spans="1:10">
      <c r="A6" s="66" t="s">
        <v>14</v>
      </c>
      <c r="B6" s="67"/>
      <c r="C6" s="67"/>
      <c r="D6" s="4" t="s">
        <v>1</v>
      </c>
      <c r="E6" s="2"/>
      <c r="F6" s="2"/>
      <c r="G6" s="68" t="s">
        <v>2</v>
      </c>
      <c r="H6" s="67"/>
      <c r="I6" s="67"/>
      <c r="J6" s="9"/>
    </row>
    <row r="7" spans="1:10" ht="15.75" thickBot="1">
      <c r="A7" s="69" t="s">
        <v>43</v>
      </c>
      <c r="B7" s="70"/>
      <c r="C7" s="70"/>
      <c r="D7" s="71">
        <v>607943342</v>
      </c>
      <c r="E7" s="70"/>
      <c r="F7" s="72"/>
      <c r="G7" s="82" t="s">
        <v>44</v>
      </c>
      <c r="H7" s="83"/>
      <c r="I7" s="83"/>
      <c r="J7" s="84"/>
    </row>
    <row r="8" spans="1:10" ht="21.75" customHeight="1" thickTop="1" thickBot="1">
      <c r="A8" s="77" t="s">
        <v>20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ht="15.75" thickBot="1">
      <c r="A9" s="61"/>
      <c r="B9" s="62"/>
      <c r="C9" s="62"/>
      <c r="D9" s="63"/>
      <c r="E9" s="73" t="s">
        <v>3</v>
      </c>
      <c r="F9" s="73"/>
      <c r="G9" s="73" t="s">
        <v>4</v>
      </c>
      <c r="H9" s="73"/>
      <c r="I9" s="73" t="s">
        <v>5</v>
      </c>
      <c r="J9" s="74"/>
    </row>
    <row r="10" spans="1:10" s="5" customFormat="1" ht="15.75" thickBot="1">
      <c r="A10" s="80" t="s">
        <v>17</v>
      </c>
      <c r="B10" s="81"/>
      <c r="C10" s="81"/>
      <c r="D10" s="14" t="s">
        <v>39</v>
      </c>
      <c r="E10" s="64">
        <f>I10/1.21</f>
        <v>4438016.52892562</v>
      </c>
      <c r="F10" s="65"/>
      <c r="G10" s="64">
        <f>E10*0.21</f>
        <v>931983.47107438021</v>
      </c>
      <c r="H10" s="65"/>
      <c r="I10" s="75">
        <v>5370000</v>
      </c>
      <c r="J10" s="76"/>
    </row>
    <row r="11" spans="1:10" s="5" customFormat="1" ht="15.75" thickBot="1">
      <c r="A11" s="15" t="s">
        <v>19</v>
      </c>
      <c r="B11" s="16"/>
      <c r="C11" s="16"/>
      <c r="D11" s="13">
        <v>1</v>
      </c>
      <c r="E11" s="64">
        <f>I11/1.21</f>
        <v>4438016.52892562</v>
      </c>
      <c r="F11" s="65"/>
      <c r="G11" s="64">
        <f>E11*0.21</f>
        <v>931983.47107438021</v>
      </c>
      <c r="H11" s="65"/>
      <c r="I11" s="75">
        <f>I10</f>
        <v>5370000</v>
      </c>
      <c r="J11" s="76"/>
    </row>
    <row r="12" spans="1:10" ht="15.75" thickBot="1">
      <c r="A12" s="45" t="s">
        <v>18</v>
      </c>
      <c r="B12" s="46"/>
      <c r="C12" s="46"/>
      <c r="D12" s="46"/>
      <c r="E12" s="46"/>
      <c r="F12" s="46"/>
      <c r="G12" s="46"/>
      <c r="H12" s="46"/>
      <c r="I12" s="12"/>
      <c r="J12" s="6" t="s">
        <v>6</v>
      </c>
    </row>
    <row r="13" spans="1:10" ht="5.25" customHeight="1" thickBot="1">
      <c r="A13" s="33"/>
      <c r="B13" s="34"/>
      <c r="C13" s="34"/>
      <c r="D13" s="34"/>
      <c r="E13" s="34"/>
      <c r="F13" s="34"/>
      <c r="G13" s="34"/>
      <c r="H13" s="34"/>
      <c r="I13" s="34"/>
      <c r="J13" s="35"/>
    </row>
    <row r="14" spans="1:10" ht="18" customHeight="1" thickBot="1">
      <c r="A14" s="25" t="s">
        <v>40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ht="15.75" thickBot="1">
      <c r="A15" s="90"/>
      <c r="B15" s="91"/>
      <c r="C15" s="91"/>
      <c r="D15" s="91"/>
      <c r="E15" s="73" t="s">
        <v>3</v>
      </c>
      <c r="F15" s="73"/>
      <c r="G15" s="73" t="s">
        <v>4</v>
      </c>
      <c r="H15" s="73"/>
      <c r="I15" s="73" t="s">
        <v>5</v>
      </c>
      <c r="J15" s="74"/>
    </row>
    <row r="16" spans="1:10" ht="32.25" customHeight="1" thickBot="1">
      <c r="A16" s="39" t="s">
        <v>15</v>
      </c>
      <c r="B16" s="58"/>
      <c r="C16" s="58"/>
      <c r="D16" s="58"/>
      <c r="E16" s="85">
        <v>3000</v>
      </c>
      <c r="F16" s="85"/>
      <c r="G16" s="85">
        <f>E16*0.21</f>
        <v>630</v>
      </c>
      <c r="H16" s="85"/>
      <c r="I16" s="86">
        <f>E16+G16</f>
        <v>3630</v>
      </c>
      <c r="J16" s="87"/>
    </row>
    <row r="17" spans="1:10" ht="15.75" thickBot="1">
      <c r="A17" s="45" t="s">
        <v>21</v>
      </c>
      <c r="B17" s="46"/>
      <c r="C17" s="46"/>
      <c r="D17" s="46"/>
      <c r="E17" s="46"/>
      <c r="F17" s="46"/>
      <c r="G17" s="46"/>
      <c r="H17" s="46"/>
      <c r="I17" s="12">
        <v>1</v>
      </c>
      <c r="J17" s="6" t="s">
        <v>7</v>
      </c>
    </row>
    <row r="18" spans="1:10" ht="32.25" customHeight="1" thickBot="1">
      <c r="A18" s="47" t="s">
        <v>16</v>
      </c>
      <c r="B18" s="48"/>
      <c r="C18" s="48"/>
      <c r="D18" s="48"/>
      <c r="E18" s="20">
        <f>E16*(8-I12)*I17</f>
        <v>24000</v>
      </c>
      <c r="F18" s="20"/>
      <c r="G18" s="20">
        <f>G16*(8-I12)*I17</f>
        <v>5040</v>
      </c>
      <c r="H18" s="20"/>
      <c r="I18" s="20">
        <f>I16*(8-I12)*I17</f>
        <v>29040</v>
      </c>
      <c r="J18" s="21"/>
    </row>
    <row r="19" spans="1:10" ht="3.75" customHeight="1" thickBot="1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47.25" customHeight="1" thickBot="1">
      <c r="A20" s="36" t="s">
        <v>22</v>
      </c>
      <c r="B20" s="37"/>
      <c r="C20" s="37"/>
      <c r="D20" s="37"/>
      <c r="E20" s="38">
        <v>1600</v>
      </c>
      <c r="F20" s="38"/>
      <c r="G20" s="38">
        <f>E20*0.21</f>
        <v>336</v>
      </c>
      <c r="H20" s="38"/>
      <c r="I20" s="28">
        <f>E20+G20</f>
        <v>1936</v>
      </c>
      <c r="J20" s="29"/>
    </row>
    <row r="21" spans="1:10" ht="15.75" thickBot="1">
      <c r="A21" s="45" t="s">
        <v>26</v>
      </c>
      <c r="B21" s="46"/>
      <c r="C21" s="46"/>
      <c r="D21" s="46"/>
      <c r="E21" s="46"/>
      <c r="F21" s="46"/>
      <c r="G21" s="46"/>
      <c r="H21" s="46"/>
      <c r="I21" s="12"/>
      <c r="J21" s="6" t="s">
        <v>7</v>
      </c>
    </row>
    <row r="22" spans="1:10" ht="33.75" customHeight="1" thickBot="1">
      <c r="A22" s="53" t="s">
        <v>23</v>
      </c>
      <c r="B22" s="54"/>
      <c r="C22" s="54"/>
      <c r="D22" s="54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5.25" customHeight="1" thickBot="1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54" customHeight="1" thickBot="1">
      <c r="A24" s="36" t="s">
        <v>24</v>
      </c>
      <c r="B24" s="37"/>
      <c r="C24" s="37"/>
      <c r="D24" s="37"/>
      <c r="E24" s="38">
        <v>0</v>
      </c>
      <c r="F24" s="38"/>
      <c r="G24" s="38">
        <v>0</v>
      </c>
      <c r="H24" s="38"/>
      <c r="I24" s="28">
        <v>0</v>
      </c>
      <c r="J24" s="29"/>
    </row>
    <row r="25" spans="1:10" ht="15.75" thickBot="1">
      <c r="A25" s="39" t="s">
        <v>25</v>
      </c>
      <c r="B25" s="40"/>
      <c r="C25" s="40"/>
      <c r="D25" s="40"/>
      <c r="E25" s="40"/>
      <c r="F25" s="40"/>
      <c r="G25" s="40"/>
      <c r="H25" s="40"/>
      <c r="I25" s="12"/>
      <c r="J25" s="6" t="s">
        <v>7</v>
      </c>
    </row>
    <row r="26" spans="1:10" ht="36" customHeight="1" thickBot="1">
      <c r="A26" s="41" t="s">
        <v>27</v>
      </c>
      <c r="B26" s="42"/>
      <c r="C26" s="42"/>
      <c r="D26" s="42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>
      <c r="A27" s="55"/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30" customHeight="1" thickBot="1">
      <c r="A28" s="31" t="s">
        <v>28</v>
      </c>
      <c r="B28" s="32"/>
      <c r="C28" s="32"/>
      <c r="D28" s="32"/>
      <c r="E28" s="20">
        <f>D11*(E18+E22+E26)</f>
        <v>24000</v>
      </c>
      <c r="F28" s="20"/>
      <c r="G28" s="20">
        <f>D11*(G18+G22+G26)</f>
        <v>5040</v>
      </c>
      <c r="H28" s="20"/>
      <c r="I28" s="20">
        <f>D11*(I18+I22+I26)</f>
        <v>29040</v>
      </c>
      <c r="J28" s="21"/>
    </row>
    <row r="29" spans="1:10" ht="30" customHeight="1" thickBot="1">
      <c r="A29" s="25" t="s">
        <v>11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51" customHeight="1" thickBot="1">
      <c r="A30" s="39" t="s">
        <v>29</v>
      </c>
      <c r="B30" s="58"/>
      <c r="C30" s="58"/>
      <c r="D30" s="58"/>
      <c r="E30" s="38">
        <v>0</v>
      </c>
      <c r="F30" s="38"/>
      <c r="G30" s="38">
        <v>0</v>
      </c>
      <c r="H30" s="38"/>
      <c r="I30" s="38">
        <v>0</v>
      </c>
      <c r="J30" s="59"/>
    </row>
    <row r="31" spans="1:10" ht="29.25" customHeight="1" thickBot="1">
      <c r="A31" s="25" t="s">
        <v>38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29.25" customHeight="1" thickBot="1">
      <c r="A32" s="39" t="s">
        <v>30</v>
      </c>
      <c r="B32" s="58"/>
      <c r="C32" s="58"/>
      <c r="D32" s="58"/>
      <c r="E32" s="38">
        <v>790</v>
      </c>
      <c r="F32" s="38"/>
      <c r="G32" s="38">
        <f>E32*0.21</f>
        <v>165.9</v>
      </c>
      <c r="H32" s="38"/>
      <c r="I32" s="28">
        <f>E32+G32</f>
        <v>955.9</v>
      </c>
      <c r="J32" s="29"/>
    </row>
    <row r="33" spans="1:10" ht="48" customHeight="1" thickBot="1">
      <c r="A33" s="39" t="s">
        <v>31</v>
      </c>
      <c r="B33" s="58"/>
      <c r="C33" s="58"/>
      <c r="D33" s="58"/>
      <c r="E33" s="38">
        <v>1600</v>
      </c>
      <c r="F33" s="38"/>
      <c r="G33" s="38">
        <f>E33*0.21</f>
        <v>336</v>
      </c>
      <c r="H33" s="38"/>
      <c r="I33" s="28">
        <f>E33+G33</f>
        <v>1936</v>
      </c>
      <c r="J33" s="29"/>
    </row>
    <row r="34" spans="1:10" ht="39" customHeight="1" thickBot="1">
      <c r="A34" s="23" t="s">
        <v>32</v>
      </c>
      <c r="B34" s="24"/>
      <c r="C34" s="24"/>
      <c r="D34" s="24"/>
      <c r="E34" s="20">
        <f>(E32+E33)*1*(8-I12)</f>
        <v>19120</v>
      </c>
      <c r="F34" s="20"/>
      <c r="G34" s="20">
        <f>(G32+G33)*1*(8-I12)</f>
        <v>4015.2</v>
      </c>
      <c r="H34" s="20"/>
      <c r="I34" s="20">
        <f>(I32+I33)*1*(8-I12)</f>
        <v>23135.200000000001</v>
      </c>
      <c r="J34" s="21"/>
    </row>
    <row r="35" spans="1:10" ht="3.75" customHeight="1" thickBot="1">
      <c r="A35" s="49"/>
      <c r="B35" s="50"/>
      <c r="C35" s="50"/>
      <c r="D35" s="50"/>
      <c r="E35" s="50"/>
      <c r="F35" s="50"/>
      <c r="G35" s="50"/>
      <c r="H35" s="50"/>
      <c r="I35" s="50"/>
      <c r="J35" s="51"/>
    </row>
    <row r="36" spans="1:10" s="7" customFormat="1" ht="39.75" customHeight="1" thickBot="1">
      <c r="A36" s="31" t="s">
        <v>33</v>
      </c>
      <c r="B36" s="32"/>
      <c r="C36" s="32"/>
      <c r="D36" s="32"/>
      <c r="E36" s="22">
        <f>E11+E28+E30+E34</f>
        <v>4481136.52892562</v>
      </c>
      <c r="F36" s="22"/>
      <c r="G36" s="22">
        <f>G11+G28+G30+G34</f>
        <v>941038.67107438017</v>
      </c>
      <c r="H36" s="22"/>
      <c r="I36" s="22">
        <f>I11+I28+I30+I34</f>
        <v>5422175.2000000002</v>
      </c>
      <c r="J36" s="30"/>
    </row>
    <row r="37" spans="1:10" ht="9.75" customHeight="1"/>
    <row r="38" spans="1:10" ht="30" customHeight="1">
      <c r="A38" s="44" t="s">
        <v>10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32.25" customHeight="1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>
      <c r="A40" s="52" t="s">
        <v>9</v>
      </c>
      <c r="B40" s="52"/>
      <c r="C40" s="52"/>
      <c r="D40" s="52"/>
      <c r="E40" s="52"/>
      <c r="F40" s="52"/>
      <c r="G40" s="52"/>
      <c r="H40" s="52"/>
      <c r="I40" s="52"/>
      <c r="J40" s="52"/>
    </row>
    <row r="41" spans="1:10" ht="44.25" customHeight="1">
      <c r="A41" s="60" t="s">
        <v>12</v>
      </c>
      <c r="B41" s="60"/>
      <c r="C41" s="60"/>
      <c r="D41" s="60"/>
      <c r="E41" s="60"/>
      <c r="F41" s="60"/>
      <c r="G41" s="60"/>
      <c r="H41" s="60"/>
      <c r="I41" s="60"/>
      <c r="J41" s="60"/>
    </row>
    <row r="42" spans="1:10" ht="9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ht="31.5" customHeight="1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17:H17"/>
    <mergeCell ref="A18:D18"/>
    <mergeCell ref="E18:F18"/>
    <mergeCell ref="G18:H18"/>
    <mergeCell ref="I18:J18"/>
    <mergeCell ref="A25:H25"/>
    <mergeCell ref="A26:D26"/>
    <mergeCell ref="G22:H22"/>
    <mergeCell ref="E26:F26"/>
    <mergeCell ref="A43:J43"/>
    <mergeCell ref="A42:J42"/>
    <mergeCell ref="A38:J38"/>
    <mergeCell ref="A35:J35"/>
    <mergeCell ref="A36:D36"/>
    <mergeCell ref="A40:J40"/>
    <mergeCell ref="I22:J22"/>
    <mergeCell ref="A23:J23"/>
    <mergeCell ref="A24:D24"/>
    <mergeCell ref="E24:F24"/>
    <mergeCell ref="G24:H24"/>
    <mergeCell ref="I24:J24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2019-05-02T05:30:15Z</dcterms:modified>
</cp:coreProperties>
</file>