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ek\Dropbox\DokN práce\FN\Přístroje - investice, nákup\2021\REACT\"/>
    </mc:Choice>
  </mc:AlternateContent>
  <bookViews>
    <workbookView xWindow="0" yWindow="0" windowWidth="18260" windowHeight="7900"/>
  </bookViews>
  <sheets>
    <sheet name="A2" sheetId="5" r:id="rId1"/>
  </sheets>
  <calcPr calcId="152511"/>
</workbook>
</file>

<file path=xl/calcChain.xml><?xml version="1.0" encoding="utf-8"?>
<calcChain xmlns="http://schemas.openxmlformats.org/spreadsheetml/2006/main">
  <c r="AB7" i="5" l="1"/>
  <c r="M7" i="5" l="1"/>
  <c r="M6" i="5"/>
</calcChain>
</file>

<file path=xl/sharedStrings.xml><?xml version="1.0" encoding="utf-8"?>
<sst xmlns="http://schemas.openxmlformats.org/spreadsheetml/2006/main" count="180" uniqueCount="122">
  <si>
    <t>ANO</t>
  </si>
  <si>
    <t>Poznámka</t>
  </si>
  <si>
    <t>2.3.407</t>
  </si>
  <si>
    <t>Ultrazvukový přístroj na centrálním pracovišti</t>
  </si>
  <si>
    <t>2.3.307</t>
  </si>
  <si>
    <t>Přímá digitalizace RTG pracoviště</t>
  </si>
  <si>
    <t>2.2.247</t>
  </si>
  <si>
    <t xml:space="preserve">Magnetická tezonance 3 Tesla (55.000.000,-) </t>
  </si>
  <si>
    <t>2.3.502</t>
  </si>
  <si>
    <t>Obnova CT1+CT3 (20.000.000)</t>
  </si>
  <si>
    <t>neukončeno</t>
  </si>
  <si>
    <t>Obnova RTG přístroje na centrálním pracovišti</t>
  </si>
  <si>
    <t>Obnova mamografu</t>
  </si>
  <si>
    <t>Průzkum trhu rozeslán OBMI</t>
  </si>
  <si>
    <t>NABÍDKA A s DPH</t>
  </si>
  <si>
    <t>NABÍDKA B s DPH</t>
  </si>
  <si>
    <t>Průměrná cena nabídky s DPH</t>
  </si>
  <si>
    <t>bude podepsáno</t>
  </si>
  <si>
    <t>Kód dle MZČR</t>
  </si>
  <si>
    <t>Název dle MZČR</t>
  </si>
  <si>
    <t>Ultrazvukový přístroj pro diagnostiku a/nebo intervence</t>
  </si>
  <si>
    <t>RDG</t>
  </si>
  <si>
    <t>131.</t>
  </si>
  <si>
    <t>134.</t>
  </si>
  <si>
    <t>RTG skiagrafie a skiaskopie</t>
  </si>
  <si>
    <t>138.</t>
  </si>
  <si>
    <t>MR</t>
  </si>
  <si>
    <t>137.</t>
  </si>
  <si>
    <t>CT</t>
  </si>
  <si>
    <t>Mamograf</t>
  </si>
  <si>
    <t>Nový</t>
  </si>
  <si>
    <t>Technická specifikace</t>
  </si>
  <si>
    <t>PK</t>
  </si>
  <si>
    <t>nový/obnova</t>
  </si>
  <si>
    <t>obnova</t>
  </si>
  <si>
    <t>min. 8 let</t>
  </si>
  <si>
    <t>Související zdravotnický a všeobecný materiál popř. diagnostika</t>
  </si>
  <si>
    <t>Otevřený nebo uzavřený systém (možnosti kompatibility s jiným zařízením)</t>
  </si>
  <si>
    <t>Závislost na jiných přístrojích (technologiích) na daném pracovišti popř. na jiných pracovištích</t>
  </si>
  <si>
    <t>Beze změny - nebude navyšován personál, ani se nepředpokládá zvýšení energetické náročnosti přístoje oproti původnímu</t>
  </si>
  <si>
    <t>Současný stav (končí servisní podpora, nižší konfort pacientů, morálně zastaralá technika)</t>
  </si>
  <si>
    <t>Klinika prof. Heřman, OBMI Ing. Jakub Král</t>
  </si>
  <si>
    <t>Klinika prof. Heřman, OBMI Ing. Rosulek (15.2 montovat,)</t>
  </si>
  <si>
    <t>klinika prof. Heřman, OBMI Ing. Jan Valošek</t>
  </si>
  <si>
    <t>Klinika prof. Heřman, OBMI Ing. Rosulek</t>
  </si>
  <si>
    <t>Klinika prof. Heřman, OBMI Ing. Rosulek (posláno do pk, hned koupit, stavba podobne jak angio)</t>
  </si>
  <si>
    <t>Termíán pořízení</t>
  </si>
  <si>
    <t>Klinika</t>
  </si>
  <si>
    <t>Pořadové číslo</t>
  </si>
  <si>
    <t>Prostá obnova / Obnova s rozšířením či významnou změnou / Nový (u obnovy uvést inventární číslo)</t>
  </si>
  <si>
    <t>Název přístroje / vybavení</t>
  </si>
  <si>
    <t>Pracoviště v rámci kliniky (např. konkrétní sál či ambulance)</t>
  </si>
  <si>
    <t>Oslovení dodavatelé v případě průzkumu trhu / V případě ukončené VZ uvést odkaz na zakázku</t>
  </si>
  <si>
    <t>NABÍDKA C s DPH</t>
  </si>
  <si>
    <t>Marketingový průzkum / zahájená VZ / ukončená VZ</t>
  </si>
  <si>
    <t>Návazné stavební úpravy (cena bez DPH a cena s DPH)</t>
  </si>
  <si>
    <t>Předpokládané datum nákupu (měsíc/rok)</t>
  </si>
  <si>
    <t>Životnost technologie v letech</t>
  </si>
  <si>
    <t>V případě nového pořízení předpokládané roční provozní náklady kromě servisu a osobních nákladů (např. energie, spotřební materiál apod.)</t>
  </si>
  <si>
    <t xml:space="preserve">Průměrné servisní náklady za rok - vyčísletze změnu oproti současnému stavu </t>
  </si>
  <si>
    <t>Osoby podílející se na technické specifikaci a dalším popisu této položky</t>
  </si>
  <si>
    <t>Předpokláadné rozložení koupě v letech - rok 2020 - přístroje</t>
  </si>
  <si>
    <t>Předpokláadné rozložení koupě v letech - rok 2020 - stavewbní náklady</t>
  </si>
  <si>
    <t>Předpokláadné rozložení koupě v letech - rok 2021 - přístroje</t>
  </si>
  <si>
    <t>Předpokláadné rozložení koupě v letech - rok 2021 - stavební náklady</t>
  </si>
  <si>
    <t>Předpokláadné rozložení koupě v letech - rok 2022 - přístroje</t>
  </si>
  <si>
    <t>Předpokláadné rozložení koupě v letech - rok 2023 - přístroje</t>
  </si>
  <si>
    <t>Předpokláadné rozložení koupě v letech - rok 2022 -stavební náklady</t>
  </si>
  <si>
    <t>Předpokláadné rozložení koupě v letech - rok 2020 - stavební náklady</t>
  </si>
  <si>
    <t>Zdůvodnění vyvolaných stavebních úprav</t>
  </si>
  <si>
    <t>Identifikace výkonů, testů aj. na daném přístroji</t>
  </si>
  <si>
    <t>Počet hodin (výkon v hodinách za 24 hodin) a průměrný počet dní využití za měsíc</t>
  </si>
  <si>
    <t>Uveďte, jestli daná technologie je jedinečná nebo se pohybuje v konkurenčním prostředí</t>
  </si>
  <si>
    <t>Uveďte, prochází-li přístroj pravidelnou akreditací</t>
  </si>
  <si>
    <t>Odůvodnění potřebnosti a účelnosti - specifikcké k přístroji</t>
  </si>
  <si>
    <t>MR pracoviště</t>
  </si>
  <si>
    <t>CT pracoviště (CT1 a CT3)</t>
  </si>
  <si>
    <t>Skiaskopicko-skiagrafický přístroj na Dětské klinice</t>
  </si>
  <si>
    <t>V případě rozšiřující obnovy předpokládané změny v ročních provozních nákladech oproti současnému stavu kromě servisu a osobních nákladů (např. energie, spotřební materiál apod.), uveďte jak přírůstky, tak úspory</t>
  </si>
  <si>
    <t>Provozní náklady stoupnou proti současnému provozu 2 MR přístrojů o polovinu (jde o kompletní navýšení kapacity)</t>
  </si>
  <si>
    <t>U obnovovaného přístroje nedojde k nárůstu nákladů. U nové kapacity nepředpokládáme skokové navýšení nákladů, ale jejich postupný nárůst při zvyšujících se požadavcích</t>
  </si>
  <si>
    <t>Způsob zajištění servisu</t>
  </si>
  <si>
    <t>18 hod / 30 dnů</t>
  </si>
  <si>
    <t>20 hod / 30 dnů</t>
  </si>
  <si>
    <t>12 hod / 30 dnů</t>
  </si>
  <si>
    <t>16 hod / 30 dnů</t>
  </si>
  <si>
    <t>10 hod / 22 dnů</t>
  </si>
  <si>
    <t>8 hod / 22 dnů</t>
  </si>
  <si>
    <t>Jde o 1 ze 2 ultrazvukových přístrojů provozovaných na centrálním pracovišti Radiologické kliniky</t>
  </si>
  <si>
    <t>Jde o 1 ze 3 skiagrafickcýh přístrojů provozovaných na centrálním pracovišti Radiologické kliniky</t>
  </si>
  <si>
    <t>Jde o 1 ze 3 MR přístrojů provozovaných ve FN Olomouc</t>
  </si>
  <si>
    <t>Jde o 2 ze 3 diagnostických CT přístrojů ve FN Olomouc</t>
  </si>
  <si>
    <t>Jde o 1 ze 2 mamografů ve FN Olomouc</t>
  </si>
  <si>
    <t>Jde o jediný stacionární rtg přístroj na Dětské klinice. Jeho skiaskopická část je zálohou pro případ poruchy přístroje na centrálním pracovišti Radiologické kliniky</t>
  </si>
  <si>
    <t>Konkurenční</t>
  </si>
  <si>
    <t>Ano - akreditace na mamografický screening</t>
  </si>
  <si>
    <t>Malá průchodnost původního přístroje</t>
  </si>
  <si>
    <t>Navýšení kapacity z důvodu dlouhých čekacích dob</t>
  </si>
  <si>
    <t>U obnovy morálně zastaralá technika, u nové kapacity zvýšení průchodnosti</t>
  </si>
  <si>
    <t>Morálně zastaralá technika</t>
  </si>
  <si>
    <t>Uspokojení narůstajících požadavků na počty MR vyšetření, rozšíření diagnostických možností</t>
  </si>
  <si>
    <t>Zvýšení kvality vyšetření, rozšíření vyšetřovacích možností</t>
  </si>
  <si>
    <t>Zvýšení průchodnosti, zkrácení čekacích dob na vyšetření, zvýšení kvality</t>
  </si>
  <si>
    <t>Očekávané změny v personálním zajištění za rok</t>
  </si>
  <si>
    <t>Žádné</t>
  </si>
  <si>
    <t>2 radiologičtí asistenti</t>
  </si>
  <si>
    <t>2 lékaři a 2 radiologičtí asistenti</t>
  </si>
  <si>
    <t>Žádná změna</t>
  </si>
  <si>
    <t>Očekávané změny v počtu a struktuře výkonů oproti výchozímu stavu (navýšení, snížení, NA)</t>
  </si>
  <si>
    <t>Zvýšení počtu výkonů o polovinu proti současnému stavu</t>
  </si>
  <si>
    <t>Očekáváme postupný nárůst počtu výkonů</t>
  </si>
  <si>
    <t>"3T Magnetlcká rezonance" interní evidenční čislo VZ-2020-000530.</t>
  </si>
  <si>
    <t xml:space="preserve"> Přímá digitalizace RTG pracoviště, interní evidenční číslo VZ-2020-000112.</t>
  </si>
  <si>
    <t>Ultrazvukové sestavy FNOL - část I - Ultrazvukový přístroj pro centrální RDG.", interní evidenční číslo VZ-2020-000081.</t>
  </si>
  <si>
    <t xml:space="preserve"> 10/2021</t>
  </si>
  <si>
    <t xml:space="preserve"> 10/2022</t>
  </si>
  <si>
    <t xml:space="preserve"> 7/2022</t>
  </si>
  <si>
    <t>Ultrazvuková vyšetřovna</t>
  </si>
  <si>
    <t>Skiagrafická vyšetřovna č. 3</t>
  </si>
  <si>
    <t>Skiagrafická vyšetřovna č. 2</t>
  </si>
  <si>
    <t>Mamografie</t>
  </si>
  <si>
    <t>Rentgenová vyšetřovna na Dětské klinice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</si>
</sst>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Kč&quot;_-;\-* #,##0.00\ &quot;Kč&quot;_-;_-* &quot;-&quot;??\ &quot;Kč&quot;_-;_-@_-"/>
    <numFmt numFmtId="164" formatCode="#,##0\ &quot;Kč&quot;"/>
    <numFmt numFmtId="165" formatCode="_-* #,##0\ &quot;Kč&quot;_-;\-* #,##0\ &quot;Kč&quot;_-;_-* &quot;-&quot;??\ &quot;Kč&quot;_-;_-@_-"/>
    <numFmt numFmtId="166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/>
    <xf numFmtId="0" fontId="1" fillId="0" borderId="1" xfId="0" applyFont="1" applyFill="1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Font="1" applyFill="1" applyBorder="1" applyAlignment="1">
      <alignment vertical="top" wrapText="1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wrapText="1"/>
    </xf>
    <xf numFmtId="165" fontId="0" fillId="0" borderId="1" xfId="1" applyNumberFormat="1" applyFont="1" applyFill="1" applyBorder="1" applyAlignment="1">
      <alignment vertical="top" wrapText="1"/>
    </xf>
    <xf numFmtId="165" fontId="0" fillId="0" borderId="1" xfId="1" applyNumberFormat="1" applyFont="1" applyBorder="1"/>
    <xf numFmtId="166" fontId="0" fillId="0" borderId="1" xfId="0" applyNumberFormat="1" applyBorder="1"/>
    <xf numFmtId="164" fontId="0" fillId="0" borderId="1" xfId="0" applyNumberFormat="1" applyFill="1" applyBorder="1" applyAlignment="1">
      <alignment vertical="top" wrapText="1"/>
    </xf>
    <xf numFmtId="0" fontId="0" fillId="0" borderId="1" xfId="0" applyFill="1" applyBorder="1"/>
    <xf numFmtId="164" fontId="0" fillId="0" borderId="1" xfId="0" applyNumberFormat="1" applyFill="1" applyBorder="1"/>
    <xf numFmtId="0" fontId="0" fillId="0" borderId="1" xfId="0" applyFont="1" applyFill="1" applyBorder="1"/>
    <xf numFmtId="164" fontId="0" fillId="0" borderId="1" xfId="0" applyNumberFormat="1" applyFill="1" applyBorder="1" applyAlignment="1">
      <alignment horizontal="center" wrapText="1"/>
    </xf>
    <xf numFmtId="164" fontId="0" fillId="0" borderId="1" xfId="0" applyNumberFormat="1" applyFill="1" applyBorder="1" applyAlignment="1">
      <alignment wrapText="1"/>
    </xf>
    <xf numFmtId="0" fontId="0" fillId="0" borderId="1" xfId="0" applyFill="1" applyBorder="1" applyAlignment="1">
      <alignment wrapText="1"/>
    </xf>
    <xf numFmtId="165" fontId="0" fillId="0" borderId="1" xfId="1" applyNumberFormat="1" applyFont="1" applyFill="1" applyBorder="1"/>
    <xf numFmtId="0" fontId="0" fillId="0" borderId="0" xfId="0" applyFill="1"/>
    <xf numFmtId="0" fontId="0" fillId="2" borderId="0" xfId="0" applyFill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wrapText="1"/>
    </xf>
    <xf numFmtId="164" fontId="3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wrapText="1"/>
    </xf>
    <xf numFmtId="17" fontId="0" fillId="0" borderId="1" xfId="0" applyNumberFormat="1" applyFill="1" applyBorder="1"/>
    <xf numFmtId="165" fontId="0" fillId="0" borderId="3" xfId="1" applyNumberFormat="1" applyFont="1" applyFill="1" applyBorder="1"/>
    <xf numFmtId="165" fontId="0" fillId="0" borderId="1" xfId="1" applyNumberFormat="1" applyFont="1" applyFill="1" applyBorder="1" applyAlignment="1">
      <alignment wrapText="1"/>
    </xf>
    <xf numFmtId="165" fontId="0" fillId="0" borderId="1" xfId="1" applyNumberFormat="1" applyFont="1" applyBorder="1" applyAlignment="1">
      <alignment wrapText="1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"/>
  <sheetViews>
    <sheetView tabSelected="1" zoomScale="70" zoomScaleNormal="7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F1" sqref="F1"/>
    </sheetView>
  </sheetViews>
  <sheetFormatPr defaultColWidth="9.1796875" defaultRowHeight="14.5" x14ac:dyDescent="0.35"/>
  <cols>
    <col min="1" max="1" width="14" style="9" hidden="1" customWidth="1"/>
    <col min="2" max="2" width="0" style="1" hidden="1" customWidth="1"/>
    <col min="3" max="3" width="26.453125" style="8" customWidth="1"/>
    <col min="4" max="4" width="36.1796875" style="7" customWidth="1"/>
    <col min="5" max="5" width="9.453125" style="7" customWidth="1"/>
    <col min="6" max="6" width="13.7265625" style="7" customWidth="1"/>
    <col min="7" max="7" width="19.453125" style="10" customWidth="1"/>
    <col min="8" max="8" width="19.453125" style="8" customWidth="1"/>
    <col min="9" max="9" width="27.453125" style="8" customWidth="1"/>
    <col min="10" max="15" width="19.453125" style="8" customWidth="1"/>
    <col min="16" max="16" width="22.54296875" style="1" bestFit="1" customWidth="1"/>
    <col min="17" max="17" width="25.26953125" style="1" customWidth="1"/>
    <col min="18" max="18" width="11.26953125" style="1" customWidth="1"/>
    <col min="19" max="19" width="37.1796875" style="1" customWidth="1"/>
    <col min="20" max="20" width="50" style="1" customWidth="1"/>
    <col min="21" max="21" width="28.26953125" style="1" customWidth="1"/>
    <col min="22" max="22" width="50.1796875" style="1" customWidth="1"/>
    <col min="23" max="23" width="50.1796875" style="1" bestFit="1" customWidth="1"/>
    <col min="24" max="29" width="24" style="1" customWidth="1"/>
    <col min="30" max="31" width="23.54296875" style="1" customWidth="1"/>
    <col min="32" max="32" width="36.1796875" style="1" customWidth="1"/>
    <col min="33" max="33" width="21.26953125" style="1" customWidth="1"/>
    <col min="34" max="34" width="24" style="1" customWidth="1"/>
    <col min="35" max="35" width="29.26953125" style="1" customWidth="1"/>
    <col min="36" max="36" width="17.54296875" style="1" customWidth="1"/>
    <col min="37" max="37" width="28" style="1" customWidth="1"/>
    <col min="38" max="38" width="26.26953125" style="1" customWidth="1"/>
    <col min="39" max="41" width="22.453125" style="1" customWidth="1"/>
    <col min="42" max="43" width="26" style="1" customWidth="1"/>
    <col min="44" max="44" width="106" style="1" bestFit="1" customWidth="1"/>
    <col min="45" max="50" width="9.1796875" style="1"/>
    <col min="51" max="51" width="43.26953125" style="1" customWidth="1"/>
    <col min="52" max="59" width="9.1796875" style="1"/>
    <col min="60" max="60" width="12.453125" style="1" customWidth="1"/>
    <col min="61" max="16384" width="9.1796875" style="1"/>
  </cols>
  <sheetData>
    <row r="1" spans="1:44" ht="87" x14ac:dyDescent="0.35">
      <c r="A1" s="23" t="s">
        <v>46</v>
      </c>
      <c r="B1" s="25" t="s">
        <v>48</v>
      </c>
      <c r="C1" s="31" t="s">
        <v>49</v>
      </c>
      <c r="D1" s="24" t="s">
        <v>50</v>
      </c>
      <c r="E1" s="24" t="s">
        <v>47</v>
      </c>
      <c r="F1" s="24" t="s">
        <v>51</v>
      </c>
      <c r="G1" s="32" t="s">
        <v>18</v>
      </c>
      <c r="H1" s="32" t="s">
        <v>19</v>
      </c>
      <c r="I1" s="31" t="s">
        <v>52</v>
      </c>
      <c r="J1" s="31" t="s">
        <v>14</v>
      </c>
      <c r="K1" s="31" t="s">
        <v>15</v>
      </c>
      <c r="L1" s="31" t="s">
        <v>53</v>
      </c>
      <c r="M1" s="31" t="s">
        <v>16</v>
      </c>
      <c r="N1" s="31" t="s">
        <v>31</v>
      </c>
      <c r="O1" s="31" t="s">
        <v>54</v>
      </c>
      <c r="P1" s="24" t="s">
        <v>55</v>
      </c>
      <c r="Q1" s="24" t="s">
        <v>56</v>
      </c>
      <c r="R1" s="24" t="s">
        <v>57</v>
      </c>
      <c r="S1" s="24" t="s">
        <v>78</v>
      </c>
      <c r="T1" s="24" t="s">
        <v>58</v>
      </c>
      <c r="U1" s="24" t="s">
        <v>59</v>
      </c>
      <c r="V1" s="24" t="s">
        <v>81</v>
      </c>
      <c r="W1" s="24" t="s">
        <v>60</v>
      </c>
      <c r="X1" s="24" t="s">
        <v>61</v>
      </c>
      <c r="Y1" s="24" t="s">
        <v>62</v>
      </c>
      <c r="Z1" s="24" t="s">
        <v>63</v>
      </c>
      <c r="AA1" s="24" t="s">
        <v>64</v>
      </c>
      <c r="AB1" s="24" t="s">
        <v>65</v>
      </c>
      <c r="AC1" s="24" t="s">
        <v>67</v>
      </c>
      <c r="AD1" s="24" t="s">
        <v>66</v>
      </c>
      <c r="AE1" s="24" t="s">
        <v>68</v>
      </c>
      <c r="AF1" s="24" t="s">
        <v>69</v>
      </c>
      <c r="AG1" s="24" t="s">
        <v>70</v>
      </c>
      <c r="AH1" s="24" t="s">
        <v>36</v>
      </c>
      <c r="AI1" s="24" t="s">
        <v>37</v>
      </c>
      <c r="AJ1" s="24" t="s">
        <v>71</v>
      </c>
      <c r="AK1" s="24" t="s">
        <v>38</v>
      </c>
      <c r="AL1" s="24" t="s">
        <v>72</v>
      </c>
      <c r="AM1" s="24" t="s">
        <v>73</v>
      </c>
      <c r="AN1" s="24" t="s">
        <v>40</v>
      </c>
      <c r="AO1" s="24" t="s">
        <v>74</v>
      </c>
      <c r="AP1" s="24" t="s">
        <v>103</v>
      </c>
      <c r="AQ1" s="24" t="s">
        <v>108</v>
      </c>
      <c r="AR1" s="24" t="s">
        <v>1</v>
      </c>
    </row>
    <row r="2" spans="1:44" s="22" customFormat="1" ht="58" x14ac:dyDescent="0.35">
      <c r="A2" s="26">
        <v>43976</v>
      </c>
      <c r="B2" s="15" t="s">
        <v>2</v>
      </c>
      <c r="C2" s="16" t="s">
        <v>34</v>
      </c>
      <c r="D2" s="17" t="s">
        <v>3</v>
      </c>
      <c r="E2" s="17" t="s">
        <v>21</v>
      </c>
      <c r="F2" s="33" t="s">
        <v>117</v>
      </c>
      <c r="G2" s="18" t="s">
        <v>22</v>
      </c>
      <c r="H2" s="19" t="s">
        <v>20</v>
      </c>
      <c r="I2" s="19"/>
      <c r="J2" s="19"/>
      <c r="K2" s="19"/>
      <c r="L2" s="19"/>
      <c r="M2" s="16">
        <v>2384316</v>
      </c>
      <c r="N2" s="16"/>
      <c r="O2" s="16"/>
      <c r="P2" s="20"/>
      <c r="Q2" s="15"/>
      <c r="R2" s="15" t="s">
        <v>35</v>
      </c>
      <c r="S2" s="20" t="s">
        <v>39</v>
      </c>
      <c r="T2" s="15"/>
      <c r="U2" s="15"/>
      <c r="V2" s="15"/>
      <c r="W2" s="15" t="s">
        <v>41</v>
      </c>
      <c r="X2" s="15"/>
      <c r="Y2" s="15"/>
      <c r="Z2" s="21">
        <v>2384316</v>
      </c>
      <c r="AA2" s="21"/>
      <c r="AB2" s="21"/>
      <c r="AC2" s="21"/>
      <c r="AD2" s="21"/>
      <c r="AE2" s="21"/>
      <c r="AF2" s="21"/>
      <c r="AG2" s="21"/>
      <c r="AH2" s="21"/>
      <c r="AI2" s="21"/>
      <c r="AJ2" s="21" t="s">
        <v>82</v>
      </c>
      <c r="AK2" s="36" t="s">
        <v>88</v>
      </c>
      <c r="AL2" s="21" t="s">
        <v>94</v>
      </c>
      <c r="AM2" s="21"/>
      <c r="AN2" s="37" t="s">
        <v>99</v>
      </c>
      <c r="AO2" s="36" t="s">
        <v>101</v>
      </c>
      <c r="AP2" s="21" t="s">
        <v>104</v>
      </c>
      <c r="AQ2" s="21" t="s">
        <v>107</v>
      </c>
      <c r="AR2" s="27" t="s">
        <v>113</v>
      </c>
    </row>
    <row r="3" spans="1:44" s="22" customFormat="1" ht="58" x14ac:dyDescent="0.35">
      <c r="A3" s="26">
        <v>44019</v>
      </c>
      <c r="B3" s="15" t="s">
        <v>4</v>
      </c>
      <c r="C3" s="19" t="s">
        <v>34</v>
      </c>
      <c r="D3" s="17" t="s">
        <v>5</v>
      </c>
      <c r="E3" s="17" t="s">
        <v>21</v>
      </c>
      <c r="F3" s="33" t="s">
        <v>118</v>
      </c>
      <c r="G3" s="18" t="s">
        <v>23</v>
      </c>
      <c r="H3" s="19" t="s">
        <v>24</v>
      </c>
      <c r="I3" s="19"/>
      <c r="J3" s="19"/>
      <c r="K3" s="19"/>
      <c r="L3" s="19"/>
      <c r="M3" s="19">
        <v>5792149</v>
      </c>
      <c r="N3" s="19"/>
      <c r="O3" s="19"/>
      <c r="P3" s="20"/>
      <c r="Q3" s="15"/>
      <c r="R3" s="15" t="s">
        <v>35</v>
      </c>
      <c r="S3" s="20" t="s">
        <v>39</v>
      </c>
      <c r="T3" s="15"/>
      <c r="U3" s="15"/>
      <c r="V3" s="15"/>
      <c r="W3" s="15" t="s">
        <v>42</v>
      </c>
      <c r="X3" s="15"/>
      <c r="Y3" s="15"/>
      <c r="Z3" s="21">
        <v>5792149</v>
      </c>
      <c r="AA3" s="21"/>
      <c r="AB3" s="21"/>
      <c r="AC3" s="21"/>
      <c r="AD3" s="21"/>
      <c r="AE3" s="21"/>
      <c r="AF3" s="21"/>
      <c r="AG3" s="21"/>
      <c r="AH3" s="21"/>
      <c r="AI3" s="21"/>
      <c r="AJ3" s="21" t="s">
        <v>83</v>
      </c>
      <c r="AK3" s="36" t="s">
        <v>89</v>
      </c>
      <c r="AL3" s="21" t="s">
        <v>94</v>
      </c>
      <c r="AM3" s="21"/>
      <c r="AN3" s="36" t="s">
        <v>96</v>
      </c>
      <c r="AO3" s="36" t="s">
        <v>102</v>
      </c>
      <c r="AP3" s="21" t="s">
        <v>104</v>
      </c>
      <c r="AQ3" s="21" t="s">
        <v>107</v>
      </c>
      <c r="AR3" s="15" t="s">
        <v>112</v>
      </c>
    </row>
    <row r="4" spans="1:44" s="22" customFormat="1" ht="58" x14ac:dyDescent="0.35">
      <c r="A4" s="28" t="s">
        <v>17</v>
      </c>
      <c r="B4" s="15" t="s">
        <v>6</v>
      </c>
      <c r="C4" s="19" t="s">
        <v>30</v>
      </c>
      <c r="D4" s="20" t="s">
        <v>7</v>
      </c>
      <c r="E4" s="20" t="s">
        <v>21</v>
      </c>
      <c r="F4" s="20" t="s">
        <v>75</v>
      </c>
      <c r="G4" s="18" t="s">
        <v>25</v>
      </c>
      <c r="H4" s="19" t="s">
        <v>26</v>
      </c>
      <c r="I4" s="19"/>
      <c r="J4" s="19"/>
      <c r="K4" s="19"/>
      <c r="L4" s="19"/>
      <c r="M4" s="19">
        <v>54195900</v>
      </c>
      <c r="N4" s="19"/>
      <c r="O4" s="19"/>
      <c r="P4" s="20"/>
      <c r="Q4" s="15"/>
      <c r="R4" s="15" t="s">
        <v>35</v>
      </c>
      <c r="S4" s="20" t="s">
        <v>79</v>
      </c>
      <c r="T4" s="15"/>
      <c r="U4" s="15"/>
      <c r="V4" s="15"/>
      <c r="W4" s="15" t="s">
        <v>43</v>
      </c>
      <c r="X4" s="15"/>
      <c r="Y4" s="15"/>
      <c r="Z4" s="21">
        <v>54195900</v>
      </c>
      <c r="AA4" s="21"/>
      <c r="AB4" s="21"/>
      <c r="AC4" s="21"/>
      <c r="AD4" s="21"/>
      <c r="AE4" s="21"/>
      <c r="AF4" s="21"/>
      <c r="AG4" s="21"/>
      <c r="AH4" s="21"/>
      <c r="AI4" s="21"/>
      <c r="AJ4" s="21" t="s">
        <v>84</v>
      </c>
      <c r="AK4" s="36" t="s">
        <v>90</v>
      </c>
      <c r="AL4" s="21" t="s">
        <v>94</v>
      </c>
      <c r="AM4" s="21"/>
      <c r="AN4" s="36" t="s">
        <v>97</v>
      </c>
      <c r="AO4" s="36" t="s">
        <v>100</v>
      </c>
      <c r="AP4" s="36" t="s">
        <v>106</v>
      </c>
      <c r="AQ4" s="36" t="s">
        <v>109</v>
      </c>
      <c r="AR4" s="15" t="s">
        <v>111</v>
      </c>
    </row>
    <row r="5" spans="1:44" s="22" customFormat="1" ht="72.5" x14ac:dyDescent="0.35">
      <c r="A5" s="28" t="s">
        <v>10</v>
      </c>
      <c r="B5" s="15" t="s">
        <v>8</v>
      </c>
      <c r="C5" s="19" t="s">
        <v>33</v>
      </c>
      <c r="D5" s="15" t="s">
        <v>9</v>
      </c>
      <c r="E5" s="15" t="s">
        <v>21</v>
      </c>
      <c r="F5" s="20" t="s">
        <v>76</v>
      </c>
      <c r="G5" s="18" t="s">
        <v>27</v>
      </c>
      <c r="H5" s="19" t="s">
        <v>28</v>
      </c>
      <c r="I5" s="19"/>
      <c r="J5" s="19"/>
      <c r="K5" s="19"/>
      <c r="L5" s="19"/>
      <c r="M5" s="19">
        <v>91745830</v>
      </c>
      <c r="N5" s="19"/>
      <c r="O5" s="19"/>
      <c r="P5" s="20"/>
      <c r="Q5" s="15"/>
      <c r="R5" s="15" t="s">
        <v>35</v>
      </c>
      <c r="S5" s="20" t="s">
        <v>80</v>
      </c>
      <c r="T5" s="15"/>
      <c r="U5" s="15"/>
      <c r="V5" s="15"/>
      <c r="W5" s="15" t="s">
        <v>44</v>
      </c>
      <c r="X5" s="15"/>
      <c r="Y5" s="15"/>
      <c r="Z5" s="21">
        <v>91745830</v>
      </c>
      <c r="AA5" s="21"/>
      <c r="AB5" s="21"/>
      <c r="AC5" s="21"/>
      <c r="AD5" s="21"/>
      <c r="AE5" s="21"/>
      <c r="AF5" s="21"/>
      <c r="AG5" s="21"/>
      <c r="AH5" s="21"/>
      <c r="AI5" s="21"/>
      <c r="AJ5" s="21" t="s">
        <v>85</v>
      </c>
      <c r="AK5" s="36" t="s">
        <v>91</v>
      </c>
      <c r="AL5" s="21" t="s">
        <v>94</v>
      </c>
      <c r="AM5" s="21"/>
      <c r="AN5" s="36" t="s">
        <v>98</v>
      </c>
      <c r="AO5" s="36" t="s">
        <v>101</v>
      </c>
      <c r="AP5" s="21" t="s">
        <v>105</v>
      </c>
      <c r="AQ5" s="36" t="s">
        <v>110</v>
      </c>
      <c r="AR5" s="15"/>
    </row>
    <row r="6" spans="1:44" ht="58" x14ac:dyDescent="0.35">
      <c r="A6" s="29"/>
      <c r="B6" s="3"/>
      <c r="C6" s="6" t="s">
        <v>34</v>
      </c>
      <c r="D6" s="2" t="s">
        <v>11</v>
      </c>
      <c r="E6" s="2" t="s">
        <v>21</v>
      </c>
      <c r="F6" s="2" t="s">
        <v>119</v>
      </c>
      <c r="G6" s="30">
        <v>134</v>
      </c>
      <c r="H6" s="5" t="s">
        <v>24</v>
      </c>
      <c r="I6" s="6" t="s">
        <v>32</v>
      </c>
      <c r="J6" s="6" t="s">
        <v>32</v>
      </c>
      <c r="K6" s="6" t="s">
        <v>32</v>
      </c>
      <c r="L6" s="6"/>
      <c r="M6" s="6">
        <f>1.21*5400000</f>
        <v>6534000</v>
      </c>
      <c r="N6" s="6" t="s">
        <v>0</v>
      </c>
      <c r="O6" s="6" t="s">
        <v>0</v>
      </c>
      <c r="P6" s="20"/>
      <c r="Q6" s="34" t="s">
        <v>114</v>
      </c>
      <c r="R6" s="15" t="s">
        <v>35</v>
      </c>
      <c r="S6" s="20" t="s">
        <v>39</v>
      </c>
      <c r="T6" s="3"/>
      <c r="U6" s="3"/>
      <c r="V6" s="3"/>
      <c r="W6" s="4" t="s">
        <v>45</v>
      </c>
      <c r="X6" s="4"/>
      <c r="Y6" s="4"/>
      <c r="Z6" s="11">
        <v>6534000</v>
      </c>
      <c r="AA6" s="12"/>
      <c r="AB6" s="12"/>
      <c r="AC6" s="12"/>
      <c r="AD6" s="12"/>
      <c r="AE6" s="12"/>
      <c r="AF6" s="12"/>
      <c r="AG6" s="12"/>
      <c r="AH6" s="12"/>
      <c r="AI6" s="12"/>
      <c r="AJ6" s="12" t="s">
        <v>83</v>
      </c>
      <c r="AK6" s="36" t="s">
        <v>89</v>
      </c>
      <c r="AL6" s="21" t="s">
        <v>94</v>
      </c>
      <c r="AM6" s="12"/>
      <c r="AN6" s="37" t="s">
        <v>99</v>
      </c>
      <c r="AO6" s="36" t="s">
        <v>102</v>
      </c>
      <c r="AP6" s="21" t="s">
        <v>104</v>
      </c>
      <c r="AQ6" s="21" t="s">
        <v>107</v>
      </c>
      <c r="AR6" s="3"/>
    </row>
    <row r="7" spans="1:44" ht="43.5" x14ac:dyDescent="0.35">
      <c r="A7" s="29"/>
      <c r="B7" s="3"/>
      <c r="C7" s="6" t="s">
        <v>34</v>
      </c>
      <c r="D7" s="2" t="s">
        <v>12</v>
      </c>
      <c r="E7" s="2" t="s">
        <v>21</v>
      </c>
      <c r="F7" s="2" t="s">
        <v>120</v>
      </c>
      <c r="G7" s="30">
        <v>136</v>
      </c>
      <c r="H7" s="14" t="s">
        <v>29</v>
      </c>
      <c r="I7" s="6" t="s">
        <v>32</v>
      </c>
      <c r="J7" s="6" t="s">
        <v>32</v>
      </c>
      <c r="K7" s="6" t="s">
        <v>32</v>
      </c>
      <c r="L7" s="6"/>
      <c r="M7" s="6">
        <f>1.21*8517390</f>
        <v>10306041.9</v>
      </c>
      <c r="N7" s="6" t="s">
        <v>0</v>
      </c>
      <c r="O7" s="6" t="s">
        <v>0</v>
      </c>
      <c r="P7" s="20"/>
      <c r="Q7" s="3" t="s">
        <v>115</v>
      </c>
      <c r="R7" s="15" t="s">
        <v>35</v>
      </c>
      <c r="S7" s="20" t="s">
        <v>39</v>
      </c>
      <c r="T7" s="3"/>
      <c r="U7" s="13"/>
      <c r="V7" s="3"/>
      <c r="W7" s="3" t="s">
        <v>44</v>
      </c>
      <c r="X7" s="3"/>
      <c r="Y7" s="3"/>
      <c r="Z7" s="12"/>
      <c r="AA7" s="12"/>
      <c r="AB7" s="6">
        <f>1.21*8517390</f>
        <v>10306041.9</v>
      </c>
      <c r="AC7" s="12"/>
      <c r="AD7" s="12"/>
      <c r="AE7" s="12"/>
      <c r="AF7" s="12"/>
      <c r="AG7" s="12"/>
      <c r="AH7" s="12"/>
      <c r="AI7" s="12"/>
      <c r="AJ7" s="12" t="s">
        <v>86</v>
      </c>
      <c r="AK7" s="37" t="s">
        <v>92</v>
      </c>
      <c r="AL7" s="21" t="s">
        <v>94</v>
      </c>
      <c r="AM7" s="37" t="s">
        <v>95</v>
      </c>
      <c r="AN7" s="37" t="s">
        <v>99</v>
      </c>
      <c r="AO7" s="36" t="s">
        <v>101</v>
      </c>
      <c r="AP7" s="21" t="s">
        <v>104</v>
      </c>
      <c r="AQ7" s="21" t="s">
        <v>107</v>
      </c>
      <c r="AR7" s="3" t="s">
        <v>13</v>
      </c>
    </row>
    <row r="8" spans="1:44" ht="87" x14ac:dyDescent="0.35">
      <c r="C8" s="8" t="s">
        <v>34</v>
      </c>
      <c r="D8" s="7" t="s">
        <v>77</v>
      </c>
      <c r="E8" s="7" t="s">
        <v>21</v>
      </c>
      <c r="F8" s="7" t="s">
        <v>121</v>
      </c>
      <c r="G8" s="30">
        <v>134</v>
      </c>
      <c r="H8" s="5" t="s">
        <v>24</v>
      </c>
      <c r="N8" s="8" t="s">
        <v>0</v>
      </c>
      <c r="O8" s="8" t="s">
        <v>0</v>
      </c>
      <c r="Q8" s="1" t="s">
        <v>116</v>
      </c>
      <c r="R8" s="15" t="s">
        <v>35</v>
      </c>
      <c r="S8" s="20" t="s">
        <v>39</v>
      </c>
      <c r="W8" s="3" t="s">
        <v>44</v>
      </c>
      <c r="AJ8" s="35" t="s">
        <v>87</v>
      </c>
      <c r="AK8" s="7" t="s">
        <v>93</v>
      </c>
      <c r="AL8" s="21" t="s">
        <v>94</v>
      </c>
      <c r="AN8" s="37" t="s">
        <v>99</v>
      </c>
      <c r="AO8" s="36" t="s">
        <v>101</v>
      </c>
      <c r="AP8" s="21" t="s">
        <v>104</v>
      </c>
      <c r="AQ8" s="21" t="s">
        <v>107</v>
      </c>
      <c r="AR8" s="3" t="s">
        <v>13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A2</vt:lpstr>
    </vt:vector>
  </TitlesOfParts>
  <Company>FNOL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Mirek</cp:lastModifiedBy>
  <dcterms:created xsi:type="dcterms:W3CDTF">2021-02-15T13:35:01Z</dcterms:created>
  <dcterms:modified xsi:type="dcterms:W3CDTF">2021-03-11T18:52:47Z</dcterms:modified>
</cp:coreProperties>
</file>