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20\_hotovo\2.3.307 Přímá digitalizace RTG pracoviště\"/>
    </mc:Choice>
  </mc:AlternateContent>
  <xr:revisionPtr revIDLastSave="0" documentId="8_{5CD0C112-771F-40C7-A33F-1CE350D7EC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4" i="1"/>
  <c r="E10" i="1" l="1"/>
  <c r="E9" i="1"/>
  <c r="E8" i="1"/>
  <c r="E7" i="1"/>
  <c r="E6" i="1"/>
  <c r="C10" i="1"/>
  <c r="C9" i="1"/>
  <c r="C8" i="1"/>
  <c r="F8" i="1" s="1"/>
  <c r="C7" i="1"/>
  <c r="C6" i="1"/>
  <c r="C5" i="1"/>
  <c r="C4" i="1"/>
  <c r="F9" i="1" l="1"/>
  <c r="F10" i="1"/>
  <c r="F7" i="1"/>
  <c r="F5" i="1"/>
  <c r="F4" i="1"/>
  <c r="G4" i="1" l="1"/>
  <c r="F6" i="1"/>
  <c r="G6" i="1" s="1"/>
  <c r="G8" i="1" l="1"/>
  <c r="G9" i="1"/>
  <c r="G7" i="1"/>
  <c r="G10" i="1"/>
  <c r="G5" i="1"/>
</calcChain>
</file>

<file path=xl/sharedStrings.xml><?xml version="1.0" encoding="utf-8"?>
<sst xmlns="http://schemas.openxmlformats.org/spreadsheetml/2006/main" count="18" uniqueCount="18">
  <si>
    <t>Dodavatel</t>
  </si>
  <si>
    <t>Celkový počet bodů</t>
  </si>
  <si>
    <t>Kritéria hodnocení nabídek FNOL</t>
  </si>
  <si>
    <t>DODAVATEL A</t>
  </si>
  <si>
    <t>DODAVATEL B</t>
  </si>
  <si>
    <t>DODAVATEL C</t>
  </si>
  <si>
    <t>Váha za investici</t>
  </si>
  <si>
    <t>Váha za parametry</t>
  </si>
  <si>
    <r>
      <t xml:space="preserve">Celková cena v Kč bez DPH  </t>
    </r>
    <r>
      <rPr>
        <sz val="11"/>
        <color theme="1"/>
        <rFont val="Calibri"/>
        <family val="2"/>
        <charset val="238"/>
        <scheme val="minor"/>
      </rPr>
      <t>investice + servis + stavební úpravy (po dobu životnosti přístroje)</t>
    </r>
  </si>
  <si>
    <t>Pořadí účastníků</t>
  </si>
  <si>
    <t>Počet bodů v hodnocených parametech</t>
  </si>
  <si>
    <t>Bodové hodnocení za investici</t>
  </si>
  <si>
    <t>Bodové hodnocení za parametry</t>
  </si>
  <si>
    <t>DODAVATEL E</t>
  </si>
  <si>
    <t>DODAVATEL D</t>
  </si>
  <si>
    <t>DODAVATEL F</t>
  </si>
  <si>
    <t>DODAVATEL G</t>
  </si>
  <si>
    <t>Počet nabídek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</si>
</sst>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/>
    <xf numFmtId="1" fontId="0" fillId="6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/>
    <xf numFmtId="1" fontId="0" fillId="5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10" xfId="0" applyFon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11" xfId="0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11" borderId="12" xfId="0" applyFont="1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8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D7" sqref="D7"/>
    </sheetView>
  </sheetViews>
  <sheetFormatPr defaultRowHeight="15" x14ac:dyDescent="0.25"/>
  <cols>
    <col min="1" max="1" width="29.42578125" style="1" customWidth="1"/>
    <col min="2" max="2" width="32" style="1" customWidth="1"/>
    <col min="3" max="3" width="16.5703125" style="1" customWidth="1"/>
    <col min="4" max="4" width="18" style="1" customWidth="1"/>
    <col min="5" max="5" width="14.5703125" style="1" customWidth="1"/>
    <col min="6" max="6" width="16" style="1" customWidth="1"/>
    <col min="7" max="7" width="19.7109375" style="1" customWidth="1"/>
    <col min="8" max="16384" width="9.140625" style="1"/>
  </cols>
  <sheetData>
    <row r="1" spans="1:7" ht="27" customHeight="1" x14ac:dyDescent="0.35">
      <c r="A1" s="44" t="s">
        <v>2</v>
      </c>
      <c r="B1" s="44"/>
      <c r="C1" s="44"/>
      <c r="D1" s="44"/>
      <c r="E1" s="44"/>
      <c r="F1" s="44"/>
      <c r="G1" s="44"/>
    </row>
    <row r="2" spans="1:7" ht="33.75" customHeight="1" x14ac:dyDescent="0.25">
      <c r="A2" s="10" t="s">
        <v>17</v>
      </c>
      <c r="B2" s="38">
        <v>3</v>
      </c>
      <c r="C2" s="3" t="s">
        <v>6</v>
      </c>
      <c r="D2" s="6">
        <v>0.7</v>
      </c>
      <c r="E2" s="3" t="s">
        <v>7</v>
      </c>
      <c r="F2" s="6">
        <v>0.3</v>
      </c>
    </row>
    <row r="3" spans="1:7" s="2" customFormat="1" ht="60.75" thickBot="1" x14ac:dyDescent="0.3">
      <c r="A3" s="11" t="s">
        <v>0</v>
      </c>
      <c r="B3" s="12" t="s">
        <v>8</v>
      </c>
      <c r="C3" s="11" t="s">
        <v>11</v>
      </c>
      <c r="D3" s="11" t="s">
        <v>10</v>
      </c>
      <c r="E3" s="11" t="s">
        <v>12</v>
      </c>
      <c r="F3" s="11" t="s">
        <v>1</v>
      </c>
      <c r="G3" s="11" t="s">
        <v>9</v>
      </c>
    </row>
    <row r="4" spans="1:7" x14ac:dyDescent="0.25">
      <c r="A4" s="13" t="s">
        <v>3</v>
      </c>
      <c r="B4" s="4">
        <v>5596600</v>
      </c>
      <c r="C4" s="14">
        <f>SMALL($B$4:(INDEX($B$4:$B$10,$B$2)),1)/$B4*$D$2*100</f>
        <v>61.49396061894722</v>
      </c>
      <c r="D4" s="15">
        <v>43</v>
      </c>
      <c r="E4" s="20">
        <f>D4/(LARGE($D$4:(INDEX($D$4:$D$10,$B$2)),1))*$F$2*100</f>
        <v>19.846153846153843</v>
      </c>
      <c r="F4" s="23">
        <f t="shared" ref="F4:F10" si="0">C4+E4</f>
        <v>81.340114465101067</v>
      </c>
      <c r="G4" s="16">
        <f>RANK($F4,$F$4:(INDEX($F$4:$F$10,$B$2)),0)</f>
        <v>3</v>
      </c>
    </row>
    <row r="5" spans="1:7" x14ac:dyDescent="0.25">
      <c r="A5" s="7" t="s">
        <v>4</v>
      </c>
      <c r="B5" s="4">
        <v>4916530</v>
      </c>
      <c r="C5" s="8">
        <f>SMALL($B$4:(INDEX($B$4:$B$10,$B$2)),1)/$B5*$D$2*100</f>
        <v>70</v>
      </c>
      <c r="D5" s="5">
        <v>65</v>
      </c>
      <c r="E5" s="21">
        <f>D5/(LARGE($D$4:(INDEX($D$4:$D$10,$B$2)),1))*$F$2*100</f>
        <v>30</v>
      </c>
      <c r="F5" s="24">
        <f t="shared" si="0"/>
        <v>100</v>
      </c>
      <c r="G5" s="17">
        <f>RANK($F5,$F$4:(INDEX($F$4:$F$10,$B$2)),0)</f>
        <v>1</v>
      </c>
    </row>
    <row r="6" spans="1:7" x14ac:dyDescent="0.25">
      <c r="A6" s="18" t="s">
        <v>5</v>
      </c>
      <c r="B6" s="4">
        <v>5619300</v>
      </c>
      <c r="C6" s="9">
        <f>SMALL($B$4:(INDEX($B$4:$B$10,$B$2)),1)/$B6*$D$2*100</f>
        <v>61.245546598330748</v>
      </c>
      <c r="D6" s="5">
        <v>61</v>
      </c>
      <c r="E6" s="22">
        <f>D6/LARGE($D$4:(INDEX($D$4:$D$10,$B$2)),1)*$F$2*100</f>
        <v>28.153846153846153</v>
      </c>
      <c r="F6" s="25">
        <f t="shared" si="0"/>
        <v>89.399392752176908</v>
      </c>
      <c r="G6" s="19">
        <f>RANK($F6,$F$4:(INDEX($F$4:$F$10,$B$2)),0)</f>
        <v>2</v>
      </c>
    </row>
    <row r="7" spans="1:7" x14ac:dyDescent="0.25">
      <c r="A7" s="30" t="s">
        <v>14</v>
      </c>
      <c r="B7" s="4">
        <v>0</v>
      </c>
      <c r="C7" s="26" t="e">
        <f>SMALL($B$4:(INDEX($B$4:$B$10,$B$2)),1)/$B7*$D$2*100</f>
        <v>#DIV/0!</v>
      </c>
      <c r="D7" s="5"/>
      <c r="E7" s="40">
        <f>D7/LARGE($D$4:(INDEX($D$4:$D$10,$B$2)),1)*$F$2*100</f>
        <v>0</v>
      </c>
      <c r="F7" s="30" t="e">
        <f t="shared" si="0"/>
        <v>#DIV/0!</v>
      </c>
      <c r="G7" s="34" t="e">
        <f>RANK($F7,$F$4:(INDEX($F$4:$F$10,$B$2)),0)</f>
        <v>#DIV/0!</v>
      </c>
    </row>
    <row r="8" spans="1:7" x14ac:dyDescent="0.25">
      <c r="A8" s="31" t="s">
        <v>13</v>
      </c>
      <c r="B8" s="4">
        <v>0</v>
      </c>
      <c r="C8" s="27" t="e">
        <f>SMALL($B$4:(INDEX($B$4:$B$10,$B$2)),1)/$B8*$D$2*100</f>
        <v>#DIV/0!</v>
      </c>
      <c r="D8" s="5"/>
      <c r="E8" s="41">
        <f>D8/LARGE($D$4:(INDEX($D$4:$D$10,$B$2)),1)*$F$2*100</f>
        <v>0</v>
      </c>
      <c r="F8" s="31" t="e">
        <f t="shared" si="0"/>
        <v>#DIV/0!</v>
      </c>
      <c r="G8" s="35" t="e">
        <f>RANK($F8,$F$4:(INDEX($F$4:$F$10,$B$2)),0)</f>
        <v>#DIV/0!</v>
      </c>
    </row>
    <row r="9" spans="1:7" x14ac:dyDescent="0.25">
      <c r="A9" s="32" t="s">
        <v>15</v>
      </c>
      <c r="B9" s="4">
        <v>0</v>
      </c>
      <c r="C9" s="28" t="e">
        <f>SMALL($B$4:(INDEX($B$4:$B$10,$B$2)),1)/$B9*$D$2*100</f>
        <v>#DIV/0!</v>
      </c>
      <c r="D9" s="5"/>
      <c r="E9" s="42">
        <f>D9/LARGE($D$4:(INDEX($D$4:$D$10,$B$2)),1)*$F$2*100</f>
        <v>0</v>
      </c>
      <c r="F9" s="32" t="e">
        <f t="shared" si="0"/>
        <v>#DIV/0!</v>
      </c>
      <c r="G9" s="36" t="e">
        <f>RANK($F9,$F$4:(INDEX($F$4:$F$10,$B$2)),0)</f>
        <v>#DIV/0!</v>
      </c>
    </row>
    <row r="10" spans="1:7" ht="15.75" thickBot="1" x14ac:dyDescent="0.3">
      <c r="A10" s="33" t="s">
        <v>16</v>
      </c>
      <c r="B10" s="4">
        <v>0</v>
      </c>
      <c r="C10" s="29" t="e">
        <f>SMALL($B$4:(INDEX($B$4:$B$10,$B$2)),1)/$B10*$D$2*100</f>
        <v>#DIV/0!</v>
      </c>
      <c r="D10" s="5"/>
      <c r="E10" s="43">
        <f>D10/LARGE($D$4:(INDEX($D$4:$D$10,$B$2)),1)*$F$2*100</f>
        <v>0</v>
      </c>
      <c r="F10" s="33" t="e">
        <f t="shared" si="0"/>
        <v>#DIV/0!</v>
      </c>
      <c r="G10" s="37" t="e">
        <f>RANK($F10,$F$4:(INDEX($F$4:$F$10,$B$2)),0)</f>
        <v>#DIV/0!</v>
      </c>
    </row>
    <row r="14" spans="1:7" x14ac:dyDescent="0.25">
      <c r="B14" s="39"/>
    </row>
    <row r="15" spans="1:7" x14ac:dyDescent="0.25">
      <c r="B15" s="39"/>
    </row>
    <row r="16" spans="1:7" x14ac:dyDescent="0.25">
      <c r="B16" s="39"/>
    </row>
    <row r="17" spans="2:2" x14ac:dyDescent="0.25">
      <c r="B17" s="39"/>
    </row>
    <row r="18" spans="2:2" x14ac:dyDescent="0.25">
      <c r="B18" s="39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dcterms:created xsi:type="dcterms:W3CDTF">2020-04-07T06:50:17Z</dcterms:created>
  <dcterms:modified xsi:type="dcterms:W3CDTF">2020-05-27T05:52:44Z</dcterms:modified>
</cp:coreProperties>
</file>