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A_2.3_Merta\B_Onkologie\Dozimetrie_malá kamera\"/>
    </mc:Choice>
  </mc:AlternateContent>
  <xr:revisionPtr revIDLastSave="0" documentId="13_ncr:1_{9D3F1673-81CA-4DCA-892C-A0E284036D35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G28" i="1" l="1"/>
  <c r="I32" i="1"/>
  <c r="G32" i="1"/>
  <c r="E32" i="1"/>
  <c r="I26" i="1"/>
  <c r="I22" i="1"/>
  <c r="E22" i="1"/>
  <c r="E28" i="1" l="1"/>
  <c r="I28" i="1"/>
  <c r="I36" i="1" s="1"/>
  <c r="G36" i="1" l="1"/>
  <c r="E36" i="1"/>
</calcChain>
</file>

<file path=xl/sharedStrings.xml><?xml version="1.0" encoding="utf-8"?>
<sst xmlns="http://schemas.openxmlformats.org/spreadsheetml/2006/main" count="267" uniqueCount="177">
  <si>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</si>
  <si>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</si>
  <si>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</si>
  <si>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</si>
  <si>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</si>
  <si>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</si>
  <si>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</si>
  <si>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</si>
  <si>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</si>
  <si>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</si>
  <si>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</si>
  <si>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</si>
  <si>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</si>
  <si>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</si>
  <si>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</si>
  <si>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</si>
  <si>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</si>
  <si>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</si>
  <si>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</si>
  <si>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</si>
  <si>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</si>
  <si>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</si>
  <si>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</si>
  <si>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</si>
  <si>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</si>
  <si>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</si>
  <si>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</si>
  <si>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</si>
  <si>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</si>
  <si>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</si>
  <si>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</si>
  <si>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</si>
  <si>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</si>
  <si>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</si>
  <si>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</si>
  <si>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</si>
  <si>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</si>
  <si>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</si>
  <si>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</si>
  <si>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</si>
  <si>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</si>
  <si>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</si>
  <si>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</si>
  <si>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</si>
  <si>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</si>
  <si>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</si>
  <si>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</si>
  <si>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</si>
  <si>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</si>
  <si>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</si>
  <si>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</si>
  <si>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</si>
  <si>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</si>
  <si>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</si>
  <si>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</si>
  <si>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</si>
  <si>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</si>
  <si>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Sada kolimátorů (pro každý detektor)</t>
  </si>
  <si>
    <t>Kolimátory</t>
  </si>
  <si>
    <t>(technické označení od výrobců se může lišit, musí bý však zachován účel použití)</t>
  </si>
  <si>
    <t>DICOM kompatibilita</t>
  </si>
  <si>
    <t>podpora DICOM Modality Worklist</t>
  </si>
  <si>
    <t>obrazová data uložená ve formátu DICOM, možnost vytvářet savescreen ve formátu DICOM</t>
  </si>
  <si>
    <t>podpora síťové komunikace pomocí DICOM (archivace dat do PACS, stažení dat z PACS pro případný dodatečný postprocessing)</t>
  </si>
  <si>
    <t>Gantry/detektory</t>
  </si>
  <si>
    <t>akviziční zoom</t>
  </si>
  <si>
    <t>Multi energy window - akvizice více radionuklidy současně</t>
  </si>
  <si>
    <t>scatter window</t>
  </si>
  <si>
    <t>energetické rozlišení (%) (140 keV) ≤ 9,5</t>
  </si>
  <si>
    <t>citlivost systému (senzitivita) v 10cm LEHR pro 140keV (imp s-1.MBq-1) ≥ 90</t>
  </si>
  <si>
    <t>Fyzikální specikace</t>
  </si>
  <si>
    <t>dodání kompletní sady zkušebních pomůcek pro všechny typy QC testů požadovaných výrobcem včetně případných stojanů, držáků, upevňovacích systémů apod.</t>
  </si>
  <si>
    <t>systém umožňuje vytvářet, modifikovat a ukládat libovolné množství uživatelských akvizičních protokolů</t>
  </si>
  <si>
    <t>softwarové nástroje denní QC a jejich automatické vyhodnocení</t>
  </si>
  <si>
    <t>Softwarové vybavení</t>
  </si>
  <si>
    <t>Příslušenství</t>
  </si>
  <si>
    <t xml:space="preserve">typové schválení a prohlášení o shodě na celý přístrojový komplet, zaškolení a instruktáž personálu pro IIb a III. třídu zdravotnického prostředku. </t>
  </si>
  <si>
    <t>LEHR - vysoké rozlišení pro nízké energie</t>
  </si>
  <si>
    <t xml:space="preserve"> - FWHM (UFOV) ≤ 4,0</t>
  </si>
  <si>
    <t xml:space="preserve"> - FWTM (UFOV) ≤ 8,0</t>
  </si>
  <si>
    <t xml:space="preserve"> - FWHM (CFOV) ≤ 4,0</t>
  </si>
  <si>
    <t xml:space="preserve"> - FWTM (CFOV) ≤ 8,0</t>
  </si>
  <si>
    <t xml:space="preserve"> - diferenční (UFOV) ≤ 3,0%</t>
  </si>
  <si>
    <t xml:space="preserve"> - diferenční(CFOV) ≤ 2,5%</t>
  </si>
  <si>
    <t xml:space="preserve"> - diferenční (CFOV) ≤ 0,2 mm</t>
  </si>
  <si>
    <t xml:space="preserve"> - celková (CFOV) ≤ 0,5 mm</t>
  </si>
  <si>
    <t xml:space="preserve"> - diferenční (UFOV) ≤ 0,2 mm</t>
  </si>
  <si>
    <t xml:space="preserve"> - celková (UFOV) ≤ 0,7 mm</t>
  </si>
  <si>
    <t>bezpečností prvky proti kolizi (Touchpad atp.)</t>
  </si>
  <si>
    <t xml:space="preserve"> - integrální (UFOV) ≤ 4,0%</t>
  </si>
  <si>
    <t xml:space="preserve"> - integrální (CFOV) ≤ 3,0%</t>
  </si>
  <si>
    <t>minimální energetický rozsah 60- 580 keV</t>
  </si>
  <si>
    <t>Homogenita pole, (podle NEMA):</t>
  </si>
  <si>
    <t>prostorová linearita ("vnitřní prostorová linearita"):</t>
  </si>
  <si>
    <t>geometrická rozlišovací schopnost intrinsic (prostorové rozlišení podle NEMA):</t>
  </si>
  <si>
    <t>Připojení do sítě FN Olomouc a na PACS server podle specifikací Centra informatiky (CI)</t>
  </si>
  <si>
    <t>Archivace dat na PACS DICOM 3.0</t>
  </si>
  <si>
    <t>Oboustranný přenos dat DICOM</t>
  </si>
  <si>
    <t>podpora tisku obrazových dat z vyšetření</t>
  </si>
  <si>
    <t>LEGP - obecné použití pro nízké energie</t>
  </si>
  <si>
    <t>LEDV - nízké energie divergentní</t>
  </si>
  <si>
    <t>LEPH - pinhole</t>
  </si>
  <si>
    <t>HEGP - vysoké energie, obecné použití</t>
  </si>
  <si>
    <t>systém pro výměnu kolimátorů - pokud to sestava vyžaduje</t>
  </si>
  <si>
    <t>součástí gantry - ovládací konzole (ovladací prvky + monitor nastavení a průběhu vyšetření)</t>
  </si>
  <si>
    <t>tloušťka krystalu 9,5 mm</t>
  </si>
  <si>
    <t>ochrana proti kolizi</t>
  </si>
  <si>
    <t>bezpečnostní nouzové ovládací prvky přerušení pohybu</t>
  </si>
  <si>
    <t>kompletní samostatná akviziční stanice základních akvizičních nástrojů (včetně periférii)</t>
  </si>
  <si>
    <t>Akviziční systém se softwarem, který podporuje systém, umožňující provádět dozimetrické scintigrafické planární vyšetření (statické a dynamické, gated)</t>
  </si>
  <si>
    <t>Akviziční jednotka</t>
  </si>
  <si>
    <t>pořízení akvizice v režimech. planar (frame mode, dynamic, gated)</t>
  </si>
  <si>
    <t>veškeré příslušenství ke každému kolimátoru (úložný stojan atd.)</t>
  </si>
  <si>
    <t>Modul pro dozimetrickou kvantifikaci</t>
  </si>
  <si>
    <t>planární prostorové rozlišení pro vysoké rozlišení (140 keV) bez rozptylu (podle NEMA NU 1-2007) ≤ 8mm</t>
  </si>
  <si>
    <t>podpora exportu do DICOM file a jpeg popř. jiného obrazového formátu</t>
  </si>
  <si>
    <t>vyhodnocovací stanice vč. diagnostického monitoru</t>
  </si>
  <si>
    <t xml:space="preserve">DICOM databáze pro ukládání klinických DICOM studií </t>
  </si>
  <si>
    <t>tiskárna</t>
  </si>
  <si>
    <t>příslušenství k dobíjení baterie systému</t>
  </si>
  <si>
    <t xml:space="preserve">pro celý systém dodávka energie z externí baterie - bez přívodního kabelu. </t>
  </si>
  <si>
    <t>akvizice dle přednastaveného času nebo počtu impulzů</t>
  </si>
  <si>
    <t>zakreslení uživatelsky definovaného ROI (elipsa, obdélník, threshold, regiongrow) a možnost odečtení počtu impulzů v ROI</t>
  </si>
  <si>
    <t>software pro vyhodnocení dynamických studií</t>
  </si>
  <si>
    <t>softwarové a hardwareové vybavení pro možnost snímat 99mTc, 111In, 123I, 131I</t>
  </si>
  <si>
    <t>baterie umožňující snímání alespoň 30 minut bez nutnosti zapojení do sítě po celou dobu životnosti přístroje při standardním využívání</t>
  </si>
  <si>
    <t>uložení informací o aplikované aktivitě v DICOM formátu</t>
  </si>
  <si>
    <t>Zajištění pravidelných předepsaných kontrol, revizí a validací minimálně dle doporučení výrobce a v souladu se zákony 268/2014 Sb. (zdravotnické prostředky), 263/2016 Sb. (atomový zákon) a jeho prováděcích vyhlášek a 22/1997 Sb. (ostatní přístroje) po dobu záruky zdarma</t>
  </si>
  <si>
    <t>Zaškolení personálu v rámci návodu k použití zdarma v souladu se zákony 268/2014 Sb. (zdravotnické prostředky), 263/2016 Sb. (atomový zákon) a 22/1997 Sb. (ostatní přístroje)</t>
  </si>
  <si>
    <t>Akviziční parametry systému</t>
  </si>
  <si>
    <r>
      <t>Akviziční stanicí s podporou plánování pacientů (DICOM Worklist) a schopností automatického odesílání zpracovaných dat (DICOM Send) na minimálně 2 DICOM destinace (typicky archiv a vyhodnocovací stanice).</t>
    </r>
    <r>
      <rPr>
        <strike/>
        <sz val="12"/>
        <color rgb="FFFF0000"/>
        <rFont val="Arial"/>
        <family val="2"/>
        <charset val="238"/>
      </rPr>
      <t/>
    </r>
  </si>
  <si>
    <t>základní programové vybavení pro obecné zpracování:</t>
  </si>
  <si>
    <t>Mobilní dozimetrický systém pro radioterapii otevřenými zářiči</t>
  </si>
  <si>
    <t>ANO</t>
  </si>
  <si>
    <t>Možnost se 3 různými vložkami 3 mm, 4 mm a 4,5 mm (možnost rozšíření)</t>
  </si>
  <si>
    <t>NE</t>
  </si>
  <si>
    <t>Kolimátorový vozík pro každý kolimátor</t>
  </si>
  <si>
    <t>Stojan pro každý kolimátor</t>
  </si>
  <si>
    <t>V systému nedochízí k žádnému automatickému pohybu. Z toho důvodu nejsou žádné kolizní senzory na kolimátorech</t>
  </si>
  <si>
    <t>krystal je 9,5mm - ø280mm</t>
  </si>
  <si>
    <t>Statické a dynamické - základ, gated se speciální licencí</t>
  </si>
  <si>
    <t>DICOM 3.0</t>
  </si>
  <si>
    <t>55 - 400 keV, Nejvyšší keV, který se používá v nukleární medicíně je 131I, který má vrchol při 356 keV</t>
  </si>
  <si>
    <t xml:space="preserve">≤ 7,8mm </t>
  </si>
  <si>
    <t>85,5/MBq za sekundu nebo ~ 190 cpmµCi</t>
  </si>
  <si>
    <t>FWHM v UFOV - ≤9.4 %</t>
  </si>
  <si>
    <t>≤ 3.8 mm</t>
  </si>
  <si>
    <t>≤ 7.6 mm</t>
  </si>
  <si>
    <t>≤ 1,5 %</t>
  </si>
  <si>
    <t>≤ 2,5 %</t>
  </si>
  <si>
    <t>≤ 0.2 mm</t>
  </si>
  <si>
    <t>≤ 0.5 mm</t>
  </si>
  <si>
    <t>24 měsíců</t>
  </si>
  <si>
    <t>2.177.700</t>
  </si>
  <si>
    <t>2.635.017</t>
  </si>
  <si>
    <t>provádění korekce na rozptyl snímcích ve více oknech</t>
  </si>
  <si>
    <t>V systému nedochází k žádnému automatickému pohybu. Z toho důvodu nejsou žádné kolizní senzory na kolimátorech</t>
  </si>
  <si>
    <t>je zahrnuto na stejné stanici jako při akvizici</t>
  </si>
  <si>
    <t>ANO, součástí standardu</t>
  </si>
  <si>
    <t>nemůžete provést korekci rozptylu, je možné pouze získání</t>
  </si>
  <si>
    <t>Option</t>
  </si>
  <si>
    <t>Můžete poslat z PACS a my můžeme importovat</t>
  </si>
  <si>
    <t>Můžete odesílat a importovat, což je součástí standardu</t>
  </si>
  <si>
    <t>volitelně lze nabídnout zpracovatelskou stanici</t>
  </si>
  <si>
    <t>ve standardní konfiguraci máte databázi DICOM. Pokud chcete mít další, můžeme vám také nabídnout</t>
  </si>
  <si>
    <t>systém je schválen podle pravidel EU</t>
  </si>
  <si>
    <t>Lze použít libovolnou tiskárnu Windows</t>
  </si>
  <si>
    <t>10 let od posledního vyrobeného systému.</t>
  </si>
  <si>
    <t>Možnost MWL</t>
  </si>
  <si>
    <t>možné definovat okno, které chcete získat</t>
  </si>
  <si>
    <t>Uveďte typ, výrobce: Solo Mobile, DDD-Diagnostics, Kærvej 12
DK-2970 Hørsholm
Denmark</t>
  </si>
  <si>
    <t>Mobilní dozimetrický systém pro radioterapii</t>
  </si>
  <si>
    <t>Medkonsult, s.r.o.</t>
  </si>
  <si>
    <t>Ing. Martin Brachtl</t>
  </si>
  <si>
    <t>mb@medkonsult.cz</t>
  </si>
  <si>
    <t>69.540</t>
  </si>
  <si>
    <t>84.143,40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</si>
</sst>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1"/>
      <name val="Arial"/>
      <family val="2"/>
      <charset val="238"/>
    </font>
    <font>
      <strike/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Symbol"/>
      <family val="1"/>
      <charset val="2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7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5" fillId="6" borderId="33" xfId="0" applyFont="1" applyFill="1" applyBorder="1" applyAlignment="1">
      <alignment horizontal="left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left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6" borderId="34" xfId="0" applyFont="1" applyFill="1" applyBorder="1" applyAlignment="1">
      <alignment horizontal="left" vertical="center" wrapText="1"/>
    </xf>
    <xf numFmtId="0" fontId="16" fillId="6" borderId="47" xfId="0" applyFont="1" applyFill="1" applyBorder="1" applyAlignment="1">
      <alignment horizontal="justify" vertical="center" wrapText="1"/>
    </xf>
    <xf numFmtId="0" fontId="16" fillId="6" borderId="34" xfId="0" applyFont="1" applyFill="1" applyBorder="1" applyAlignment="1">
      <alignment horizontal="justify" vertical="center" wrapText="1"/>
    </xf>
    <xf numFmtId="0" fontId="17" fillId="10" borderId="33" xfId="0" applyFont="1" applyFill="1" applyBorder="1" applyAlignment="1">
      <alignment horizontal="left" vertical="center" wrapText="1" indent="2"/>
    </xf>
    <xf numFmtId="0" fontId="15" fillId="9" borderId="6" xfId="0" applyFont="1" applyFill="1" applyBorder="1" applyAlignment="1">
      <alignment horizontal="left" vertical="center" wrapText="1"/>
    </xf>
    <xf numFmtId="0" fontId="17" fillId="10" borderId="0" xfId="0" applyFont="1" applyFill="1" applyBorder="1" applyAlignment="1">
      <alignment horizontal="justify" vertical="center" wrapText="1"/>
    </xf>
    <xf numFmtId="0" fontId="17" fillId="10" borderId="51" xfId="0" applyFont="1" applyFill="1" applyBorder="1" applyAlignment="1">
      <alignment horizontal="justify" vertical="center" wrapText="1"/>
    </xf>
    <xf numFmtId="0" fontId="17" fillId="10" borderId="52" xfId="0" applyFont="1" applyFill="1" applyBorder="1" applyAlignment="1">
      <alignment horizontal="justify" vertical="center" wrapText="1"/>
    </xf>
    <xf numFmtId="0" fontId="16" fillId="10" borderId="32" xfId="0" applyFont="1" applyFill="1" applyBorder="1" applyAlignment="1">
      <alignment horizontal="justify" vertical="center" wrapText="1"/>
    </xf>
    <xf numFmtId="0" fontId="20" fillId="10" borderId="33" xfId="0" applyFont="1" applyFill="1" applyBorder="1" applyAlignment="1">
      <alignment horizontal="left" vertical="center" wrapText="1"/>
    </xf>
    <xf numFmtId="0" fontId="17" fillId="10" borderId="53" xfId="0" applyFont="1" applyFill="1" applyBorder="1" applyAlignment="1">
      <alignment horizontal="justify" vertical="center" wrapText="1"/>
    </xf>
    <xf numFmtId="0" fontId="17" fillId="10" borderId="54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22" fillId="0" borderId="0" xfId="0" applyFont="1"/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7" fillId="10" borderId="29" xfId="0" applyFont="1" applyFill="1" applyBorder="1" applyAlignment="1">
      <alignment horizontal="justify" vertical="center" wrapText="1"/>
    </xf>
    <xf numFmtId="0" fontId="24" fillId="0" borderId="0" xfId="0" applyFont="1" applyAlignment="1"/>
    <xf numFmtId="0" fontId="3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6" fillId="6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25" fillId="10" borderId="47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22" xfId="0" applyFont="1" applyBorder="1" applyAlignment="1">
      <alignment horizont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11" borderId="32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0" fillId="0" borderId="29" xfId="0" applyBorder="1" applyAlignment="1">
      <alignment wrapText="1"/>
    </xf>
    <xf numFmtId="0" fontId="16" fillId="6" borderId="29" xfId="0" applyFont="1" applyFill="1" applyBorder="1" applyAlignment="1">
      <alignment horizontal="justify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0" fillId="0" borderId="29" xfId="0" applyBorder="1"/>
    <xf numFmtId="0" fontId="22" fillId="0" borderId="29" xfId="0" applyFont="1" applyBorder="1" applyAlignment="1">
      <alignment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2" fontId="2" fillId="4" borderId="21" xfId="1" applyNumberFormat="1" applyFont="1" applyFill="1" applyBorder="1" applyAlignment="1">
      <alignment horizontal="center" vertical="center"/>
    </xf>
    <xf numFmtId="2" fontId="2" fillId="4" borderId="22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2" fontId="2" fillId="4" borderId="11" xfId="1" applyNumberFormat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2" fontId="2" fillId="0" borderId="11" xfId="1" applyNumberFormat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7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3</xdr:row>
      <xdr:rowOff>158750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b@medkonsul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"/>
  <sheetViews>
    <sheetView tabSelected="1" workbookViewId="0">
      <selection activeCell="G11" sqref="G11"/>
    </sheetView>
  </sheetViews>
  <sheetFormatPr defaultColWidth="9.28515625" defaultRowHeight="15" x14ac:dyDescent="0.25"/>
  <cols>
    <col min="1" max="1" width="108.5703125" style="65" customWidth="1"/>
    <col min="2" max="2" width="16.28515625" style="65" customWidth="1"/>
    <col min="3" max="3" width="21.7109375" style="91" customWidth="1"/>
    <col min="4" max="4" width="9.28515625" style="65"/>
    <col min="5" max="5" width="10.7109375" style="65" customWidth="1"/>
    <col min="6" max="16384" width="9.28515625" style="65"/>
  </cols>
  <sheetData>
    <row r="1" spans="1:3" ht="15.75" thickBot="1" x14ac:dyDescent="0.3">
      <c r="A1" s="75"/>
      <c r="B1" s="76"/>
      <c r="C1" s="88"/>
    </row>
    <row r="2" spans="1:3" ht="18.75" thickBot="1" x14ac:dyDescent="0.3">
      <c r="A2" s="77" t="s">
        <v>50</v>
      </c>
      <c r="B2" s="78"/>
      <c r="C2" s="79"/>
    </row>
    <row r="3" spans="1:3" ht="18.75" thickBot="1" x14ac:dyDescent="0.3">
      <c r="A3" s="72" t="s">
        <v>56</v>
      </c>
      <c r="B3" s="73"/>
      <c r="C3" s="74"/>
    </row>
    <row r="4" spans="1:3" ht="82.5" customHeight="1" thickBot="1" x14ac:dyDescent="0.3">
      <c r="A4" s="27" t="s">
        <v>170</v>
      </c>
      <c r="B4" s="70"/>
      <c r="C4" s="71"/>
    </row>
    <row r="5" spans="1:3" ht="16.5" thickBot="1" x14ac:dyDescent="0.3">
      <c r="A5" s="38" t="s">
        <v>46</v>
      </c>
      <c r="B5" s="39" t="s">
        <v>47</v>
      </c>
      <c r="C5" s="89" t="s">
        <v>39</v>
      </c>
    </row>
    <row r="6" spans="1:3" ht="16.5" thickBot="1" x14ac:dyDescent="0.3">
      <c r="A6" s="36"/>
      <c r="B6" s="35"/>
      <c r="C6" s="37"/>
    </row>
    <row r="7" spans="1:3" ht="15.75" x14ac:dyDescent="0.25">
      <c r="A7" s="24" t="s">
        <v>40</v>
      </c>
      <c r="B7" s="25" t="s">
        <v>45</v>
      </c>
      <c r="C7" s="90" t="s">
        <v>39</v>
      </c>
    </row>
    <row r="8" spans="1:3" ht="15.75" x14ac:dyDescent="0.25">
      <c r="A8" s="48" t="s">
        <v>43</v>
      </c>
      <c r="B8" s="49"/>
      <c r="C8" s="50"/>
    </row>
    <row r="9" spans="1:3" ht="15.75" x14ac:dyDescent="0.25">
      <c r="A9" s="28" t="s">
        <v>132</v>
      </c>
      <c r="B9" s="18" t="s">
        <v>133</v>
      </c>
      <c r="C9" s="21"/>
    </row>
    <row r="10" spans="1:3" ht="15.75" x14ac:dyDescent="0.25">
      <c r="A10" s="55" t="s">
        <v>120</v>
      </c>
      <c r="B10" s="18" t="s">
        <v>133</v>
      </c>
      <c r="C10" s="21"/>
    </row>
    <row r="11" spans="1:3" ht="15.75" x14ac:dyDescent="0.25">
      <c r="A11" s="48" t="s">
        <v>58</v>
      </c>
      <c r="B11" s="51"/>
      <c r="C11" s="52"/>
    </row>
    <row r="12" spans="1:3" ht="15.75" x14ac:dyDescent="0.25">
      <c r="A12" s="47" t="s">
        <v>57</v>
      </c>
      <c r="B12" s="18"/>
      <c r="C12" s="21"/>
    </row>
    <row r="13" spans="1:3" ht="15.75" x14ac:dyDescent="0.25">
      <c r="A13" s="55" t="s">
        <v>77</v>
      </c>
      <c r="B13" s="18" t="s">
        <v>133</v>
      </c>
      <c r="C13" s="21"/>
    </row>
    <row r="14" spans="1:3" ht="15.75" x14ac:dyDescent="0.25">
      <c r="A14" s="55" t="s">
        <v>99</v>
      </c>
      <c r="B14" s="18" t="s">
        <v>133</v>
      </c>
      <c r="C14" s="21"/>
    </row>
    <row r="15" spans="1:3" ht="15.75" x14ac:dyDescent="0.25">
      <c r="A15" s="55" t="s">
        <v>100</v>
      </c>
      <c r="B15" s="18" t="s">
        <v>133</v>
      </c>
      <c r="C15" s="21"/>
    </row>
    <row r="16" spans="1:3" ht="63" x14ac:dyDescent="0.25">
      <c r="A16" s="55" t="s">
        <v>101</v>
      </c>
      <c r="B16" s="18" t="s">
        <v>133</v>
      </c>
      <c r="C16" s="21" t="s">
        <v>134</v>
      </c>
    </row>
    <row r="17" spans="1:3" ht="15.75" x14ac:dyDescent="0.25">
      <c r="A17" s="55" t="s">
        <v>102</v>
      </c>
      <c r="B17" s="18" t="s">
        <v>133</v>
      </c>
      <c r="C17" s="21"/>
    </row>
    <row r="18" spans="1:3" ht="15.75" x14ac:dyDescent="0.25">
      <c r="A18" s="61" t="s">
        <v>59</v>
      </c>
      <c r="B18" s="40"/>
      <c r="C18" s="26"/>
    </row>
    <row r="19" spans="1:3" ht="31.5" x14ac:dyDescent="0.25">
      <c r="A19" s="28" t="s">
        <v>103</v>
      </c>
      <c r="B19" s="40" t="s">
        <v>133</v>
      </c>
      <c r="C19" s="26" t="s">
        <v>136</v>
      </c>
    </row>
    <row r="20" spans="1:3" ht="31.5" x14ac:dyDescent="0.25">
      <c r="A20" s="28" t="s">
        <v>112</v>
      </c>
      <c r="B20" s="40" t="s">
        <v>133</v>
      </c>
      <c r="C20" s="26" t="s">
        <v>137</v>
      </c>
    </row>
    <row r="21" spans="1:3" ht="110.25" x14ac:dyDescent="0.25">
      <c r="A21" s="28" t="s">
        <v>88</v>
      </c>
      <c r="B21" s="85" t="s">
        <v>135</v>
      </c>
      <c r="C21" s="21" t="s">
        <v>156</v>
      </c>
    </row>
    <row r="22" spans="1:3" ht="15.75" x14ac:dyDescent="0.25">
      <c r="A22" s="48" t="s">
        <v>64</v>
      </c>
      <c r="B22" s="86"/>
      <c r="C22" s="52"/>
    </row>
    <row r="23" spans="1:3" ht="110.25" x14ac:dyDescent="0.25">
      <c r="A23" s="28" t="s">
        <v>106</v>
      </c>
      <c r="B23" s="85" t="s">
        <v>135</v>
      </c>
      <c r="C23" s="21" t="s">
        <v>138</v>
      </c>
    </row>
    <row r="24" spans="1:3" ht="110.25" x14ac:dyDescent="0.25">
      <c r="A24" s="28" t="s">
        <v>107</v>
      </c>
      <c r="B24" s="85" t="s">
        <v>135</v>
      </c>
      <c r="C24" s="21" t="s">
        <v>138</v>
      </c>
    </row>
    <row r="25" spans="1:3" ht="15.75" x14ac:dyDescent="0.25">
      <c r="A25" s="28" t="s">
        <v>104</v>
      </c>
      <c r="B25" s="80" t="s">
        <v>133</v>
      </c>
      <c r="C25" s="45"/>
    </row>
    <row r="26" spans="1:3" ht="31.5" x14ac:dyDescent="0.25">
      <c r="A26" s="28" t="s">
        <v>105</v>
      </c>
      <c r="B26" s="80" t="s">
        <v>133</v>
      </c>
      <c r="C26" s="45" t="s">
        <v>139</v>
      </c>
    </row>
    <row r="27" spans="1:3" ht="15.75" x14ac:dyDescent="0.25">
      <c r="A27" s="48" t="s">
        <v>110</v>
      </c>
      <c r="B27" s="81"/>
      <c r="C27" s="54"/>
    </row>
    <row r="28" spans="1:3" ht="15.75" x14ac:dyDescent="0.25">
      <c r="A28" s="28" t="s">
        <v>108</v>
      </c>
      <c r="B28" s="80" t="s">
        <v>133</v>
      </c>
      <c r="C28" s="45"/>
    </row>
    <row r="29" spans="1:3" ht="47.25" x14ac:dyDescent="0.25">
      <c r="A29" s="28" t="s">
        <v>109</v>
      </c>
      <c r="B29" s="80" t="s">
        <v>133</v>
      </c>
      <c r="C29" s="45" t="s">
        <v>140</v>
      </c>
    </row>
    <row r="30" spans="1:3" ht="15.75" x14ac:dyDescent="0.25">
      <c r="A30" s="28" t="s">
        <v>73</v>
      </c>
      <c r="B30" s="80" t="s">
        <v>133</v>
      </c>
      <c r="C30" s="45"/>
    </row>
    <row r="31" spans="1:3" ht="15.75" x14ac:dyDescent="0.25">
      <c r="A31" s="28" t="s">
        <v>95</v>
      </c>
      <c r="B31" s="80" t="s">
        <v>133</v>
      </c>
      <c r="C31" s="45" t="s">
        <v>141</v>
      </c>
    </row>
    <row r="32" spans="1:3" ht="15.75" x14ac:dyDescent="0.25">
      <c r="A32" s="48" t="s">
        <v>129</v>
      </c>
      <c r="B32" s="53"/>
      <c r="C32" s="54"/>
    </row>
    <row r="33" spans="1:3" ht="47.25" x14ac:dyDescent="0.25">
      <c r="A33" s="28" t="s">
        <v>111</v>
      </c>
      <c r="B33" s="80" t="s">
        <v>133</v>
      </c>
      <c r="C33" s="45" t="s">
        <v>140</v>
      </c>
    </row>
    <row r="34" spans="1:3" ht="45" x14ac:dyDescent="0.25">
      <c r="A34" s="28" t="s">
        <v>130</v>
      </c>
      <c r="B34" s="80" t="s">
        <v>133</v>
      </c>
      <c r="C34" s="96" t="s">
        <v>168</v>
      </c>
    </row>
    <row r="35" spans="1:3" ht="15.75" x14ac:dyDescent="0.25">
      <c r="A35" s="28" t="s">
        <v>66</v>
      </c>
      <c r="B35" s="80" t="s">
        <v>133</v>
      </c>
      <c r="C35" s="97"/>
    </row>
    <row r="36" spans="1:3" ht="45" x14ac:dyDescent="0.25">
      <c r="A36" s="28" t="s">
        <v>67</v>
      </c>
      <c r="B36" s="80" t="s">
        <v>133</v>
      </c>
      <c r="C36" s="92" t="s">
        <v>169</v>
      </c>
    </row>
    <row r="37" spans="1:3" ht="15.75" x14ac:dyDescent="0.25">
      <c r="A37" s="28" t="s">
        <v>65</v>
      </c>
      <c r="B37" s="80" t="s">
        <v>133</v>
      </c>
      <c r="C37" s="45"/>
    </row>
    <row r="38" spans="1:3" ht="78.75" x14ac:dyDescent="0.25">
      <c r="A38" s="28" t="s">
        <v>91</v>
      </c>
      <c r="B38" s="84" t="s">
        <v>135</v>
      </c>
      <c r="C38" s="45" t="s">
        <v>142</v>
      </c>
    </row>
    <row r="39" spans="1:3" ht="15.75" x14ac:dyDescent="0.25">
      <c r="A39" s="36" t="s">
        <v>124</v>
      </c>
      <c r="B39" s="82" t="s">
        <v>133</v>
      </c>
      <c r="C39" s="64"/>
    </row>
    <row r="40" spans="1:3" ht="16.5" thickBot="1" x14ac:dyDescent="0.3">
      <c r="A40" s="36" t="s">
        <v>121</v>
      </c>
      <c r="B40" s="82" t="s">
        <v>133</v>
      </c>
      <c r="C40" s="64"/>
    </row>
    <row r="41" spans="1:3" ht="15.75" x14ac:dyDescent="0.25">
      <c r="A41" s="36" t="s">
        <v>72</v>
      </c>
      <c r="B41" s="83" t="s">
        <v>133</v>
      </c>
      <c r="C41" s="60"/>
    </row>
    <row r="42" spans="1:3" ht="15.75" x14ac:dyDescent="0.25">
      <c r="A42" s="48" t="s">
        <v>70</v>
      </c>
      <c r="B42" s="53"/>
      <c r="C42" s="54"/>
    </row>
    <row r="43" spans="1:3" ht="15.75" x14ac:dyDescent="0.25">
      <c r="A43" s="28" t="s">
        <v>114</v>
      </c>
      <c r="B43" s="80" t="s">
        <v>133</v>
      </c>
      <c r="C43" s="45" t="s">
        <v>143</v>
      </c>
    </row>
    <row r="44" spans="1:3" ht="31.5" x14ac:dyDescent="0.25">
      <c r="A44" s="28" t="s">
        <v>68</v>
      </c>
      <c r="B44" s="80" t="s">
        <v>133</v>
      </c>
      <c r="C44" s="45" t="s">
        <v>145</v>
      </c>
    </row>
    <row r="45" spans="1:3" ht="31.5" x14ac:dyDescent="0.25">
      <c r="A45" s="28" t="s">
        <v>69</v>
      </c>
      <c r="B45" s="84" t="s">
        <v>135</v>
      </c>
      <c r="C45" s="45" t="s">
        <v>144</v>
      </c>
    </row>
    <row r="46" spans="1:3" ht="15.75" x14ac:dyDescent="0.25">
      <c r="A46" s="28"/>
      <c r="B46" s="80"/>
      <c r="C46" s="45"/>
    </row>
    <row r="47" spans="1:3" ht="15.75" x14ac:dyDescent="0.25">
      <c r="A47" s="47" t="s">
        <v>94</v>
      </c>
      <c r="B47" s="80"/>
      <c r="C47" s="45"/>
    </row>
    <row r="48" spans="1:3" ht="15.75" x14ac:dyDescent="0.25">
      <c r="A48" s="28" t="s">
        <v>78</v>
      </c>
      <c r="B48" s="80" t="s">
        <v>133</v>
      </c>
      <c r="C48" s="45" t="s">
        <v>146</v>
      </c>
    </row>
    <row r="49" spans="1:5" ht="15.75" x14ac:dyDescent="0.25">
      <c r="A49" s="28" t="s">
        <v>79</v>
      </c>
      <c r="B49" s="80" t="s">
        <v>133</v>
      </c>
      <c r="C49" s="45" t="s">
        <v>147</v>
      </c>
    </row>
    <row r="50" spans="1:5" ht="15.75" x14ac:dyDescent="0.25">
      <c r="A50" s="28" t="s">
        <v>80</v>
      </c>
      <c r="B50" s="80" t="s">
        <v>133</v>
      </c>
      <c r="C50" s="45" t="s">
        <v>146</v>
      </c>
    </row>
    <row r="51" spans="1:5" ht="15.75" x14ac:dyDescent="0.25">
      <c r="A51" s="28" t="s">
        <v>81</v>
      </c>
      <c r="B51" s="80" t="s">
        <v>133</v>
      </c>
      <c r="C51" s="45" t="s">
        <v>147</v>
      </c>
    </row>
    <row r="52" spans="1:5" ht="15.75" x14ac:dyDescent="0.25">
      <c r="A52" s="47" t="s">
        <v>92</v>
      </c>
      <c r="B52" s="80"/>
      <c r="C52" s="45"/>
    </row>
    <row r="53" spans="1:5" ht="15.75" x14ac:dyDescent="0.25">
      <c r="A53" s="28" t="s">
        <v>82</v>
      </c>
      <c r="B53" s="80" t="s">
        <v>133</v>
      </c>
      <c r="C53" s="45" t="s">
        <v>148</v>
      </c>
    </row>
    <row r="54" spans="1:5" ht="15.75" x14ac:dyDescent="0.25">
      <c r="A54" s="28" t="s">
        <v>89</v>
      </c>
      <c r="B54" s="80" t="s">
        <v>133</v>
      </c>
      <c r="C54" s="45" t="s">
        <v>149</v>
      </c>
    </row>
    <row r="55" spans="1:5" ht="15.75" x14ac:dyDescent="0.25">
      <c r="A55" s="28" t="s">
        <v>83</v>
      </c>
      <c r="B55" s="80" t="s">
        <v>133</v>
      </c>
      <c r="C55" s="45" t="s">
        <v>148</v>
      </c>
    </row>
    <row r="56" spans="1:5" ht="15.75" x14ac:dyDescent="0.25">
      <c r="A56" s="28" t="s">
        <v>90</v>
      </c>
      <c r="B56" s="80" t="s">
        <v>133</v>
      </c>
      <c r="C56" s="45" t="s">
        <v>149</v>
      </c>
    </row>
    <row r="57" spans="1:5" ht="15.75" x14ac:dyDescent="0.25">
      <c r="A57" s="47" t="s">
        <v>93</v>
      </c>
      <c r="B57" s="80"/>
      <c r="C57" s="45"/>
    </row>
    <row r="58" spans="1:5" ht="15.75" x14ac:dyDescent="0.25">
      <c r="A58" s="28" t="s">
        <v>84</v>
      </c>
      <c r="B58" s="80" t="s">
        <v>133</v>
      </c>
      <c r="C58" s="45" t="s">
        <v>150</v>
      </c>
    </row>
    <row r="59" spans="1:5" ht="15.75" x14ac:dyDescent="0.25">
      <c r="A59" s="28" t="s">
        <v>85</v>
      </c>
      <c r="B59" s="80" t="s">
        <v>133</v>
      </c>
      <c r="C59" s="45" t="s">
        <v>151</v>
      </c>
    </row>
    <row r="60" spans="1:5" ht="15.75" x14ac:dyDescent="0.25">
      <c r="A60" s="28" t="s">
        <v>86</v>
      </c>
      <c r="B60" s="80" t="s">
        <v>133</v>
      </c>
      <c r="C60" s="45" t="s">
        <v>150</v>
      </c>
    </row>
    <row r="61" spans="1:5" ht="15.75" x14ac:dyDescent="0.25">
      <c r="A61" s="28" t="s">
        <v>87</v>
      </c>
      <c r="B61" s="80" t="s">
        <v>133</v>
      </c>
      <c r="C61" s="45" t="s">
        <v>151</v>
      </c>
    </row>
    <row r="62" spans="1:5" ht="15.75" x14ac:dyDescent="0.25">
      <c r="A62" s="28"/>
      <c r="B62" s="42"/>
      <c r="C62" s="45"/>
      <c r="E62" s="66"/>
    </row>
    <row r="63" spans="1:5" ht="15.75" x14ac:dyDescent="0.25">
      <c r="A63" s="48" t="s">
        <v>74</v>
      </c>
      <c r="B63" s="53"/>
      <c r="C63" s="54"/>
      <c r="E63" s="67"/>
    </row>
    <row r="64" spans="1:5" ht="30" x14ac:dyDescent="0.25">
      <c r="A64" s="28" t="s">
        <v>131</v>
      </c>
      <c r="B64" s="80" t="s">
        <v>133</v>
      </c>
      <c r="C64" s="92" t="s">
        <v>157</v>
      </c>
      <c r="E64" s="67"/>
    </row>
    <row r="65" spans="1:5" ht="30" x14ac:dyDescent="0.25">
      <c r="A65" s="28" t="s">
        <v>113</v>
      </c>
      <c r="B65" s="80" t="s">
        <v>133</v>
      </c>
      <c r="C65" s="92" t="s">
        <v>158</v>
      </c>
      <c r="E65" s="67"/>
    </row>
    <row r="66" spans="1:5" ht="30" x14ac:dyDescent="0.25">
      <c r="A66" s="28" t="s">
        <v>122</v>
      </c>
      <c r="B66" s="80" t="s">
        <v>133</v>
      </c>
      <c r="C66" s="92" t="s">
        <v>158</v>
      </c>
      <c r="E66" s="67"/>
    </row>
    <row r="67" spans="1:5" ht="30" x14ac:dyDescent="0.25">
      <c r="A67" s="28" t="s">
        <v>123</v>
      </c>
      <c r="B67" s="80" t="s">
        <v>133</v>
      </c>
      <c r="C67" s="92" t="s">
        <v>158</v>
      </c>
      <c r="E67" s="67"/>
    </row>
    <row r="68" spans="1:5" ht="45" x14ac:dyDescent="0.25">
      <c r="A68" s="28" t="s">
        <v>155</v>
      </c>
      <c r="B68" s="84" t="s">
        <v>135</v>
      </c>
      <c r="C68" s="92" t="s">
        <v>159</v>
      </c>
      <c r="E68" s="67"/>
    </row>
    <row r="69" spans="1:5" ht="30" x14ac:dyDescent="0.25">
      <c r="A69" s="28" t="s">
        <v>98</v>
      </c>
      <c r="B69" s="80" t="s">
        <v>133</v>
      </c>
      <c r="C69" s="92" t="s">
        <v>158</v>
      </c>
      <c r="E69" s="67"/>
    </row>
    <row r="70" spans="1:5" ht="30" x14ac:dyDescent="0.25">
      <c r="A70" s="28" t="s">
        <v>115</v>
      </c>
      <c r="B70" s="80" t="s">
        <v>133</v>
      </c>
      <c r="C70" s="92" t="s">
        <v>158</v>
      </c>
      <c r="E70" s="67"/>
    </row>
    <row r="71" spans="1:5" ht="15.75" x14ac:dyDescent="0.25">
      <c r="A71" s="48" t="s">
        <v>60</v>
      </c>
      <c r="B71" s="81"/>
      <c r="C71" s="93"/>
      <c r="E71" s="67"/>
    </row>
    <row r="72" spans="1:5" ht="15.75" x14ac:dyDescent="0.25">
      <c r="A72" s="62" t="s">
        <v>61</v>
      </c>
      <c r="B72" s="80" t="s">
        <v>133</v>
      </c>
      <c r="C72" s="94" t="s">
        <v>160</v>
      </c>
      <c r="E72" s="67"/>
    </row>
    <row r="73" spans="1:5" ht="30" x14ac:dyDescent="0.25">
      <c r="A73" s="62" t="s">
        <v>62</v>
      </c>
      <c r="B73" s="80" t="s">
        <v>133</v>
      </c>
      <c r="C73" s="92" t="s">
        <v>158</v>
      </c>
      <c r="E73" s="67"/>
    </row>
    <row r="74" spans="1:5" ht="30" x14ac:dyDescent="0.25">
      <c r="A74" s="63" t="s">
        <v>126</v>
      </c>
      <c r="B74" s="80" t="s">
        <v>133</v>
      </c>
      <c r="C74" s="92" t="s">
        <v>158</v>
      </c>
      <c r="E74" s="67"/>
    </row>
    <row r="75" spans="1:5" ht="45" x14ac:dyDescent="0.25">
      <c r="A75" s="62" t="s">
        <v>63</v>
      </c>
      <c r="B75" s="80" t="s">
        <v>133</v>
      </c>
      <c r="C75" s="92" t="s">
        <v>161</v>
      </c>
      <c r="E75" s="67"/>
    </row>
    <row r="76" spans="1:5" ht="30" x14ac:dyDescent="0.25">
      <c r="A76" s="28" t="s">
        <v>96</v>
      </c>
      <c r="B76" s="80" t="s">
        <v>133</v>
      </c>
      <c r="C76" s="92" t="s">
        <v>158</v>
      </c>
      <c r="E76" s="66"/>
    </row>
    <row r="77" spans="1:5" ht="45" x14ac:dyDescent="0.25">
      <c r="A77" s="28" t="s">
        <v>97</v>
      </c>
      <c r="B77" s="80" t="s">
        <v>133</v>
      </c>
      <c r="C77" s="92" t="s">
        <v>162</v>
      </c>
      <c r="E77" s="67"/>
    </row>
    <row r="78" spans="1:5" ht="15.75" x14ac:dyDescent="0.25">
      <c r="A78" s="56" t="s">
        <v>75</v>
      </c>
      <c r="B78" s="41"/>
      <c r="C78" s="95"/>
      <c r="E78" s="67"/>
    </row>
    <row r="79" spans="1:5" ht="60" x14ac:dyDescent="0.25">
      <c r="A79" s="28" t="s">
        <v>116</v>
      </c>
      <c r="B79" s="40" t="s">
        <v>133</v>
      </c>
      <c r="C79" s="92" t="s">
        <v>163</v>
      </c>
      <c r="E79" s="67"/>
    </row>
    <row r="80" spans="1:5" ht="90" x14ac:dyDescent="0.25">
      <c r="A80" s="28" t="s">
        <v>117</v>
      </c>
      <c r="B80" s="40" t="s">
        <v>133</v>
      </c>
      <c r="C80" s="92" t="s">
        <v>164</v>
      </c>
      <c r="E80" s="67"/>
    </row>
    <row r="81" spans="1:5" ht="30" x14ac:dyDescent="0.25">
      <c r="A81" s="28" t="s">
        <v>71</v>
      </c>
      <c r="B81" s="40" t="s">
        <v>133</v>
      </c>
      <c r="C81" s="92" t="s">
        <v>158</v>
      </c>
      <c r="E81" s="67"/>
    </row>
    <row r="82" spans="1:5" ht="30" x14ac:dyDescent="0.25">
      <c r="A82" s="59" t="s">
        <v>76</v>
      </c>
      <c r="B82" s="40" t="s">
        <v>133</v>
      </c>
      <c r="C82" s="92" t="s">
        <v>165</v>
      </c>
      <c r="E82" s="66"/>
    </row>
    <row r="83" spans="1:5" ht="30" x14ac:dyDescent="0.25">
      <c r="A83" s="58" t="s">
        <v>118</v>
      </c>
      <c r="B83" s="40" t="s">
        <v>133</v>
      </c>
      <c r="C83" s="92" t="s">
        <v>166</v>
      </c>
      <c r="E83" s="67"/>
    </row>
    <row r="84" spans="1:5" ht="30" x14ac:dyDescent="0.25">
      <c r="A84" s="68" t="s">
        <v>125</v>
      </c>
      <c r="B84" s="40" t="s">
        <v>133</v>
      </c>
      <c r="C84" s="92" t="s">
        <v>158</v>
      </c>
      <c r="E84" s="67"/>
    </row>
    <row r="85" spans="1:5" ht="30" x14ac:dyDescent="0.25">
      <c r="A85" s="57" t="s">
        <v>119</v>
      </c>
      <c r="B85" s="40" t="s">
        <v>133</v>
      </c>
      <c r="C85" s="92" t="s">
        <v>158</v>
      </c>
      <c r="E85" s="67"/>
    </row>
    <row r="86" spans="1:5" ht="15.75" x14ac:dyDescent="0.25">
      <c r="A86" s="19" t="s">
        <v>41</v>
      </c>
      <c r="B86" s="41"/>
      <c r="C86" s="20"/>
      <c r="E86" s="67"/>
    </row>
    <row r="87" spans="1:5" ht="45" x14ac:dyDescent="0.25">
      <c r="A87" s="30" t="s">
        <v>127</v>
      </c>
      <c r="B87" s="40" t="s">
        <v>133</v>
      </c>
      <c r="C87" s="26"/>
      <c r="E87" s="69"/>
    </row>
    <row r="88" spans="1:5" ht="30" x14ac:dyDescent="0.25">
      <c r="A88" s="28" t="s">
        <v>128</v>
      </c>
      <c r="B88" s="40" t="s">
        <v>133</v>
      </c>
      <c r="C88" s="26"/>
    </row>
    <row r="89" spans="1:5" ht="30" x14ac:dyDescent="0.25">
      <c r="A89" s="29" t="s">
        <v>42</v>
      </c>
      <c r="B89" s="40" t="s">
        <v>133</v>
      </c>
      <c r="C89" s="26"/>
    </row>
    <row r="90" spans="1:5" ht="15.75" x14ac:dyDescent="0.25">
      <c r="A90" s="19" t="s">
        <v>43</v>
      </c>
      <c r="B90" s="41"/>
      <c r="C90" s="20"/>
    </row>
    <row r="91" spans="1:5" ht="30" x14ac:dyDescent="0.25">
      <c r="A91" s="29" t="s">
        <v>53</v>
      </c>
      <c r="B91" s="40" t="s">
        <v>133</v>
      </c>
      <c r="C91" s="26" t="s">
        <v>152</v>
      </c>
    </row>
    <row r="92" spans="1:5" ht="30.75" thickBot="1" x14ac:dyDescent="0.3">
      <c r="A92" s="29" t="s">
        <v>44</v>
      </c>
      <c r="B92" s="40" t="s">
        <v>133</v>
      </c>
      <c r="C92" s="87" t="s">
        <v>167</v>
      </c>
    </row>
    <row r="93" spans="1:5" ht="15.75" x14ac:dyDescent="0.25">
      <c r="A93" s="31" t="s">
        <v>48</v>
      </c>
      <c r="B93" s="34" t="s">
        <v>153</v>
      </c>
      <c r="C93" s="22"/>
    </row>
    <row r="94" spans="1:5" ht="16.5" thickBot="1" x14ac:dyDescent="0.3">
      <c r="A94" s="32" t="s">
        <v>49</v>
      </c>
      <c r="B94" s="43" t="s">
        <v>154</v>
      </c>
      <c r="C94" s="23"/>
    </row>
    <row r="95" spans="1:5" ht="47.25" x14ac:dyDescent="0.25">
      <c r="A95" s="33" t="s">
        <v>54</v>
      </c>
      <c r="B95" s="44" t="s">
        <v>175</v>
      </c>
      <c r="C95" s="46"/>
    </row>
    <row r="96" spans="1:5" ht="48" thickBot="1" x14ac:dyDescent="0.3">
      <c r="A96" s="32" t="s">
        <v>55</v>
      </c>
      <c r="B96" s="43" t="s">
        <v>176</v>
      </c>
      <c r="C96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E28" sqref="E28:F28"/>
    </sheetView>
  </sheetViews>
  <sheetFormatPr defaultColWidth="9.28515625" defaultRowHeight="15" x14ac:dyDescent="0.25"/>
  <cols>
    <col min="1" max="4" width="25.28515625" style="1" customWidth="1"/>
    <col min="5" max="8" width="9.28515625" style="1"/>
    <col min="9" max="10" width="9.28515625" style="11"/>
    <col min="11" max="11" width="13.28515625" style="1" customWidth="1"/>
    <col min="12" max="16384" width="9.28515625" style="1"/>
  </cols>
  <sheetData>
    <row r="1" spans="1:10" ht="21" x14ac:dyDescent="0.25">
      <c r="A1" s="100" t="s">
        <v>32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34.5" thickBot="1" x14ac:dyDescent="0.3">
      <c r="A2" s="120" t="s">
        <v>12</v>
      </c>
      <c r="B2" s="121"/>
      <c r="C2" s="121"/>
      <c r="D2" s="121"/>
      <c r="E2" s="121"/>
      <c r="F2" s="121"/>
      <c r="G2" s="121"/>
      <c r="H2" s="121"/>
      <c r="I2" s="121"/>
      <c r="J2" s="122"/>
    </row>
    <row r="3" spans="1:10" ht="27" customHeight="1" thickBot="1" x14ac:dyDescent="0.3">
      <c r="A3" s="17" t="s">
        <v>38</v>
      </c>
      <c r="B3" s="98" t="s">
        <v>171</v>
      </c>
      <c r="C3" s="99"/>
      <c r="D3" s="99"/>
      <c r="E3" s="99"/>
      <c r="F3" s="99"/>
      <c r="G3" s="99"/>
      <c r="H3" s="99"/>
      <c r="I3" s="99"/>
      <c r="J3" s="99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23" t="s">
        <v>172</v>
      </c>
      <c r="B5" s="124"/>
      <c r="C5" s="124"/>
      <c r="D5" s="124"/>
      <c r="E5" s="124"/>
      <c r="F5" s="124"/>
      <c r="G5" s="124"/>
      <c r="H5" s="124"/>
      <c r="I5" s="124"/>
      <c r="J5" s="125"/>
    </row>
    <row r="6" spans="1:10" x14ac:dyDescent="0.25">
      <c r="A6" s="140" t="s">
        <v>13</v>
      </c>
      <c r="B6" s="141"/>
      <c r="C6" s="141"/>
      <c r="D6" s="4" t="s">
        <v>1</v>
      </c>
      <c r="E6" s="2"/>
      <c r="F6" s="2"/>
      <c r="G6" s="142" t="s">
        <v>2</v>
      </c>
      <c r="H6" s="141"/>
      <c r="I6" s="141"/>
      <c r="J6" s="9"/>
    </row>
    <row r="7" spans="1:10" ht="15.75" thickBot="1" x14ac:dyDescent="0.3">
      <c r="A7" s="143" t="s">
        <v>173</v>
      </c>
      <c r="B7" s="144"/>
      <c r="C7" s="144"/>
      <c r="D7" s="145">
        <v>724102688</v>
      </c>
      <c r="E7" s="146"/>
      <c r="F7" s="146"/>
      <c r="G7" s="152" t="s">
        <v>174</v>
      </c>
      <c r="H7" s="153"/>
      <c r="I7" s="153"/>
      <c r="J7" s="154"/>
    </row>
    <row r="8" spans="1:10" ht="21.75" customHeight="1" thickTop="1" thickBot="1" x14ac:dyDescent="0.3">
      <c r="A8" s="147" t="s">
        <v>19</v>
      </c>
      <c r="B8" s="148"/>
      <c r="C8" s="148"/>
      <c r="D8" s="148"/>
      <c r="E8" s="148"/>
      <c r="F8" s="148"/>
      <c r="G8" s="148"/>
      <c r="H8" s="148"/>
      <c r="I8" s="148"/>
      <c r="J8" s="149"/>
    </row>
    <row r="9" spans="1:10" ht="15.75" thickBot="1" x14ac:dyDescent="0.3">
      <c r="A9" s="137"/>
      <c r="B9" s="138"/>
      <c r="C9" s="138"/>
      <c r="D9" s="139"/>
      <c r="E9" s="118" t="s">
        <v>3</v>
      </c>
      <c r="F9" s="118"/>
      <c r="G9" s="118" t="s">
        <v>4</v>
      </c>
      <c r="H9" s="118"/>
      <c r="I9" s="118" t="s">
        <v>5</v>
      </c>
      <c r="J9" s="119"/>
    </row>
    <row r="10" spans="1:10" s="5" customFormat="1" ht="15.75" thickBot="1" x14ac:dyDescent="0.3">
      <c r="A10" s="150" t="s">
        <v>16</v>
      </c>
      <c r="B10" s="151"/>
      <c r="C10" s="151"/>
      <c r="D10" s="14" t="s">
        <v>36</v>
      </c>
      <c r="E10" s="98">
        <v>2177700</v>
      </c>
      <c r="F10" s="105"/>
      <c r="G10" s="106">
        <v>457317</v>
      </c>
      <c r="H10" s="107"/>
      <c r="I10" s="113">
        <v>2635017</v>
      </c>
      <c r="J10" s="114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98">
        <v>2177700</v>
      </c>
      <c r="F11" s="105"/>
      <c r="G11" s="106">
        <v>457317</v>
      </c>
      <c r="H11" s="107"/>
      <c r="I11" s="113">
        <v>2635017</v>
      </c>
      <c r="J11" s="114"/>
    </row>
    <row r="12" spans="1:10" ht="15.75" thickBot="1" x14ac:dyDescent="0.3">
      <c r="A12" s="108" t="s">
        <v>17</v>
      </c>
      <c r="B12" s="109"/>
      <c r="C12" s="109"/>
      <c r="D12" s="109"/>
      <c r="E12" s="109"/>
      <c r="F12" s="109"/>
      <c r="G12" s="109"/>
      <c r="H12" s="109"/>
      <c r="I12" s="12">
        <v>2</v>
      </c>
      <c r="J12" s="6" t="s">
        <v>6</v>
      </c>
    </row>
    <row r="13" spans="1:10" ht="5.25" customHeight="1" thickBot="1" x14ac:dyDescent="0.3">
      <c r="A13" s="110"/>
      <c r="B13" s="111"/>
      <c r="C13" s="111"/>
      <c r="D13" s="111"/>
      <c r="E13" s="111"/>
      <c r="F13" s="111"/>
      <c r="G13" s="111"/>
      <c r="H13" s="111"/>
      <c r="I13" s="111"/>
      <c r="J13" s="112"/>
    </row>
    <row r="14" spans="1:10" ht="18" customHeight="1" thickBot="1" x14ac:dyDescent="0.3">
      <c r="A14" s="115" t="s">
        <v>37</v>
      </c>
      <c r="B14" s="116"/>
      <c r="C14" s="116"/>
      <c r="D14" s="116"/>
      <c r="E14" s="116"/>
      <c r="F14" s="116"/>
      <c r="G14" s="116"/>
      <c r="H14" s="116"/>
      <c r="I14" s="116"/>
      <c r="J14" s="117"/>
    </row>
    <row r="15" spans="1:10" ht="15.75" thickBot="1" x14ac:dyDescent="0.3">
      <c r="A15" s="101"/>
      <c r="B15" s="102"/>
      <c r="C15" s="102"/>
      <c r="D15" s="102"/>
      <c r="E15" s="118" t="s">
        <v>3</v>
      </c>
      <c r="F15" s="118"/>
      <c r="G15" s="118" t="s">
        <v>4</v>
      </c>
      <c r="H15" s="118"/>
      <c r="I15" s="118" t="s">
        <v>5</v>
      </c>
      <c r="J15" s="119"/>
    </row>
    <row r="16" spans="1:10" ht="32.25" customHeight="1" thickBot="1" x14ac:dyDescent="0.3">
      <c r="A16" s="103" t="s">
        <v>14</v>
      </c>
      <c r="B16" s="104"/>
      <c r="C16" s="104"/>
      <c r="D16" s="104"/>
      <c r="E16" s="126">
        <v>7390</v>
      </c>
      <c r="F16" s="126"/>
      <c r="G16" s="127">
        <v>1551.9</v>
      </c>
      <c r="H16" s="127"/>
      <c r="I16" s="128">
        <v>8941.9</v>
      </c>
      <c r="J16" s="129"/>
    </row>
    <row r="17" spans="1:10" ht="15.75" thickBot="1" x14ac:dyDescent="0.3">
      <c r="A17" s="108"/>
      <c r="B17" s="109"/>
      <c r="C17" s="109"/>
      <c r="D17" s="109"/>
      <c r="E17" s="109"/>
      <c r="F17" s="109"/>
      <c r="G17" s="109"/>
      <c r="H17" s="109"/>
      <c r="I17" s="12">
        <v>1</v>
      </c>
      <c r="J17" s="6" t="s">
        <v>7</v>
      </c>
    </row>
    <row r="18" spans="1:10" ht="32.25" customHeight="1" thickBot="1" x14ac:dyDescent="0.3">
      <c r="A18" s="132" t="s">
        <v>15</v>
      </c>
      <c r="B18" s="133"/>
      <c r="C18" s="133"/>
      <c r="D18" s="133"/>
      <c r="E18" s="134">
        <v>44340</v>
      </c>
      <c r="F18" s="134"/>
      <c r="G18" s="135">
        <v>9311.4</v>
      </c>
      <c r="H18" s="135"/>
      <c r="I18" s="134">
        <v>53651.4</v>
      </c>
      <c r="J18" s="136"/>
    </row>
    <row r="19" spans="1:10" ht="3.75" customHeight="1" thickBot="1" x14ac:dyDescent="0.3">
      <c r="A19" s="110"/>
      <c r="B19" s="111"/>
      <c r="C19" s="111"/>
      <c r="D19" s="111"/>
      <c r="E19" s="111"/>
      <c r="F19" s="111"/>
      <c r="G19" s="111"/>
      <c r="H19" s="111"/>
      <c r="I19" s="111"/>
      <c r="J19" s="112"/>
    </row>
    <row r="20" spans="1:10" ht="47.25" customHeight="1" thickBot="1" x14ac:dyDescent="0.3">
      <c r="A20" s="130" t="s">
        <v>20</v>
      </c>
      <c r="B20" s="131"/>
      <c r="C20" s="131"/>
      <c r="D20" s="131"/>
      <c r="E20" s="126">
        <v>3000</v>
      </c>
      <c r="F20" s="126"/>
      <c r="G20" s="127">
        <v>630</v>
      </c>
      <c r="H20" s="127"/>
      <c r="I20" s="128">
        <v>3630</v>
      </c>
      <c r="J20" s="129"/>
    </row>
    <row r="21" spans="1:10" ht="15.75" thickBot="1" x14ac:dyDescent="0.3">
      <c r="A21" s="108" t="s">
        <v>24</v>
      </c>
      <c r="B21" s="109"/>
      <c r="C21" s="109"/>
      <c r="D21" s="109"/>
      <c r="E21" s="109"/>
      <c r="F21" s="109"/>
      <c r="G21" s="109"/>
      <c r="H21" s="109"/>
      <c r="I21" s="12">
        <v>1</v>
      </c>
      <c r="J21" s="6" t="s">
        <v>7</v>
      </c>
    </row>
    <row r="22" spans="1:10" ht="33.75" customHeight="1" thickBot="1" x14ac:dyDescent="0.3">
      <c r="A22" s="161" t="s">
        <v>21</v>
      </c>
      <c r="B22" s="162"/>
      <c r="C22" s="162"/>
      <c r="D22" s="162"/>
      <c r="E22" s="134">
        <f>E20*(8-I12)*I21</f>
        <v>18000</v>
      </c>
      <c r="F22" s="134"/>
      <c r="G22" s="135">
        <v>3780</v>
      </c>
      <c r="H22" s="135"/>
      <c r="I22" s="134">
        <f>I20*(8-I12)*I21</f>
        <v>21780</v>
      </c>
      <c r="J22" s="136"/>
    </row>
    <row r="23" spans="1:10" ht="5.25" customHeight="1" thickBot="1" x14ac:dyDescent="0.3">
      <c r="A23" s="110"/>
      <c r="B23" s="111"/>
      <c r="C23" s="111"/>
      <c r="D23" s="111"/>
      <c r="E23" s="111"/>
      <c r="F23" s="111"/>
      <c r="G23" s="111"/>
      <c r="H23" s="111"/>
      <c r="I23" s="111"/>
      <c r="J23" s="112"/>
    </row>
    <row r="24" spans="1:10" ht="54" customHeight="1" thickBot="1" x14ac:dyDescent="0.3">
      <c r="A24" s="130" t="s">
        <v>22</v>
      </c>
      <c r="B24" s="131"/>
      <c r="C24" s="131"/>
      <c r="D24" s="131"/>
      <c r="E24" s="126">
        <v>1200</v>
      </c>
      <c r="F24" s="126"/>
      <c r="G24" s="127">
        <v>252</v>
      </c>
      <c r="H24" s="127"/>
      <c r="I24" s="128">
        <v>1452</v>
      </c>
      <c r="J24" s="129"/>
    </row>
    <row r="25" spans="1:10" ht="15.75" thickBot="1" x14ac:dyDescent="0.3">
      <c r="A25" s="103" t="s">
        <v>23</v>
      </c>
      <c r="B25" s="164"/>
      <c r="C25" s="164"/>
      <c r="D25" s="164"/>
      <c r="E25" s="164"/>
      <c r="F25" s="164"/>
      <c r="G25" s="164"/>
      <c r="H25" s="164"/>
      <c r="I25" s="12">
        <v>1</v>
      </c>
      <c r="J25" s="6" t="s">
        <v>7</v>
      </c>
    </row>
    <row r="26" spans="1:10" ht="36" customHeight="1" thickBot="1" x14ac:dyDescent="0.3">
      <c r="A26" s="165" t="s">
        <v>25</v>
      </c>
      <c r="B26" s="166"/>
      <c r="C26" s="166"/>
      <c r="D26" s="166"/>
      <c r="E26" s="134">
        <v>7200</v>
      </c>
      <c r="F26" s="134"/>
      <c r="G26" s="135">
        <v>1512</v>
      </c>
      <c r="H26" s="135"/>
      <c r="I26" s="134">
        <f>I24*(8-I12)*I25</f>
        <v>8712</v>
      </c>
      <c r="J26" s="136"/>
    </row>
    <row r="27" spans="1:10" ht="4.5" customHeight="1" thickBot="1" x14ac:dyDescent="0.3">
      <c r="A27" s="156"/>
      <c r="B27" s="157"/>
      <c r="C27" s="157"/>
      <c r="D27" s="157"/>
      <c r="E27" s="157"/>
      <c r="F27" s="157"/>
      <c r="G27" s="157"/>
      <c r="H27" s="157"/>
      <c r="I27" s="157"/>
      <c r="J27" s="158"/>
    </row>
    <row r="28" spans="1:10" ht="30" customHeight="1" thickBot="1" x14ac:dyDescent="0.3">
      <c r="A28" s="179" t="s">
        <v>26</v>
      </c>
      <c r="B28" s="180"/>
      <c r="C28" s="180"/>
      <c r="D28" s="180"/>
      <c r="E28" s="134">
        <f>D11*(E18+E22+E26)</f>
        <v>69540</v>
      </c>
      <c r="F28" s="134"/>
      <c r="G28" s="134">
        <f>D11*(G18+G22+G26)</f>
        <v>14603.4</v>
      </c>
      <c r="H28" s="134"/>
      <c r="I28" s="134">
        <f>D11*(I18+I22+I26)</f>
        <v>84143.4</v>
      </c>
      <c r="J28" s="136"/>
    </row>
    <row r="29" spans="1:10" ht="29.25" customHeight="1" thickBot="1" x14ac:dyDescent="0.3">
      <c r="A29" s="115" t="s">
        <v>51</v>
      </c>
      <c r="B29" s="116"/>
      <c r="C29" s="116"/>
      <c r="D29" s="116"/>
      <c r="E29" s="116"/>
      <c r="F29" s="116"/>
      <c r="G29" s="116"/>
      <c r="H29" s="116"/>
      <c r="I29" s="116"/>
      <c r="J29" s="117"/>
    </row>
    <row r="30" spans="1:10" ht="29.25" customHeight="1" thickBot="1" x14ac:dyDescent="0.3">
      <c r="A30" s="103" t="s">
        <v>28</v>
      </c>
      <c r="B30" s="104"/>
      <c r="C30" s="104"/>
      <c r="D30" s="104"/>
      <c r="E30" s="126">
        <v>1500</v>
      </c>
      <c r="F30" s="126"/>
      <c r="G30" s="126">
        <v>315</v>
      </c>
      <c r="H30" s="126"/>
      <c r="I30" s="126">
        <v>1815</v>
      </c>
      <c r="J30" s="159"/>
    </row>
    <row r="31" spans="1:10" ht="48" customHeight="1" thickBot="1" x14ac:dyDescent="0.3">
      <c r="A31" s="103" t="s">
        <v>29</v>
      </c>
      <c r="B31" s="104"/>
      <c r="C31" s="104"/>
      <c r="D31" s="104"/>
      <c r="E31" s="126">
        <v>190</v>
      </c>
      <c r="F31" s="126"/>
      <c r="G31" s="126">
        <v>39.9</v>
      </c>
      <c r="H31" s="126"/>
      <c r="I31" s="126">
        <v>229.9</v>
      </c>
      <c r="J31" s="159"/>
    </row>
    <row r="32" spans="1:10" ht="39" customHeight="1" thickBot="1" x14ac:dyDescent="0.3">
      <c r="A32" s="176" t="s">
        <v>30</v>
      </c>
      <c r="B32" s="177"/>
      <c r="C32" s="177"/>
      <c r="D32" s="177"/>
      <c r="E32" s="134">
        <f>(E30+E31)*1*(8-I12)</f>
        <v>10140</v>
      </c>
      <c r="F32" s="134"/>
      <c r="G32" s="134">
        <f>(G30+G31)*1*(8-I12)</f>
        <v>2129.3999999999996</v>
      </c>
      <c r="H32" s="134"/>
      <c r="I32" s="134">
        <f>(I30+I31)*1*(8-I12)</f>
        <v>12269.400000000001</v>
      </c>
      <c r="J32" s="136"/>
    </row>
    <row r="33" spans="1:10" ht="30" customHeight="1" thickBot="1" x14ac:dyDescent="0.3">
      <c r="A33" s="115" t="s">
        <v>52</v>
      </c>
      <c r="B33" s="116"/>
      <c r="C33" s="116"/>
      <c r="D33" s="116"/>
      <c r="E33" s="116"/>
      <c r="F33" s="116"/>
      <c r="G33" s="116"/>
      <c r="H33" s="116"/>
      <c r="I33" s="116"/>
      <c r="J33" s="117"/>
    </row>
    <row r="34" spans="1:10" ht="51" customHeight="1" thickBot="1" x14ac:dyDescent="0.3">
      <c r="A34" s="103" t="s">
        <v>27</v>
      </c>
      <c r="B34" s="104"/>
      <c r="C34" s="104"/>
      <c r="D34" s="104"/>
      <c r="E34" s="126">
        <v>1500</v>
      </c>
      <c r="F34" s="126"/>
      <c r="G34" s="126">
        <v>315</v>
      </c>
      <c r="H34" s="126"/>
      <c r="I34" s="126">
        <v>1815</v>
      </c>
      <c r="J34" s="159"/>
    </row>
    <row r="35" spans="1:10" ht="3.75" customHeight="1" thickBot="1" x14ac:dyDescent="0.3">
      <c r="A35" s="169"/>
      <c r="B35" s="170"/>
      <c r="C35" s="170"/>
      <c r="D35" s="170"/>
      <c r="E35" s="170"/>
      <c r="F35" s="170"/>
      <c r="G35" s="170"/>
      <c r="H35" s="170"/>
      <c r="I35" s="170"/>
      <c r="J35" s="171"/>
    </row>
    <row r="36" spans="1:10" s="7" customFormat="1" ht="39.75" customHeight="1" thickBot="1" x14ac:dyDescent="0.3">
      <c r="A36" s="172" t="s">
        <v>31</v>
      </c>
      <c r="B36" s="173"/>
      <c r="C36" s="173"/>
      <c r="D36" s="173"/>
      <c r="E36" s="163">
        <f>E11+E28+E34+E32</f>
        <v>2258880</v>
      </c>
      <c r="F36" s="163"/>
      <c r="G36" s="163">
        <f>G11+G28+G34+G32</f>
        <v>474364.80000000005</v>
      </c>
      <c r="H36" s="163"/>
      <c r="I36" s="163">
        <f>I11+I28+I34+I32</f>
        <v>2733244.8</v>
      </c>
      <c r="J36" s="178"/>
    </row>
    <row r="37" spans="1:10" ht="9.75" customHeight="1" x14ac:dyDescent="0.25"/>
    <row r="38" spans="1:10" ht="30" customHeight="1" x14ac:dyDescent="0.25">
      <c r="A38" s="168" t="s">
        <v>10</v>
      </c>
      <c r="B38" s="168"/>
      <c r="C38" s="168"/>
      <c r="D38" s="168"/>
      <c r="E38" s="168"/>
      <c r="F38" s="168"/>
      <c r="G38" s="168"/>
      <c r="H38" s="168"/>
      <c r="I38" s="168"/>
      <c r="J38" s="168"/>
    </row>
    <row r="39" spans="1:10" ht="32.25" customHeight="1" x14ac:dyDescent="0.25">
      <c r="A39" s="175" t="s">
        <v>8</v>
      </c>
      <c r="B39" s="175"/>
      <c r="C39" s="175"/>
      <c r="D39" s="175"/>
      <c r="E39" s="175"/>
      <c r="F39" s="175"/>
      <c r="G39" s="175"/>
      <c r="H39" s="175"/>
      <c r="I39" s="175"/>
      <c r="J39" s="175"/>
    </row>
    <row r="40" spans="1:10" ht="46.5" customHeight="1" x14ac:dyDescent="0.25">
      <c r="A40" s="174" t="s">
        <v>9</v>
      </c>
      <c r="B40" s="174"/>
      <c r="C40" s="174"/>
      <c r="D40" s="174"/>
      <c r="E40" s="174"/>
      <c r="F40" s="174"/>
      <c r="G40" s="174"/>
      <c r="H40" s="174"/>
      <c r="I40" s="174"/>
      <c r="J40" s="174"/>
    </row>
    <row r="41" spans="1:10" ht="44.25" customHeight="1" x14ac:dyDescent="0.25">
      <c r="A41" s="160" t="s">
        <v>11</v>
      </c>
      <c r="B41" s="160"/>
      <c r="C41" s="160"/>
      <c r="D41" s="160"/>
      <c r="E41" s="160"/>
      <c r="F41" s="160"/>
      <c r="G41" s="160"/>
      <c r="H41" s="160"/>
      <c r="I41" s="160"/>
      <c r="J41" s="160"/>
    </row>
    <row r="42" spans="1:10" ht="9" customHeight="1" x14ac:dyDescent="0.25">
      <c r="A42" s="167"/>
      <c r="B42" s="167"/>
      <c r="C42" s="167"/>
      <c r="D42" s="167"/>
      <c r="E42" s="167"/>
      <c r="F42" s="167"/>
      <c r="G42" s="167"/>
      <c r="H42" s="167"/>
      <c r="I42" s="167"/>
      <c r="J42" s="167"/>
    </row>
    <row r="43" spans="1:10" ht="31.5" customHeight="1" x14ac:dyDescent="0.25">
      <c r="A43" s="155" t="s">
        <v>35</v>
      </c>
      <c r="B43" s="155"/>
      <c r="C43" s="155"/>
      <c r="D43" s="155"/>
      <c r="E43" s="155"/>
      <c r="F43" s="155"/>
      <c r="G43" s="155"/>
      <c r="H43" s="155"/>
      <c r="I43" s="155"/>
      <c r="J43" s="155"/>
    </row>
    <row r="44" spans="1:10" ht="33" customHeight="1" x14ac:dyDescent="0.25">
      <c r="A44" s="155" t="s">
        <v>34</v>
      </c>
      <c r="B44" s="155"/>
      <c r="C44" s="155"/>
      <c r="D44" s="155"/>
      <c r="E44" s="155"/>
      <c r="F44" s="155"/>
      <c r="G44" s="155"/>
      <c r="H44" s="155"/>
      <c r="I44" s="155"/>
      <c r="J44" s="155"/>
    </row>
    <row r="45" spans="1:10" ht="39" customHeight="1" x14ac:dyDescent="0.25">
      <c r="A45" s="155" t="s">
        <v>33</v>
      </c>
      <c r="B45" s="155"/>
      <c r="C45" s="155"/>
      <c r="D45" s="155"/>
      <c r="E45" s="155"/>
      <c r="F45" s="155"/>
      <c r="G45" s="155"/>
      <c r="H45" s="155"/>
      <c r="I45" s="155"/>
      <c r="J45" s="155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00000000-0004-0000-0100-000000000000}"/>
  </hyperlinks>
  <pageMargins left="0.24" right="0.24" top="0.25" bottom="0.22" header="0.2" footer="0.2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2021-02-01T10:07:45Z</cp:lastPrinted>
  <dcterms:created xsi:type="dcterms:W3CDTF">2016-05-04T05:30:34Z</dcterms:created>
  <dcterms:modified xsi:type="dcterms:W3CDTF">2021-07-07T07:15:06Z</dcterms:modified>
</cp:coreProperties>
</file>