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8920" windowHeight="15840"/>
  </bookViews>
  <sheets>
    <sheet name="Porovnání - specifikace" sheetId="2" r:id="rId1"/>
    <sheet name="Stargen EU" sheetId="1" r:id="rId2"/>
    <sheet name="Hospimed"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3" l="1"/>
  <c r="G32" i="3"/>
  <c r="E32" i="3"/>
  <c r="I28" i="3"/>
  <c r="I36" i="3" s="1"/>
  <c r="I26" i="3"/>
  <c r="G26" i="3"/>
  <c r="E26" i="3"/>
  <c r="I22" i="3"/>
  <c r="G22" i="3"/>
  <c r="E22" i="3"/>
  <c r="I18" i="3"/>
  <c r="G18" i="3"/>
  <c r="G28" i="3" s="1"/>
  <c r="G36" i="3" s="1"/>
  <c r="E18" i="3"/>
  <c r="E28" i="3" s="1"/>
  <c r="E36" i="3" s="1"/>
  <c r="I32" i="1"/>
  <c r="G32" i="1"/>
  <c r="E32" i="1"/>
  <c r="I26" i="1"/>
  <c r="G26" i="1"/>
  <c r="E26" i="1"/>
  <c r="I22" i="1"/>
  <c r="G22" i="1"/>
  <c r="E22" i="1"/>
  <c r="I18" i="1"/>
  <c r="I28" i="1" s="1"/>
  <c r="I36" i="1" s="1"/>
  <c r="G18" i="1"/>
  <c r="G28" i="1" s="1"/>
  <c r="G36" i="1" s="1"/>
  <c r="E18" i="1"/>
  <c r="E28" i="1" s="1"/>
  <c r="E36" i="1" s="1"/>
</calcChain>
</file>

<file path=xl/sharedStrings.xml><?xml version="1.0" encoding="utf-8"?>
<sst xmlns="http://schemas.openxmlformats.org/spreadsheetml/2006/main" count="228" uniqueCount="103">
  <si>
    <t>Obchodní firma nebo název:</t>
  </si>
  <si>
    <t>telefon na kontaktní osobu</t>
  </si>
  <si>
    <t>e-mail na kontaktní osobu</t>
  </si>
  <si>
    <t>Cena v Kč bez DPH</t>
  </si>
  <si>
    <t>DPH</t>
  </si>
  <si>
    <t>Cena v Kč vč. DPH</t>
  </si>
  <si>
    <t>roky / let</t>
  </si>
  <si>
    <t>rok</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</si>
  <si>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</si>
  <si>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</si>
  <si>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</si>
  <si>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</si>
  <si>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t>Tržní konzultace</t>
  </si>
  <si>
    <t>Kontaktní osoba</t>
  </si>
  <si>
    <t>Náklady na periodické kontroly - BTK, prohlídky, ZDS, …</t>
  </si>
  <si>
    <t>Náklady na periodické kontroly po celou dobu životnosti přístroje                                                                                  (Po dobu záruky budou periodické BTK prováděny zdarma)</t>
  </si>
  <si>
    <t>Nabídková cena nabídnutého 1ks přístroje, zařízení</t>
  </si>
  <si>
    <t>Délka záruky v letech (min. 2 roky)</t>
  </si>
  <si>
    <t>Celková nabídková cena všech přístrojů - celková pořizovací cena</t>
  </si>
  <si>
    <t>Pořizovací náklady - všechny ks přístrojů vč. příslušenství</t>
  </si>
  <si>
    <t xml:space="preserve">Četnost periodických kontrol - násobitel za rok </t>
  </si>
  <si>
    <r>
      <t xml:space="preserve">Náklady za pravidelný servisní zásah - </t>
    </r>
    <r>
      <rPr>
        <b/>
        <i/>
        <sz val="11"/>
        <color theme="1"/>
        <rFont val="Calibri"/>
        <family val="2"/>
        <charset val="238"/>
        <scheme val="minor"/>
      </rPr>
      <t>úkony mimo periodické kontroly</t>
    </r>
  </si>
  <si>
    <t>Náklady na pravidelné servisní zásahy po celou dobu životnosti přístroje                                                                        (Po dobu záruky budou pravidelné servisní zásahy prováděny zdarma)</t>
  </si>
  <si>
    <r>
      <t xml:space="preserve">Nabídková cena za jednotlivou pravidelnou elektrickou revizi - </t>
    </r>
    <r>
      <rPr>
        <b/>
        <i/>
        <sz val="11"/>
        <color theme="1"/>
        <rFont val="Calibri"/>
        <family val="2"/>
        <charset val="238"/>
        <scheme val="minor"/>
      </rPr>
      <t>pokud není součástí periodických kontrol</t>
    </r>
  </si>
  <si>
    <t>Četnost pravidelných elektrických revizí - násobitel za rok</t>
  </si>
  <si>
    <t>Četnost pravidelných servisních zásahů - násobitel za rok</t>
  </si>
  <si>
    <t>Náklady na pravidelné elektrické revize                                                                                                                              (Po dobu záruky budou pravidelné elektrické revize prováděny zdarma)</t>
  </si>
  <si>
    <t>Celkové pravidelné servisní náklady</t>
  </si>
  <si>
    <t>Náklady na instruktáž personálu - případná další jednotlivou instruktáž personálu mimo první bezplatné</t>
  </si>
  <si>
    <t xml:space="preserve">Hodinová sazba servisního technika </t>
  </si>
  <si>
    <t>Náklady na dopravu (1 návštěva) v souvislosti s příjezdem servisního technika na pracoviště, zahrnující kilometrovné, čás strávený na cestě, apod.)</t>
  </si>
  <si>
    <t xml:space="preserve">Modelové servisní náklady po celou dobu životnosti přístroje                                                                                           (Po dobu záruky budou servisní zásahy prováděny zdarma). </t>
  </si>
  <si>
    <t>Celkové náklady na pořízení přístrojů a jejich servisní náklady</t>
  </si>
  <si>
    <t>DOPLŇTE POUZE ŽLUTÁ POLE - BÍLÁ SE VYPOČTOU</t>
  </si>
  <si>
    <t>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</si>
  <si>
    <t>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účastník uvede 0.</t>
  </si>
  <si>
    <t>V případě jiné četnosti periodických BTK než 1 x za rok, musí být tato četnost přepočtena na 1 rok, tzn. V případě četnosti peridocké BTK 1 x za 2 roky, bude tato četnost uvedena 0,5 / rok.</t>
  </si>
  <si>
    <t>Počet kusů</t>
  </si>
  <si>
    <t>Pravidelné servisní náklady jednoho přístroje po dobu životnosti 8let</t>
  </si>
  <si>
    <t>K zakázce:</t>
  </si>
  <si>
    <t>poznámky</t>
  </si>
  <si>
    <t>Technická specifikace</t>
  </si>
  <si>
    <t>Pravidelné prohlídky, servis a instruktáž</t>
  </si>
  <si>
    <t>Zajištění servisní podpory a náhradních dílů autorizovanou po celou dobu předpokládané životnosti přístroje</t>
  </si>
  <si>
    <t>Obecné požadavky</t>
  </si>
  <si>
    <t>Životnost přístroje minimálně 8 let</t>
  </si>
  <si>
    <t>ANO / NE</t>
  </si>
  <si>
    <t>Předmět veřejné zakázky</t>
  </si>
  <si>
    <t>ano/ne</t>
  </si>
  <si>
    <t>Zajištění pravidelných předepsaných kontrol, revizí a validací minimálně dle doporučení výrobce a v souladu se zákony 268/2014 Sb. (zdravotnické prostředky) a 22/1997 Sb. (ostatní přístroje) po dobu záruky zdarma</t>
  </si>
  <si>
    <t>Zaškolení personálu v rámci návodu k použití zdarma v souladu se zákony 268/2014 Sb. (zdravotnické prostředky) a 22/1997 Sb. (ostatní přístroje)</t>
  </si>
  <si>
    <t>Nabídková cena v Kč bez DPH</t>
  </si>
  <si>
    <t>Nabídková cena v Kč včetně DPH</t>
  </si>
  <si>
    <t>TRŽNÍ PRŮZKUM</t>
  </si>
  <si>
    <t>Modelové servisní náklady (počítá se 1 přístroj za rok) po dobu životnosti 8let</t>
  </si>
  <si>
    <t xml:space="preserve">Náklady na instruktáž personálu (počítá se 1 za rok) dle §61 zákona č. 268/2014 Sb. </t>
  </si>
  <si>
    <t>Délka záruky za jakost a bezvadnost provedeného díla minimálně po dobu 24 měsíců, případně uveďte jinou delší</t>
  </si>
  <si>
    <t>Nabídková cena pravidelného servisu v Kč bez DPH - cena za periodické btk a pravidelné servisní zásahy předepsané výrobcem přístroje během celé pozáruční doby (maximálně 6let), po skončení minimální dvouleté záruční lhůty poskytnuté zdarma</t>
  </si>
  <si>
    <t>Nabídková cena pravidelného servisu v Kč včetně DPH - cena za periodické btk a pravidelné servisní zásahy předepsané výrobcem přístroje během celé pozáruční doby (maximálně 6let), po skončení minimální dvouleté záruční lhůty poskytnuté zdarma</t>
  </si>
  <si>
    <t>pro pacienty s neurologickou, posttraumatickou, ortopedickou diagnózou aj.</t>
  </si>
  <si>
    <t xml:space="preserve">projekce stop na pás </t>
  </si>
  <si>
    <t>bude-li instalace zařízení potřebovat případné stavební úpravy pro požadovanou instalaci celého systému, provede dodavatel tyto úpravy, aby zároveň dodržel statické požadavky daného prostoru (včetně případného předložení statického posudku pro dosažení únosnosti podlahy vurčené místnosti) včetně jejich ocenění</t>
  </si>
  <si>
    <t xml:space="preserve">celkové orientační rozměry místnosti pro umístění systému : 6m x 3m x 2,7m (délka, šířka, výška místnosti) </t>
  </si>
  <si>
    <t>Název veřejné zakázky: Systém pro analýzu a nácvik chůze s virtuální realitou</t>
  </si>
  <si>
    <t>Dodávka, instalace a uvedení do provozu 1ks systému pro analýzu a nácvik chůze s virtuální realitou na Oddělení rehabilitace cvčetně provedení zaškolení personálu</t>
  </si>
  <si>
    <t xml:space="preserve">dynamický pás s integrovanými tlakovými senzory pro analýzu a nácvik chůze </t>
  </si>
  <si>
    <t>analýza stabilní chůze a parametry kroku</t>
  </si>
  <si>
    <t>rychlost pásu v minimálním rozmezí od 0 až 40km/h</t>
  </si>
  <si>
    <t>plynulý rozjezd pásu od 0 km/hod</t>
  </si>
  <si>
    <t>zpětná rotace pásu</t>
  </si>
  <si>
    <t>sklon pásu nastavitelný v minimálním rozsahu 0 – 25%</t>
  </si>
  <si>
    <t>řídící jednotka (např. PC či jiná) včetně obrazovky</t>
  </si>
  <si>
    <t>madla po celé délce pásu</t>
  </si>
  <si>
    <t>bezpečnostní stop tlačítko pro okamžité zastavení pásu</t>
  </si>
  <si>
    <t>databáze pacientů</t>
  </si>
  <si>
    <t>zobrazení měřených dat v reálném čase</t>
  </si>
  <si>
    <t>tvorba reportů s možností editace konkrétních parametrů</t>
  </si>
  <si>
    <t>maximální váha pacienta minimálně 200kg</t>
  </si>
  <si>
    <t>nájezdová rampa pro imobilní pacienty</t>
  </si>
  <si>
    <t>software pro analýzu chůze a stoje</t>
  </si>
  <si>
    <t>ovládací obrazovka u pásu</t>
  </si>
  <si>
    <t>analytický chodící pás s interaktivním tréninkovým systémem s virtuálním prostředí</t>
  </si>
  <si>
    <r>
      <t>kalibrované silové senzory zabudované v plošině s min. rozsahem měření 1 ‑ 120 N/cm</t>
    </r>
    <r>
      <rPr>
        <vertAlign val="superscript"/>
        <sz val="11"/>
        <color theme="1"/>
        <rFont val="Arial"/>
        <family val="2"/>
        <charset val="238"/>
      </rPr>
      <t>2</t>
    </r>
  </si>
  <si>
    <t>vzorkovací frekvence min. 100 Hz</t>
  </si>
  <si>
    <t>náhled naměřených hodnot (minimálně): fáze stoje, stoje na obou nohách, délka kroku, šířka kroku, úhel rotace chodidla, rozložení sil pod ploskami</t>
  </si>
  <si>
    <t>nadlehčovací závěsný systém s úvazky o min. 3 velikostech (S,M,L) pro plynulé odlehčení pacienta</t>
  </si>
  <si>
    <t>vysokorychlostní kamery v počtu 2 ks s osvětlením pro záznam pohybu</t>
  </si>
  <si>
    <t>Systém pro analýzu a nácvik chůze s virtuální realitou</t>
  </si>
  <si>
    <t xml:space="preserve">Uveďte typ, výrobce: </t>
  </si>
  <si>
    <t>minimální plocha pásu 190 x 65cm</t>
  </si>
  <si>
    <t>obrazovka pro virtuální realitu o minimálních rozměrech uhlopříčky 135 cm</t>
  </si>
  <si>
    <t>ano</t>
  </si>
  <si>
    <t xml:space="preserve">Pulsar ano </t>
  </si>
  <si>
    <t>aktuálně dodáváná obrazovka má vel. 138,8 cm úhlopříčně</t>
  </si>
  <si>
    <t>Pulsar</t>
  </si>
  <si>
    <t>Stargen EU s.r.o.</t>
  </si>
  <si>
    <t>Martin Žižka</t>
  </si>
  <si>
    <t>martin.zizka@stargen-eu.cz</t>
  </si>
  <si>
    <t>Zebris Rehawalk Pulsar (Stargen EU)</t>
  </si>
  <si>
    <t>Hospimed s.r.o.</t>
  </si>
  <si>
    <t>Jan Hammer</t>
  </si>
  <si>
    <t>jan.hammer@hospimed.cz</t>
  </si>
  <si>
    <t>Zebris Rehawalk (Hospimed)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</si>
</sst>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sz val="8"/>
      <name val="Arial CE"/>
      <family val="2"/>
      <charset val="238"/>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vertAlign val="superscript"/>
      <sz val="11"/>
      <color theme="1"/>
      <name val="Calibri"/>
      <family val="2"/>
      <charset val="238"/>
      <scheme val="minor"/>
    </font>
    <font>
      <sz val="14"/>
      <color theme="1"/>
      <name val="Calibri"/>
      <family val="2"/>
      <charset val="238"/>
      <scheme val="minor"/>
    </font>
    <font>
      <b/>
      <sz val="14"/>
      <color theme="1"/>
      <name val="Calibri"/>
      <family val="2"/>
      <charset val="238"/>
      <scheme val="minor"/>
    </font>
    <font>
      <b/>
      <sz val="16"/>
      <color theme="1"/>
      <name val="Calibri"/>
      <family val="2"/>
      <charset val="238"/>
      <scheme val="minor"/>
    </font>
    <font>
      <b/>
      <sz val="14"/>
      <name val="Arial"/>
      <family val="2"/>
      <charset val="238"/>
    </font>
    <font>
      <b/>
      <sz val="12"/>
      <name val="Arial"/>
      <family val="2"/>
      <charset val="238"/>
    </font>
    <font>
      <sz val="12"/>
      <name val="Times New Roman"/>
      <family val="1"/>
      <charset val="238"/>
    </font>
    <font>
      <sz val="12"/>
      <name val="Arial"/>
      <family val="2"/>
      <charset val="238"/>
    </font>
    <font>
      <b/>
      <sz val="20"/>
      <color theme="1"/>
      <name val="Calibri"/>
      <family val="2"/>
      <charset val="238"/>
      <scheme val="minor"/>
    </font>
    <font>
      <vertAlign val="superscript"/>
      <sz val="11"/>
      <color theme="1"/>
      <name val="Arial"/>
      <family val="2"/>
      <charset val="238"/>
    </font>
    <font>
      <u/>
      <sz val="11"/>
      <color theme="10"/>
      <name val="Calibri"/>
      <family val="2"/>
      <charset val="238"/>
      <scheme val="minor"/>
    </font>
  </fonts>
  <fills count="13">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indexed="22"/>
        <bgColor indexed="64"/>
      </patternFill>
    </fill>
    <fill>
      <patternFill patternType="solid">
        <fgColor rgb="FFCCFFFF"/>
        <bgColor indexed="64"/>
      </patternFill>
    </fill>
    <fill>
      <patternFill patternType="solid">
        <fgColor theme="0" tint="-0.499984740745262"/>
        <bgColor indexed="64"/>
      </patternFill>
    </fill>
    <fill>
      <patternFill patternType="solid">
        <fgColor theme="0"/>
        <bgColor indexed="64"/>
      </patternFill>
    </fill>
  </fills>
  <borders count="51">
    <border>
      <left/>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4">
    <xf numFmtId="0" fontId="0" fillId="0" borderId="0"/>
    <xf numFmtId="44" fontId="1" fillId="0" borderId="0" applyFont="0" applyFill="0" applyBorder="0" applyAlignment="0" applyProtection="0"/>
    <xf numFmtId="0" fontId="3" fillId="0" borderId="0"/>
    <xf numFmtId="0" fontId="20" fillId="0" borderId="0" applyNumberFormat="0" applyFill="0" applyBorder="0" applyAlignment="0" applyProtection="0"/>
  </cellStyleXfs>
  <cellXfs count="140">
    <xf numFmtId="0" fontId="0" fillId="0" borderId="0" xfId="0"/>
    <xf numFmtId="0" fontId="0" fillId="0" borderId="0" xfId="0" applyAlignment="1">
      <alignment vertical="center"/>
    </xf>
    <xf numFmtId="0" fontId="5" fillId="0" borderId="4" xfId="2" applyFont="1" applyBorder="1" applyAlignment="1">
      <alignment vertical="center"/>
    </xf>
    <xf numFmtId="0" fontId="2" fillId="0" borderId="13" xfId="0"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0" fontId="6" fillId="0" borderId="3" xfId="2" applyFont="1" applyBorder="1" applyAlignment="1">
      <alignment vertical="center"/>
    </xf>
    <xf numFmtId="0" fontId="2" fillId="0" borderId="0" xfId="0" applyFont="1" applyAlignment="1">
      <alignment vertical="center"/>
    </xf>
    <xf numFmtId="0" fontId="2" fillId="4" borderId="11" xfId="0" applyFont="1" applyFill="1" applyBorder="1" applyAlignment="1">
      <alignment vertical="center"/>
    </xf>
    <xf numFmtId="0" fontId="0" fillId="4" borderId="29" xfId="0" applyFill="1" applyBorder="1" applyAlignment="1">
      <alignment vertical="center"/>
    </xf>
    <xf numFmtId="0" fontId="7" fillId="0" borderId="4" xfId="2" applyFont="1" applyBorder="1" applyAlignment="1">
      <alignment vertical="center"/>
    </xf>
    <xf numFmtId="0" fontId="16" fillId="10" borderId="29"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34" xfId="0" applyFont="1" applyFill="1" applyBorder="1" applyAlignment="1">
      <alignment horizontal="center" vertical="center" wrapText="1"/>
    </xf>
    <xf numFmtId="0" fontId="16" fillId="10" borderId="34" xfId="0" applyFont="1" applyFill="1" applyBorder="1" applyAlignment="1">
      <alignment horizontal="left" vertical="center" wrapText="1"/>
    </xf>
    <xf numFmtId="0" fontId="15" fillId="9" borderId="32" xfId="0" applyFont="1" applyFill="1" applyBorder="1" applyAlignment="1">
      <alignment horizontal="center" vertical="center" wrapText="1"/>
    </xf>
    <xf numFmtId="0" fontId="15" fillId="9" borderId="36" xfId="0" applyFont="1" applyFill="1" applyBorder="1" applyAlignment="1">
      <alignment horizontal="center" vertical="center" wrapText="1"/>
    </xf>
    <xf numFmtId="0" fontId="15" fillId="11" borderId="30" xfId="0" applyFont="1" applyFill="1" applyBorder="1" applyAlignment="1">
      <alignment horizontal="center" vertical="center" wrapText="1"/>
    </xf>
    <xf numFmtId="0" fontId="15" fillId="11" borderId="31" xfId="0" applyFont="1" applyFill="1" applyBorder="1" applyAlignment="1">
      <alignment horizontal="center" vertical="center"/>
    </xf>
    <xf numFmtId="0" fontId="15" fillId="11" borderId="32" xfId="0" applyFont="1" applyFill="1" applyBorder="1" applyAlignment="1">
      <alignment horizontal="center" vertical="center"/>
    </xf>
    <xf numFmtId="0" fontId="16" fillId="10" borderId="42" xfId="0" applyFont="1" applyFill="1" applyBorder="1" applyAlignment="1">
      <alignment horizontal="left" vertical="center" wrapText="1"/>
    </xf>
    <xf numFmtId="0" fontId="14" fillId="0" borderId="11" xfId="0" applyFont="1" applyBorder="1" applyAlignment="1">
      <alignment horizontal="left" vertical="center" wrapText="1"/>
    </xf>
    <xf numFmtId="0" fontId="15" fillId="9" borderId="37" xfId="0" applyFont="1" applyFill="1" applyBorder="1" applyAlignment="1">
      <alignment vertical="top" wrapText="1"/>
    </xf>
    <xf numFmtId="0" fontId="15" fillId="9" borderId="35" xfId="0" applyFont="1" applyFill="1" applyBorder="1" applyAlignment="1">
      <alignment vertical="top" wrapText="1"/>
    </xf>
    <xf numFmtId="0" fontId="15" fillId="9" borderId="38" xfId="0" applyFont="1" applyFill="1" applyBorder="1" applyAlignment="1">
      <alignment vertical="top" wrapText="1"/>
    </xf>
    <xf numFmtId="0" fontId="16" fillId="10" borderId="39" xfId="0" applyFont="1" applyFill="1" applyBorder="1" applyAlignment="1">
      <alignment horizontal="center" vertical="center" wrapText="1"/>
    </xf>
    <xf numFmtId="0" fontId="16" fillId="10" borderId="40"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9" borderId="22" xfId="0" applyFont="1" applyFill="1" applyBorder="1" applyAlignment="1">
      <alignment horizontal="center" vertical="center"/>
    </xf>
    <xf numFmtId="0" fontId="15" fillId="9" borderId="11" xfId="0" applyFont="1" applyFill="1" applyBorder="1" applyAlignment="1">
      <alignment horizontal="center" vertical="center"/>
    </xf>
    <xf numFmtId="0" fontId="16" fillId="10" borderId="46" xfId="0" applyFont="1" applyFill="1" applyBorder="1" applyAlignment="1">
      <alignment horizontal="center" vertical="center" wrapText="1"/>
    </xf>
    <xf numFmtId="0" fontId="15" fillId="9" borderId="47" xfId="0" applyFont="1" applyFill="1" applyBorder="1" applyAlignment="1">
      <alignment horizontal="center" vertical="center" wrapText="1"/>
    </xf>
    <xf numFmtId="0" fontId="15" fillId="9" borderId="49" xfId="0" applyFont="1" applyFill="1" applyBorder="1" applyAlignment="1">
      <alignment horizontal="center" vertical="center" wrapText="1"/>
    </xf>
    <xf numFmtId="0" fontId="15" fillId="9" borderId="48" xfId="0" applyFont="1" applyFill="1" applyBorder="1" applyAlignment="1">
      <alignment horizontal="center" vertical="center" wrapText="1"/>
    </xf>
    <xf numFmtId="0" fontId="16" fillId="10" borderId="34" xfId="0" applyFont="1" applyFill="1" applyBorder="1" applyAlignment="1">
      <alignment horizontal="justify" vertical="center" wrapText="1"/>
    </xf>
    <xf numFmtId="0" fontId="16" fillId="10" borderId="42" xfId="0" applyFont="1" applyFill="1" applyBorder="1" applyAlignment="1">
      <alignment horizontal="justify" vertical="center" wrapText="1"/>
    </xf>
    <xf numFmtId="0" fontId="15" fillId="9" borderId="50" xfId="0" applyFont="1" applyFill="1" applyBorder="1" applyAlignment="1">
      <alignment horizontal="center" vertical="center" wrapText="1"/>
    </xf>
    <xf numFmtId="0" fontId="17" fillId="0" borderId="33" xfId="0" applyFont="1" applyFill="1" applyBorder="1" applyAlignment="1">
      <alignment horizontal="left" vertical="top" wrapText="1"/>
    </xf>
    <xf numFmtId="0" fontId="17" fillId="12" borderId="33" xfId="0" applyFont="1" applyFill="1" applyBorder="1" applyAlignment="1">
      <alignment horizontal="left" vertical="top" wrapText="1"/>
    </xf>
    <xf numFmtId="0" fontId="17" fillId="12" borderId="33" xfId="0" applyFont="1" applyFill="1" applyBorder="1" applyAlignment="1">
      <alignment horizontal="left" vertical="center" wrapText="1"/>
    </xf>
    <xf numFmtId="0" fontId="17" fillId="12" borderId="41" xfId="0" applyFont="1" applyFill="1" applyBorder="1" applyAlignment="1">
      <alignment horizontal="left" vertical="center" wrapText="1"/>
    </xf>
    <xf numFmtId="0" fontId="6" fillId="3" borderId="11" xfId="2" applyFont="1" applyFill="1" applyBorder="1" applyAlignment="1">
      <alignment horizontal="center" vertical="center"/>
    </xf>
    <xf numFmtId="0" fontId="3" fillId="0" borderId="0" xfId="2" applyAlignment="1">
      <alignment vertical="center"/>
    </xf>
    <xf numFmtId="0" fontId="6" fillId="0" borderId="0" xfId="2" applyFont="1" applyAlignment="1">
      <alignment vertical="center"/>
    </xf>
    <xf numFmtId="0" fontId="5" fillId="0" borderId="0" xfId="2" applyFont="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44" fontId="17" fillId="9" borderId="43" xfId="1" applyFont="1" applyFill="1" applyBorder="1" applyAlignment="1">
      <alignment horizontal="center" vertical="center" wrapText="1"/>
    </xf>
    <xf numFmtId="44" fontId="17" fillId="9" borderId="49" xfId="1" applyFont="1" applyFill="1" applyBorder="1" applyAlignment="1">
      <alignment horizontal="center" vertical="center" wrapText="1"/>
    </xf>
    <xf numFmtId="44" fontId="17" fillId="9" borderId="48" xfId="1" applyFont="1" applyFill="1" applyBorder="1" applyAlignment="1">
      <alignment horizontal="center" vertical="center" wrapText="1"/>
    </xf>
    <xf numFmtId="0" fontId="3" fillId="0" borderId="44" xfId="0" applyFont="1" applyBorder="1" applyAlignment="1">
      <alignment horizontal="center" vertical="center" wrapText="1"/>
    </xf>
    <xf numFmtId="0" fontId="0" fillId="0" borderId="45" xfId="0" applyBorder="1" applyAlignment="1">
      <alignment horizontal="center" vertical="center" wrapText="1"/>
    </xf>
    <xf numFmtId="0" fontId="14" fillId="0" borderId="2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2" xfId="0" applyFont="1" applyBorder="1" applyAlignment="1">
      <alignment horizontal="left" vertical="center" wrapText="1"/>
    </xf>
    <xf numFmtId="0" fontId="0" fillId="0" borderId="21" xfId="0" applyBorder="1" applyAlignment="1">
      <alignment horizontal="center"/>
    </xf>
    <xf numFmtId="0" fontId="0" fillId="0" borderId="10" xfId="0" applyBorder="1" applyAlignment="1">
      <alignment horizontal="center"/>
    </xf>
    <xf numFmtId="0" fontId="0" fillId="0" borderId="22" xfId="0" applyBorder="1" applyAlignment="1">
      <alignment horizontal="center"/>
    </xf>
    <xf numFmtId="0" fontId="14" fillId="0" borderId="2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2" xfId="0" applyFont="1" applyBorder="1" applyAlignment="1">
      <alignment horizontal="center" vertical="center" wrapText="1"/>
    </xf>
    <xf numFmtId="44" fontId="2" fillId="4" borderId="21" xfId="1" applyFont="1" applyFill="1" applyBorder="1" applyAlignment="1">
      <alignment horizontal="center" vertical="center"/>
    </xf>
    <xf numFmtId="44" fontId="2" fillId="4" borderId="10" xfId="1" applyFont="1" applyFill="1" applyBorder="1" applyAlignment="1">
      <alignment horizontal="center" vertical="center"/>
    </xf>
    <xf numFmtId="0" fontId="13" fillId="4" borderId="0" xfId="0" applyFont="1" applyFill="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44" fontId="2" fillId="4" borderId="22" xfId="1" applyFont="1" applyFill="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44" fontId="6" fillId="4" borderId="21" xfId="1" applyFont="1" applyFill="1" applyBorder="1" applyAlignment="1">
      <alignment horizontal="center" vertical="center"/>
    </xf>
    <xf numFmtId="44" fontId="6" fillId="4" borderId="10" xfId="1" applyFont="1" applyFill="1" applyBorder="1" applyAlignment="1">
      <alignment horizontal="center" vertical="center"/>
    </xf>
    <xf numFmtId="0" fontId="9" fillId="3" borderId="19" xfId="2" applyFont="1" applyFill="1" applyBorder="1" applyAlignment="1">
      <alignment horizontal="center" vertical="center"/>
    </xf>
    <xf numFmtId="0" fontId="9" fillId="3" borderId="10" xfId="2" applyFont="1" applyFill="1" applyBorder="1" applyAlignment="1">
      <alignment horizontal="center" vertical="center"/>
    </xf>
    <xf numFmtId="0" fontId="9" fillId="3" borderId="2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3" xfId="2" applyFont="1" applyFill="1" applyBorder="1" applyAlignment="1">
      <alignment horizontal="center" vertical="center"/>
    </xf>
    <xf numFmtId="0" fontId="4" fillId="0" borderId="4" xfId="2" applyFont="1" applyBorder="1" applyAlignment="1">
      <alignment horizontal="center" vertical="center"/>
    </xf>
    <xf numFmtId="0" fontId="4" fillId="0" borderId="0" xfId="2" applyFont="1" applyAlignment="1">
      <alignment horizontal="center" vertical="center"/>
    </xf>
    <xf numFmtId="0" fontId="4" fillId="0" borderId="3" xfId="2" applyFont="1" applyBorder="1" applyAlignment="1">
      <alignment horizontal="center" vertical="center"/>
    </xf>
    <xf numFmtId="0" fontId="3" fillId="4" borderId="6" xfId="2" applyFill="1" applyBorder="1" applyAlignment="1">
      <alignment horizontal="left" vertical="center" indent="1"/>
    </xf>
    <xf numFmtId="0" fontId="3" fillId="4" borderId="1" xfId="2" applyFill="1" applyBorder="1" applyAlignment="1">
      <alignment horizontal="left" vertical="center" indent="1"/>
    </xf>
    <xf numFmtId="0" fontId="3" fillId="4" borderId="5" xfId="2" applyFill="1" applyBorder="1" applyAlignment="1">
      <alignment horizontal="left" vertical="center" indent="1"/>
    </xf>
    <xf numFmtId="44" fontId="2" fillId="4" borderId="11" xfId="1" applyFont="1" applyFill="1" applyBorder="1" applyAlignment="1">
      <alignment horizontal="center" vertical="center"/>
    </xf>
    <xf numFmtId="44" fontId="6" fillId="4" borderId="11" xfId="1" applyFont="1" applyFill="1" applyBorder="1" applyAlignment="1">
      <alignment horizontal="center" vertical="center"/>
    </xf>
    <xf numFmtId="44" fontId="6" fillId="4" borderId="13" xfId="1"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44" fontId="2" fillId="0" borderId="11" xfId="1" applyFont="1" applyFill="1" applyBorder="1" applyAlignment="1">
      <alignment horizontal="center" vertical="center"/>
    </xf>
    <xf numFmtId="44" fontId="2" fillId="0" borderId="13" xfId="1" applyFont="1" applyFill="1" applyBorder="1" applyAlignment="1">
      <alignment horizontal="center" vertical="center"/>
    </xf>
    <xf numFmtId="0" fontId="3" fillId="0" borderId="19"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5" fillId="0" borderId="7" xfId="2" applyFont="1" applyBorder="1" applyAlignment="1">
      <alignment vertical="center"/>
    </xf>
    <xf numFmtId="0" fontId="3" fillId="0" borderId="2" xfId="2" applyBorder="1" applyAlignment="1">
      <alignment vertical="center"/>
    </xf>
    <xf numFmtId="0" fontId="5" fillId="0" borderId="2" xfId="2" applyFont="1" applyBorder="1" applyAlignment="1">
      <alignment vertical="center"/>
    </xf>
    <xf numFmtId="0" fontId="3" fillId="4" borderId="9" xfId="2" applyFill="1" applyBorder="1" applyAlignment="1">
      <alignment vertical="center"/>
    </xf>
    <xf numFmtId="0" fontId="3" fillId="4" borderId="8" xfId="2" applyFill="1" applyBorder="1" applyAlignment="1">
      <alignment vertical="center"/>
    </xf>
    <xf numFmtId="3" fontId="3" fillId="4" borderId="9" xfId="2" applyNumberFormat="1" applyFill="1" applyBorder="1" applyAlignment="1">
      <alignment horizontal="left" vertical="center" indent="1"/>
    </xf>
    <xf numFmtId="0" fontId="3" fillId="4" borderId="8" xfId="2" applyFill="1" applyBorder="1" applyAlignment="1">
      <alignment horizontal="left" vertical="center" indent="1"/>
    </xf>
    <xf numFmtId="0" fontId="9" fillId="3" borderId="16" xfId="2" applyFont="1" applyFill="1" applyBorder="1" applyAlignment="1">
      <alignment horizontal="center" vertical="center"/>
    </xf>
    <xf numFmtId="0" fontId="9" fillId="3" borderId="17" xfId="2" applyFont="1" applyFill="1" applyBorder="1" applyAlignment="1">
      <alignment horizontal="center" vertical="center"/>
    </xf>
    <xf numFmtId="0" fontId="9" fillId="3" borderId="18" xfId="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0" fillId="4" borderId="26" xfId="3" applyFill="1" applyBorder="1" applyAlignment="1">
      <alignment horizontal="left" vertical="center"/>
    </xf>
    <xf numFmtId="0" fontId="3" fillId="4" borderId="27" xfId="2" applyFill="1" applyBorder="1" applyAlignment="1">
      <alignment horizontal="left" vertical="center"/>
    </xf>
    <xf numFmtId="0" fontId="3" fillId="4" borderId="28" xfId="2" applyFill="1" applyBorder="1" applyAlignment="1">
      <alignment horizontal="left" vertical="center"/>
    </xf>
    <xf numFmtId="0" fontId="0" fillId="0" borderId="0" xfId="0" applyAlignment="1">
      <alignment horizontal="left" vertical="center" wrapText="1"/>
    </xf>
    <xf numFmtId="0" fontId="0" fillId="6" borderId="12" xfId="0" applyFill="1" applyBorder="1" applyAlignment="1">
      <alignment horizontal="center" vertical="center"/>
    </xf>
    <xf numFmtId="0" fontId="0" fillId="6" borderId="11" xfId="0" applyFill="1" applyBorder="1" applyAlignment="1">
      <alignment horizontal="center" vertical="center"/>
    </xf>
    <xf numFmtId="0" fontId="0" fillId="6" borderId="13" xfId="0" applyFill="1" applyBorder="1" applyAlignment="1">
      <alignment horizontal="center" vertical="center"/>
    </xf>
    <xf numFmtId="44" fontId="2" fillId="4" borderId="13" xfId="1" applyFont="1" applyFill="1" applyBorder="1" applyAlignment="1">
      <alignment horizontal="center" vertical="center"/>
    </xf>
    <xf numFmtId="0" fontId="0" fillId="5" borderId="0" xfId="0" applyFill="1" applyAlignment="1">
      <alignment horizontal="left" vertical="center" wrapText="1"/>
    </xf>
    <xf numFmtId="0" fontId="2" fillId="7" borderId="12" xfId="0" applyFont="1" applyFill="1" applyBorder="1" applyAlignment="1">
      <alignment horizontal="left" vertical="center" wrapText="1"/>
    </xf>
    <xf numFmtId="0" fontId="2" fillId="7" borderId="11" xfId="0" applyFont="1" applyFill="1" applyBorder="1" applyAlignment="1">
      <alignment horizontal="left" vertical="center" wrapText="1"/>
    </xf>
    <xf numFmtId="44" fontId="2" fillId="0" borderId="14" xfId="1" applyFont="1" applyFill="1" applyBorder="1" applyAlignment="1">
      <alignment horizontal="center" vertical="center"/>
    </xf>
    <xf numFmtId="0" fontId="0" fillId="0" borderId="11" xfId="0" applyBorder="1" applyAlignment="1">
      <alignment vertical="center"/>
    </xf>
    <xf numFmtId="0" fontId="2" fillId="8" borderId="12"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0" fillId="6" borderId="0" xfId="0" applyFill="1" applyAlignment="1">
      <alignment horizontal="center" vertical="center"/>
    </xf>
    <xf numFmtId="0" fontId="0" fillId="2" borderId="0" xfId="0" applyFill="1" applyAlignment="1">
      <alignment horizontal="left" vertical="center" wrapText="1"/>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18" fillId="6" borderId="12" xfId="0" applyFont="1" applyFill="1" applyBorder="1" applyAlignment="1">
      <alignment horizontal="left" vertical="center" wrapText="1"/>
    </xf>
    <xf numFmtId="0" fontId="18" fillId="6" borderId="11" xfId="0" applyFont="1" applyFill="1" applyBorder="1" applyAlignment="1">
      <alignment horizontal="left" vertical="center" wrapText="1"/>
    </xf>
    <xf numFmtId="0" fontId="0" fillId="8" borderId="0" xfId="0" applyFill="1" applyAlignment="1">
      <alignment horizontal="left" vertical="center" wrapText="1"/>
    </xf>
    <xf numFmtId="0" fontId="0" fillId="7" borderId="0" xfId="0" applyFill="1" applyAlignment="1">
      <alignment horizontal="left" vertical="center" wrapText="1"/>
    </xf>
    <xf numFmtId="0" fontId="2" fillId="5" borderId="12" xfId="0" applyFont="1" applyFill="1" applyBorder="1" applyAlignment="1">
      <alignment horizontal="left" vertical="center" wrapText="1"/>
    </xf>
    <xf numFmtId="0" fontId="2" fillId="5" borderId="11" xfId="0" applyFont="1" applyFill="1" applyBorder="1" applyAlignment="1">
      <alignment horizontal="left" vertical="center" wrapText="1"/>
    </xf>
    <xf numFmtId="44" fontId="2" fillId="0" borderId="15" xfId="1" applyFont="1" applyFill="1" applyBorder="1" applyAlignment="1">
      <alignment horizontal="center" vertical="center"/>
    </xf>
    <xf numFmtId="0" fontId="12" fillId="6" borderId="12" xfId="0" applyFont="1" applyFill="1" applyBorder="1" applyAlignment="1">
      <alignment horizontal="left" vertical="center" wrapText="1"/>
    </xf>
    <xf numFmtId="0" fontId="12" fillId="6" borderId="11" xfId="0" applyFont="1" applyFill="1" applyBorder="1" applyAlignment="1">
      <alignment horizontal="left" vertical="center" wrapText="1"/>
    </xf>
    <xf numFmtId="3" fontId="15" fillId="9" borderId="43" xfId="0" applyNumberFormat="1" applyFont="1" applyFill="1" applyBorder="1" applyAlignment="1">
      <alignment horizontal="center" vertical="center" wrapText="1"/>
    </xf>
    <xf numFmtId="3" fontId="15" fillId="9" borderId="49" xfId="0" applyNumberFormat="1" applyFont="1" applyFill="1" applyBorder="1" applyAlignment="1">
      <alignment horizontal="center" vertical="center" wrapText="1"/>
    </xf>
  </cellXfs>
  <cellStyles count="4">
    <cellStyle name="Hypertextový odkaz" xfId="3" builtinId="8"/>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2343150</xdr:colOff>
      <xdr:row>0</xdr:row>
      <xdr:rowOff>819150</xdr:rowOff>
    </xdr:to>
    <xdr:pic>
      <xdr:nvPicPr>
        <xdr:cNvPr id="3" name="obrázek 6" descr="ilustrator kopie">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559" t="3206" r="60689" b="88243"/>
        <a:stretch>
          <a:fillRect/>
        </a:stretch>
      </xdr:blipFill>
      <xdr:spPr bwMode="auto">
        <a:xfrm>
          <a:off x="0" y="0"/>
          <a:ext cx="2343150" cy="819150"/>
        </a:xfrm>
        <a:prstGeom prst="rect">
          <a:avLst/>
        </a:prstGeom>
        <a:noFill/>
      </xdr:spPr>
    </xdr:pic>
    <xdr:clientData/>
  </xdr:twoCellAnchor>
  <xdr:twoCellAnchor>
    <xdr:from>
      <xdr:col>0</xdr:col>
      <xdr:colOff>2486025</xdr:colOff>
      <xdr:row>0</xdr:row>
      <xdr:rowOff>0</xdr:rowOff>
    </xdr:from>
    <xdr:to>
      <xdr:col>2</xdr:col>
      <xdr:colOff>1428750</xdr:colOff>
      <xdr:row>0</xdr:row>
      <xdr:rowOff>800100</xdr:rowOff>
    </xdr:to>
    <xdr:pic>
      <xdr:nvPicPr>
        <xdr:cNvPr id="4" name="WordPictureWatermark3" descr="ilustrator kopi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634" t="89499"/>
        <a:stretch>
          <a:fillRect/>
        </a:stretch>
      </xdr:blipFill>
      <xdr:spPr bwMode="auto">
        <a:xfrm>
          <a:off x="2486025" y="0"/>
          <a:ext cx="51149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rtin.zizka@stargen-eu.cz"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an.hammer@hospimed.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abSelected="1" workbookViewId="0">
      <selection activeCell="H22" sqref="H22"/>
    </sheetView>
  </sheetViews>
  <sheetFormatPr defaultRowHeight="15" x14ac:dyDescent="0.25"/>
  <cols>
    <col min="1" max="1" width="98.85546875" customWidth="1"/>
    <col min="2" max="2" width="16.28515625" customWidth="1"/>
    <col min="3" max="3" width="21.7109375" customWidth="1"/>
    <col min="4" max="4" width="19.85546875" customWidth="1"/>
    <col min="5" max="5" width="19.42578125" customWidth="1"/>
  </cols>
  <sheetData>
    <row r="1" spans="1:5" ht="66.75" customHeight="1" thickBot="1" x14ac:dyDescent="0.3">
      <c r="A1" s="55"/>
      <c r="B1" s="56"/>
      <c r="C1" s="57"/>
    </row>
    <row r="2" spans="1:5" ht="66.75" customHeight="1" thickBot="1" x14ac:dyDescent="0.3">
      <c r="A2" s="58" t="s">
        <v>53</v>
      </c>
      <c r="B2" s="59"/>
      <c r="C2" s="60"/>
    </row>
    <row r="3" spans="1:5" ht="41.45" customHeight="1" thickBot="1" x14ac:dyDescent="0.3">
      <c r="A3" s="52" t="s">
        <v>63</v>
      </c>
      <c r="B3" s="53"/>
      <c r="C3" s="54"/>
    </row>
    <row r="4" spans="1:5" ht="29.45" customHeight="1" thickBot="1" x14ac:dyDescent="0.3">
      <c r="A4" s="21" t="s">
        <v>88</v>
      </c>
      <c r="B4" s="50" t="s">
        <v>98</v>
      </c>
      <c r="C4" s="51"/>
      <c r="D4" s="50" t="s">
        <v>102</v>
      </c>
      <c r="E4" s="51"/>
    </row>
    <row r="5" spans="1:5" ht="25.5" customHeight="1" thickBot="1" x14ac:dyDescent="0.3">
      <c r="A5" s="27" t="s">
        <v>47</v>
      </c>
      <c r="B5" s="29" t="s">
        <v>48</v>
      </c>
      <c r="C5" s="28" t="s">
        <v>40</v>
      </c>
      <c r="D5" s="29" t="s">
        <v>48</v>
      </c>
      <c r="E5" s="28" t="s">
        <v>40</v>
      </c>
    </row>
    <row r="6" spans="1:5" ht="30.75" thickBot="1" x14ac:dyDescent="0.3">
      <c r="A6" s="37" t="s">
        <v>64</v>
      </c>
      <c r="B6" s="25" t="s">
        <v>91</v>
      </c>
      <c r="C6" s="26"/>
      <c r="D6" s="25" t="s">
        <v>91</v>
      </c>
      <c r="E6" s="26"/>
    </row>
    <row r="7" spans="1:5" ht="15.75" x14ac:dyDescent="0.25">
      <c r="A7" s="17" t="s">
        <v>41</v>
      </c>
      <c r="B7" s="18" t="s">
        <v>46</v>
      </c>
      <c r="C7" s="19" t="s">
        <v>40</v>
      </c>
      <c r="D7" s="18" t="s">
        <v>46</v>
      </c>
      <c r="E7" s="19" t="s">
        <v>40</v>
      </c>
    </row>
    <row r="8" spans="1:5" ht="15.75" x14ac:dyDescent="0.25">
      <c r="A8" s="37" t="s">
        <v>65</v>
      </c>
      <c r="B8" s="11" t="s">
        <v>91</v>
      </c>
      <c r="C8" s="14"/>
      <c r="D8" s="11" t="s">
        <v>91</v>
      </c>
      <c r="E8" s="14"/>
    </row>
    <row r="9" spans="1:5" ht="15.75" x14ac:dyDescent="0.25">
      <c r="A9" s="39" t="s">
        <v>81</v>
      </c>
      <c r="B9" s="11" t="s">
        <v>91</v>
      </c>
      <c r="C9" s="14"/>
      <c r="D9" s="11" t="s">
        <v>91</v>
      </c>
      <c r="E9" s="14"/>
    </row>
    <row r="10" spans="1:5" ht="15.75" x14ac:dyDescent="0.25">
      <c r="A10" s="39" t="s">
        <v>59</v>
      </c>
      <c r="B10" s="11" t="s">
        <v>91</v>
      </c>
      <c r="C10" s="14"/>
      <c r="D10" s="11" t="s">
        <v>91</v>
      </c>
      <c r="E10" s="14"/>
    </row>
    <row r="11" spans="1:5" ht="15.75" x14ac:dyDescent="0.25">
      <c r="A11" s="39" t="s">
        <v>66</v>
      </c>
      <c r="B11" s="11" t="s">
        <v>91</v>
      </c>
      <c r="C11" s="14"/>
      <c r="D11" s="11" t="s">
        <v>91</v>
      </c>
      <c r="E11" s="14"/>
    </row>
    <row r="12" spans="1:5" ht="15.75" x14ac:dyDescent="0.25">
      <c r="A12" s="39" t="s">
        <v>89</v>
      </c>
      <c r="B12" s="11" t="s">
        <v>91</v>
      </c>
      <c r="C12" s="14" t="s">
        <v>92</v>
      </c>
      <c r="D12" s="11" t="s">
        <v>91</v>
      </c>
      <c r="E12" s="14"/>
    </row>
    <row r="13" spans="1:5" ht="15.75" x14ac:dyDescent="0.25">
      <c r="A13" s="37" t="s">
        <v>67</v>
      </c>
      <c r="B13" s="11" t="s">
        <v>91</v>
      </c>
      <c r="C13" s="20"/>
      <c r="D13" s="11" t="s">
        <v>91</v>
      </c>
      <c r="E13" s="20"/>
    </row>
    <row r="14" spans="1:5" ht="15.75" x14ac:dyDescent="0.25">
      <c r="A14" s="37" t="s">
        <v>68</v>
      </c>
      <c r="B14" s="30" t="s">
        <v>91</v>
      </c>
      <c r="C14" s="20"/>
      <c r="D14" s="30" t="s">
        <v>91</v>
      </c>
      <c r="E14" s="20"/>
    </row>
    <row r="15" spans="1:5" ht="15.75" x14ac:dyDescent="0.25">
      <c r="A15" s="37" t="s">
        <v>69</v>
      </c>
      <c r="B15" s="11" t="s">
        <v>91</v>
      </c>
      <c r="C15" s="14"/>
      <c r="D15" s="11" t="s">
        <v>91</v>
      </c>
      <c r="E15" s="14"/>
    </row>
    <row r="16" spans="1:5" ht="15.75" x14ac:dyDescent="0.25">
      <c r="A16" s="37" t="s">
        <v>70</v>
      </c>
      <c r="B16" s="11" t="s">
        <v>91</v>
      </c>
      <c r="C16" s="14"/>
      <c r="D16" s="11" t="s">
        <v>91</v>
      </c>
      <c r="E16" s="14"/>
    </row>
    <row r="17" spans="1:5" ht="15.75" x14ac:dyDescent="0.25">
      <c r="A17" s="37" t="s">
        <v>71</v>
      </c>
      <c r="B17" s="11" t="s">
        <v>91</v>
      </c>
      <c r="C17" s="14"/>
      <c r="D17" s="11" t="s">
        <v>91</v>
      </c>
      <c r="E17" s="14"/>
    </row>
    <row r="18" spans="1:5" ht="15.75" x14ac:dyDescent="0.25">
      <c r="A18" s="37" t="s">
        <v>80</v>
      </c>
      <c r="B18" s="11" t="s">
        <v>91</v>
      </c>
      <c r="C18" s="14"/>
      <c r="D18" s="11" t="s">
        <v>91</v>
      </c>
      <c r="E18" s="14"/>
    </row>
    <row r="19" spans="1:5" ht="15.75" x14ac:dyDescent="0.25">
      <c r="A19" s="37" t="s">
        <v>86</v>
      </c>
      <c r="B19" s="11" t="s">
        <v>91</v>
      </c>
      <c r="C19" s="14"/>
      <c r="D19" s="11" t="s">
        <v>91</v>
      </c>
      <c r="E19" s="14"/>
    </row>
    <row r="20" spans="1:5" ht="15.75" x14ac:dyDescent="0.25">
      <c r="A20" s="37" t="s">
        <v>79</v>
      </c>
      <c r="B20" s="11" t="s">
        <v>91</v>
      </c>
      <c r="C20" s="34"/>
      <c r="D20" s="11" t="s">
        <v>91</v>
      </c>
      <c r="E20" s="34"/>
    </row>
    <row r="21" spans="1:5" ht="30" x14ac:dyDescent="0.25">
      <c r="A21" s="37" t="s">
        <v>84</v>
      </c>
      <c r="B21" s="11" t="s">
        <v>91</v>
      </c>
      <c r="C21" s="34"/>
      <c r="D21" s="11" t="s">
        <v>91</v>
      </c>
      <c r="E21" s="34"/>
    </row>
    <row r="22" spans="1:5" ht="47.25" x14ac:dyDescent="0.25">
      <c r="A22" s="37" t="s">
        <v>90</v>
      </c>
      <c r="B22" s="11" t="s">
        <v>91</v>
      </c>
      <c r="C22" s="34" t="s">
        <v>93</v>
      </c>
      <c r="D22" s="11" t="s">
        <v>91</v>
      </c>
      <c r="E22" s="34"/>
    </row>
    <row r="23" spans="1:5" ht="16.5" x14ac:dyDescent="0.25">
      <c r="A23" s="37" t="s">
        <v>82</v>
      </c>
      <c r="B23" s="11" t="s">
        <v>91</v>
      </c>
      <c r="C23" s="34" t="s">
        <v>94</v>
      </c>
      <c r="D23" s="11" t="s">
        <v>91</v>
      </c>
      <c r="E23" s="34"/>
    </row>
    <row r="24" spans="1:5" ht="15.75" x14ac:dyDescent="0.25">
      <c r="A24" s="37" t="s">
        <v>83</v>
      </c>
      <c r="B24" s="11" t="s">
        <v>91</v>
      </c>
      <c r="C24" s="34"/>
      <c r="D24" s="11" t="s">
        <v>91</v>
      </c>
      <c r="E24" s="34"/>
    </row>
    <row r="25" spans="1:5" ht="18.75" customHeight="1" x14ac:dyDescent="0.25">
      <c r="A25" s="37" t="s">
        <v>85</v>
      </c>
      <c r="B25" s="11" t="s">
        <v>91</v>
      </c>
      <c r="C25" s="34"/>
      <c r="D25" s="11" t="s">
        <v>91</v>
      </c>
      <c r="E25" s="34"/>
    </row>
    <row r="26" spans="1:5" ht="15.75" x14ac:dyDescent="0.25">
      <c r="A26" s="37" t="s">
        <v>72</v>
      </c>
      <c r="B26" s="11" t="s">
        <v>91</v>
      </c>
      <c r="C26" s="34"/>
      <c r="D26" s="11" t="s">
        <v>91</v>
      </c>
      <c r="E26" s="34"/>
    </row>
    <row r="27" spans="1:5" ht="15.75" x14ac:dyDescent="0.25">
      <c r="A27" s="37" t="s">
        <v>73</v>
      </c>
      <c r="B27" s="11" t="s">
        <v>91</v>
      </c>
      <c r="C27" s="34"/>
      <c r="D27" s="11" t="s">
        <v>91</v>
      </c>
      <c r="E27" s="34"/>
    </row>
    <row r="28" spans="1:5" ht="15.75" x14ac:dyDescent="0.25">
      <c r="A28" s="37" t="s">
        <v>74</v>
      </c>
      <c r="B28" s="11" t="s">
        <v>91</v>
      </c>
      <c r="C28" s="34"/>
      <c r="D28" s="11" t="s">
        <v>91</v>
      </c>
      <c r="E28" s="34"/>
    </row>
    <row r="29" spans="1:5" ht="15.75" x14ac:dyDescent="0.25">
      <c r="A29" s="37" t="s">
        <v>60</v>
      </c>
      <c r="B29" s="11" t="s">
        <v>91</v>
      </c>
      <c r="C29" s="34"/>
      <c r="D29" s="11" t="s">
        <v>91</v>
      </c>
      <c r="E29" s="34"/>
    </row>
    <row r="30" spans="1:5" ht="15.75" x14ac:dyDescent="0.25">
      <c r="A30" s="37" t="s">
        <v>75</v>
      </c>
      <c r="B30" s="11" t="s">
        <v>91</v>
      </c>
      <c r="C30" s="34"/>
      <c r="D30" s="11" t="s">
        <v>91</v>
      </c>
      <c r="E30" s="34"/>
    </row>
    <row r="31" spans="1:5" ht="15.75" x14ac:dyDescent="0.25">
      <c r="A31" s="37" t="s">
        <v>76</v>
      </c>
      <c r="B31" s="11" t="s">
        <v>91</v>
      </c>
      <c r="C31" s="34"/>
      <c r="D31" s="11" t="s">
        <v>91</v>
      </c>
      <c r="E31" s="34"/>
    </row>
    <row r="32" spans="1:5" ht="15.75" x14ac:dyDescent="0.25">
      <c r="A32" s="37" t="s">
        <v>78</v>
      </c>
      <c r="B32" s="11" t="s">
        <v>91</v>
      </c>
      <c r="C32" s="34"/>
      <c r="D32" s="11" t="s">
        <v>91</v>
      </c>
      <c r="E32" s="34"/>
    </row>
    <row r="33" spans="1:5" ht="15.75" x14ac:dyDescent="0.25">
      <c r="A33" s="37" t="s">
        <v>77</v>
      </c>
      <c r="B33" s="11" t="s">
        <v>91</v>
      </c>
      <c r="C33" s="34"/>
      <c r="D33" s="11" t="s">
        <v>91</v>
      </c>
      <c r="E33" s="34"/>
    </row>
    <row r="34" spans="1:5" ht="30" x14ac:dyDescent="0.25">
      <c r="A34" s="37" t="s">
        <v>62</v>
      </c>
      <c r="B34" s="11" t="s">
        <v>91</v>
      </c>
      <c r="C34" s="35"/>
      <c r="D34" s="11" t="s">
        <v>91</v>
      </c>
      <c r="E34" s="35"/>
    </row>
    <row r="35" spans="1:5" ht="60" x14ac:dyDescent="0.25">
      <c r="A35" s="37" t="s">
        <v>61</v>
      </c>
      <c r="B35" s="11" t="s">
        <v>91</v>
      </c>
      <c r="C35" s="35"/>
      <c r="D35" s="11" t="s">
        <v>91</v>
      </c>
      <c r="E35" s="35"/>
    </row>
    <row r="36" spans="1:5" ht="15.75" x14ac:dyDescent="0.25">
      <c r="A36" s="12" t="s">
        <v>42</v>
      </c>
      <c r="B36" s="31"/>
      <c r="C36" s="13"/>
      <c r="D36" s="31"/>
      <c r="E36" s="13"/>
    </row>
    <row r="37" spans="1:5" ht="45" x14ac:dyDescent="0.25">
      <c r="A37" s="38" t="s">
        <v>49</v>
      </c>
      <c r="B37" s="11" t="s">
        <v>91</v>
      </c>
      <c r="C37" s="20"/>
      <c r="D37" s="11" t="s">
        <v>91</v>
      </c>
      <c r="E37" s="20"/>
    </row>
    <row r="38" spans="1:5" ht="30" x14ac:dyDescent="0.25">
      <c r="A38" s="39" t="s">
        <v>50</v>
      </c>
      <c r="B38" s="11" t="s">
        <v>91</v>
      </c>
      <c r="C38" s="20"/>
      <c r="D38" s="11" t="s">
        <v>91</v>
      </c>
      <c r="E38" s="20"/>
    </row>
    <row r="39" spans="1:5" ht="30" x14ac:dyDescent="0.25">
      <c r="A39" s="40" t="s">
        <v>43</v>
      </c>
      <c r="B39" s="11" t="s">
        <v>91</v>
      </c>
      <c r="C39" s="20"/>
      <c r="D39" s="11" t="s">
        <v>91</v>
      </c>
      <c r="E39" s="20"/>
    </row>
    <row r="40" spans="1:5" ht="15.75" x14ac:dyDescent="0.25">
      <c r="A40" s="12" t="s">
        <v>44</v>
      </c>
      <c r="B40" s="31"/>
      <c r="C40" s="13"/>
      <c r="D40" s="31"/>
      <c r="E40" s="13"/>
    </row>
    <row r="41" spans="1:5" ht="30" x14ac:dyDescent="0.25">
      <c r="A41" s="40" t="s">
        <v>56</v>
      </c>
      <c r="B41" s="11" t="s">
        <v>91</v>
      </c>
      <c r="C41" s="20"/>
      <c r="D41" s="11" t="s">
        <v>91</v>
      </c>
      <c r="E41" s="20"/>
    </row>
    <row r="42" spans="1:5" ht="18" customHeight="1" thickBot="1" x14ac:dyDescent="0.3">
      <c r="A42" s="40" t="s">
        <v>45</v>
      </c>
      <c r="B42" s="11" t="s">
        <v>91</v>
      </c>
      <c r="C42" s="20"/>
      <c r="D42" s="11" t="s">
        <v>91</v>
      </c>
      <c r="E42" s="20"/>
    </row>
    <row r="43" spans="1:5" ht="15.75" x14ac:dyDescent="0.25">
      <c r="A43" s="22" t="s">
        <v>51</v>
      </c>
      <c r="B43" s="138">
        <v>4520000</v>
      </c>
      <c r="C43" s="15"/>
      <c r="D43" s="47">
        <v>4765000</v>
      </c>
      <c r="E43" s="15"/>
    </row>
    <row r="44" spans="1:5" ht="16.5" thickBot="1" x14ac:dyDescent="0.3">
      <c r="A44" s="23" t="s">
        <v>52</v>
      </c>
      <c r="B44" s="139">
        <v>5469200</v>
      </c>
      <c r="C44" s="16"/>
      <c r="D44" s="48">
        <v>5765650</v>
      </c>
      <c r="E44" s="16"/>
    </row>
    <row r="45" spans="1:5" ht="47.25" x14ac:dyDescent="0.25">
      <c r="A45" s="24" t="s">
        <v>57</v>
      </c>
      <c r="B45" s="33"/>
      <c r="C45" s="36"/>
      <c r="D45" s="49">
        <v>162000</v>
      </c>
      <c r="E45" s="36"/>
    </row>
    <row r="46" spans="1:5" ht="48" thickBot="1" x14ac:dyDescent="0.3">
      <c r="A46" s="23" t="s">
        <v>58</v>
      </c>
      <c r="B46" s="32"/>
      <c r="C46" s="16"/>
      <c r="D46" s="48">
        <v>196020</v>
      </c>
      <c r="E46" s="16"/>
    </row>
  </sheetData>
  <mergeCells count="5">
    <mergeCell ref="D4:E4"/>
    <mergeCell ref="B4:C4"/>
    <mergeCell ref="A3:C3"/>
    <mergeCell ref="A1:C1"/>
    <mergeCell ref="A2:C2"/>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zoomScale="80" zoomScaleNormal="80" workbookViewId="0">
      <selection activeCell="I10" sqref="I10:J10"/>
    </sheetView>
  </sheetViews>
  <sheetFormatPr defaultColWidth="9.140625" defaultRowHeight="15" x14ac:dyDescent="0.25"/>
  <cols>
    <col min="1" max="4" width="25.140625" style="1" customWidth="1"/>
    <col min="5" max="8" width="9.140625" style="1"/>
    <col min="9" max="10" width="9.140625" style="7"/>
    <col min="11" max="11" width="13.28515625" style="1" customWidth="1"/>
    <col min="12" max="16384" width="9.140625" style="1"/>
  </cols>
  <sheetData>
    <row r="1" spans="1:10" ht="21" x14ac:dyDescent="0.25">
      <c r="A1" s="63" t="s">
        <v>33</v>
      </c>
      <c r="B1" s="63"/>
      <c r="C1" s="63"/>
      <c r="D1" s="63"/>
      <c r="E1" s="63"/>
      <c r="F1" s="63"/>
      <c r="G1" s="63"/>
      <c r="H1" s="63"/>
      <c r="I1" s="63"/>
      <c r="J1" s="63"/>
    </row>
    <row r="2" spans="1:10" ht="34.5" thickBot="1" x14ac:dyDescent="0.3">
      <c r="A2" s="81" t="s">
        <v>12</v>
      </c>
      <c r="B2" s="82"/>
      <c r="C2" s="82"/>
      <c r="D2" s="82"/>
      <c r="E2" s="82"/>
      <c r="F2" s="82"/>
      <c r="G2" s="82"/>
      <c r="H2" s="82"/>
      <c r="I2" s="82"/>
      <c r="J2" s="83"/>
    </row>
    <row r="3" spans="1:10" ht="27" customHeight="1" thickBot="1" x14ac:dyDescent="0.3">
      <c r="A3" s="10" t="s">
        <v>39</v>
      </c>
      <c r="B3" s="61" t="s">
        <v>87</v>
      </c>
      <c r="C3" s="62"/>
      <c r="D3" s="62"/>
      <c r="E3" s="62"/>
      <c r="F3" s="62"/>
      <c r="G3" s="62"/>
      <c r="H3" s="62"/>
      <c r="I3" s="62"/>
      <c r="J3" s="62"/>
    </row>
    <row r="4" spans="1:10" x14ac:dyDescent="0.25">
      <c r="A4" s="2" t="s">
        <v>0</v>
      </c>
      <c r="B4" s="42"/>
      <c r="C4" s="42"/>
      <c r="D4" s="42"/>
      <c r="E4" s="42"/>
      <c r="F4" s="42"/>
      <c r="G4" s="42"/>
      <c r="H4" s="42"/>
      <c r="I4" s="43"/>
      <c r="J4" s="6"/>
    </row>
    <row r="5" spans="1:10" x14ac:dyDescent="0.25">
      <c r="A5" s="84" t="s">
        <v>95</v>
      </c>
      <c r="B5" s="85"/>
      <c r="C5" s="85"/>
      <c r="D5" s="85"/>
      <c r="E5" s="85"/>
      <c r="F5" s="85"/>
      <c r="G5" s="85"/>
      <c r="H5" s="85"/>
      <c r="I5" s="85"/>
      <c r="J5" s="86"/>
    </row>
    <row r="6" spans="1:10" x14ac:dyDescent="0.25">
      <c r="A6" s="97" t="s">
        <v>13</v>
      </c>
      <c r="B6" s="98"/>
      <c r="C6" s="98"/>
      <c r="D6" s="44" t="s">
        <v>1</v>
      </c>
      <c r="E6" s="42"/>
      <c r="F6" s="42"/>
      <c r="G6" s="99" t="s">
        <v>2</v>
      </c>
      <c r="H6" s="98"/>
      <c r="I6" s="98"/>
      <c r="J6" s="6"/>
    </row>
    <row r="7" spans="1:10" ht="15.75" thickBot="1" x14ac:dyDescent="0.3">
      <c r="A7" s="100" t="s">
        <v>96</v>
      </c>
      <c r="B7" s="101"/>
      <c r="C7" s="101"/>
      <c r="D7" s="102">
        <v>720042812</v>
      </c>
      <c r="E7" s="103"/>
      <c r="F7" s="103"/>
      <c r="G7" s="109" t="s">
        <v>97</v>
      </c>
      <c r="H7" s="110"/>
      <c r="I7" s="110"/>
      <c r="J7" s="111"/>
    </row>
    <row r="8" spans="1:10" ht="21.75" customHeight="1" thickTop="1" thickBot="1" x14ac:dyDescent="0.3">
      <c r="A8" s="104" t="s">
        <v>19</v>
      </c>
      <c r="B8" s="105"/>
      <c r="C8" s="105"/>
      <c r="D8" s="105"/>
      <c r="E8" s="105"/>
      <c r="F8" s="105"/>
      <c r="G8" s="105"/>
      <c r="H8" s="105"/>
      <c r="I8" s="105"/>
      <c r="J8" s="106"/>
    </row>
    <row r="9" spans="1:10" ht="15.75" thickBot="1" x14ac:dyDescent="0.3">
      <c r="A9" s="94"/>
      <c r="B9" s="95"/>
      <c r="C9" s="95"/>
      <c r="D9" s="96"/>
      <c r="E9" s="79" t="s">
        <v>3</v>
      </c>
      <c r="F9" s="79"/>
      <c r="G9" s="79" t="s">
        <v>4</v>
      </c>
      <c r="H9" s="79"/>
      <c r="I9" s="79" t="s">
        <v>5</v>
      </c>
      <c r="J9" s="80"/>
    </row>
    <row r="10" spans="1:10" ht="15.75" thickBot="1" x14ac:dyDescent="0.3">
      <c r="A10" s="107" t="s">
        <v>16</v>
      </c>
      <c r="B10" s="108"/>
      <c r="C10" s="108"/>
      <c r="D10" s="41" t="s">
        <v>37</v>
      </c>
      <c r="E10" s="61">
        <v>4520000</v>
      </c>
      <c r="F10" s="68"/>
      <c r="G10" s="61">
        <v>949200</v>
      </c>
      <c r="H10" s="68"/>
      <c r="I10" s="74">
        <v>5469200</v>
      </c>
      <c r="J10" s="75"/>
    </row>
    <row r="11" spans="1:10" ht="15.75" thickBot="1" x14ac:dyDescent="0.3">
      <c r="A11" s="45" t="s">
        <v>18</v>
      </c>
      <c r="B11" s="46"/>
      <c r="C11" s="46"/>
      <c r="D11" s="9">
        <v>1</v>
      </c>
      <c r="E11" s="61"/>
      <c r="F11" s="68"/>
      <c r="G11" s="61"/>
      <c r="H11" s="68"/>
      <c r="I11" s="74"/>
      <c r="J11" s="75"/>
    </row>
    <row r="12" spans="1:10" ht="15.75" thickBot="1" x14ac:dyDescent="0.3">
      <c r="A12" s="69" t="s">
        <v>17</v>
      </c>
      <c r="B12" s="70"/>
      <c r="C12" s="70"/>
      <c r="D12" s="70"/>
      <c r="E12" s="70"/>
      <c r="F12" s="70"/>
      <c r="G12" s="70"/>
      <c r="H12" s="70"/>
      <c r="I12" s="8">
        <v>2</v>
      </c>
      <c r="J12" s="3" t="s">
        <v>6</v>
      </c>
    </row>
    <row r="13" spans="1:10" ht="5.25" customHeight="1" thickBot="1" x14ac:dyDescent="0.3">
      <c r="A13" s="71"/>
      <c r="B13" s="72"/>
      <c r="C13" s="72"/>
      <c r="D13" s="72"/>
      <c r="E13" s="72"/>
      <c r="F13" s="72"/>
      <c r="G13" s="72"/>
      <c r="H13" s="72"/>
      <c r="I13" s="72"/>
      <c r="J13" s="73"/>
    </row>
    <row r="14" spans="1:10" ht="18" customHeight="1" thickBot="1" x14ac:dyDescent="0.3">
      <c r="A14" s="76" t="s">
        <v>38</v>
      </c>
      <c r="B14" s="77"/>
      <c r="C14" s="77"/>
      <c r="D14" s="77"/>
      <c r="E14" s="77"/>
      <c r="F14" s="77"/>
      <c r="G14" s="77"/>
      <c r="H14" s="77"/>
      <c r="I14" s="77"/>
      <c r="J14" s="78"/>
    </row>
    <row r="15" spans="1:10" ht="15.75" thickBot="1" x14ac:dyDescent="0.3">
      <c r="A15" s="64"/>
      <c r="B15" s="65"/>
      <c r="C15" s="65"/>
      <c r="D15" s="65"/>
      <c r="E15" s="79" t="s">
        <v>3</v>
      </c>
      <c r="F15" s="79"/>
      <c r="G15" s="79" t="s">
        <v>4</v>
      </c>
      <c r="H15" s="79"/>
      <c r="I15" s="79" t="s">
        <v>5</v>
      </c>
      <c r="J15" s="80"/>
    </row>
    <row r="16" spans="1:10" ht="32.25" customHeight="1" thickBot="1" x14ac:dyDescent="0.3">
      <c r="A16" s="66" t="s">
        <v>14</v>
      </c>
      <c r="B16" s="67"/>
      <c r="C16" s="67"/>
      <c r="D16" s="67"/>
      <c r="E16" s="87">
        <v>25000</v>
      </c>
      <c r="F16" s="87"/>
      <c r="G16" s="87">
        <v>5250</v>
      </c>
      <c r="H16" s="87"/>
      <c r="I16" s="88">
        <v>30250</v>
      </c>
      <c r="J16" s="89"/>
    </row>
    <row r="17" spans="1:10" ht="15.75" thickBot="1" x14ac:dyDescent="0.3">
      <c r="A17" s="69" t="s">
        <v>20</v>
      </c>
      <c r="B17" s="70"/>
      <c r="C17" s="70"/>
      <c r="D17" s="70"/>
      <c r="E17" s="70"/>
      <c r="F17" s="70"/>
      <c r="G17" s="70"/>
      <c r="H17" s="70"/>
      <c r="I17" s="8">
        <v>1</v>
      </c>
      <c r="J17" s="3" t="s">
        <v>7</v>
      </c>
    </row>
    <row r="18" spans="1:10" ht="32.25" customHeight="1" thickBot="1" x14ac:dyDescent="0.3">
      <c r="A18" s="90" t="s">
        <v>15</v>
      </c>
      <c r="B18" s="91"/>
      <c r="C18" s="91"/>
      <c r="D18" s="91"/>
      <c r="E18" s="92">
        <f>E16*(8-I12)*I17</f>
        <v>150000</v>
      </c>
      <c r="F18" s="92"/>
      <c r="G18" s="92">
        <f>G16*(8-I12)*I17</f>
        <v>31500</v>
      </c>
      <c r="H18" s="92"/>
      <c r="I18" s="92">
        <f>I16*(8-I12)*I17</f>
        <v>181500</v>
      </c>
      <c r="J18" s="93"/>
    </row>
    <row r="19" spans="1:10" ht="3.75" customHeight="1" thickBot="1" x14ac:dyDescent="0.3">
      <c r="A19" s="71"/>
      <c r="B19" s="72"/>
      <c r="C19" s="72"/>
      <c r="D19" s="72"/>
      <c r="E19" s="72"/>
      <c r="F19" s="72"/>
      <c r="G19" s="72"/>
      <c r="H19" s="72"/>
      <c r="I19" s="72"/>
      <c r="J19" s="73"/>
    </row>
    <row r="20" spans="1:10" ht="47.25" customHeight="1" thickBot="1" x14ac:dyDescent="0.3">
      <c r="A20" s="66" t="s">
        <v>21</v>
      </c>
      <c r="B20" s="67"/>
      <c r="C20" s="67"/>
      <c r="D20" s="67"/>
      <c r="E20" s="87"/>
      <c r="F20" s="87"/>
      <c r="G20" s="87"/>
      <c r="H20" s="87"/>
      <c r="I20" s="88"/>
      <c r="J20" s="89"/>
    </row>
    <row r="21" spans="1:10" ht="15.75" thickBot="1" x14ac:dyDescent="0.3">
      <c r="A21" s="69" t="s">
        <v>25</v>
      </c>
      <c r="B21" s="70"/>
      <c r="C21" s="70"/>
      <c r="D21" s="70"/>
      <c r="E21" s="70"/>
      <c r="F21" s="70"/>
      <c r="G21" s="70"/>
      <c r="H21" s="70"/>
      <c r="I21" s="8"/>
      <c r="J21" s="3" t="s">
        <v>7</v>
      </c>
    </row>
    <row r="22" spans="1:10" ht="33.75" customHeight="1" thickBot="1" x14ac:dyDescent="0.3">
      <c r="A22" s="118" t="s">
        <v>22</v>
      </c>
      <c r="B22" s="119"/>
      <c r="C22" s="119"/>
      <c r="D22" s="119"/>
      <c r="E22" s="92">
        <f>E20*(8-I12)*I21</f>
        <v>0</v>
      </c>
      <c r="F22" s="92"/>
      <c r="G22" s="92">
        <f>G20*(8-I12)*I21</f>
        <v>0</v>
      </c>
      <c r="H22" s="92"/>
      <c r="I22" s="92">
        <f>I20*(8-I12)*I21</f>
        <v>0</v>
      </c>
      <c r="J22" s="93"/>
    </row>
    <row r="23" spans="1:10" ht="5.25" customHeight="1" thickBot="1" x14ac:dyDescent="0.3">
      <c r="A23" s="71"/>
      <c r="B23" s="72"/>
      <c r="C23" s="72"/>
      <c r="D23" s="72"/>
      <c r="E23" s="72"/>
      <c r="F23" s="72"/>
      <c r="G23" s="72"/>
      <c r="H23" s="72"/>
      <c r="I23" s="72"/>
      <c r="J23" s="73"/>
    </row>
    <row r="24" spans="1:10" ht="54" customHeight="1" thickBot="1" x14ac:dyDescent="0.3">
      <c r="A24" s="66" t="s">
        <v>23</v>
      </c>
      <c r="B24" s="67"/>
      <c r="C24" s="67"/>
      <c r="D24" s="67"/>
      <c r="E24" s="87"/>
      <c r="F24" s="87"/>
      <c r="G24" s="87"/>
      <c r="H24" s="87"/>
      <c r="I24" s="88"/>
      <c r="J24" s="89"/>
    </row>
    <row r="25" spans="1:10" ht="15.75" thickBot="1" x14ac:dyDescent="0.3">
      <c r="A25" s="66" t="s">
        <v>24</v>
      </c>
      <c r="B25" s="121"/>
      <c r="C25" s="121"/>
      <c r="D25" s="121"/>
      <c r="E25" s="121"/>
      <c r="F25" s="121"/>
      <c r="G25" s="121"/>
      <c r="H25" s="121"/>
      <c r="I25" s="8"/>
      <c r="J25" s="3" t="s">
        <v>7</v>
      </c>
    </row>
    <row r="26" spans="1:10" ht="36" customHeight="1" thickBot="1" x14ac:dyDescent="0.3">
      <c r="A26" s="122" t="s">
        <v>26</v>
      </c>
      <c r="B26" s="123"/>
      <c r="C26" s="123"/>
      <c r="D26" s="123"/>
      <c r="E26" s="92">
        <f>E24*(8-I12)*I25</f>
        <v>0</v>
      </c>
      <c r="F26" s="92"/>
      <c r="G26" s="92">
        <f>G24*(8-I12)*I25</f>
        <v>0</v>
      </c>
      <c r="H26" s="92"/>
      <c r="I26" s="92">
        <f>I24*(8-I12)*I25</f>
        <v>0</v>
      </c>
      <c r="J26" s="93"/>
    </row>
    <row r="27" spans="1:10" ht="4.5" customHeight="1" thickBot="1" x14ac:dyDescent="0.3">
      <c r="A27" s="113"/>
      <c r="B27" s="114"/>
      <c r="C27" s="114"/>
      <c r="D27" s="114"/>
      <c r="E27" s="114"/>
      <c r="F27" s="114"/>
      <c r="G27" s="114"/>
      <c r="H27" s="114"/>
      <c r="I27" s="114"/>
      <c r="J27" s="115"/>
    </row>
    <row r="28" spans="1:10" ht="30" customHeight="1" thickBot="1" x14ac:dyDescent="0.3">
      <c r="A28" s="136" t="s">
        <v>27</v>
      </c>
      <c r="B28" s="137"/>
      <c r="C28" s="137"/>
      <c r="D28" s="137"/>
      <c r="E28" s="92">
        <f>D11*(E18+E22+E26)</f>
        <v>150000</v>
      </c>
      <c r="F28" s="92"/>
      <c r="G28" s="92">
        <f>D11*(G18+G22+G26)</f>
        <v>31500</v>
      </c>
      <c r="H28" s="92"/>
      <c r="I28" s="92">
        <f>D11*(I18+I22+I26)</f>
        <v>181500</v>
      </c>
      <c r="J28" s="93"/>
    </row>
    <row r="29" spans="1:10" ht="29.25" customHeight="1" thickBot="1" x14ac:dyDescent="0.3">
      <c r="A29" s="76" t="s">
        <v>54</v>
      </c>
      <c r="B29" s="77"/>
      <c r="C29" s="77"/>
      <c r="D29" s="77"/>
      <c r="E29" s="77"/>
      <c r="F29" s="77"/>
      <c r="G29" s="77"/>
      <c r="H29" s="77"/>
      <c r="I29" s="77"/>
      <c r="J29" s="78"/>
    </row>
    <row r="30" spans="1:10" ht="29.25" customHeight="1" thickBot="1" x14ac:dyDescent="0.3">
      <c r="A30" s="66" t="s">
        <v>29</v>
      </c>
      <c r="B30" s="67"/>
      <c r="C30" s="67"/>
      <c r="D30" s="67"/>
      <c r="E30" s="87">
        <v>2500</v>
      </c>
      <c r="F30" s="87"/>
      <c r="G30" s="87">
        <v>525</v>
      </c>
      <c r="H30" s="87"/>
      <c r="I30" s="87">
        <v>3025</v>
      </c>
      <c r="J30" s="116"/>
    </row>
    <row r="31" spans="1:10" ht="48" customHeight="1" thickBot="1" x14ac:dyDescent="0.3">
      <c r="A31" s="66" t="s">
        <v>30</v>
      </c>
      <c r="B31" s="67"/>
      <c r="C31" s="67"/>
      <c r="D31" s="67"/>
      <c r="E31" s="87">
        <v>5260</v>
      </c>
      <c r="F31" s="87"/>
      <c r="G31" s="87">
        <v>1104.5999999999999</v>
      </c>
      <c r="H31" s="87"/>
      <c r="I31" s="87">
        <v>6364.6</v>
      </c>
      <c r="J31" s="116"/>
    </row>
    <row r="32" spans="1:10" ht="39" customHeight="1" thickBot="1" x14ac:dyDescent="0.3">
      <c r="A32" s="133" t="s">
        <v>31</v>
      </c>
      <c r="B32" s="134"/>
      <c r="C32" s="134"/>
      <c r="D32" s="134"/>
      <c r="E32" s="92">
        <f>(E30+E31)*1*(8-I12)</f>
        <v>46560</v>
      </c>
      <c r="F32" s="92"/>
      <c r="G32" s="92">
        <f>(G30+G31)*1*(8-I12)</f>
        <v>9777.5999999999985</v>
      </c>
      <c r="H32" s="92"/>
      <c r="I32" s="92">
        <f>(I30+I31)*1*(8-I12)</f>
        <v>56337.600000000006</v>
      </c>
      <c r="J32" s="93"/>
    </row>
    <row r="33" spans="1:10" ht="30" customHeight="1" thickBot="1" x14ac:dyDescent="0.3">
      <c r="A33" s="76" t="s">
        <v>55</v>
      </c>
      <c r="B33" s="77"/>
      <c r="C33" s="77"/>
      <c r="D33" s="77"/>
      <c r="E33" s="77"/>
      <c r="F33" s="77"/>
      <c r="G33" s="77"/>
      <c r="H33" s="77"/>
      <c r="I33" s="77"/>
      <c r="J33" s="78"/>
    </row>
    <row r="34" spans="1:10" ht="51" customHeight="1" thickBot="1" x14ac:dyDescent="0.3">
      <c r="A34" s="66" t="s">
        <v>28</v>
      </c>
      <c r="B34" s="67"/>
      <c r="C34" s="67"/>
      <c r="D34" s="67"/>
      <c r="E34" s="87">
        <v>25000</v>
      </c>
      <c r="F34" s="87"/>
      <c r="G34" s="87">
        <v>5250</v>
      </c>
      <c r="H34" s="87"/>
      <c r="I34" s="87">
        <v>30250</v>
      </c>
      <c r="J34" s="116"/>
    </row>
    <row r="35" spans="1:10" ht="3.75" customHeight="1" thickBot="1" x14ac:dyDescent="0.3">
      <c r="A35" s="126"/>
      <c r="B35" s="127"/>
      <c r="C35" s="127"/>
      <c r="D35" s="127"/>
      <c r="E35" s="127"/>
      <c r="F35" s="127"/>
      <c r="G35" s="127"/>
      <c r="H35" s="127"/>
      <c r="I35" s="127"/>
      <c r="J35" s="128"/>
    </row>
    <row r="36" spans="1:10" s="4" customFormat="1" ht="39.75" customHeight="1" thickBot="1" x14ac:dyDescent="0.3">
      <c r="A36" s="129" t="s">
        <v>32</v>
      </c>
      <c r="B36" s="130"/>
      <c r="C36" s="130"/>
      <c r="D36" s="130"/>
      <c r="E36" s="120">
        <f>E11+E28+E34+E32</f>
        <v>221560</v>
      </c>
      <c r="F36" s="120"/>
      <c r="G36" s="120">
        <f>G11+G28+G34+G32</f>
        <v>46527.6</v>
      </c>
      <c r="H36" s="120"/>
      <c r="I36" s="120">
        <f>I11+I28+I34+I32</f>
        <v>268087.59999999998</v>
      </c>
      <c r="J36" s="135"/>
    </row>
    <row r="37" spans="1:10" ht="9.75" customHeight="1" x14ac:dyDescent="0.25"/>
    <row r="38" spans="1:10" ht="30" customHeight="1" x14ac:dyDescent="0.25">
      <c r="A38" s="125" t="s">
        <v>10</v>
      </c>
      <c r="B38" s="125"/>
      <c r="C38" s="125"/>
      <c r="D38" s="125"/>
      <c r="E38" s="125"/>
      <c r="F38" s="125"/>
      <c r="G38" s="125"/>
      <c r="H38" s="125"/>
      <c r="I38" s="125"/>
      <c r="J38" s="125"/>
    </row>
    <row r="39" spans="1:10" ht="32.25" customHeight="1" x14ac:dyDescent="0.25">
      <c r="A39" s="132" t="s">
        <v>8</v>
      </c>
      <c r="B39" s="132"/>
      <c r="C39" s="132"/>
      <c r="D39" s="132"/>
      <c r="E39" s="132"/>
      <c r="F39" s="132"/>
      <c r="G39" s="132"/>
      <c r="H39" s="132"/>
      <c r="I39" s="132"/>
      <c r="J39" s="132"/>
    </row>
    <row r="40" spans="1:10" ht="46.5" customHeight="1" x14ac:dyDescent="0.25">
      <c r="A40" s="131" t="s">
        <v>9</v>
      </c>
      <c r="B40" s="131"/>
      <c r="C40" s="131"/>
      <c r="D40" s="131"/>
      <c r="E40" s="131"/>
      <c r="F40" s="131"/>
      <c r="G40" s="131"/>
      <c r="H40" s="131"/>
      <c r="I40" s="131"/>
      <c r="J40" s="131"/>
    </row>
    <row r="41" spans="1:10" ht="44.25" customHeight="1" x14ac:dyDescent="0.25">
      <c r="A41" s="117" t="s">
        <v>11</v>
      </c>
      <c r="B41" s="117"/>
      <c r="C41" s="117"/>
      <c r="D41" s="117"/>
      <c r="E41" s="117"/>
      <c r="F41" s="117"/>
      <c r="G41" s="117"/>
      <c r="H41" s="117"/>
      <c r="I41" s="117"/>
      <c r="J41" s="117"/>
    </row>
    <row r="42" spans="1:10" ht="9" customHeight="1" x14ac:dyDescent="0.25">
      <c r="A42" s="124"/>
      <c r="B42" s="124"/>
      <c r="C42" s="124"/>
      <c r="D42" s="124"/>
      <c r="E42" s="124"/>
      <c r="F42" s="124"/>
      <c r="G42" s="124"/>
      <c r="H42" s="124"/>
      <c r="I42" s="124"/>
      <c r="J42" s="124"/>
    </row>
    <row r="43" spans="1:10" ht="31.5" customHeight="1" x14ac:dyDescent="0.25">
      <c r="A43" s="112" t="s">
        <v>36</v>
      </c>
      <c r="B43" s="112"/>
      <c r="C43" s="112"/>
      <c r="D43" s="112"/>
      <c r="E43" s="112"/>
      <c r="F43" s="112"/>
      <c r="G43" s="112"/>
      <c r="H43" s="112"/>
      <c r="I43" s="112"/>
      <c r="J43" s="112"/>
    </row>
    <row r="44" spans="1:10" ht="33" customHeight="1" x14ac:dyDescent="0.25">
      <c r="A44" s="112" t="s">
        <v>35</v>
      </c>
      <c r="B44" s="112"/>
      <c r="C44" s="112"/>
      <c r="D44" s="112"/>
      <c r="E44" s="112"/>
      <c r="F44" s="112"/>
      <c r="G44" s="112"/>
      <c r="H44" s="112"/>
      <c r="I44" s="112"/>
      <c r="J44" s="112"/>
    </row>
    <row r="45" spans="1:10" ht="39" customHeight="1" x14ac:dyDescent="0.25">
      <c r="A45" s="112" t="s">
        <v>34</v>
      </c>
      <c r="B45" s="112"/>
      <c r="C45" s="112"/>
      <c r="D45" s="112"/>
      <c r="E45" s="112"/>
      <c r="F45" s="112"/>
      <c r="G45" s="112"/>
      <c r="H45" s="112"/>
      <c r="I45" s="112"/>
      <c r="J45" s="112"/>
    </row>
    <row r="46" spans="1:10" ht="17.25" x14ac:dyDescent="0.25">
      <c r="A46" s="5"/>
    </row>
    <row r="47" spans="1:10" ht="27" customHeight="1" x14ac:dyDescent="0.25">
      <c r="I47" s="1"/>
      <c r="J47" s="1"/>
    </row>
    <row r="87" ht="22.5" customHeight="1" x14ac:dyDescent="0.25"/>
    <row r="88" ht="8.25" customHeight="1" x14ac:dyDescent="0.25"/>
  </sheetData>
  <mergeCells count="93">
    <mergeCell ref="A44:J44"/>
    <mergeCell ref="A39:J39"/>
    <mergeCell ref="I26:J26"/>
    <mergeCell ref="E36:F36"/>
    <mergeCell ref="A32:D32"/>
    <mergeCell ref="A33:J33"/>
    <mergeCell ref="I31:J31"/>
    <mergeCell ref="I32:J32"/>
    <mergeCell ref="G32:H32"/>
    <mergeCell ref="I36:J36"/>
    <mergeCell ref="A28:D28"/>
    <mergeCell ref="E28:F28"/>
    <mergeCell ref="G28:H28"/>
    <mergeCell ref="I28:J28"/>
    <mergeCell ref="G26:H26"/>
    <mergeCell ref="A43:J43"/>
    <mergeCell ref="A42:J42"/>
    <mergeCell ref="A38:J38"/>
    <mergeCell ref="A35:J35"/>
    <mergeCell ref="A36:D36"/>
    <mergeCell ref="A40:J40"/>
    <mergeCell ref="A21:H21"/>
    <mergeCell ref="A22:D22"/>
    <mergeCell ref="E22:F22"/>
    <mergeCell ref="G36:H36"/>
    <mergeCell ref="I20:J20"/>
    <mergeCell ref="A25:H25"/>
    <mergeCell ref="A26:D26"/>
    <mergeCell ref="G22:H22"/>
    <mergeCell ref="E26:F26"/>
    <mergeCell ref="I22:J22"/>
    <mergeCell ref="A23:J23"/>
    <mergeCell ref="A24:D24"/>
    <mergeCell ref="E24:F24"/>
    <mergeCell ref="G24:H24"/>
    <mergeCell ref="I24:J24"/>
    <mergeCell ref="A45:J45"/>
    <mergeCell ref="A27:J27"/>
    <mergeCell ref="A34:D34"/>
    <mergeCell ref="E34:F34"/>
    <mergeCell ref="G34:H34"/>
    <mergeCell ref="I34:J34"/>
    <mergeCell ref="A29:J29"/>
    <mergeCell ref="A30:D30"/>
    <mergeCell ref="E30:F30"/>
    <mergeCell ref="G30:H30"/>
    <mergeCell ref="I30:J30"/>
    <mergeCell ref="A31:D31"/>
    <mergeCell ref="E31:F31"/>
    <mergeCell ref="G31:H31"/>
    <mergeCell ref="A41:J41"/>
    <mergeCell ref="E32:F32"/>
    <mergeCell ref="A9:D9"/>
    <mergeCell ref="E10:F10"/>
    <mergeCell ref="A6:C6"/>
    <mergeCell ref="G6:I6"/>
    <mergeCell ref="A7:C7"/>
    <mergeCell ref="D7:F7"/>
    <mergeCell ref="E9:F9"/>
    <mergeCell ref="G9:H9"/>
    <mergeCell ref="I9:J9"/>
    <mergeCell ref="I10:J10"/>
    <mergeCell ref="A8:J8"/>
    <mergeCell ref="G10:H10"/>
    <mergeCell ref="A10:C10"/>
    <mergeCell ref="G7:J7"/>
    <mergeCell ref="G16:H16"/>
    <mergeCell ref="I16:J16"/>
    <mergeCell ref="A19:J19"/>
    <mergeCell ref="A20:D20"/>
    <mergeCell ref="E20:F20"/>
    <mergeCell ref="G20:H20"/>
    <mergeCell ref="A17:H17"/>
    <mergeCell ref="A18:D18"/>
    <mergeCell ref="E18:F18"/>
    <mergeCell ref="G18:H18"/>
    <mergeCell ref="I18:J18"/>
    <mergeCell ref="B3:J3"/>
    <mergeCell ref="A1:J1"/>
    <mergeCell ref="A15:D15"/>
    <mergeCell ref="A16:D16"/>
    <mergeCell ref="E11:F11"/>
    <mergeCell ref="G11:H11"/>
    <mergeCell ref="A12:H12"/>
    <mergeCell ref="A13:J13"/>
    <mergeCell ref="I11:J11"/>
    <mergeCell ref="A14:J14"/>
    <mergeCell ref="E15:F15"/>
    <mergeCell ref="G15:H15"/>
    <mergeCell ref="I15:J15"/>
    <mergeCell ref="A2:J2"/>
    <mergeCell ref="A5:J5"/>
    <mergeCell ref="E16:F16"/>
  </mergeCells>
  <hyperlinks>
    <hyperlink ref="G7" r:id="rId1"/>
  </hyperlinks>
  <pageMargins left="0.24" right="0.24" top="0.25" bottom="0.22" header="0.2" footer="0.2"/>
  <pageSetup paperSize="9" scale="6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A19" sqref="A19:J19"/>
    </sheetView>
  </sheetViews>
  <sheetFormatPr defaultColWidth="9.140625" defaultRowHeight="15" x14ac:dyDescent="0.25"/>
  <cols>
    <col min="1" max="4" width="25.140625" style="1" customWidth="1"/>
    <col min="5" max="8" width="9.140625" style="1"/>
    <col min="9" max="10" width="9.140625" style="7"/>
    <col min="11" max="11" width="13.28515625" style="1" customWidth="1"/>
    <col min="12" max="16384" width="9.140625" style="1"/>
  </cols>
  <sheetData>
    <row r="1" spans="1:10" ht="21" x14ac:dyDescent="0.25">
      <c r="A1" s="63" t="s">
        <v>33</v>
      </c>
      <c r="B1" s="63"/>
      <c r="C1" s="63"/>
      <c r="D1" s="63"/>
      <c r="E1" s="63"/>
      <c r="F1" s="63"/>
      <c r="G1" s="63"/>
      <c r="H1" s="63"/>
      <c r="I1" s="63"/>
      <c r="J1" s="63"/>
    </row>
    <row r="2" spans="1:10" ht="34.5" thickBot="1" x14ac:dyDescent="0.3">
      <c r="A2" s="81" t="s">
        <v>12</v>
      </c>
      <c r="B2" s="82"/>
      <c r="C2" s="82"/>
      <c r="D2" s="82"/>
      <c r="E2" s="82"/>
      <c r="F2" s="82"/>
      <c r="G2" s="82"/>
      <c r="H2" s="82"/>
      <c r="I2" s="82"/>
      <c r="J2" s="83"/>
    </row>
    <row r="3" spans="1:10" ht="27" customHeight="1" thickBot="1" x14ac:dyDescent="0.3">
      <c r="A3" s="10" t="s">
        <v>39</v>
      </c>
      <c r="B3" s="61" t="s">
        <v>87</v>
      </c>
      <c r="C3" s="62"/>
      <c r="D3" s="62"/>
      <c r="E3" s="62"/>
      <c r="F3" s="62"/>
      <c r="G3" s="62"/>
      <c r="H3" s="62"/>
      <c r="I3" s="62"/>
      <c r="J3" s="62"/>
    </row>
    <row r="4" spans="1:10" x14ac:dyDescent="0.25">
      <c r="A4" s="2" t="s">
        <v>0</v>
      </c>
      <c r="B4" s="42"/>
      <c r="C4" s="42"/>
      <c r="D4" s="42"/>
      <c r="E4" s="42"/>
      <c r="F4" s="42"/>
      <c r="G4" s="42"/>
      <c r="H4" s="42"/>
      <c r="I4" s="43"/>
      <c r="J4" s="6"/>
    </row>
    <row r="5" spans="1:10" x14ac:dyDescent="0.25">
      <c r="A5" s="84" t="s">
        <v>99</v>
      </c>
      <c r="B5" s="85"/>
      <c r="C5" s="85"/>
      <c r="D5" s="85"/>
      <c r="E5" s="85"/>
      <c r="F5" s="85"/>
      <c r="G5" s="85"/>
      <c r="H5" s="85"/>
      <c r="I5" s="85"/>
      <c r="J5" s="86"/>
    </row>
    <row r="6" spans="1:10" x14ac:dyDescent="0.25">
      <c r="A6" s="97" t="s">
        <v>13</v>
      </c>
      <c r="B6" s="98"/>
      <c r="C6" s="98"/>
      <c r="D6" s="44" t="s">
        <v>1</v>
      </c>
      <c r="E6" s="42"/>
      <c r="F6" s="42"/>
      <c r="G6" s="99" t="s">
        <v>2</v>
      </c>
      <c r="H6" s="98"/>
      <c r="I6" s="98"/>
      <c r="J6" s="6"/>
    </row>
    <row r="7" spans="1:10" ht="15.75" thickBot="1" x14ac:dyDescent="0.3">
      <c r="A7" s="100" t="s">
        <v>100</v>
      </c>
      <c r="B7" s="101"/>
      <c r="C7" s="101"/>
      <c r="D7" s="102">
        <v>724329430</v>
      </c>
      <c r="E7" s="103"/>
      <c r="F7" s="103"/>
      <c r="G7" s="109" t="s">
        <v>101</v>
      </c>
      <c r="H7" s="110"/>
      <c r="I7" s="110"/>
      <c r="J7" s="111"/>
    </row>
    <row r="8" spans="1:10" ht="21.75" customHeight="1" thickTop="1" thickBot="1" x14ac:dyDescent="0.3">
      <c r="A8" s="104" t="s">
        <v>19</v>
      </c>
      <c r="B8" s="105"/>
      <c r="C8" s="105"/>
      <c r="D8" s="105"/>
      <c r="E8" s="105"/>
      <c r="F8" s="105"/>
      <c r="G8" s="105"/>
      <c r="H8" s="105"/>
      <c r="I8" s="105"/>
      <c r="J8" s="106"/>
    </row>
    <row r="9" spans="1:10" ht="15.75" thickBot="1" x14ac:dyDescent="0.3">
      <c r="A9" s="94"/>
      <c r="B9" s="95"/>
      <c r="C9" s="95"/>
      <c r="D9" s="96"/>
      <c r="E9" s="79" t="s">
        <v>3</v>
      </c>
      <c r="F9" s="79"/>
      <c r="G9" s="79" t="s">
        <v>4</v>
      </c>
      <c r="H9" s="79"/>
      <c r="I9" s="79" t="s">
        <v>5</v>
      </c>
      <c r="J9" s="80"/>
    </row>
    <row r="10" spans="1:10" ht="15.75" thickBot="1" x14ac:dyDescent="0.3">
      <c r="A10" s="107" t="s">
        <v>16</v>
      </c>
      <c r="B10" s="108"/>
      <c r="C10" s="108"/>
      <c r="D10" s="41" t="s">
        <v>37</v>
      </c>
      <c r="E10" s="61">
        <v>4765000</v>
      </c>
      <c r="F10" s="68"/>
      <c r="G10" s="61">
        <v>1000650</v>
      </c>
      <c r="H10" s="68"/>
      <c r="I10" s="74">
        <v>5765650</v>
      </c>
      <c r="J10" s="75"/>
    </row>
    <row r="11" spans="1:10" ht="15.75" thickBot="1" x14ac:dyDescent="0.3">
      <c r="A11" s="45" t="s">
        <v>18</v>
      </c>
      <c r="B11" s="46"/>
      <c r="C11" s="46"/>
      <c r="D11" s="9">
        <v>1</v>
      </c>
      <c r="E11" s="61">
        <v>4765000</v>
      </c>
      <c r="F11" s="68"/>
      <c r="G11" s="61">
        <v>1000650</v>
      </c>
      <c r="H11" s="68"/>
      <c r="I11" s="74">
        <v>5765650</v>
      </c>
      <c r="J11" s="75"/>
    </row>
    <row r="12" spans="1:10" ht="15.75" thickBot="1" x14ac:dyDescent="0.3">
      <c r="A12" s="69" t="s">
        <v>17</v>
      </c>
      <c r="B12" s="70"/>
      <c r="C12" s="70"/>
      <c r="D12" s="70"/>
      <c r="E12" s="70"/>
      <c r="F12" s="70"/>
      <c r="G12" s="70"/>
      <c r="H12" s="70"/>
      <c r="I12" s="8">
        <v>2</v>
      </c>
      <c r="J12" s="3" t="s">
        <v>6</v>
      </c>
    </row>
    <row r="13" spans="1:10" ht="5.25" customHeight="1" thickBot="1" x14ac:dyDescent="0.3">
      <c r="A13" s="71"/>
      <c r="B13" s="72"/>
      <c r="C13" s="72"/>
      <c r="D13" s="72"/>
      <c r="E13" s="72"/>
      <c r="F13" s="72"/>
      <c r="G13" s="72"/>
      <c r="H13" s="72"/>
      <c r="I13" s="72"/>
      <c r="J13" s="73"/>
    </row>
    <row r="14" spans="1:10" ht="18" customHeight="1" thickBot="1" x14ac:dyDescent="0.3">
      <c r="A14" s="76" t="s">
        <v>38</v>
      </c>
      <c r="B14" s="77"/>
      <c r="C14" s="77"/>
      <c r="D14" s="77"/>
      <c r="E14" s="77"/>
      <c r="F14" s="77"/>
      <c r="G14" s="77"/>
      <c r="H14" s="77"/>
      <c r="I14" s="77"/>
      <c r="J14" s="78"/>
    </row>
    <row r="15" spans="1:10" ht="15.75" thickBot="1" x14ac:dyDescent="0.3">
      <c r="A15" s="64"/>
      <c r="B15" s="65"/>
      <c r="C15" s="65"/>
      <c r="D15" s="65"/>
      <c r="E15" s="79" t="s">
        <v>3</v>
      </c>
      <c r="F15" s="79"/>
      <c r="G15" s="79" t="s">
        <v>4</v>
      </c>
      <c r="H15" s="79"/>
      <c r="I15" s="79" t="s">
        <v>5</v>
      </c>
      <c r="J15" s="80"/>
    </row>
    <row r="16" spans="1:10" ht="32.25" customHeight="1" thickBot="1" x14ac:dyDescent="0.3">
      <c r="A16" s="66" t="s">
        <v>14</v>
      </c>
      <c r="B16" s="67"/>
      <c r="C16" s="67"/>
      <c r="D16" s="67"/>
      <c r="E16" s="87">
        <v>27000</v>
      </c>
      <c r="F16" s="87"/>
      <c r="G16" s="87">
        <v>5670</v>
      </c>
      <c r="H16" s="87"/>
      <c r="I16" s="88">
        <v>32670</v>
      </c>
      <c r="J16" s="89"/>
    </row>
    <row r="17" spans="1:10" ht="15.75" thickBot="1" x14ac:dyDescent="0.3">
      <c r="A17" s="69" t="s">
        <v>20</v>
      </c>
      <c r="B17" s="70"/>
      <c r="C17" s="70"/>
      <c r="D17" s="70"/>
      <c r="E17" s="70"/>
      <c r="F17" s="70"/>
      <c r="G17" s="70"/>
      <c r="H17" s="70"/>
      <c r="I17" s="8">
        <v>1</v>
      </c>
      <c r="J17" s="3" t="s">
        <v>7</v>
      </c>
    </row>
    <row r="18" spans="1:10" ht="32.25" customHeight="1" thickBot="1" x14ac:dyDescent="0.3">
      <c r="A18" s="90" t="s">
        <v>15</v>
      </c>
      <c r="B18" s="91"/>
      <c r="C18" s="91"/>
      <c r="D18" s="91"/>
      <c r="E18" s="92">
        <f>E16*(8-I12)*I17</f>
        <v>162000</v>
      </c>
      <c r="F18" s="92"/>
      <c r="G18" s="92">
        <f>G16*(8-I12)*I17</f>
        <v>34020</v>
      </c>
      <c r="H18" s="92"/>
      <c r="I18" s="92">
        <f>I16*(8-I12)*I17</f>
        <v>196020</v>
      </c>
      <c r="J18" s="93"/>
    </row>
    <row r="19" spans="1:10" ht="3.75" customHeight="1" thickBot="1" x14ac:dyDescent="0.3">
      <c r="A19" s="71"/>
      <c r="B19" s="72"/>
      <c r="C19" s="72"/>
      <c r="D19" s="72"/>
      <c r="E19" s="72"/>
      <c r="F19" s="72"/>
      <c r="G19" s="72"/>
      <c r="H19" s="72"/>
      <c r="I19" s="72"/>
      <c r="J19" s="73"/>
    </row>
    <row r="20" spans="1:10" ht="47.25" customHeight="1" thickBot="1" x14ac:dyDescent="0.3">
      <c r="A20" s="66" t="s">
        <v>21</v>
      </c>
      <c r="B20" s="67"/>
      <c r="C20" s="67"/>
      <c r="D20" s="67"/>
      <c r="E20" s="87"/>
      <c r="F20" s="87"/>
      <c r="G20" s="87"/>
      <c r="H20" s="87"/>
      <c r="I20" s="88"/>
      <c r="J20" s="89"/>
    </row>
    <row r="21" spans="1:10" ht="15.75" thickBot="1" x14ac:dyDescent="0.3">
      <c r="A21" s="69" t="s">
        <v>25</v>
      </c>
      <c r="B21" s="70"/>
      <c r="C21" s="70"/>
      <c r="D21" s="70"/>
      <c r="E21" s="70"/>
      <c r="F21" s="70"/>
      <c r="G21" s="70"/>
      <c r="H21" s="70"/>
      <c r="I21" s="8"/>
      <c r="J21" s="3" t="s">
        <v>7</v>
      </c>
    </row>
    <row r="22" spans="1:10" ht="33.75" customHeight="1" thickBot="1" x14ac:dyDescent="0.3">
      <c r="A22" s="118" t="s">
        <v>22</v>
      </c>
      <c r="B22" s="119"/>
      <c r="C22" s="119"/>
      <c r="D22" s="119"/>
      <c r="E22" s="92">
        <f>E20*(8-I12)*I21</f>
        <v>0</v>
      </c>
      <c r="F22" s="92"/>
      <c r="G22" s="92">
        <f>G20*(8-I12)*I21</f>
        <v>0</v>
      </c>
      <c r="H22" s="92"/>
      <c r="I22" s="92">
        <f>I20*(8-I12)*I21</f>
        <v>0</v>
      </c>
      <c r="J22" s="93"/>
    </row>
    <row r="23" spans="1:10" ht="5.25" customHeight="1" thickBot="1" x14ac:dyDescent="0.3">
      <c r="A23" s="71"/>
      <c r="B23" s="72"/>
      <c r="C23" s="72"/>
      <c r="D23" s="72"/>
      <c r="E23" s="72"/>
      <c r="F23" s="72"/>
      <c r="G23" s="72"/>
      <c r="H23" s="72"/>
      <c r="I23" s="72"/>
      <c r="J23" s="73"/>
    </row>
    <row r="24" spans="1:10" ht="54" customHeight="1" thickBot="1" x14ac:dyDescent="0.3">
      <c r="A24" s="66" t="s">
        <v>23</v>
      </c>
      <c r="B24" s="67"/>
      <c r="C24" s="67"/>
      <c r="D24" s="67"/>
      <c r="E24" s="87"/>
      <c r="F24" s="87"/>
      <c r="G24" s="87"/>
      <c r="H24" s="87"/>
      <c r="I24" s="88"/>
      <c r="J24" s="89"/>
    </row>
    <row r="25" spans="1:10" ht="15.75" thickBot="1" x14ac:dyDescent="0.3">
      <c r="A25" s="66" t="s">
        <v>24</v>
      </c>
      <c r="B25" s="121"/>
      <c r="C25" s="121"/>
      <c r="D25" s="121"/>
      <c r="E25" s="121"/>
      <c r="F25" s="121"/>
      <c r="G25" s="121"/>
      <c r="H25" s="121"/>
      <c r="I25" s="8"/>
      <c r="J25" s="3" t="s">
        <v>7</v>
      </c>
    </row>
    <row r="26" spans="1:10" ht="36" customHeight="1" thickBot="1" x14ac:dyDescent="0.3">
      <c r="A26" s="122" t="s">
        <v>26</v>
      </c>
      <c r="B26" s="123"/>
      <c r="C26" s="123"/>
      <c r="D26" s="123"/>
      <c r="E26" s="92">
        <f>E24*(8-I12)*I25</f>
        <v>0</v>
      </c>
      <c r="F26" s="92"/>
      <c r="G26" s="92">
        <f>G24*(8-I12)*I25</f>
        <v>0</v>
      </c>
      <c r="H26" s="92"/>
      <c r="I26" s="92">
        <f>I24*(8-I12)*I25</f>
        <v>0</v>
      </c>
      <c r="J26" s="93"/>
    </row>
    <row r="27" spans="1:10" ht="4.5" customHeight="1" thickBot="1" x14ac:dyDescent="0.3">
      <c r="A27" s="113"/>
      <c r="B27" s="114"/>
      <c r="C27" s="114"/>
      <c r="D27" s="114"/>
      <c r="E27" s="114"/>
      <c r="F27" s="114"/>
      <c r="G27" s="114"/>
      <c r="H27" s="114"/>
      <c r="I27" s="114"/>
      <c r="J27" s="115"/>
    </row>
    <row r="28" spans="1:10" ht="30" customHeight="1" thickBot="1" x14ac:dyDescent="0.3">
      <c r="A28" s="136" t="s">
        <v>27</v>
      </c>
      <c r="B28" s="137"/>
      <c r="C28" s="137"/>
      <c r="D28" s="137"/>
      <c r="E28" s="92">
        <f>D11*(E18+E22+E26)</f>
        <v>162000</v>
      </c>
      <c r="F28" s="92"/>
      <c r="G28" s="92">
        <f>D11*(G18+G22+G26)</f>
        <v>34020</v>
      </c>
      <c r="H28" s="92"/>
      <c r="I28" s="92">
        <f>D11*(I18+I22+I26)</f>
        <v>196020</v>
      </c>
      <c r="J28" s="93"/>
    </row>
    <row r="29" spans="1:10" ht="29.25" customHeight="1" thickBot="1" x14ac:dyDescent="0.3">
      <c r="A29" s="76" t="s">
        <v>54</v>
      </c>
      <c r="B29" s="77"/>
      <c r="C29" s="77"/>
      <c r="D29" s="77"/>
      <c r="E29" s="77"/>
      <c r="F29" s="77"/>
      <c r="G29" s="77"/>
      <c r="H29" s="77"/>
      <c r="I29" s="77"/>
      <c r="J29" s="78"/>
    </row>
    <row r="30" spans="1:10" ht="29.25" customHeight="1" thickBot="1" x14ac:dyDescent="0.3">
      <c r="A30" s="66" t="s">
        <v>29</v>
      </c>
      <c r="B30" s="67"/>
      <c r="C30" s="67"/>
      <c r="D30" s="67"/>
      <c r="E30" s="87">
        <v>2500</v>
      </c>
      <c r="F30" s="87"/>
      <c r="G30" s="87">
        <v>525</v>
      </c>
      <c r="H30" s="87"/>
      <c r="I30" s="87">
        <v>3025</v>
      </c>
      <c r="J30" s="116"/>
    </row>
    <row r="31" spans="1:10" ht="48" customHeight="1" thickBot="1" x14ac:dyDescent="0.3">
      <c r="A31" s="66" t="s">
        <v>30</v>
      </c>
      <c r="B31" s="67"/>
      <c r="C31" s="67"/>
      <c r="D31" s="67"/>
      <c r="E31" s="87">
        <v>5260</v>
      </c>
      <c r="F31" s="87"/>
      <c r="G31" s="87">
        <v>1104.5999999999999</v>
      </c>
      <c r="H31" s="87"/>
      <c r="I31" s="87">
        <v>6364.6</v>
      </c>
      <c r="J31" s="116"/>
    </row>
    <row r="32" spans="1:10" ht="39" customHeight="1" thickBot="1" x14ac:dyDescent="0.3">
      <c r="A32" s="133" t="s">
        <v>31</v>
      </c>
      <c r="B32" s="134"/>
      <c r="C32" s="134"/>
      <c r="D32" s="134"/>
      <c r="E32" s="92">
        <f>(E30+E31)*1*(8-I12)</f>
        <v>46560</v>
      </c>
      <c r="F32" s="92"/>
      <c r="G32" s="92">
        <f>(G30+G31)*1*(8-I12)</f>
        <v>9777.5999999999985</v>
      </c>
      <c r="H32" s="92"/>
      <c r="I32" s="92">
        <f>(I30+I31)*1*(8-I12)</f>
        <v>56337.600000000006</v>
      </c>
      <c r="J32" s="93"/>
    </row>
    <row r="33" spans="1:10" ht="30" customHeight="1" thickBot="1" x14ac:dyDescent="0.3">
      <c r="A33" s="76" t="s">
        <v>55</v>
      </c>
      <c r="B33" s="77"/>
      <c r="C33" s="77"/>
      <c r="D33" s="77"/>
      <c r="E33" s="77"/>
      <c r="F33" s="77"/>
      <c r="G33" s="77"/>
      <c r="H33" s="77"/>
      <c r="I33" s="77"/>
      <c r="J33" s="78"/>
    </row>
    <row r="34" spans="1:10" ht="51" customHeight="1" thickBot="1" x14ac:dyDescent="0.3">
      <c r="A34" s="66" t="s">
        <v>28</v>
      </c>
      <c r="B34" s="67"/>
      <c r="C34" s="67"/>
      <c r="D34" s="67"/>
      <c r="E34" s="87">
        <v>27000</v>
      </c>
      <c r="F34" s="87"/>
      <c r="G34" s="87">
        <v>5670</v>
      </c>
      <c r="H34" s="87"/>
      <c r="I34" s="87">
        <v>32670</v>
      </c>
      <c r="J34" s="116"/>
    </row>
    <row r="35" spans="1:10" ht="3.75" customHeight="1" thickBot="1" x14ac:dyDescent="0.3">
      <c r="A35" s="126"/>
      <c r="B35" s="127"/>
      <c r="C35" s="127"/>
      <c r="D35" s="127"/>
      <c r="E35" s="127"/>
      <c r="F35" s="127"/>
      <c r="G35" s="127"/>
      <c r="H35" s="127"/>
      <c r="I35" s="127"/>
      <c r="J35" s="128"/>
    </row>
    <row r="36" spans="1:10" s="4" customFormat="1" ht="39.75" customHeight="1" thickBot="1" x14ac:dyDescent="0.3">
      <c r="A36" s="129" t="s">
        <v>32</v>
      </c>
      <c r="B36" s="130"/>
      <c r="C36" s="130"/>
      <c r="D36" s="130"/>
      <c r="E36" s="120">
        <f>E11+E28+E34+E32</f>
        <v>5000560</v>
      </c>
      <c r="F36" s="120"/>
      <c r="G36" s="120">
        <f>G11+G28+G34+G32</f>
        <v>1050117.6000000001</v>
      </c>
      <c r="H36" s="120"/>
      <c r="I36" s="120">
        <f>I11+I28+I34+I32</f>
        <v>6050677.5999999996</v>
      </c>
      <c r="J36" s="135"/>
    </row>
    <row r="37" spans="1:10" ht="9.75" customHeight="1" x14ac:dyDescent="0.25"/>
    <row r="38" spans="1:10" ht="30" customHeight="1" x14ac:dyDescent="0.25">
      <c r="A38" s="125" t="s">
        <v>10</v>
      </c>
      <c r="B38" s="125"/>
      <c r="C38" s="125"/>
      <c r="D38" s="125"/>
      <c r="E38" s="125"/>
      <c r="F38" s="125"/>
      <c r="G38" s="125"/>
      <c r="H38" s="125"/>
      <c r="I38" s="125"/>
      <c r="J38" s="125"/>
    </row>
    <row r="39" spans="1:10" ht="32.25" customHeight="1" x14ac:dyDescent="0.25">
      <c r="A39" s="132" t="s">
        <v>8</v>
      </c>
      <c r="B39" s="132"/>
      <c r="C39" s="132"/>
      <c r="D39" s="132"/>
      <c r="E39" s="132"/>
      <c r="F39" s="132"/>
      <c r="G39" s="132"/>
      <c r="H39" s="132"/>
      <c r="I39" s="132"/>
      <c r="J39" s="132"/>
    </row>
    <row r="40" spans="1:10" ht="46.5" customHeight="1" x14ac:dyDescent="0.25">
      <c r="A40" s="131" t="s">
        <v>9</v>
      </c>
      <c r="B40" s="131"/>
      <c r="C40" s="131"/>
      <c r="D40" s="131"/>
      <c r="E40" s="131"/>
      <c r="F40" s="131"/>
      <c r="G40" s="131"/>
      <c r="H40" s="131"/>
      <c r="I40" s="131"/>
      <c r="J40" s="131"/>
    </row>
    <row r="41" spans="1:10" ht="44.25" customHeight="1" x14ac:dyDescent="0.25">
      <c r="A41" s="117" t="s">
        <v>11</v>
      </c>
      <c r="B41" s="117"/>
      <c r="C41" s="117"/>
      <c r="D41" s="117"/>
      <c r="E41" s="117"/>
      <c r="F41" s="117"/>
      <c r="G41" s="117"/>
      <c r="H41" s="117"/>
      <c r="I41" s="117"/>
      <c r="J41" s="117"/>
    </row>
    <row r="42" spans="1:10" ht="9" customHeight="1" x14ac:dyDescent="0.25">
      <c r="A42" s="124"/>
      <c r="B42" s="124"/>
      <c r="C42" s="124"/>
      <c r="D42" s="124"/>
      <c r="E42" s="124"/>
      <c r="F42" s="124"/>
      <c r="G42" s="124"/>
      <c r="H42" s="124"/>
      <c r="I42" s="124"/>
      <c r="J42" s="124"/>
    </row>
    <row r="43" spans="1:10" ht="31.5" customHeight="1" x14ac:dyDescent="0.25">
      <c r="A43" s="112" t="s">
        <v>36</v>
      </c>
      <c r="B43" s="112"/>
      <c r="C43" s="112"/>
      <c r="D43" s="112"/>
      <c r="E43" s="112"/>
      <c r="F43" s="112"/>
      <c r="G43" s="112"/>
      <c r="H43" s="112"/>
      <c r="I43" s="112"/>
      <c r="J43" s="112"/>
    </row>
    <row r="44" spans="1:10" ht="33" customHeight="1" x14ac:dyDescent="0.25">
      <c r="A44" s="112" t="s">
        <v>35</v>
      </c>
      <c r="B44" s="112"/>
      <c r="C44" s="112"/>
      <c r="D44" s="112"/>
      <c r="E44" s="112"/>
      <c r="F44" s="112"/>
      <c r="G44" s="112"/>
      <c r="H44" s="112"/>
      <c r="I44" s="112"/>
      <c r="J44" s="112"/>
    </row>
    <row r="45" spans="1:10" ht="39" customHeight="1" x14ac:dyDescent="0.25">
      <c r="A45" s="112" t="s">
        <v>34</v>
      </c>
      <c r="B45" s="112"/>
      <c r="C45" s="112"/>
      <c r="D45" s="112"/>
      <c r="E45" s="112"/>
      <c r="F45" s="112"/>
      <c r="G45" s="112"/>
      <c r="H45" s="112"/>
      <c r="I45" s="112"/>
      <c r="J45" s="112"/>
    </row>
    <row r="46" spans="1:10" ht="17.25" x14ac:dyDescent="0.25">
      <c r="A46" s="5"/>
    </row>
    <row r="47" spans="1:10" ht="27" customHeight="1" x14ac:dyDescent="0.25">
      <c r="I47" s="1"/>
      <c r="J47" s="1"/>
    </row>
    <row r="87" ht="22.5" customHeight="1" x14ac:dyDescent="0.25"/>
    <row r="88" ht="8.25" customHeight="1" x14ac:dyDescent="0.25"/>
  </sheetData>
  <mergeCells count="93">
    <mergeCell ref="A1:J1"/>
    <mergeCell ref="A2:J2"/>
    <mergeCell ref="B3:J3"/>
    <mergeCell ref="A5:J5"/>
    <mergeCell ref="A6:C6"/>
    <mergeCell ref="G6:I6"/>
    <mergeCell ref="A7:C7"/>
    <mergeCell ref="D7:F7"/>
    <mergeCell ref="G7:J7"/>
    <mergeCell ref="A8:J8"/>
    <mergeCell ref="A9:D9"/>
    <mergeCell ref="E9:F9"/>
    <mergeCell ref="G9:H9"/>
    <mergeCell ref="I9:J9"/>
    <mergeCell ref="A10:C10"/>
    <mergeCell ref="E10:F10"/>
    <mergeCell ref="G10:H10"/>
    <mergeCell ref="I10:J10"/>
    <mergeCell ref="E11:F11"/>
    <mergeCell ref="G11:H11"/>
    <mergeCell ref="I11:J11"/>
    <mergeCell ref="A18:D18"/>
    <mergeCell ref="E18:F18"/>
    <mergeCell ref="G18:H18"/>
    <mergeCell ref="I18:J18"/>
    <mergeCell ref="A12:H12"/>
    <mergeCell ref="A13:J13"/>
    <mergeCell ref="A14:J14"/>
    <mergeCell ref="A15:D15"/>
    <mergeCell ref="E15:F15"/>
    <mergeCell ref="G15:H15"/>
    <mergeCell ref="I15:J15"/>
    <mergeCell ref="A16:D16"/>
    <mergeCell ref="E16:F16"/>
    <mergeCell ref="G16:H16"/>
    <mergeCell ref="I16:J16"/>
    <mergeCell ref="A17:H17"/>
    <mergeCell ref="A24:D24"/>
    <mergeCell ref="E24:F24"/>
    <mergeCell ref="G24:H24"/>
    <mergeCell ref="I24:J24"/>
    <mergeCell ref="A19:J19"/>
    <mergeCell ref="A20:D20"/>
    <mergeCell ref="E20:F20"/>
    <mergeCell ref="G20:H20"/>
    <mergeCell ref="I20:J20"/>
    <mergeCell ref="A21:H21"/>
    <mergeCell ref="A22:D22"/>
    <mergeCell ref="E22:F22"/>
    <mergeCell ref="G22:H22"/>
    <mergeCell ref="I22:J22"/>
    <mergeCell ref="A23:J23"/>
    <mergeCell ref="A30:D30"/>
    <mergeCell ref="E30:F30"/>
    <mergeCell ref="G30:H30"/>
    <mergeCell ref="I30:J30"/>
    <mergeCell ref="A25:H25"/>
    <mergeCell ref="A26:D26"/>
    <mergeCell ref="E26:F26"/>
    <mergeCell ref="G26:H26"/>
    <mergeCell ref="I26:J26"/>
    <mergeCell ref="A27:J27"/>
    <mergeCell ref="A28:D28"/>
    <mergeCell ref="E28:F28"/>
    <mergeCell ref="G28:H28"/>
    <mergeCell ref="I28:J28"/>
    <mergeCell ref="A29:J29"/>
    <mergeCell ref="A35:J35"/>
    <mergeCell ref="A31:D31"/>
    <mergeCell ref="E31:F31"/>
    <mergeCell ref="G31:H31"/>
    <mergeCell ref="I31:J31"/>
    <mergeCell ref="A32:D32"/>
    <mergeCell ref="E32:F32"/>
    <mergeCell ref="G32:H32"/>
    <mergeCell ref="I32:J32"/>
    <mergeCell ref="A33:J33"/>
    <mergeCell ref="A34:D34"/>
    <mergeCell ref="E34:F34"/>
    <mergeCell ref="G34:H34"/>
    <mergeCell ref="I34:J34"/>
    <mergeCell ref="A45:J45"/>
    <mergeCell ref="A36:D36"/>
    <mergeCell ref="E36:F36"/>
    <mergeCell ref="G36:H36"/>
    <mergeCell ref="I36:J36"/>
    <mergeCell ref="A38:J38"/>
    <mergeCell ref="A39:J39"/>
    <mergeCell ref="A40:J40"/>
    <mergeCell ref="A41:J41"/>
    <mergeCell ref="A42:J42"/>
    <mergeCell ref="A43:J43"/>
    <mergeCell ref="A44:J44"/>
  </mergeCells>
  <hyperlinks>
    <hyperlink ref="G7" r:id="rId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Porovnání - specifikace</vt:lpstr>
      <vt:lpstr>Stargen EU</vt:lpstr>
      <vt:lpstr>Hospimed</vt:lpstr>
    </vt:vector>
  </TitlesOfParts>
  <Company>FNOL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Jasenská Monika, Ing.</cp:lastModifiedBy>
  <cp:lastPrinted>2017-03-17T08:38:19Z</cp:lastPrinted>
  <dcterms:created xsi:type="dcterms:W3CDTF">2016-05-04T05:30:34Z</dcterms:created>
  <dcterms:modified xsi:type="dcterms:W3CDTF">2021-04-19T20:43:54Z</dcterms:modified>
</cp:coreProperties>
</file>