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5440" windowHeight="15390"/>
  </bookViews>
  <sheets>
    <sheet name="trh" sheetId="1" r:id="rId1"/>
    <sheet name="Stargen" sheetId="3" r:id="rId2"/>
    <sheet name="Hospimed" sheetId="2" r:id="rId3"/>
  </sheets>
  <calcPr calcId="145621"/>
</workbook>
</file>

<file path=xl/calcChain.xml><?xml version="1.0" encoding="utf-8"?>
<calcChain xmlns="http://schemas.openxmlformats.org/spreadsheetml/2006/main">
  <c r="I32" i="3" l="1"/>
  <c r="G32" i="3"/>
  <c r="E32" i="3"/>
  <c r="E28" i="3"/>
  <c r="E36" i="3" s="1"/>
  <c r="I26" i="3"/>
  <c r="G26" i="3"/>
  <c r="E26" i="3"/>
  <c r="I22" i="3"/>
  <c r="G22" i="3"/>
  <c r="E22" i="3"/>
  <c r="I18" i="3"/>
  <c r="I28" i="3" s="1"/>
  <c r="I36" i="3" s="1"/>
  <c r="G18" i="3"/>
  <c r="G28" i="3" s="1"/>
  <c r="G36" i="3" s="1"/>
  <c r="E18" i="3"/>
  <c r="I32" i="2" l="1"/>
  <c r="G32" i="2"/>
  <c r="E32" i="2"/>
  <c r="I26" i="2"/>
  <c r="G26" i="2"/>
  <c r="E26" i="2"/>
  <c r="I22" i="2"/>
  <c r="G22" i="2"/>
  <c r="E22" i="2"/>
  <c r="I18" i="2"/>
  <c r="I28" i="2" s="1"/>
  <c r="I36" i="2" s="1"/>
  <c r="G18" i="2"/>
  <c r="G28" i="2" s="1"/>
  <c r="G36" i="2" s="1"/>
  <c r="E18" i="2"/>
  <c r="E28" i="2" s="1"/>
  <c r="E36" i="2" s="1"/>
</calcChain>
</file>

<file path=xl/sharedStrings.xml><?xml version="1.0" encoding="utf-8"?>
<sst xmlns="http://schemas.openxmlformats.org/spreadsheetml/2006/main" count="343" uniqueCount="144">
  <si>
    <t>TRŽNÍ PRŮZKUM</t>
  </si>
  <si>
    <t xml:space="preserve">Uveďte typ, výrobce: </t>
  </si>
  <si>
    <t>Předmět veřejné zakázky</t>
  </si>
  <si>
    <t>ano/ne</t>
  </si>
  <si>
    <t>poznámky</t>
  </si>
  <si>
    <t>Technická specifikace</t>
  </si>
  <si>
    <t>ANO / NE</t>
  </si>
  <si>
    <t xml:space="preserve">Klinický bezdrátový/ telemetrický set pro povrchové vyšetření svalové aktivity (EMG signálů) v průběhu pohybu </t>
  </si>
  <si>
    <t>• Umožnění komunikace s přístroji 3. stran skrze digitální vstup s možností využití analogového</t>
  </si>
  <si>
    <t>• Bezdrátová komunikace mezi senzory a základnou přijímající signál pomocí komunikačního protokolu bez zpoždění.</t>
  </si>
  <si>
    <t>• Software pro sledování signálu EMG a IMU v reálném čase, včetně nástrojů pro hodnocení kvality signálu v průběhu pohybu</t>
  </si>
  <si>
    <t>• Přenosná řídicí jednotka ke sledování průběhu signálu a k jeho zpracování</t>
  </si>
  <si>
    <t>• Systém zahrnuje všechny nezbytné kabely a SW rozhraní pro provoz</t>
  </si>
  <si>
    <t>• Integrace dalších snímačů, jako jsou goniometry, snímače EKG, silové sensory a sensory pro snímání pohybu chodidla</t>
  </si>
  <si>
    <t>• Veškerá příslušenství: nabíjecí stanice, nabíjecí adaptér a kabeláž k zprovoznění setu</t>
  </si>
  <si>
    <t>• Software musí být s jednorázovou registrací s alespoň 20 aktivačními licencemi.</t>
  </si>
  <si>
    <t>• Export nezpracovaných dat musí zahrnovat minimálně tyto formáty: .c3d, .txt, .csv, .mat</t>
  </si>
  <si>
    <t>• Software musí být kompatibilní s Windows 10, 64 bitů.</t>
  </si>
  <si>
    <t>• Musí být k dispozici filtry signálu EMG v reálném čase</t>
  </si>
  <si>
    <t>• Anti-aliasing filtr pro všechny kanály a senzory</t>
  </si>
  <si>
    <t>• Nutnost stabilního základního signálu bez jakýchkoliv možností offsetů linie</t>
  </si>
  <si>
    <t>EMG senzor (plně kompatibilní s telemetrickým EMG systémem)</t>
  </si>
  <si>
    <t>• Schopnost bezdrátově snímat data minimálně ze 64 kanálů</t>
  </si>
  <si>
    <t>• Musí poskytovat surová data z elektromyografických signálů</t>
  </si>
  <si>
    <t>• Vysoká vzorkovací frekvence nejméně 1 500 Hz na 1 kanál EMG</t>
  </si>
  <si>
    <t>• Minimální rozlišení signálu 16 bitů</t>
  </si>
  <si>
    <t>• Nastavitelná šířka pásma v minimálním rozmezí 20 - 450 Hz nebo 10 - 850 Hz, aby bylo možné zohlednit různé podmínky měření</t>
  </si>
  <si>
    <t>• Senzor EMG zahrnuje inerciální sensor (IMU)</t>
  </si>
  <si>
    <t>• Senzory musí mít hmotnost nižší než 20 g z důvodu kvalitní adheze na kůži probanda</t>
  </si>
  <si>
    <t>• Celková velikost snímače nesmí překročit 30 x 50 x 15 mm z důvodu kvalitní adheze na kůži probanda a snadného umístění na menší oblasti</t>
  </si>
  <si>
    <t>• Bezdrátový přenos musí být schopen sbírat data v dosahu 20 m pro možnost měření ve vnitřních i vnějších podmínkách</t>
  </si>
  <si>
    <t>• Napájení baterií po dobu nejméně 6 hodin záznamu</t>
  </si>
  <si>
    <t>• Změna doby latence pro synchronizaci s jinými datovými signály</t>
  </si>
  <si>
    <t>• Senzory nesmí obsahovat žádné vodiče (kabeláž)</t>
  </si>
  <si>
    <t>• Musí mít Bluetooth nebo jinou beztrátovou komunikaci s hlavní a řídicí stanicí, integrace s telemetrickým systémem pro povrchové vyšetření svalové aktivity včetně SW</t>
  </si>
  <si>
    <t>Podoba mobilního nastavení EMG jednotek</t>
  </si>
  <si>
    <t>• Nabíjecí stanice pro mobilní senzory nebo kompatibilní s nabíjecí stanicí setu (případná kabeláž k zprovoznění)</t>
  </si>
  <si>
    <t>sEMG senzor s vysokou hustotou snímání (HDsEMG) k detekci prostorového rozložení aktivace svalu</t>
  </si>
  <si>
    <t>• Sběr dat v bipolární konfiguraci</t>
  </si>
  <si>
    <t xml:space="preserve">• Integrace s telemetrickým systémem pro povrchové vyšetření svalové aktivity, musí být kompatibilní s hlavní  a řídicí stanicí </t>
  </si>
  <si>
    <t>• Senzor HDsEMG nesmí vážit více než 20 g z důvodu kvalitní adheze na kůži probanda a snadného umístění na menší oblasti</t>
  </si>
  <si>
    <t>• Senzor musí být opakovaně použitelný (ne jednorázový)</t>
  </si>
  <si>
    <t>• Součástí musí být dispozici software pro sledování prostorové distribuce</t>
  </si>
  <si>
    <t>• Vzdálenost mezi elektrodami nesmí překročit 10 mm</t>
  </si>
  <si>
    <t>• Hlava snímače nesmí být větší než 50 x 60 x 10 mm z důvodu kvalitní adheze na kůži probanda a snadného umístění na menší oblasti</t>
  </si>
  <si>
    <t>• Baterie sond musí mít kapacitu alespoň 2 hodiny</t>
  </si>
  <si>
    <t>• Umožnění sběru surových dat</t>
  </si>
  <si>
    <t>• Vysoké rozlišení signálu nejméně 16 bitů</t>
  </si>
  <si>
    <t>Systém k dekompozici elektromyografického signálu k detekci aktivace dílčích motorických jednotek</t>
  </si>
  <si>
    <t>• min. 4 ks EMG senzoru s konfigurací elektrod umožňující prostorové vysoce kvalitní snímání signálu určeného k následné přesné dekompozici komplatibilní s telemetrickým setem pro povrchové vyšetření svalové aktivity</t>
  </si>
  <si>
    <t>• Hlava senzoru nesmí být větší než 25 x 35 x 10 mm z důvodu snadného umístění na sledovaný segment</t>
  </si>
  <si>
    <t>• Vzdálenost mezi elektrodami senzoru nesmí překročit 5 mm</t>
  </si>
  <si>
    <t>• Musí být neinvazivní – tedy nijak porušovat kožní kryt</t>
  </si>
  <si>
    <t>• Musí být zcela bezdrátové nebo mít lehké a flexibilní kabely</t>
  </si>
  <si>
    <t>• Baterie sond musí mít kapacitu alespoň 3 hodiny</t>
  </si>
  <si>
    <t>• Sensor nesmí vážit více než 20 g z důvodu kvalitní adheze na kůži probanda</t>
  </si>
  <si>
    <t>• Software pro rozklad musí používat algoritmus rozpoznávání vzorů a shody tvarů</t>
  </si>
  <si>
    <t>• Software dodávaný se systémem musí být schopen analyzovat data (detekovat aktivitu jednotlivých motorických jednotek) v průběhu izometrických i dynamických svalových kontrakcí</t>
  </si>
  <si>
    <t>• Musí být schopen detekovat během kontrakce alespoň 20 aktivních akčních potenciálů svalové jednotky</t>
  </si>
  <si>
    <t>• Musí být schopné provozu na kontrakce v rozmezí 5 - 80% maximální volní kontrakce</t>
  </si>
  <si>
    <t>• Algoritmus dekompozice nesmí vycházet z charakteristiky předpokládaného tvaru motorické jednotky</t>
  </si>
  <si>
    <t>• Vzorkovací frekvence EMG nejméně 2 000 Hz na EMG kanál.</t>
  </si>
  <si>
    <t>• Má nastavitelnou šířku pásma 20 - 450 Hz nebo 10 - 850 Hz k možnosti měření za různých podmínek</t>
  </si>
  <si>
    <t>Externí software na zpracování dat</t>
  </si>
  <si>
    <t>• Součástí dodávky je i externí SW pro zpracování dat s 1 licencí a přenosným laptopem, garance licence po dobu 8let musí být součástí nabídkové ceny</t>
  </si>
  <si>
    <t>Příslušenství a spotřební materiál</t>
  </si>
  <si>
    <t>Adhezivní pásky k fixaci senzoru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</si>
  <si>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</si>
  <si>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</si>
  <si>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</si>
  <si>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</si>
  <si>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</si>
  <si>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</si>
  <si>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</si>
  <si>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</si>
  <si>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</si>
  <si>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</si>
  <si>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</si>
  <si>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1ks telemetrický komplet polyEMG systémů včetně SW na zpracování dat na Oddělení rehabilitace cvčetně provedení zaškolení personálu</t>
  </si>
  <si>
    <t>Název veřejné zakázky: Telemetrický komplet polyEMG systémů včetně SW na zpracování dat</t>
  </si>
  <si>
    <t>• Nahrávání dat na fyzické servery</t>
  </si>
  <si>
    <t>• Všechny prvky systému a přenášených dat musí splňovat legislativu o kybernetické bezpečnosti a být v souladu s předpisem GDPR (uchazeč doloží minimálně čestným prohlášením)</t>
  </si>
  <si>
    <t>• Kompatibilní senzory s přenosným řídicím zařízením</t>
  </si>
  <si>
    <t>• Bezdrátové  řešení komunikace mezi sensory a bezdrátovým přijímačem formou přenosného řídicího zařízení pro snadné měření v terénu</t>
  </si>
  <si>
    <t>• SW nebo aplikace pro klinické účely, včetně generování zpráv a biofeedbacku (minimálně s jednou licencí)</t>
  </si>
  <si>
    <t>ano</t>
  </si>
  <si>
    <t>• Kapacita minimálně 32 bezdrátových senzorů</t>
  </si>
  <si>
    <r>
      <t>• 2ks Kompletního bezdrátového povrchového EMG systému (s kapacitou minimálně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1x64 kanálů) </t>
    </r>
  </si>
  <si>
    <t>• Měření min. 2 kanály včetně senzorů (s integrovaným EMG a gyroskopem),  integrace s telemetrickým systémem pro povrchové vyšetření svalové aktivity včetně SW</t>
  </si>
  <si>
    <t>• min. 4ks senzoru s minimálně 16 kanály na jednom senzoru, umožňující prostorové rozložení snímané svalové excitace z více detekčních míst, aniž by docházelo k narušení jednotlivých signálů</t>
  </si>
  <si>
    <t>náhradní senzory 2ks</t>
  </si>
  <si>
    <t>v CN zahrnuto cca 2000 ks pro různé typy sensorů</t>
  </si>
  <si>
    <t>Jednorázové lepící ochrany pod elektrody? (cca 2000ks/rok)</t>
  </si>
  <si>
    <t>Trigno EMG od Delsys (Hospimed)</t>
  </si>
  <si>
    <t>DOPLŇTE POUZE ŽLUTÁ POLE - BÍLÁ SE VYPOČTOU</t>
  </si>
  <si>
    <t>Tržní konzultace</t>
  </si>
  <si>
    <t>K zakázce:</t>
  </si>
  <si>
    <t>Telemetrický komplet polyEMG systémů včetně SW na zpracování dat</t>
  </si>
  <si>
    <t>Obchodní firma nebo název:</t>
  </si>
  <si>
    <t>Hospimed s.r.o.</t>
  </si>
  <si>
    <t>Kontaktní osoba</t>
  </si>
  <si>
    <t>telefon na kontaktní osobu</t>
  </si>
  <si>
    <t>e-mail na kontaktní osobu</t>
  </si>
  <si>
    <t>Jan Hammer</t>
  </si>
  <si>
    <t>jan.hammer@hospimed.cz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</si>
  <si>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</si>
  <si>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</si>
  <si>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</si>
  <si>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</si>
  <si>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</si>
  <si>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</si>
  <si>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</si>
  <si>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</si>
  <si>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</si>
  <si>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</si>
  <si>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</si>
  <si>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</si>
  <si>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</si>
  <si>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</si>
  <si>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</si>
  <si>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</si>
  <si>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</si>
  <si>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</si>
  <si>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</si>
  <si>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</si>
  <si>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</si>
  <si>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Modelové servisní náklady (počítá se 1 přístroj za rok)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</si>
  <si>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</si>
  <si>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</si>
  <si>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</si>
  <si>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 xml:space="preserve">Náklady na instruktáž personálu (počítá se 1 za rok) dle §61 zákona č. 268/2014 Sb. </t>
  </si>
  <si>
    <t>Náklady na instruktáž personálu - případná další jednotlivou instruktáž personálu mimo první bezplatné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</si>
  <si>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</si>
  <si>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</si>
  <si>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</si>
  <si>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</si>
  <si>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</si>
  <si>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</si>
  <si>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</si>
  <si>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</si>
  <si>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Stargen EU</t>
  </si>
  <si>
    <t>Martin Žižka</t>
  </si>
  <si>
    <t>martin.zizka@stargen-eu.cz</t>
  </si>
  <si>
    <t>Delsys (Stargen)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</si>
</sst>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</cellStyleXfs>
  <cellXfs count="181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3" borderId="17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justify"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5" borderId="17" xfId="0" applyFont="1" applyFill="1" applyBorder="1" applyAlignment="1">
      <alignment horizontal="justify"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5" fillId="5" borderId="13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27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2" fillId="0" borderId="0" xfId="3" applyAlignment="1">
      <alignment vertical="center"/>
    </xf>
    <xf numFmtId="0" fontId="15" fillId="0" borderId="0" xfId="3" applyFont="1" applyAlignment="1">
      <alignment vertical="center"/>
    </xf>
    <xf numFmtId="0" fontId="15" fillId="0" borderId="28" xfId="3" applyFont="1" applyBorder="1" applyAlignment="1">
      <alignment vertical="center"/>
    </xf>
    <xf numFmtId="0" fontId="14" fillId="0" borderId="0" xfId="3" applyFont="1" applyAlignment="1">
      <alignment vertical="center"/>
    </xf>
    <xf numFmtId="0" fontId="15" fillId="8" borderId="4" xfId="3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4" fontId="4" fillId="2" borderId="20" xfId="1" applyFont="1" applyFill="1" applyBorder="1" applyAlignment="1">
      <alignment horizontal="center" vertical="center" wrapText="1"/>
    </xf>
    <xf numFmtId="44" fontId="4" fillId="2" borderId="22" xfId="1" applyFont="1" applyFill="1" applyBorder="1" applyAlignment="1">
      <alignment horizontal="center" vertical="center" wrapText="1"/>
    </xf>
    <xf numFmtId="44" fontId="4" fillId="2" borderId="25" xfId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44" fontId="9" fillId="7" borderId="1" xfId="1" applyFont="1" applyFill="1" applyBorder="1" applyAlignment="1">
      <alignment horizontal="center" vertical="center"/>
    </xf>
    <xf numFmtId="44" fontId="9" fillId="7" borderId="2" xfId="1" applyFont="1" applyFill="1" applyBorder="1" applyAlignment="1">
      <alignment horizontal="center" vertical="center"/>
    </xf>
    <xf numFmtId="0" fontId="2" fillId="7" borderId="29" xfId="3" applyFill="1" applyBorder="1" applyAlignment="1">
      <alignment horizontal="left" vertical="center" indent="1"/>
    </xf>
    <xf numFmtId="0" fontId="2" fillId="7" borderId="30" xfId="3" applyFill="1" applyBorder="1" applyAlignment="1">
      <alignment horizontal="left" vertical="center" indent="1"/>
    </xf>
    <xf numFmtId="0" fontId="2" fillId="7" borderId="31" xfId="3" applyFill="1" applyBorder="1" applyAlignment="1">
      <alignment horizontal="left" vertical="center" indent="1"/>
    </xf>
    <xf numFmtId="0" fontId="14" fillId="0" borderId="29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0" fontId="2" fillId="7" borderId="32" xfId="3" applyFill="1" applyBorder="1" applyAlignment="1">
      <alignment vertical="center"/>
    </xf>
    <xf numFmtId="0" fontId="2" fillId="7" borderId="33" xfId="3" applyFill="1" applyBorder="1" applyAlignment="1">
      <alignment vertical="center"/>
    </xf>
    <xf numFmtId="0" fontId="2" fillId="7" borderId="34" xfId="3" applyFill="1" applyBorder="1" applyAlignment="1">
      <alignment vertical="center"/>
    </xf>
    <xf numFmtId="3" fontId="2" fillId="7" borderId="32" xfId="3" applyNumberFormat="1" applyFill="1" applyBorder="1" applyAlignment="1">
      <alignment horizontal="left" vertical="center" indent="1"/>
    </xf>
    <xf numFmtId="3" fontId="2" fillId="7" borderId="33" xfId="3" applyNumberFormat="1" applyFill="1" applyBorder="1" applyAlignment="1">
      <alignment horizontal="left" vertical="center" indent="1"/>
    </xf>
    <xf numFmtId="3" fontId="2" fillId="7" borderId="35" xfId="3" applyNumberFormat="1" applyFill="1" applyBorder="1" applyAlignment="1">
      <alignment horizontal="left" vertical="center" indent="1"/>
    </xf>
    <xf numFmtId="0" fontId="10" fillId="7" borderId="36" xfId="2" applyFill="1" applyBorder="1" applyAlignment="1">
      <alignment horizontal="left" vertical="center"/>
    </xf>
    <xf numFmtId="0" fontId="10" fillId="7" borderId="33" xfId="2" applyFill="1" applyBorder="1" applyAlignment="1">
      <alignment horizontal="left" vertical="center"/>
    </xf>
    <xf numFmtId="0" fontId="10" fillId="7" borderId="34" xfId="2" applyFill="1" applyBorder="1" applyAlignment="1">
      <alignment horizontal="left" vertical="center"/>
    </xf>
    <xf numFmtId="0" fontId="16" fillId="8" borderId="37" xfId="3" applyFont="1" applyFill="1" applyBorder="1" applyAlignment="1">
      <alignment horizontal="center" vertical="center"/>
    </xf>
    <xf numFmtId="0" fontId="16" fillId="8" borderId="38" xfId="3" applyFont="1" applyFill="1" applyBorder="1" applyAlignment="1">
      <alignment horizontal="center" vertical="center"/>
    </xf>
    <xf numFmtId="0" fontId="16" fillId="8" borderId="39" xfId="3" applyFont="1" applyFill="1" applyBorder="1" applyAlignment="1">
      <alignment horizontal="center" vertical="center"/>
    </xf>
    <xf numFmtId="0" fontId="2" fillId="0" borderId="40" xfId="3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15" fillId="8" borderId="1" xfId="3" applyFont="1" applyFill="1" applyBorder="1" applyAlignment="1">
      <alignment horizontal="center" vertical="center"/>
    </xf>
    <xf numFmtId="0" fontId="15" fillId="8" borderId="3" xfId="3" applyFont="1" applyFill="1" applyBorder="1" applyAlignment="1">
      <alignment horizontal="center" vertical="center"/>
    </xf>
    <xf numFmtId="0" fontId="15" fillId="8" borderId="41" xfId="3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4" fontId="9" fillId="7" borderId="3" xfId="1" applyFont="1" applyFill="1" applyBorder="1" applyAlignment="1">
      <alignment horizontal="center" vertical="center"/>
    </xf>
    <xf numFmtId="44" fontId="15" fillId="7" borderId="1" xfId="1" applyFont="1" applyFill="1" applyBorder="1" applyAlignment="1">
      <alignment horizontal="center" vertical="center"/>
    </xf>
    <xf numFmtId="44" fontId="15" fillId="7" borderId="2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16" fillId="8" borderId="40" xfId="3" applyFont="1" applyFill="1" applyBorder="1" applyAlignment="1">
      <alignment horizontal="center" vertical="center"/>
    </xf>
    <xf numFmtId="0" fontId="16" fillId="8" borderId="2" xfId="3" applyFont="1" applyFill="1" applyBorder="1" applyAlignment="1">
      <alignment horizontal="center" vertical="center"/>
    </xf>
    <xf numFmtId="0" fontId="16" fillId="8" borderId="41" xfId="3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4" fontId="15" fillId="7" borderId="41" xfId="1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44" fontId="9" fillId="0" borderId="1" xfId="1" applyFont="1" applyFill="1" applyBorder="1" applyAlignment="1">
      <alignment horizontal="center" vertical="center"/>
    </xf>
    <xf numFmtId="44" fontId="9" fillId="0" borderId="3" xfId="1" applyFont="1" applyFill="1" applyBorder="1" applyAlignment="1">
      <alignment horizontal="center" vertical="center"/>
    </xf>
    <xf numFmtId="44" fontId="9" fillId="0" borderId="41" xfId="1" applyFont="1" applyFill="1" applyBorder="1" applyAlignment="1">
      <alignment horizontal="center" vertical="center"/>
    </xf>
    <xf numFmtId="0" fontId="9" fillId="10" borderId="40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1" borderId="40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0" fillId="5" borderId="4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8" fillId="5" borderId="40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44" fontId="9" fillId="7" borderId="41" xfId="1" applyFont="1" applyFill="1" applyBorder="1" applyAlignment="1">
      <alignment horizontal="center" vertical="center"/>
    </xf>
    <xf numFmtId="0" fontId="9" fillId="12" borderId="40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9" fillId="5" borderId="40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44" fontId="9" fillId="0" borderId="44" xfId="1" applyFont="1" applyFill="1" applyBorder="1" applyAlignment="1">
      <alignment horizontal="center" vertical="center"/>
    </xf>
    <xf numFmtId="44" fontId="9" fillId="0" borderId="45" xfId="1" applyFont="1" applyFill="1" applyBorder="1" applyAlignment="1">
      <alignment horizontal="center" vertical="center"/>
    </xf>
    <xf numFmtId="44" fontId="9" fillId="0" borderId="46" xfId="1" applyFont="1" applyFill="1" applyBorder="1" applyAlignment="1">
      <alignment horizontal="center" vertical="center"/>
    </xf>
    <xf numFmtId="0" fontId="0" fillId="9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Hypertextový odkaz" xfId="2" builtinId="8"/>
    <cellStyle name="Měna" xfId="1" builtinId="4"/>
    <cellStyle name="Normální" xfId="0" builtinId="0"/>
    <cellStyle name="normální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2495550</xdr:colOff>
      <xdr:row>0</xdr:row>
      <xdr:rowOff>752475</xdr:rowOff>
    </xdr:to>
    <xdr:pic>
      <xdr:nvPicPr>
        <xdr:cNvPr id="2" name="obrázek 6" descr="ilustrator kopie">
          <a:extLst>
            <a:ext uri="{FF2B5EF4-FFF2-40B4-BE49-F238E27FC236}">
              <a16:creationId xmlns="" xmlns:a16="http://schemas.microsoft.com/office/drawing/2014/main" id="{0E877661-F09C-4D79-A0FC-C30E99E79C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495550" cy="7524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="" xmlns:a16="http://schemas.microsoft.com/office/drawing/2014/main" id="{C307DD15-DA93-4971-8865-F50C5799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6619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tin.zizka@stargen-eu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an.hammer@hospime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C92" sqref="C92"/>
    </sheetView>
  </sheetViews>
  <sheetFormatPr defaultRowHeight="15" x14ac:dyDescent="0.25"/>
  <cols>
    <col min="1" max="1" width="98.85546875" customWidth="1"/>
    <col min="2" max="2" width="16.28515625" customWidth="1"/>
    <col min="3" max="3" width="32.85546875" customWidth="1"/>
    <col min="4" max="4" width="18.85546875" customWidth="1"/>
    <col min="5" max="5" width="31.140625" customWidth="1"/>
  </cols>
  <sheetData>
    <row r="1" spans="1:5" ht="66.75" customHeight="1" thickBot="1" x14ac:dyDescent="0.3">
      <c r="A1" s="45"/>
      <c r="B1" s="46"/>
      <c r="C1" s="47"/>
    </row>
    <row r="2" spans="1:5" ht="29.25" customHeight="1" thickBot="1" x14ac:dyDescent="0.3">
      <c r="A2" s="48" t="s">
        <v>0</v>
      </c>
      <c r="B2" s="49"/>
      <c r="C2" s="50"/>
    </row>
    <row r="3" spans="1:5" ht="31.5" customHeight="1" thickBot="1" x14ac:dyDescent="0.3">
      <c r="A3" s="51" t="s">
        <v>79</v>
      </c>
      <c r="B3" s="52"/>
      <c r="C3" s="53"/>
    </row>
    <row r="4" spans="1:5" ht="29.45" customHeight="1" thickBot="1" x14ac:dyDescent="0.3">
      <c r="A4" s="1" t="s">
        <v>1</v>
      </c>
      <c r="B4" s="54" t="s">
        <v>143</v>
      </c>
      <c r="C4" s="55"/>
      <c r="D4" s="54" t="s">
        <v>93</v>
      </c>
      <c r="E4" s="55"/>
    </row>
    <row r="5" spans="1:5" ht="25.5" customHeight="1" thickBot="1" x14ac:dyDescent="0.3">
      <c r="A5" s="2" t="s">
        <v>2</v>
      </c>
      <c r="B5" s="3" t="s">
        <v>3</v>
      </c>
      <c r="C5" s="4" t="s">
        <v>4</v>
      </c>
      <c r="D5" s="58" t="s">
        <v>3</v>
      </c>
      <c r="E5" s="59" t="s">
        <v>4</v>
      </c>
    </row>
    <row r="6" spans="1:5" ht="30.75" thickBot="1" x14ac:dyDescent="0.3">
      <c r="A6" s="5" t="s">
        <v>78</v>
      </c>
      <c r="B6" s="6" t="s">
        <v>85</v>
      </c>
      <c r="C6" s="7"/>
      <c r="D6" s="60" t="s">
        <v>85</v>
      </c>
      <c r="E6" s="61"/>
    </row>
    <row r="7" spans="1:5" ht="15.75" x14ac:dyDescent="0.25">
      <c r="A7" s="8" t="s">
        <v>5</v>
      </c>
      <c r="B7" s="9" t="s">
        <v>6</v>
      </c>
      <c r="C7" s="10" t="s">
        <v>4</v>
      </c>
      <c r="D7" s="62" t="s">
        <v>6</v>
      </c>
      <c r="E7" s="63" t="s">
        <v>4</v>
      </c>
    </row>
    <row r="8" spans="1:5" ht="31.5" x14ac:dyDescent="0.25">
      <c r="A8" s="11" t="s">
        <v>7</v>
      </c>
      <c r="B8" s="12" t="s">
        <v>85</v>
      </c>
      <c r="C8" s="13"/>
      <c r="D8" s="64" t="s">
        <v>85</v>
      </c>
      <c r="E8" s="65"/>
    </row>
    <row r="9" spans="1:5" ht="30" x14ac:dyDescent="0.25">
      <c r="A9" s="14" t="s">
        <v>87</v>
      </c>
      <c r="B9" s="15" t="s">
        <v>85</v>
      </c>
      <c r="C9" s="43"/>
      <c r="D9" s="66" t="s">
        <v>85</v>
      </c>
      <c r="E9" s="80"/>
    </row>
    <row r="10" spans="1:5" ht="15.75" x14ac:dyDescent="0.25">
      <c r="A10" s="17" t="s">
        <v>8</v>
      </c>
      <c r="B10" s="15" t="s">
        <v>85</v>
      </c>
      <c r="C10" s="16"/>
      <c r="D10" s="66" t="s">
        <v>85</v>
      </c>
      <c r="E10" s="67"/>
    </row>
    <row r="11" spans="1:5" ht="30" x14ac:dyDescent="0.25">
      <c r="A11" s="17" t="s">
        <v>9</v>
      </c>
      <c r="B11" s="15" t="s">
        <v>85</v>
      </c>
      <c r="C11" s="18"/>
      <c r="D11" s="66" t="s">
        <v>85</v>
      </c>
      <c r="E11" s="68"/>
    </row>
    <row r="12" spans="1:5" ht="30" x14ac:dyDescent="0.25">
      <c r="A12" s="17" t="s">
        <v>10</v>
      </c>
      <c r="B12" s="15" t="s">
        <v>85</v>
      </c>
      <c r="C12" s="18"/>
      <c r="D12" s="66" t="s">
        <v>85</v>
      </c>
      <c r="E12" s="68"/>
    </row>
    <row r="13" spans="1:5" ht="15.75" x14ac:dyDescent="0.25">
      <c r="A13" s="17" t="s">
        <v>11</v>
      </c>
      <c r="B13" s="15" t="s">
        <v>85</v>
      </c>
      <c r="C13" s="16"/>
      <c r="D13" s="66" t="s">
        <v>85</v>
      </c>
      <c r="E13" s="67"/>
    </row>
    <row r="14" spans="1:5" ht="15.75" x14ac:dyDescent="0.25">
      <c r="A14" s="14" t="s">
        <v>12</v>
      </c>
      <c r="B14" s="15" t="s">
        <v>85</v>
      </c>
      <c r="C14" s="16"/>
      <c r="D14" s="66" t="s">
        <v>85</v>
      </c>
      <c r="E14" s="67"/>
    </row>
    <row r="15" spans="1:5" ht="30" x14ac:dyDescent="0.25">
      <c r="A15" s="14" t="s">
        <v>13</v>
      </c>
      <c r="B15" s="15" t="s">
        <v>85</v>
      </c>
      <c r="C15" s="16"/>
      <c r="D15" s="66" t="s">
        <v>85</v>
      </c>
      <c r="E15" s="67"/>
    </row>
    <row r="16" spans="1:5" ht="15.75" x14ac:dyDescent="0.25">
      <c r="A16" s="14" t="s">
        <v>14</v>
      </c>
      <c r="B16" s="15" t="s">
        <v>85</v>
      </c>
      <c r="C16" s="20"/>
      <c r="D16" s="66" t="s">
        <v>85</v>
      </c>
      <c r="E16" s="70"/>
    </row>
    <row r="17" spans="1:5" ht="15.75" x14ac:dyDescent="0.25">
      <c r="A17" s="14" t="s">
        <v>15</v>
      </c>
      <c r="B17" s="15" t="s">
        <v>85</v>
      </c>
      <c r="C17" s="20"/>
      <c r="D17" s="66" t="s">
        <v>85</v>
      </c>
      <c r="E17" s="70"/>
    </row>
    <row r="18" spans="1:5" ht="15.75" x14ac:dyDescent="0.25">
      <c r="A18" s="14" t="s">
        <v>16</v>
      </c>
      <c r="B18" s="15" t="s">
        <v>85</v>
      </c>
      <c r="C18" s="20"/>
      <c r="D18" s="66" t="s">
        <v>85</v>
      </c>
      <c r="E18" s="70"/>
    </row>
    <row r="19" spans="1:5" ht="15.75" x14ac:dyDescent="0.25">
      <c r="A19" s="14" t="s">
        <v>17</v>
      </c>
      <c r="B19" s="15" t="s">
        <v>85</v>
      </c>
      <c r="C19" s="20"/>
      <c r="D19" s="66" t="s">
        <v>85</v>
      </c>
      <c r="E19" s="70"/>
    </row>
    <row r="20" spans="1:5" ht="15.75" x14ac:dyDescent="0.25">
      <c r="A20" s="14" t="s">
        <v>18</v>
      </c>
      <c r="B20" s="15" t="s">
        <v>85</v>
      </c>
      <c r="C20" s="20"/>
      <c r="D20" s="66" t="s">
        <v>85</v>
      </c>
      <c r="E20" s="70"/>
    </row>
    <row r="21" spans="1:5" ht="15.75" x14ac:dyDescent="0.25">
      <c r="A21" s="14" t="s">
        <v>19</v>
      </c>
      <c r="B21" s="15" t="s">
        <v>85</v>
      </c>
      <c r="C21" s="20"/>
      <c r="D21" s="66" t="s">
        <v>85</v>
      </c>
      <c r="E21" s="70"/>
    </row>
    <row r="22" spans="1:5" ht="15.75" x14ac:dyDescent="0.25">
      <c r="A22" s="14" t="s">
        <v>20</v>
      </c>
      <c r="B22" s="15" t="s">
        <v>85</v>
      </c>
      <c r="C22" s="20"/>
      <c r="D22" s="66" t="s">
        <v>85</v>
      </c>
      <c r="E22" s="70"/>
    </row>
    <row r="23" spans="1:5" ht="15" customHeight="1" x14ac:dyDescent="0.25">
      <c r="A23" s="23" t="s">
        <v>21</v>
      </c>
      <c r="B23" s="24"/>
      <c r="C23" s="25"/>
      <c r="D23" s="71"/>
      <c r="E23" s="72"/>
    </row>
    <row r="24" spans="1:5" ht="15.75" x14ac:dyDescent="0.25">
      <c r="A24" s="14" t="s">
        <v>22</v>
      </c>
      <c r="B24" s="15" t="s">
        <v>85</v>
      </c>
      <c r="C24" s="20"/>
      <c r="D24" s="66" t="s">
        <v>85</v>
      </c>
      <c r="E24" s="70"/>
    </row>
    <row r="25" spans="1:5" ht="15.75" x14ac:dyDescent="0.25">
      <c r="A25" s="17" t="s">
        <v>86</v>
      </c>
      <c r="B25" s="15" t="s">
        <v>85</v>
      </c>
      <c r="C25" s="20"/>
      <c r="D25" s="66" t="s">
        <v>85</v>
      </c>
      <c r="E25" s="70"/>
    </row>
    <row r="26" spans="1:5" ht="15.75" x14ac:dyDescent="0.25">
      <c r="A26" s="14" t="s">
        <v>23</v>
      </c>
      <c r="B26" s="15" t="s">
        <v>85</v>
      </c>
      <c r="C26" s="20"/>
      <c r="D26" s="66" t="s">
        <v>85</v>
      </c>
      <c r="E26" s="70"/>
    </row>
    <row r="27" spans="1:5" ht="15.75" x14ac:dyDescent="0.25">
      <c r="A27" s="14" t="s">
        <v>24</v>
      </c>
      <c r="B27" s="15" t="s">
        <v>85</v>
      </c>
      <c r="C27" s="20"/>
      <c r="D27" s="66" t="s">
        <v>85</v>
      </c>
      <c r="E27" s="70"/>
    </row>
    <row r="28" spans="1:5" ht="15.75" x14ac:dyDescent="0.25">
      <c r="A28" s="14" t="s">
        <v>25</v>
      </c>
      <c r="B28" s="15" t="s">
        <v>85</v>
      </c>
      <c r="C28" s="20"/>
      <c r="D28" s="66" t="s">
        <v>85</v>
      </c>
      <c r="E28" s="70"/>
    </row>
    <row r="29" spans="1:5" ht="30" x14ac:dyDescent="0.25">
      <c r="A29" s="14" t="s">
        <v>26</v>
      </c>
      <c r="B29" s="15" t="s">
        <v>85</v>
      </c>
      <c r="C29" s="20"/>
      <c r="D29" s="66" t="s">
        <v>85</v>
      </c>
      <c r="E29" s="70"/>
    </row>
    <row r="30" spans="1:5" ht="15.75" x14ac:dyDescent="0.25">
      <c r="A30" s="14" t="s">
        <v>27</v>
      </c>
      <c r="B30" s="15" t="s">
        <v>85</v>
      </c>
      <c r="C30" s="20"/>
      <c r="D30" s="66" t="s">
        <v>85</v>
      </c>
      <c r="E30" s="70"/>
    </row>
    <row r="31" spans="1:5" ht="15.75" x14ac:dyDescent="0.25">
      <c r="A31" s="14" t="s">
        <v>28</v>
      </c>
      <c r="B31" s="15" t="s">
        <v>85</v>
      </c>
      <c r="C31" s="27"/>
      <c r="D31" s="66" t="s">
        <v>85</v>
      </c>
      <c r="E31" s="73"/>
    </row>
    <row r="32" spans="1:5" ht="30" x14ac:dyDescent="0.25">
      <c r="A32" s="14" t="s">
        <v>29</v>
      </c>
      <c r="B32" s="15" t="s">
        <v>85</v>
      </c>
      <c r="C32" s="27"/>
      <c r="D32" s="66" t="s">
        <v>85</v>
      </c>
      <c r="E32" s="73"/>
    </row>
    <row r="33" spans="1:5" ht="30" x14ac:dyDescent="0.25">
      <c r="A33" s="14" t="s">
        <v>30</v>
      </c>
      <c r="B33" s="15" t="s">
        <v>85</v>
      </c>
      <c r="C33" s="20"/>
      <c r="D33" s="66" t="s">
        <v>85</v>
      </c>
      <c r="E33" s="70"/>
    </row>
    <row r="34" spans="1:5" ht="15.75" x14ac:dyDescent="0.25">
      <c r="A34" s="14" t="s">
        <v>31</v>
      </c>
      <c r="B34" s="15" t="s">
        <v>85</v>
      </c>
      <c r="C34" s="20"/>
      <c r="D34" s="66" t="s">
        <v>85</v>
      </c>
      <c r="E34" s="70"/>
    </row>
    <row r="35" spans="1:5" ht="15.75" x14ac:dyDescent="0.25">
      <c r="A35" s="14" t="s">
        <v>32</v>
      </c>
      <c r="B35" s="15" t="s">
        <v>85</v>
      </c>
      <c r="C35" s="20"/>
      <c r="D35" s="66" t="s">
        <v>85</v>
      </c>
      <c r="E35" s="70"/>
    </row>
    <row r="36" spans="1:5" ht="15.75" x14ac:dyDescent="0.25">
      <c r="A36" s="14" t="s">
        <v>33</v>
      </c>
      <c r="B36" s="15" t="s">
        <v>85</v>
      </c>
      <c r="C36" s="20"/>
      <c r="D36" s="66" t="s">
        <v>85</v>
      </c>
      <c r="E36" s="70"/>
    </row>
    <row r="37" spans="1:5" ht="30" x14ac:dyDescent="0.25">
      <c r="A37" s="14" t="s">
        <v>34</v>
      </c>
      <c r="B37" s="15" t="s">
        <v>85</v>
      </c>
      <c r="C37" s="27"/>
      <c r="D37" s="66" t="s">
        <v>85</v>
      </c>
      <c r="E37" s="73"/>
    </row>
    <row r="38" spans="1:5" ht="15.75" x14ac:dyDescent="0.25">
      <c r="A38" s="23" t="s">
        <v>35</v>
      </c>
      <c r="B38" s="28"/>
      <c r="C38" s="25"/>
      <c r="D38" s="74"/>
      <c r="E38" s="72"/>
    </row>
    <row r="39" spans="1:5" ht="15.75" x14ac:dyDescent="0.25">
      <c r="A39" s="17" t="s">
        <v>82</v>
      </c>
      <c r="B39" s="15" t="s">
        <v>85</v>
      </c>
      <c r="C39" s="16"/>
      <c r="D39" s="66" t="s">
        <v>85</v>
      </c>
      <c r="E39" s="67"/>
    </row>
    <row r="40" spans="1:5" ht="30" x14ac:dyDescent="0.25">
      <c r="A40" s="17" t="s">
        <v>88</v>
      </c>
      <c r="B40" s="15" t="s">
        <v>85</v>
      </c>
      <c r="C40" s="16"/>
      <c r="D40" s="66" t="s">
        <v>85</v>
      </c>
      <c r="E40" s="67"/>
    </row>
    <row r="41" spans="1:5" ht="15.75" x14ac:dyDescent="0.25">
      <c r="A41" s="17" t="s">
        <v>80</v>
      </c>
      <c r="B41" s="15" t="s">
        <v>85</v>
      </c>
      <c r="C41" s="16"/>
      <c r="D41" s="66" t="s">
        <v>85</v>
      </c>
      <c r="E41" s="67"/>
    </row>
    <row r="42" spans="1:5" ht="30" x14ac:dyDescent="0.25">
      <c r="A42" s="17" t="s">
        <v>83</v>
      </c>
      <c r="B42" s="15" t="s">
        <v>85</v>
      </c>
      <c r="C42" s="16"/>
      <c r="D42" s="66" t="s">
        <v>85</v>
      </c>
      <c r="E42" s="67"/>
    </row>
    <row r="43" spans="1:5" ht="30" x14ac:dyDescent="0.25">
      <c r="A43" s="17" t="s">
        <v>84</v>
      </c>
      <c r="B43" s="15" t="s">
        <v>85</v>
      </c>
      <c r="C43" s="16"/>
      <c r="D43" s="66" t="s">
        <v>85</v>
      </c>
      <c r="E43" s="67"/>
    </row>
    <row r="44" spans="1:5" ht="36" customHeight="1" x14ac:dyDescent="0.25">
      <c r="A44" s="17" t="s">
        <v>81</v>
      </c>
      <c r="B44" s="15" t="s">
        <v>85</v>
      </c>
      <c r="C44" s="16"/>
      <c r="D44" s="66" t="s">
        <v>85</v>
      </c>
      <c r="E44" s="67"/>
    </row>
    <row r="45" spans="1:5" ht="30" x14ac:dyDescent="0.25">
      <c r="A45" s="17" t="s">
        <v>36</v>
      </c>
      <c r="B45" s="15" t="s">
        <v>85</v>
      </c>
      <c r="C45" s="16"/>
      <c r="D45" s="66" t="s">
        <v>85</v>
      </c>
      <c r="E45" s="67"/>
    </row>
    <row r="46" spans="1:5" ht="31.5" x14ac:dyDescent="0.25">
      <c r="A46" s="23" t="s">
        <v>37</v>
      </c>
      <c r="B46" s="24"/>
      <c r="C46" s="24"/>
      <c r="D46" s="71"/>
      <c r="E46" s="71"/>
    </row>
    <row r="47" spans="1:5" ht="45" x14ac:dyDescent="0.25">
      <c r="A47" s="14" t="s">
        <v>89</v>
      </c>
      <c r="B47" s="26"/>
      <c r="C47" s="27"/>
      <c r="D47" s="69" t="s">
        <v>85</v>
      </c>
      <c r="E47" s="73"/>
    </row>
    <row r="48" spans="1:5" ht="15.75" x14ac:dyDescent="0.25">
      <c r="A48" s="14" t="s">
        <v>38</v>
      </c>
      <c r="B48" s="26"/>
      <c r="C48" s="27"/>
      <c r="D48" s="69" t="s">
        <v>85</v>
      </c>
      <c r="E48" s="73"/>
    </row>
    <row r="49" spans="1:5" ht="30" x14ac:dyDescent="0.25">
      <c r="A49" s="14" t="s">
        <v>39</v>
      </c>
      <c r="B49" s="26"/>
      <c r="C49" s="27"/>
      <c r="D49" s="69" t="s">
        <v>85</v>
      </c>
      <c r="E49" s="73"/>
    </row>
    <row r="50" spans="1:5" ht="30" x14ac:dyDescent="0.25">
      <c r="A50" s="14" t="s">
        <v>40</v>
      </c>
      <c r="B50" s="26"/>
      <c r="C50" s="27"/>
      <c r="D50" s="69" t="s">
        <v>85</v>
      </c>
      <c r="E50" s="73"/>
    </row>
    <row r="51" spans="1:5" ht="15.75" x14ac:dyDescent="0.25">
      <c r="A51" s="14" t="s">
        <v>41</v>
      </c>
      <c r="B51" s="26"/>
      <c r="C51" s="27"/>
      <c r="D51" s="69" t="s">
        <v>85</v>
      </c>
      <c r="E51" s="73"/>
    </row>
    <row r="52" spans="1:5" ht="15.75" x14ac:dyDescent="0.25">
      <c r="A52" s="14" t="s">
        <v>42</v>
      </c>
      <c r="B52" s="26"/>
      <c r="C52" s="27"/>
      <c r="D52" s="69" t="s">
        <v>85</v>
      </c>
      <c r="E52" s="73"/>
    </row>
    <row r="53" spans="1:5" ht="15.75" x14ac:dyDescent="0.25">
      <c r="A53" s="14" t="s">
        <v>43</v>
      </c>
      <c r="B53" s="21"/>
      <c r="C53" s="20"/>
      <c r="D53" s="81" t="s">
        <v>85</v>
      </c>
      <c r="E53" s="70"/>
    </row>
    <row r="54" spans="1:5" ht="30" x14ac:dyDescent="0.25">
      <c r="A54" s="14" t="s">
        <v>44</v>
      </c>
      <c r="B54" s="21"/>
      <c r="C54" s="20"/>
      <c r="D54" s="81" t="s">
        <v>85</v>
      </c>
      <c r="E54" s="70"/>
    </row>
    <row r="55" spans="1:5" ht="15.75" x14ac:dyDescent="0.25">
      <c r="A55" s="14" t="s">
        <v>45</v>
      </c>
      <c r="B55" s="21"/>
      <c r="C55" s="20"/>
      <c r="D55" s="81" t="s">
        <v>85</v>
      </c>
      <c r="E55" s="70"/>
    </row>
    <row r="56" spans="1:5" ht="15.75" x14ac:dyDescent="0.25">
      <c r="A56" s="14" t="s">
        <v>46</v>
      </c>
      <c r="B56" s="21"/>
      <c r="C56" s="20"/>
      <c r="D56" s="81" t="s">
        <v>85</v>
      </c>
      <c r="E56" s="70"/>
    </row>
    <row r="57" spans="1:5" ht="30" x14ac:dyDescent="0.25">
      <c r="A57" s="14" t="s">
        <v>30</v>
      </c>
      <c r="B57" s="21"/>
      <c r="C57" s="20"/>
      <c r="D57" s="81" t="s">
        <v>85</v>
      </c>
      <c r="E57" s="70"/>
    </row>
    <row r="58" spans="1:5" ht="15.75" x14ac:dyDescent="0.25">
      <c r="A58" s="14" t="s">
        <v>47</v>
      </c>
      <c r="B58" s="21"/>
      <c r="C58" s="20"/>
      <c r="D58" s="81" t="s">
        <v>85</v>
      </c>
      <c r="E58" s="70"/>
    </row>
    <row r="59" spans="1:5" ht="31.5" x14ac:dyDescent="0.25">
      <c r="A59" s="23" t="s">
        <v>48</v>
      </c>
      <c r="B59" s="24"/>
      <c r="C59" s="25"/>
      <c r="D59" s="71"/>
      <c r="E59" s="72"/>
    </row>
    <row r="60" spans="1:5" ht="45" x14ac:dyDescent="0.25">
      <c r="A60" s="14" t="s">
        <v>49</v>
      </c>
      <c r="B60" s="44" t="s">
        <v>85</v>
      </c>
      <c r="C60" s="27"/>
      <c r="D60" s="81" t="s">
        <v>85</v>
      </c>
      <c r="E60" s="73"/>
    </row>
    <row r="61" spans="1:5" ht="30" x14ac:dyDescent="0.25">
      <c r="A61" s="14" t="s">
        <v>50</v>
      </c>
      <c r="B61" s="44" t="s">
        <v>85</v>
      </c>
      <c r="C61" s="27"/>
      <c r="D61" s="81" t="s">
        <v>85</v>
      </c>
      <c r="E61" s="73"/>
    </row>
    <row r="62" spans="1:5" ht="15.75" x14ac:dyDescent="0.25">
      <c r="A62" s="14" t="s">
        <v>51</v>
      </c>
      <c r="B62" s="44" t="s">
        <v>85</v>
      </c>
      <c r="C62" s="27"/>
      <c r="D62" s="81" t="s">
        <v>85</v>
      </c>
      <c r="E62" s="73"/>
    </row>
    <row r="63" spans="1:5" ht="15.75" x14ac:dyDescent="0.25">
      <c r="A63" s="14" t="s">
        <v>52</v>
      </c>
      <c r="B63" s="44" t="s">
        <v>85</v>
      </c>
      <c r="C63" s="27"/>
      <c r="D63" s="81" t="s">
        <v>85</v>
      </c>
      <c r="E63" s="73"/>
    </row>
    <row r="64" spans="1:5" ht="15.75" x14ac:dyDescent="0.25">
      <c r="A64" s="14" t="s">
        <v>53</v>
      </c>
      <c r="B64" s="44" t="s">
        <v>85</v>
      </c>
      <c r="C64" s="27"/>
      <c r="D64" s="81" t="s">
        <v>85</v>
      </c>
      <c r="E64" s="73"/>
    </row>
    <row r="65" spans="1:5" ht="15.75" x14ac:dyDescent="0.25">
      <c r="A65" s="14" t="s">
        <v>54</v>
      </c>
      <c r="B65" s="44" t="s">
        <v>85</v>
      </c>
      <c r="C65" s="27"/>
      <c r="D65" s="81" t="s">
        <v>85</v>
      </c>
      <c r="E65" s="73"/>
    </row>
    <row r="66" spans="1:5" ht="30" x14ac:dyDescent="0.25">
      <c r="A66" s="14" t="s">
        <v>30</v>
      </c>
      <c r="B66" s="44" t="s">
        <v>85</v>
      </c>
      <c r="C66" s="27"/>
      <c r="D66" s="81" t="s">
        <v>85</v>
      </c>
      <c r="E66" s="73"/>
    </row>
    <row r="67" spans="1:5" ht="15.75" x14ac:dyDescent="0.25">
      <c r="A67" s="14" t="s">
        <v>55</v>
      </c>
      <c r="B67" s="44" t="s">
        <v>85</v>
      </c>
      <c r="C67" s="27"/>
      <c r="D67" s="81" t="s">
        <v>85</v>
      </c>
      <c r="E67" s="73"/>
    </row>
    <row r="68" spans="1:5" ht="15.75" x14ac:dyDescent="0.25">
      <c r="A68" s="14" t="s">
        <v>56</v>
      </c>
      <c r="B68" s="44" t="s">
        <v>85</v>
      </c>
      <c r="C68" s="27"/>
      <c r="D68" s="81" t="s">
        <v>85</v>
      </c>
      <c r="E68" s="73"/>
    </row>
    <row r="69" spans="1:5" ht="30" x14ac:dyDescent="0.25">
      <c r="A69" s="22" t="s">
        <v>57</v>
      </c>
      <c r="B69" s="44" t="s">
        <v>85</v>
      </c>
      <c r="C69" s="27"/>
      <c r="D69" s="81" t="s">
        <v>85</v>
      </c>
      <c r="E69" s="73"/>
    </row>
    <row r="70" spans="1:5" ht="30" x14ac:dyDescent="0.25">
      <c r="A70" s="14" t="s">
        <v>58</v>
      </c>
      <c r="B70" s="44" t="s">
        <v>85</v>
      </c>
      <c r="C70" s="27"/>
      <c r="D70" s="81" t="s">
        <v>85</v>
      </c>
      <c r="E70" s="73"/>
    </row>
    <row r="71" spans="1:5" ht="15.75" x14ac:dyDescent="0.25">
      <c r="A71" s="14" t="s">
        <v>59</v>
      </c>
      <c r="B71" s="44" t="s">
        <v>85</v>
      </c>
      <c r="C71" s="27"/>
      <c r="D71" s="81" t="s">
        <v>85</v>
      </c>
      <c r="E71" s="73"/>
    </row>
    <row r="72" spans="1:5" ht="30" x14ac:dyDescent="0.25">
      <c r="A72" s="14" t="s">
        <v>60</v>
      </c>
      <c r="B72" s="44" t="s">
        <v>85</v>
      </c>
      <c r="C72" s="27"/>
      <c r="D72" s="81" t="s">
        <v>85</v>
      </c>
      <c r="E72" s="73"/>
    </row>
    <row r="73" spans="1:5" ht="15.75" x14ac:dyDescent="0.25">
      <c r="A73" s="14" t="s">
        <v>61</v>
      </c>
      <c r="B73" s="44" t="s">
        <v>85</v>
      </c>
      <c r="C73" s="27"/>
      <c r="D73" s="81" t="s">
        <v>85</v>
      </c>
      <c r="E73" s="73"/>
    </row>
    <row r="74" spans="1:5" ht="15.75" x14ac:dyDescent="0.25">
      <c r="A74" s="14" t="s">
        <v>47</v>
      </c>
      <c r="B74" s="44" t="s">
        <v>85</v>
      </c>
      <c r="C74" s="27"/>
      <c r="D74" s="81" t="s">
        <v>85</v>
      </c>
      <c r="E74" s="73"/>
    </row>
    <row r="75" spans="1:5" ht="30" x14ac:dyDescent="0.25">
      <c r="A75" s="14" t="s">
        <v>62</v>
      </c>
      <c r="B75" s="44" t="s">
        <v>85</v>
      </c>
      <c r="C75" s="27"/>
      <c r="D75" s="81" t="s">
        <v>85</v>
      </c>
      <c r="E75" s="73"/>
    </row>
    <row r="76" spans="1:5" ht="30" x14ac:dyDescent="0.25">
      <c r="A76" s="14" t="s">
        <v>39</v>
      </c>
      <c r="B76" s="44" t="s">
        <v>85</v>
      </c>
      <c r="C76" s="27"/>
      <c r="D76" s="81" t="s">
        <v>85</v>
      </c>
      <c r="E76" s="73"/>
    </row>
    <row r="77" spans="1:5" ht="15.75" x14ac:dyDescent="0.25">
      <c r="A77" s="23" t="s">
        <v>63</v>
      </c>
      <c r="B77" s="24"/>
      <c r="C77" s="25"/>
      <c r="D77" s="71"/>
      <c r="E77" s="72"/>
    </row>
    <row r="78" spans="1:5" ht="30" x14ac:dyDescent="0.25">
      <c r="A78" s="14" t="s">
        <v>64</v>
      </c>
      <c r="B78" s="19" t="s">
        <v>85</v>
      </c>
      <c r="C78" s="20"/>
      <c r="D78" s="69" t="s">
        <v>85</v>
      </c>
      <c r="E78" s="70"/>
    </row>
    <row r="79" spans="1:5" ht="15.75" x14ac:dyDescent="0.25">
      <c r="A79" s="29" t="s">
        <v>65</v>
      </c>
      <c r="B79" s="24"/>
      <c r="C79" s="25"/>
      <c r="D79" s="71"/>
      <c r="E79" s="72"/>
    </row>
    <row r="80" spans="1:5" ht="15.75" x14ac:dyDescent="0.25">
      <c r="A80" s="14" t="s">
        <v>66</v>
      </c>
      <c r="B80" s="44" t="s">
        <v>85</v>
      </c>
      <c r="C80" s="20"/>
      <c r="D80" s="81" t="s">
        <v>85</v>
      </c>
      <c r="E80" s="70"/>
    </row>
    <row r="81" spans="1:5" ht="15.75" x14ac:dyDescent="0.25">
      <c r="A81" s="14" t="s">
        <v>90</v>
      </c>
      <c r="B81" s="44" t="s">
        <v>85</v>
      </c>
      <c r="C81" s="20"/>
      <c r="D81" s="81" t="s">
        <v>85</v>
      </c>
      <c r="E81" s="70"/>
    </row>
    <row r="82" spans="1:5" ht="31.5" customHeight="1" x14ac:dyDescent="0.25">
      <c r="A82" s="14" t="s">
        <v>92</v>
      </c>
      <c r="B82" s="44" t="s">
        <v>85</v>
      </c>
      <c r="C82" s="20" t="s">
        <v>91</v>
      </c>
      <c r="D82" s="81" t="s">
        <v>85</v>
      </c>
      <c r="E82" s="70"/>
    </row>
    <row r="83" spans="1:5" ht="15.75" x14ac:dyDescent="0.25">
      <c r="A83" s="29" t="s">
        <v>67</v>
      </c>
      <c r="B83" s="30"/>
      <c r="C83" s="31"/>
      <c r="D83" s="75"/>
      <c r="E83" s="76"/>
    </row>
    <row r="84" spans="1:5" ht="45" x14ac:dyDescent="0.25">
      <c r="A84" s="32" t="s">
        <v>68</v>
      </c>
      <c r="B84" s="44" t="s">
        <v>85</v>
      </c>
      <c r="C84" s="18"/>
      <c r="D84" s="81" t="s">
        <v>85</v>
      </c>
      <c r="E84" s="68"/>
    </row>
    <row r="85" spans="1:5" ht="30" x14ac:dyDescent="0.25">
      <c r="A85" s="14" t="s">
        <v>69</v>
      </c>
      <c r="B85" s="44" t="s">
        <v>85</v>
      </c>
      <c r="C85" s="18"/>
      <c r="D85" s="81" t="s">
        <v>85</v>
      </c>
      <c r="E85" s="68"/>
    </row>
    <row r="86" spans="1:5" ht="30" x14ac:dyDescent="0.25">
      <c r="A86" s="33" t="s">
        <v>70</v>
      </c>
      <c r="B86" s="44" t="s">
        <v>85</v>
      </c>
      <c r="C86" s="18"/>
      <c r="D86" s="81" t="s">
        <v>85</v>
      </c>
      <c r="E86" s="68"/>
    </row>
    <row r="87" spans="1:5" ht="15.75" x14ac:dyDescent="0.25">
      <c r="A87" s="29" t="s">
        <v>71</v>
      </c>
      <c r="B87" s="30"/>
      <c r="C87" s="31"/>
      <c r="D87" s="75"/>
      <c r="E87" s="76"/>
    </row>
    <row r="88" spans="1:5" ht="30" x14ac:dyDescent="0.25">
      <c r="A88" s="33" t="s">
        <v>72</v>
      </c>
      <c r="B88" s="44" t="s">
        <v>85</v>
      </c>
      <c r="C88" s="18"/>
      <c r="D88" s="81" t="s">
        <v>85</v>
      </c>
      <c r="E88" s="68"/>
    </row>
    <row r="89" spans="1:5" ht="18" customHeight="1" thickBot="1" x14ac:dyDescent="0.3">
      <c r="A89" s="33" t="s">
        <v>73</v>
      </c>
      <c r="B89" s="44" t="s">
        <v>85</v>
      </c>
      <c r="C89" s="18"/>
      <c r="D89" s="81" t="s">
        <v>85</v>
      </c>
      <c r="E89" s="68"/>
    </row>
    <row r="90" spans="1:5" ht="15.75" x14ac:dyDescent="0.25">
      <c r="A90" s="34" t="s">
        <v>74</v>
      </c>
      <c r="B90" s="35">
        <v>3354490</v>
      </c>
      <c r="C90" s="36"/>
      <c r="D90" s="98">
        <v>3642100</v>
      </c>
      <c r="E90" s="77"/>
    </row>
    <row r="91" spans="1:5" ht="16.5" thickBot="1" x14ac:dyDescent="0.3">
      <c r="A91" s="37" t="s">
        <v>75</v>
      </c>
      <c r="B91" s="38">
        <v>4058932.9</v>
      </c>
      <c r="C91" s="39"/>
      <c r="D91" s="99">
        <v>4406941</v>
      </c>
      <c r="E91" s="78"/>
    </row>
    <row r="92" spans="1:5" ht="47.25" x14ac:dyDescent="0.25">
      <c r="A92" s="40" t="s">
        <v>76</v>
      </c>
      <c r="B92" s="41"/>
      <c r="C92" s="42"/>
      <c r="D92" s="100">
        <v>32700</v>
      </c>
      <c r="E92" s="79"/>
    </row>
    <row r="93" spans="1:5" ht="48" thickBot="1" x14ac:dyDescent="0.3">
      <c r="A93" s="37" t="s">
        <v>77</v>
      </c>
      <c r="B93" s="38"/>
      <c r="C93" s="39"/>
      <c r="D93" s="99">
        <v>39567</v>
      </c>
      <c r="E93" s="78"/>
    </row>
  </sheetData>
  <mergeCells count="5"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I10" sqref="I10:J10"/>
    </sheetView>
  </sheetViews>
  <sheetFormatPr defaultColWidth="9.140625" defaultRowHeight="15" x14ac:dyDescent="0.25"/>
  <cols>
    <col min="1" max="4" width="25.140625" style="82" customWidth="1"/>
    <col min="5" max="8" width="9.140625" style="82"/>
    <col min="9" max="10" width="9.140625" style="96"/>
    <col min="11" max="11" width="13.28515625" style="82" customWidth="1"/>
    <col min="12" max="16384" width="9.140625" style="82"/>
  </cols>
  <sheetData>
    <row r="1" spans="1:10" ht="21" x14ac:dyDescent="0.25">
      <c r="A1" s="56" t="s">
        <v>94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4.5" thickBot="1" x14ac:dyDescent="0.3">
      <c r="A2" s="57" t="s">
        <v>95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0" ht="27" customHeight="1" thickBot="1" x14ac:dyDescent="0.3">
      <c r="A3" s="83" t="s">
        <v>96</v>
      </c>
      <c r="B3" s="103" t="s">
        <v>97</v>
      </c>
      <c r="C3" s="104"/>
      <c r="D3" s="104"/>
      <c r="E3" s="104"/>
      <c r="F3" s="104"/>
      <c r="G3" s="104"/>
      <c r="H3" s="104"/>
      <c r="I3" s="104"/>
      <c r="J3" s="104"/>
    </row>
    <row r="4" spans="1:10" x14ac:dyDescent="0.25">
      <c r="A4" s="84" t="s">
        <v>98</v>
      </c>
      <c r="B4" s="85"/>
      <c r="C4" s="85"/>
      <c r="D4" s="85"/>
      <c r="E4" s="85"/>
      <c r="F4" s="85"/>
      <c r="G4" s="85"/>
      <c r="H4" s="85"/>
      <c r="I4" s="86"/>
      <c r="J4" s="87"/>
    </row>
    <row r="5" spans="1:10" x14ac:dyDescent="0.25">
      <c r="A5" s="105" t="s">
        <v>140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10" x14ac:dyDescent="0.25">
      <c r="A6" s="108" t="s">
        <v>100</v>
      </c>
      <c r="B6" s="109"/>
      <c r="C6" s="109"/>
      <c r="D6" s="88" t="s">
        <v>101</v>
      </c>
      <c r="E6" s="85"/>
      <c r="F6" s="85"/>
      <c r="G6" s="109" t="s">
        <v>102</v>
      </c>
      <c r="H6" s="109"/>
      <c r="I6" s="109"/>
      <c r="J6" s="87"/>
    </row>
    <row r="7" spans="1:10" ht="15.75" thickBot="1" x14ac:dyDescent="0.3">
      <c r="A7" s="110" t="s">
        <v>141</v>
      </c>
      <c r="B7" s="111"/>
      <c r="C7" s="112"/>
      <c r="D7" s="113">
        <v>720042812</v>
      </c>
      <c r="E7" s="114"/>
      <c r="F7" s="115"/>
      <c r="G7" s="116" t="s">
        <v>142</v>
      </c>
      <c r="H7" s="117"/>
      <c r="I7" s="117"/>
      <c r="J7" s="118"/>
    </row>
    <row r="8" spans="1:10" ht="21.75" customHeight="1" thickTop="1" thickBot="1" x14ac:dyDescent="0.3">
      <c r="A8" s="119" t="s">
        <v>105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22"/>
      <c r="B9" s="123"/>
      <c r="C9" s="123"/>
      <c r="D9" s="124"/>
      <c r="E9" s="125" t="s">
        <v>106</v>
      </c>
      <c r="F9" s="126"/>
      <c r="G9" s="125" t="s">
        <v>107</v>
      </c>
      <c r="H9" s="126"/>
      <c r="I9" s="125" t="s">
        <v>108</v>
      </c>
      <c r="J9" s="127"/>
    </row>
    <row r="10" spans="1:10" ht="15.75" thickBot="1" x14ac:dyDescent="0.3">
      <c r="A10" s="128" t="s">
        <v>109</v>
      </c>
      <c r="B10" s="129"/>
      <c r="C10" s="130"/>
      <c r="D10" s="89" t="s">
        <v>110</v>
      </c>
      <c r="E10" s="103">
        <v>3354490</v>
      </c>
      <c r="F10" s="131"/>
      <c r="G10" s="103">
        <v>704442.9</v>
      </c>
      <c r="H10" s="131"/>
      <c r="I10" s="132">
        <v>4058932.9</v>
      </c>
      <c r="J10" s="133"/>
    </row>
    <row r="11" spans="1:10" ht="15.75" thickBot="1" x14ac:dyDescent="0.3">
      <c r="A11" s="90" t="s">
        <v>111</v>
      </c>
      <c r="B11" s="91"/>
      <c r="C11" s="91"/>
      <c r="D11" s="92">
        <v>1</v>
      </c>
      <c r="E11" s="103">
        <v>3354490</v>
      </c>
      <c r="F11" s="131"/>
      <c r="G11" s="103">
        <v>704442.9</v>
      </c>
      <c r="H11" s="131"/>
      <c r="I11" s="132">
        <v>4058932.9</v>
      </c>
      <c r="J11" s="133"/>
    </row>
    <row r="12" spans="1:10" ht="15.75" thickBot="1" x14ac:dyDescent="0.3">
      <c r="A12" s="128" t="s">
        <v>112</v>
      </c>
      <c r="B12" s="129"/>
      <c r="C12" s="129"/>
      <c r="D12" s="129"/>
      <c r="E12" s="129"/>
      <c r="F12" s="129"/>
      <c r="G12" s="129"/>
      <c r="H12" s="130"/>
      <c r="I12" s="93">
        <v>2</v>
      </c>
      <c r="J12" s="94" t="s">
        <v>113</v>
      </c>
    </row>
    <row r="13" spans="1:10" ht="5.25" customHeight="1" thickBot="1" x14ac:dyDescent="0.3">
      <c r="A13" s="134"/>
      <c r="B13" s="135"/>
      <c r="C13" s="135"/>
      <c r="D13" s="135"/>
      <c r="E13" s="135"/>
      <c r="F13" s="135"/>
      <c r="G13" s="135"/>
      <c r="H13" s="135"/>
      <c r="I13" s="135"/>
      <c r="J13" s="136"/>
    </row>
    <row r="14" spans="1:10" ht="18" customHeight="1" thickBot="1" x14ac:dyDescent="0.3">
      <c r="A14" s="137" t="s">
        <v>114</v>
      </c>
      <c r="B14" s="138"/>
      <c r="C14" s="138"/>
      <c r="D14" s="138"/>
      <c r="E14" s="138"/>
      <c r="F14" s="138"/>
      <c r="G14" s="138"/>
      <c r="H14" s="138"/>
      <c r="I14" s="138"/>
      <c r="J14" s="139"/>
    </row>
    <row r="15" spans="1:10" ht="15.75" thickBot="1" x14ac:dyDescent="0.3">
      <c r="A15" s="140"/>
      <c r="B15" s="141"/>
      <c r="C15" s="141"/>
      <c r="D15" s="142"/>
      <c r="E15" s="125" t="s">
        <v>106</v>
      </c>
      <c r="F15" s="126"/>
      <c r="G15" s="125" t="s">
        <v>107</v>
      </c>
      <c r="H15" s="126"/>
      <c r="I15" s="125" t="s">
        <v>108</v>
      </c>
      <c r="J15" s="127"/>
    </row>
    <row r="16" spans="1:10" ht="32.25" customHeight="1" thickBot="1" x14ac:dyDescent="0.3">
      <c r="A16" s="143" t="s">
        <v>115</v>
      </c>
      <c r="B16" s="144"/>
      <c r="C16" s="144"/>
      <c r="D16" s="145"/>
      <c r="E16" s="103">
        <v>4250</v>
      </c>
      <c r="F16" s="131"/>
      <c r="G16" s="103">
        <v>1680</v>
      </c>
      <c r="H16" s="131"/>
      <c r="I16" s="132">
        <v>5142.5</v>
      </c>
      <c r="J16" s="146"/>
    </row>
    <row r="17" spans="1:10" ht="15.75" thickBot="1" x14ac:dyDescent="0.3">
      <c r="A17" s="128" t="s">
        <v>116</v>
      </c>
      <c r="B17" s="129"/>
      <c r="C17" s="129"/>
      <c r="D17" s="129"/>
      <c r="E17" s="129"/>
      <c r="F17" s="129"/>
      <c r="G17" s="129"/>
      <c r="H17" s="130"/>
      <c r="I17" s="93">
        <v>1</v>
      </c>
      <c r="J17" s="94" t="s">
        <v>117</v>
      </c>
    </row>
    <row r="18" spans="1:10" ht="32.25" customHeight="1" thickBot="1" x14ac:dyDescent="0.3">
      <c r="A18" s="147" t="s">
        <v>118</v>
      </c>
      <c r="B18" s="148"/>
      <c r="C18" s="148"/>
      <c r="D18" s="149"/>
      <c r="E18" s="150">
        <f>E16*(8-I12)*I17</f>
        <v>25500</v>
      </c>
      <c r="F18" s="151"/>
      <c r="G18" s="150">
        <f>G16*(8-I12)*I17</f>
        <v>10080</v>
      </c>
      <c r="H18" s="151"/>
      <c r="I18" s="150">
        <f>I16*(8-I12)*I17</f>
        <v>30855</v>
      </c>
      <c r="J18" s="152"/>
    </row>
    <row r="19" spans="1:10" ht="3.75" customHeight="1" thickBot="1" x14ac:dyDescent="0.3">
      <c r="A19" s="134"/>
      <c r="B19" s="135"/>
      <c r="C19" s="135"/>
      <c r="D19" s="135"/>
      <c r="E19" s="135"/>
      <c r="F19" s="135"/>
      <c r="G19" s="135"/>
      <c r="H19" s="135"/>
      <c r="I19" s="135"/>
      <c r="J19" s="136"/>
    </row>
    <row r="20" spans="1:10" ht="47.25" customHeight="1" thickBot="1" x14ac:dyDescent="0.3">
      <c r="A20" s="143" t="s">
        <v>119</v>
      </c>
      <c r="B20" s="144"/>
      <c r="C20" s="144"/>
      <c r="D20" s="145"/>
      <c r="E20" s="103"/>
      <c r="F20" s="131"/>
      <c r="G20" s="103"/>
      <c r="H20" s="131"/>
      <c r="I20" s="132"/>
      <c r="J20" s="146"/>
    </row>
    <row r="21" spans="1:10" ht="15.75" thickBot="1" x14ac:dyDescent="0.3">
      <c r="A21" s="128" t="s">
        <v>120</v>
      </c>
      <c r="B21" s="129"/>
      <c r="C21" s="129"/>
      <c r="D21" s="129"/>
      <c r="E21" s="129"/>
      <c r="F21" s="129"/>
      <c r="G21" s="129"/>
      <c r="H21" s="130"/>
      <c r="I21" s="93"/>
      <c r="J21" s="94" t="s">
        <v>117</v>
      </c>
    </row>
    <row r="22" spans="1:10" ht="33.75" customHeight="1" thickBot="1" x14ac:dyDescent="0.3">
      <c r="A22" s="153" t="s">
        <v>121</v>
      </c>
      <c r="B22" s="154"/>
      <c r="C22" s="154"/>
      <c r="D22" s="155"/>
      <c r="E22" s="150">
        <f>E20*(8-I12)*I21</f>
        <v>0</v>
      </c>
      <c r="F22" s="151"/>
      <c r="G22" s="150">
        <f>G20*(8-I12)*I21</f>
        <v>0</v>
      </c>
      <c r="H22" s="151"/>
      <c r="I22" s="150">
        <f>I20*(8-I12)*I21</f>
        <v>0</v>
      </c>
      <c r="J22" s="152"/>
    </row>
    <row r="23" spans="1:10" ht="5.25" customHeight="1" thickBot="1" x14ac:dyDescent="0.3">
      <c r="A23" s="134"/>
      <c r="B23" s="135"/>
      <c r="C23" s="135"/>
      <c r="D23" s="135"/>
      <c r="E23" s="135"/>
      <c r="F23" s="135"/>
      <c r="G23" s="135"/>
      <c r="H23" s="135"/>
      <c r="I23" s="135"/>
      <c r="J23" s="136"/>
    </row>
    <row r="24" spans="1:10" ht="54" customHeight="1" thickBot="1" x14ac:dyDescent="0.3">
      <c r="A24" s="143" t="s">
        <v>122</v>
      </c>
      <c r="B24" s="144"/>
      <c r="C24" s="144"/>
      <c r="D24" s="145"/>
      <c r="E24" s="103"/>
      <c r="F24" s="131"/>
      <c r="G24" s="103"/>
      <c r="H24" s="131"/>
      <c r="I24" s="132"/>
      <c r="J24" s="146"/>
    </row>
    <row r="25" spans="1:10" ht="15.75" customHeight="1" thickBot="1" x14ac:dyDescent="0.3">
      <c r="A25" s="143" t="s">
        <v>123</v>
      </c>
      <c r="B25" s="144"/>
      <c r="C25" s="144"/>
      <c r="D25" s="144"/>
      <c r="E25" s="144"/>
      <c r="F25" s="144"/>
      <c r="G25" s="144"/>
      <c r="H25" s="145"/>
      <c r="I25" s="93"/>
      <c r="J25" s="94" t="s">
        <v>117</v>
      </c>
    </row>
    <row r="26" spans="1:10" ht="36" customHeight="1" thickBot="1" x14ac:dyDescent="0.3">
      <c r="A26" s="156" t="s">
        <v>124</v>
      </c>
      <c r="B26" s="157"/>
      <c r="C26" s="157"/>
      <c r="D26" s="158"/>
      <c r="E26" s="150">
        <f>E24*(8-I12)*I25</f>
        <v>0</v>
      </c>
      <c r="F26" s="151"/>
      <c r="G26" s="150">
        <f>G24*(8-I12)*I25</f>
        <v>0</v>
      </c>
      <c r="H26" s="151"/>
      <c r="I26" s="150">
        <f>I24*(8-I12)*I25</f>
        <v>0</v>
      </c>
      <c r="J26" s="152"/>
    </row>
    <row r="27" spans="1:10" ht="4.5" customHeight="1" thickBot="1" x14ac:dyDescent="0.3">
      <c r="A27" s="159"/>
      <c r="B27" s="160"/>
      <c r="C27" s="160"/>
      <c r="D27" s="160"/>
      <c r="E27" s="160"/>
      <c r="F27" s="160"/>
      <c r="G27" s="160"/>
      <c r="H27" s="160"/>
      <c r="I27" s="160"/>
      <c r="J27" s="161"/>
    </row>
    <row r="28" spans="1:10" ht="30" customHeight="1" thickBot="1" x14ac:dyDescent="0.3">
      <c r="A28" s="162" t="s">
        <v>125</v>
      </c>
      <c r="B28" s="163"/>
      <c r="C28" s="163"/>
      <c r="D28" s="164"/>
      <c r="E28" s="150">
        <f>D11*(E18+E22+E26)</f>
        <v>25500</v>
      </c>
      <c r="F28" s="151"/>
      <c r="G28" s="150">
        <f>D11*(G18+G22+G26)</f>
        <v>10080</v>
      </c>
      <c r="H28" s="151"/>
      <c r="I28" s="150">
        <f>D11*(I18+I22+I26)</f>
        <v>30855</v>
      </c>
      <c r="J28" s="152"/>
    </row>
    <row r="29" spans="1:10" ht="29.25" customHeight="1" thickBot="1" x14ac:dyDescent="0.3">
      <c r="A29" s="137" t="s">
        <v>126</v>
      </c>
      <c r="B29" s="138"/>
      <c r="C29" s="138"/>
      <c r="D29" s="138"/>
      <c r="E29" s="138"/>
      <c r="F29" s="138"/>
      <c r="G29" s="138"/>
      <c r="H29" s="138"/>
      <c r="I29" s="138"/>
      <c r="J29" s="139"/>
    </row>
    <row r="30" spans="1:10" ht="29.25" customHeight="1" thickBot="1" x14ac:dyDescent="0.3">
      <c r="A30" s="143" t="s">
        <v>127</v>
      </c>
      <c r="B30" s="144"/>
      <c r="C30" s="144"/>
      <c r="D30" s="145"/>
      <c r="E30" s="103">
        <v>1290</v>
      </c>
      <c r="F30" s="131"/>
      <c r="G30" s="103">
        <v>270.89999999999998</v>
      </c>
      <c r="H30" s="131"/>
      <c r="I30" s="103">
        <v>1560.9</v>
      </c>
      <c r="J30" s="165"/>
    </row>
    <row r="31" spans="1:10" ht="48" customHeight="1" thickBot="1" x14ac:dyDescent="0.3">
      <c r="A31" s="143" t="s">
        <v>128</v>
      </c>
      <c r="B31" s="144"/>
      <c r="C31" s="144"/>
      <c r="D31" s="145"/>
      <c r="E31" s="103">
        <v>5260</v>
      </c>
      <c r="F31" s="131"/>
      <c r="G31" s="103">
        <v>1104.5999999999999</v>
      </c>
      <c r="H31" s="131"/>
      <c r="I31" s="103">
        <v>6364.6</v>
      </c>
      <c r="J31" s="165"/>
    </row>
    <row r="32" spans="1:10" ht="39" customHeight="1" thickBot="1" x14ac:dyDescent="0.3">
      <c r="A32" s="166" t="s">
        <v>129</v>
      </c>
      <c r="B32" s="167"/>
      <c r="C32" s="167"/>
      <c r="D32" s="168"/>
      <c r="E32" s="150">
        <f>(E30+E31)*1*(8-I12)</f>
        <v>39300</v>
      </c>
      <c r="F32" s="151"/>
      <c r="G32" s="150">
        <f>(G30+G31)*1*(8-I12)</f>
        <v>8253</v>
      </c>
      <c r="H32" s="151"/>
      <c r="I32" s="150">
        <f>(I30+I31)*1*(8-I12)</f>
        <v>47553</v>
      </c>
      <c r="J32" s="152"/>
    </row>
    <row r="33" spans="1:10" ht="30" customHeight="1" thickBot="1" x14ac:dyDescent="0.3">
      <c r="A33" s="137" t="s">
        <v>130</v>
      </c>
      <c r="B33" s="138"/>
      <c r="C33" s="138"/>
      <c r="D33" s="138"/>
      <c r="E33" s="138"/>
      <c r="F33" s="138"/>
      <c r="G33" s="138"/>
      <c r="H33" s="138"/>
      <c r="I33" s="138"/>
      <c r="J33" s="139"/>
    </row>
    <row r="34" spans="1:10" ht="51" customHeight="1" thickBot="1" x14ac:dyDescent="0.3">
      <c r="A34" s="143" t="s">
        <v>131</v>
      </c>
      <c r="B34" s="144"/>
      <c r="C34" s="144"/>
      <c r="D34" s="145"/>
      <c r="E34" s="103">
        <v>8500</v>
      </c>
      <c r="F34" s="131"/>
      <c r="G34" s="103">
        <v>1785</v>
      </c>
      <c r="H34" s="131"/>
      <c r="I34" s="103">
        <v>10285</v>
      </c>
      <c r="J34" s="165"/>
    </row>
    <row r="35" spans="1:10" ht="3.75" customHeight="1" thickBot="1" x14ac:dyDescent="0.3">
      <c r="A35" s="159"/>
      <c r="B35" s="160"/>
      <c r="C35" s="160"/>
      <c r="D35" s="160"/>
      <c r="E35" s="160"/>
      <c r="F35" s="160"/>
      <c r="G35" s="160"/>
      <c r="H35" s="160"/>
      <c r="I35" s="160"/>
      <c r="J35" s="161"/>
    </row>
    <row r="36" spans="1:10" s="95" customFormat="1" ht="39.75" customHeight="1" thickBot="1" x14ac:dyDescent="0.3">
      <c r="A36" s="169" t="s">
        <v>132</v>
      </c>
      <c r="B36" s="170"/>
      <c r="C36" s="170"/>
      <c r="D36" s="171"/>
      <c r="E36" s="172">
        <f>E11+E28+E34+E32</f>
        <v>3427790</v>
      </c>
      <c r="F36" s="173"/>
      <c r="G36" s="172">
        <f>G11+G28+G34+G32</f>
        <v>724560.9</v>
      </c>
      <c r="H36" s="173"/>
      <c r="I36" s="172">
        <f>I11+I28+I34+I32</f>
        <v>4147625.9</v>
      </c>
      <c r="J36" s="174"/>
    </row>
    <row r="37" spans="1:10" ht="9.75" customHeight="1" x14ac:dyDescent="0.25"/>
    <row r="38" spans="1:10" ht="30" customHeight="1" x14ac:dyDescent="0.25">
      <c r="A38" s="175" t="s">
        <v>133</v>
      </c>
      <c r="B38" s="175"/>
      <c r="C38" s="175"/>
      <c r="D38" s="175"/>
      <c r="E38" s="175"/>
      <c r="F38" s="175"/>
      <c r="G38" s="175"/>
      <c r="H38" s="175"/>
      <c r="I38" s="175"/>
      <c r="J38" s="175"/>
    </row>
    <row r="39" spans="1:10" ht="32.25" customHeight="1" x14ac:dyDescent="0.25">
      <c r="A39" s="176" t="s">
        <v>134</v>
      </c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ht="46.5" customHeight="1" x14ac:dyDescent="0.25">
      <c r="A40" s="177" t="s">
        <v>135</v>
      </c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0" ht="44.25" customHeight="1" x14ac:dyDescent="0.25">
      <c r="A41" s="178" t="s">
        <v>136</v>
      </c>
      <c r="B41" s="178"/>
      <c r="C41" s="178"/>
      <c r="D41" s="178"/>
      <c r="E41" s="178"/>
      <c r="F41" s="178"/>
      <c r="G41" s="178"/>
      <c r="H41" s="178"/>
      <c r="I41" s="178"/>
      <c r="J41" s="178"/>
    </row>
    <row r="42" spans="1:10" ht="9" customHeight="1" x14ac:dyDescent="0.25">
      <c r="A42" s="179"/>
      <c r="B42" s="179"/>
      <c r="C42" s="179"/>
      <c r="D42" s="179"/>
      <c r="E42" s="179"/>
      <c r="F42" s="179"/>
      <c r="G42" s="179"/>
      <c r="H42" s="179"/>
      <c r="I42" s="179"/>
      <c r="J42" s="179"/>
    </row>
    <row r="43" spans="1:10" ht="31.5" customHeight="1" x14ac:dyDescent="0.25">
      <c r="A43" s="180" t="s">
        <v>137</v>
      </c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ht="33" customHeight="1" x14ac:dyDescent="0.25">
      <c r="A44" s="180" t="s">
        <v>138</v>
      </c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ht="39" customHeight="1" x14ac:dyDescent="0.25">
      <c r="A45" s="180" t="s">
        <v>139</v>
      </c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ht="17.25" x14ac:dyDescent="0.25">
      <c r="A46" s="97"/>
    </row>
    <row r="47" spans="1:10" ht="27" customHeight="1" x14ac:dyDescent="0.25">
      <c r="I47" s="82"/>
      <c r="J47" s="82"/>
    </row>
    <row r="87" ht="22.5" customHeight="1" x14ac:dyDescent="0.25"/>
    <row r="88" ht="8.25" customHeight="1" x14ac:dyDescent="0.25"/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E28" sqref="E28:F28"/>
    </sheetView>
  </sheetViews>
  <sheetFormatPr defaultColWidth="9.140625" defaultRowHeight="15" x14ac:dyDescent="0.25"/>
  <cols>
    <col min="1" max="4" width="25.140625" style="82" customWidth="1"/>
    <col min="5" max="8" width="9.140625" style="82"/>
    <col min="9" max="10" width="9.140625" style="96"/>
    <col min="11" max="11" width="13.28515625" style="82" customWidth="1"/>
    <col min="12" max="16384" width="9.140625" style="82"/>
  </cols>
  <sheetData>
    <row r="1" spans="1:10" ht="21" x14ac:dyDescent="0.25">
      <c r="A1" s="56" t="s">
        <v>94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4.5" thickBot="1" x14ac:dyDescent="0.3">
      <c r="A2" s="57" t="s">
        <v>95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0" ht="27" customHeight="1" thickBot="1" x14ac:dyDescent="0.3">
      <c r="A3" s="83" t="s">
        <v>96</v>
      </c>
      <c r="B3" s="103" t="s">
        <v>97</v>
      </c>
      <c r="C3" s="104"/>
      <c r="D3" s="104"/>
      <c r="E3" s="104"/>
      <c r="F3" s="104"/>
      <c r="G3" s="104"/>
      <c r="H3" s="104"/>
      <c r="I3" s="104"/>
      <c r="J3" s="104"/>
    </row>
    <row r="4" spans="1:10" x14ac:dyDescent="0.25">
      <c r="A4" s="84" t="s">
        <v>98</v>
      </c>
      <c r="B4" s="85"/>
      <c r="C4" s="85"/>
      <c r="D4" s="85"/>
      <c r="E4" s="85"/>
      <c r="F4" s="85"/>
      <c r="G4" s="85"/>
      <c r="H4" s="85"/>
      <c r="I4" s="86"/>
      <c r="J4" s="87"/>
    </row>
    <row r="5" spans="1:10" x14ac:dyDescent="0.25">
      <c r="A5" s="105" t="s">
        <v>99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10" x14ac:dyDescent="0.25">
      <c r="A6" s="108" t="s">
        <v>100</v>
      </c>
      <c r="B6" s="109"/>
      <c r="C6" s="109"/>
      <c r="D6" s="88" t="s">
        <v>101</v>
      </c>
      <c r="E6" s="85"/>
      <c r="F6" s="85"/>
      <c r="G6" s="109" t="s">
        <v>102</v>
      </c>
      <c r="H6" s="109"/>
      <c r="I6" s="109"/>
      <c r="J6" s="87"/>
    </row>
    <row r="7" spans="1:10" ht="15.75" thickBot="1" x14ac:dyDescent="0.3">
      <c r="A7" s="110" t="s">
        <v>103</v>
      </c>
      <c r="B7" s="111"/>
      <c r="C7" s="112"/>
      <c r="D7" s="113">
        <v>724329430</v>
      </c>
      <c r="E7" s="114"/>
      <c r="F7" s="115"/>
      <c r="G7" s="116" t="s">
        <v>104</v>
      </c>
      <c r="H7" s="117"/>
      <c r="I7" s="117"/>
      <c r="J7" s="118"/>
    </row>
    <row r="8" spans="1:10" ht="21.75" customHeight="1" thickTop="1" thickBot="1" x14ac:dyDescent="0.3">
      <c r="A8" s="119" t="s">
        <v>105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22"/>
      <c r="B9" s="123"/>
      <c r="C9" s="123"/>
      <c r="D9" s="124"/>
      <c r="E9" s="125" t="s">
        <v>106</v>
      </c>
      <c r="F9" s="126"/>
      <c r="G9" s="125" t="s">
        <v>107</v>
      </c>
      <c r="H9" s="126"/>
      <c r="I9" s="125" t="s">
        <v>108</v>
      </c>
      <c r="J9" s="127"/>
    </row>
    <row r="10" spans="1:10" ht="15.75" thickBot="1" x14ac:dyDescent="0.3">
      <c r="A10" s="128" t="s">
        <v>109</v>
      </c>
      <c r="B10" s="129"/>
      <c r="C10" s="130"/>
      <c r="D10" s="89" t="s">
        <v>110</v>
      </c>
      <c r="E10" s="103">
        <v>3642100</v>
      </c>
      <c r="F10" s="131"/>
      <c r="G10" s="103">
        <v>764841</v>
      </c>
      <c r="H10" s="131"/>
      <c r="I10" s="132">
        <v>4406941</v>
      </c>
      <c r="J10" s="133"/>
    </row>
    <row r="11" spans="1:10" ht="15.75" thickBot="1" x14ac:dyDescent="0.3">
      <c r="A11" s="90" t="s">
        <v>111</v>
      </c>
      <c r="B11" s="91"/>
      <c r="C11" s="91"/>
      <c r="D11" s="92">
        <v>1</v>
      </c>
      <c r="E11" s="103">
        <v>3642100</v>
      </c>
      <c r="F11" s="131"/>
      <c r="G11" s="103">
        <v>764841</v>
      </c>
      <c r="H11" s="131"/>
      <c r="I11" s="132">
        <v>4406941</v>
      </c>
      <c r="J11" s="133"/>
    </row>
    <row r="12" spans="1:10" ht="15.75" thickBot="1" x14ac:dyDescent="0.3">
      <c r="A12" s="128" t="s">
        <v>112</v>
      </c>
      <c r="B12" s="129"/>
      <c r="C12" s="129"/>
      <c r="D12" s="129"/>
      <c r="E12" s="129"/>
      <c r="F12" s="129"/>
      <c r="G12" s="129"/>
      <c r="H12" s="130"/>
      <c r="I12" s="93">
        <v>2</v>
      </c>
      <c r="J12" s="94" t="s">
        <v>113</v>
      </c>
    </row>
    <row r="13" spans="1:10" ht="5.25" customHeight="1" thickBot="1" x14ac:dyDescent="0.3">
      <c r="A13" s="134"/>
      <c r="B13" s="135"/>
      <c r="C13" s="135"/>
      <c r="D13" s="135"/>
      <c r="E13" s="135"/>
      <c r="F13" s="135"/>
      <c r="G13" s="135"/>
      <c r="H13" s="135"/>
      <c r="I13" s="135"/>
      <c r="J13" s="136"/>
    </row>
    <row r="14" spans="1:10" ht="18" customHeight="1" thickBot="1" x14ac:dyDescent="0.3">
      <c r="A14" s="137" t="s">
        <v>114</v>
      </c>
      <c r="B14" s="138"/>
      <c r="C14" s="138"/>
      <c r="D14" s="138"/>
      <c r="E14" s="138"/>
      <c r="F14" s="138"/>
      <c r="G14" s="138"/>
      <c r="H14" s="138"/>
      <c r="I14" s="138"/>
      <c r="J14" s="139"/>
    </row>
    <row r="15" spans="1:10" ht="15.75" thickBot="1" x14ac:dyDescent="0.3">
      <c r="A15" s="140"/>
      <c r="B15" s="141"/>
      <c r="C15" s="141"/>
      <c r="D15" s="142"/>
      <c r="E15" s="125" t="s">
        <v>106</v>
      </c>
      <c r="F15" s="126"/>
      <c r="G15" s="125" t="s">
        <v>107</v>
      </c>
      <c r="H15" s="126"/>
      <c r="I15" s="125" t="s">
        <v>108</v>
      </c>
      <c r="J15" s="127"/>
    </row>
    <row r="16" spans="1:10" ht="32.25" customHeight="1" thickBot="1" x14ac:dyDescent="0.3">
      <c r="A16" s="143" t="s">
        <v>115</v>
      </c>
      <c r="B16" s="144"/>
      <c r="C16" s="144"/>
      <c r="D16" s="145"/>
      <c r="E16" s="103">
        <v>5450</v>
      </c>
      <c r="F16" s="131"/>
      <c r="G16" s="103">
        <v>1144.5</v>
      </c>
      <c r="H16" s="131"/>
      <c r="I16" s="132">
        <v>6594.5</v>
      </c>
      <c r="J16" s="146"/>
    </row>
    <row r="17" spans="1:10" ht="15.75" thickBot="1" x14ac:dyDescent="0.3">
      <c r="A17" s="128" t="s">
        <v>116</v>
      </c>
      <c r="B17" s="129"/>
      <c r="C17" s="129"/>
      <c r="D17" s="129"/>
      <c r="E17" s="129"/>
      <c r="F17" s="129"/>
      <c r="G17" s="129"/>
      <c r="H17" s="130"/>
      <c r="I17" s="93">
        <v>1</v>
      </c>
      <c r="J17" s="94" t="s">
        <v>117</v>
      </c>
    </row>
    <row r="18" spans="1:10" ht="32.25" customHeight="1" thickBot="1" x14ac:dyDescent="0.3">
      <c r="A18" s="147" t="s">
        <v>118</v>
      </c>
      <c r="B18" s="148"/>
      <c r="C18" s="148"/>
      <c r="D18" s="149"/>
      <c r="E18" s="150">
        <f>E16*(8-I12)*I17</f>
        <v>32700</v>
      </c>
      <c r="F18" s="151"/>
      <c r="G18" s="150">
        <f>G16*(8-I12)*I17</f>
        <v>6867</v>
      </c>
      <c r="H18" s="151"/>
      <c r="I18" s="150">
        <f>I16*(8-I12)*I17</f>
        <v>39567</v>
      </c>
      <c r="J18" s="152"/>
    </row>
    <row r="19" spans="1:10" ht="3.75" customHeight="1" thickBot="1" x14ac:dyDescent="0.3">
      <c r="A19" s="134"/>
      <c r="B19" s="135"/>
      <c r="C19" s="135"/>
      <c r="D19" s="135"/>
      <c r="E19" s="135"/>
      <c r="F19" s="135"/>
      <c r="G19" s="135"/>
      <c r="H19" s="135"/>
      <c r="I19" s="135"/>
      <c r="J19" s="136"/>
    </row>
    <row r="20" spans="1:10" ht="47.25" customHeight="1" thickBot="1" x14ac:dyDescent="0.3">
      <c r="A20" s="143" t="s">
        <v>119</v>
      </c>
      <c r="B20" s="144"/>
      <c r="C20" s="144"/>
      <c r="D20" s="145"/>
      <c r="E20" s="103"/>
      <c r="F20" s="131"/>
      <c r="G20" s="103"/>
      <c r="H20" s="131"/>
      <c r="I20" s="132"/>
      <c r="J20" s="146"/>
    </row>
    <row r="21" spans="1:10" ht="15.75" thickBot="1" x14ac:dyDescent="0.3">
      <c r="A21" s="128" t="s">
        <v>120</v>
      </c>
      <c r="B21" s="129"/>
      <c r="C21" s="129"/>
      <c r="D21" s="129"/>
      <c r="E21" s="129"/>
      <c r="F21" s="129"/>
      <c r="G21" s="129"/>
      <c r="H21" s="130"/>
      <c r="I21" s="93"/>
      <c r="J21" s="94" t="s">
        <v>117</v>
      </c>
    </row>
    <row r="22" spans="1:10" ht="33.75" customHeight="1" thickBot="1" x14ac:dyDescent="0.3">
      <c r="A22" s="153" t="s">
        <v>121</v>
      </c>
      <c r="B22" s="154"/>
      <c r="C22" s="154"/>
      <c r="D22" s="155"/>
      <c r="E22" s="150">
        <f>E20*(8-I12)*I21</f>
        <v>0</v>
      </c>
      <c r="F22" s="151"/>
      <c r="G22" s="150">
        <f>G20*(8-I12)*I21</f>
        <v>0</v>
      </c>
      <c r="H22" s="151"/>
      <c r="I22" s="150">
        <f>I20*(8-I12)*I21</f>
        <v>0</v>
      </c>
      <c r="J22" s="152"/>
    </row>
    <row r="23" spans="1:10" ht="5.25" customHeight="1" thickBot="1" x14ac:dyDescent="0.3">
      <c r="A23" s="134"/>
      <c r="B23" s="135"/>
      <c r="C23" s="135"/>
      <c r="D23" s="135"/>
      <c r="E23" s="135"/>
      <c r="F23" s="135"/>
      <c r="G23" s="135"/>
      <c r="H23" s="135"/>
      <c r="I23" s="135"/>
      <c r="J23" s="136"/>
    </row>
    <row r="24" spans="1:10" ht="54" customHeight="1" thickBot="1" x14ac:dyDescent="0.3">
      <c r="A24" s="143" t="s">
        <v>122</v>
      </c>
      <c r="B24" s="144"/>
      <c r="C24" s="144"/>
      <c r="D24" s="145"/>
      <c r="E24" s="103"/>
      <c r="F24" s="131"/>
      <c r="G24" s="103"/>
      <c r="H24" s="131"/>
      <c r="I24" s="132"/>
      <c r="J24" s="146"/>
    </row>
    <row r="25" spans="1:10" ht="15.75" customHeight="1" thickBot="1" x14ac:dyDescent="0.3">
      <c r="A25" s="143" t="s">
        <v>123</v>
      </c>
      <c r="B25" s="144"/>
      <c r="C25" s="144"/>
      <c r="D25" s="144"/>
      <c r="E25" s="144"/>
      <c r="F25" s="144"/>
      <c r="G25" s="144"/>
      <c r="H25" s="145"/>
      <c r="I25" s="93"/>
      <c r="J25" s="94" t="s">
        <v>117</v>
      </c>
    </row>
    <row r="26" spans="1:10" ht="36" customHeight="1" thickBot="1" x14ac:dyDescent="0.3">
      <c r="A26" s="156" t="s">
        <v>124</v>
      </c>
      <c r="B26" s="157"/>
      <c r="C26" s="157"/>
      <c r="D26" s="158"/>
      <c r="E26" s="150">
        <f>E24*(8-I12)*I25</f>
        <v>0</v>
      </c>
      <c r="F26" s="151"/>
      <c r="G26" s="150">
        <f>G24*(8-I12)*I25</f>
        <v>0</v>
      </c>
      <c r="H26" s="151"/>
      <c r="I26" s="150">
        <f>I24*(8-I12)*I25</f>
        <v>0</v>
      </c>
      <c r="J26" s="152"/>
    </row>
    <row r="27" spans="1:10" ht="4.5" customHeight="1" thickBot="1" x14ac:dyDescent="0.3">
      <c r="A27" s="159"/>
      <c r="B27" s="160"/>
      <c r="C27" s="160"/>
      <c r="D27" s="160"/>
      <c r="E27" s="160"/>
      <c r="F27" s="160"/>
      <c r="G27" s="160"/>
      <c r="H27" s="160"/>
      <c r="I27" s="160"/>
      <c r="J27" s="161"/>
    </row>
    <row r="28" spans="1:10" ht="30" customHeight="1" thickBot="1" x14ac:dyDescent="0.3">
      <c r="A28" s="162" t="s">
        <v>125</v>
      </c>
      <c r="B28" s="163"/>
      <c r="C28" s="163"/>
      <c r="D28" s="164"/>
      <c r="E28" s="150">
        <f>D11*(E18+E22+E26)</f>
        <v>32700</v>
      </c>
      <c r="F28" s="151"/>
      <c r="G28" s="150">
        <f>D11*(G18+G22+G26)</f>
        <v>6867</v>
      </c>
      <c r="H28" s="151"/>
      <c r="I28" s="150">
        <f>D11*(I18+I22+I26)</f>
        <v>39567</v>
      </c>
      <c r="J28" s="152"/>
    </row>
    <row r="29" spans="1:10" ht="29.25" customHeight="1" thickBot="1" x14ac:dyDescent="0.3">
      <c r="A29" s="137" t="s">
        <v>126</v>
      </c>
      <c r="B29" s="138"/>
      <c r="C29" s="138"/>
      <c r="D29" s="138"/>
      <c r="E29" s="138"/>
      <c r="F29" s="138"/>
      <c r="G29" s="138"/>
      <c r="H29" s="138"/>
      <c r="I29" s="138"/>
      <c r="J29" s="139"/>
    </row>
    <row r="30" spans="1:10" ht="29.25" customHeight="1" thickBot="1" x14ac:dyDescent="0.3">
      <c r="A30" s="143" t="s">
        <v>127</v>
      </c>
      <c r="B30" s="144"/>
      <c r="C30" s="144"/>
      <c r="D30" s="145"/>
      <c r="E30" s="103">
        <v>1390</v>
      </c>
      <c r="F30" s="131"/>
      <c r="G30" s="103">
        <v>291.89999999999998</v>
      </c>
      <c r="H30" s="131"/>
      <c r="I30" s="103">
        <v>1681.9</v>
      </c>
      <c r="J30" s="165"/>
    </row>
    <row r="31" spans="1:10" ht="48" customHeight="1" thickBot="1" x14ac:dyDescent="0.3">
      <c r="A31" s="143" t="s">
        <v>128</v>
      </c>
      <c r="B31" s="144"/>
      <c r="C31" s="144"/>
      <c r="D31" s="145"/>
      <c r="E31" s="103">
        <v>5350</v>
      </c>
      <c r="F31" s="131"/>
      <c r="G31" s="103">
        <v>1123.5</v>
      </c>
      <c r="H31" s="131"/>
      <c r="I31" s="103">
        <v>6473.5</v>
      </c>
      <c r="J31" s="165"/>
    </row>
    <row r="32" spans="1:10" ht="39" customHeight="1" thickBot="1" x14ac:dyDescent="0.3">
      <c r="A32" s="166" t="s">
        <v>129</v>
      </c>
      <c r="B32" s="167"/>
      <c r="C32" s="167"/>
      <c r="D32" s="168"/>
      <c r="E32" s="150">
        <f>(E30+E31)*1*(8-I12)</f>
        <v>40440</v>
      </c>
      <c r="F32" s="151"/>
      <c r="G32" s="150">
        <f>(G30+G31)*1*(8-I12)</f>
        <v>8492.4000000000015</v>
      </c>
      <c r="H32" s="151"/>
      <c r="I32" s="150">
        <f>(I30+I31)*1*(8-I12)</f>
        <v>48932.399999999994</v>
      </c>
      <c r="J32" s="152"/>
    </row>
    <row r="33" spans="1:10" ht="30" customHeight="1" thickBot="1" x14ac:dyDescent="0.3">
      <c r="A33" s="137" t="s">
        <v>130</v>
      </c>
      <c r="B33" s="138"/>
      <c r="C33" s="138"/>
      <c r="D33" s="138"/>
      <c r="E33" s="138"/>
      <c r="F33" s="138"/>
      <c r="G33" s="138"/>
      <c r="H33" s="138"/>
      <c r="I33" s="138"/>
      <c r="J33" s="139"/>
    </row>
    <row r="34" spans="1:10" ht="51" customHeight="1" thickBot="1" x14ac:dyDescent="0.3">
      <c r="A34" s="143" t="s">
        <v>131</v>
      </c>
      <c r="B34" s="144"/>
      <c r="C34" s="144"/>
      <c r="D34" s="145"/>
      <c r="E34" s="103">
        <v>8500</v>
      </c>
      <c r="F34" s="131"/>
      <c r="G34" s="103">
        <v>1785</v>
      </c>
      <c r="H34" s="131"/>
      <c r="I34" s="103">
        <v>10285</v>
      </c>
      <c r="J34" s="165"/>
    </row>
    <row r="35" spans="1:10" ht="3.75" customHeight="1" thickBot="1" x14ac:dyDescent="0.3">
      <c r="A35" s="159"/>
      <c r="B35" s="160"/>
      <c r="C35" s="160"/>
      <c r="D35" s="160"/>
      <c r="E35" s="160"/>
      <c r="F35" s="160"/>
      <c r="G35" s="160"/>
      <c r="H35" s="160"/>
      <c r="I35" s="160"/>
      <c r="J35" s="161"/>
    </row>
    <row r="36" spans="1:10" s="95" customFormat="1" ht="39.75" customHeight="1" thickBot="1" x14ac:dyDescent="0.3">
      <c r="A36" s="169" t="s">
        <v>132</v>
      </c>
      <c r="B36" s="170"/>
      <c r="C36" s="170"/>
      <c r="D36" s="171"/>
      <c r="E36" s="172">
        <f>E11+E28+E34+E32</f>
        <v>3723740</v>
      </c>
      <c r="F36" s="173"/>
      <c r="G36" s="172">
        <f>G11+G28+G34+G32</f>
        <v>781985.4</v>
      </c>
      <c r="H36" s="173"/>
      <c r="I36" s="172">
        <f>I11+I28+I34+I32</f>
        <v>4505725.4000000004</v>
      </c>
      <c r="J36" s="174"/>
    </row>
    <row r="37" spans="1:10" ht="9.75" customHeight="1" x14ac:dyDescent="0.25"/>
    <row r="38" spans="1:10" ht="30" customHeight="1" x14ac:dyDescent="0.25">
      <c r="A38" s="175" t="s">
        <v>133</v>
      </c>
      <c r="B38" s="175"/>
      <c r="C38" s="175"/>
      <c r="D38" s="175"/>
      <c r="E38" s="175"/>
      <c r="F38" s="175"/>
      <c r="G38" s="175"/>
      <c r="H38" s="175"/>
      <c r="I38" s="175"/>
      <c r="J38" s="175"/>
    </row>
    <row r="39" spans="1:10" ht="32.25" customHeight="1" x14ac:dyDescent="0.25">
      <c r="A39" s="176" t="s">
        <v>134</v>
      </c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ht="46.5" customHeight="1" x14ac:dyDescent="0.25">
      <c r="A40" s="177" t="s">
        <v>135</v>
      </c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0" ht="44.25" customHeight="1" x14ac:dyDescent="0.25">
      <c r="A41" s="178" t="s">
        <v>136</v>
      </c>
      <c r="B41" s="178"/>
      <c r="C41" s="178"/>
      <c r="D41" s="178"/>
      <c r="E41" s="178"/>
      <c r="F41" s="178"/>
      <c r="G41" s="178"/>
      <c r="H41" s="178"/>
      <c r="I41" s="178"/>
      <c r="J41" s="178"/>
    </row>
    <row r="42" spans="1:10" ht="9" customHeight="1" x14ac:dyDescent="0.25">
      <c r="A42" s="179"/>
      <c r="B42" s="179"/>
      <c r="C42" s="179"/>
      <c r="D42" s="179"/>
      <c r="E42" s="179"/>
      <c r="F42" s="179"/>
      <c r="G42" s="179"/>
      <c r="H42" s="179"/>
      <c r="I42" s="179"/>
      <c r="J42" s="179"/>
    </row>
    <row r="43" spans="1:10" ht="31.5" customHeight="1" x14ac:dyDescent="0.25">
      <c r="A43" s="180" t="s">
        <v>137</v>
      </c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ht="33" customHeight="1" x14ac:dyDescent="0.25">
      <c r="A44" s="180" t="s">
        <v>138</v>
      </c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ht="39" customHeight="1" x14ac:dyDescent="0.25">
      <c r="A45" s="180" t="s">
        <v>139</v>
      </c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ht="17.25" x14ac:dyDescent="0.25">
      <c r="A46" s="97"/>
    </row>
    <row r="47" spans="1:10" ht="27" customHeight="1" x14ac:dyDescent="0.25">
      <c r="I47" s="82"/>
      <c r="J47" s="82"/>
    </row>
    <row r="87" ht="22.5" customHeight="1" x14ac:dyDescent="0.25"/>
    <row r="88" ht="8.25" customHeight="1" x14ac:dyDescent="0.25"/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trh</vt:lpstr>
      <vt:lpstr>Stargen</vt:lpstr>
      <vt:lpstr>Hospimed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barpa</dc:creator>
  <cp:lastModifiedBy>Jasenská Monika, Ing.</cp:lastModifiedBy>
  <dcterms:created xsi:type="dcterms:W3CDTF">2021-03-04T12:03:02Z</dcterms:created>
  <dcterms:modified xsi:type="dcterms:W3CDTF">2021-04-19T21:06:29Z</dcterms:modified>
</cp:coreProperties>
</file>