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136" windowHeight="13056"/>
  </bookViews>
  <sheets>
    <sheet name="KL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<sst xmlns="http://schemas.openxmlformats.org/spreadsheetml/2006/main" count="51" uniqueCount="46">
  <si>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</si>
  <si>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</si>
  <si>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</si>
  <si>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</si>
  <si>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</si>
  <si>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</si>
  <si>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</si>
  <si>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</si>
  <si>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</si>
  <si>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</si>
  <si>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</si>
  <si>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</si>
  <si>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</si>
  <si>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</si>
  <si>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</si>
  <si>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</si>
  <si>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</si>
  <si>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</si>
  <si>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</si>
  <si>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</si>
  <si>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</si>
  <si>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</si>
  <si>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</si>
  <si>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</si>
  <si>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</si>
  <si>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</si>
  <si>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</si>
  <si>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</si>
  <si>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</si>
  <si>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</si>
  <si>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</si>
  <si>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</si>
  <si>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</si>
  <si>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</si>
  <si>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</si>
  <si>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</si>
  <si>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</si>
  <si>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</si>
  <si>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</si>
  <si>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</si>
  <si>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</si>
  <si>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</si>
  <si>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Stolní čtyřdráhová počítačka tablet/kapslí COUNTEC DMC-4</t>
  </si>
  <si>
    <t>Arcon Machinery a.s.</t>
  </si>
  <si>
    <t>Miroslav Grund</t>
  </si>
  <si>
    <t>grund@arcon.cz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</si>
</sst>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4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und@ar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="80" zoomScaleNormal="80" workbookViewId="0">
      <selection activeCell="L25" sqref="L25"/>
    </sheetView>
  </sheetViews>
  <sheetFormatPr defaultColWidth="9.109375" defaultRowHeight="14.4" x14ac:dyDescent="0.3"/>
  <cols>
    <col min="1" max="4" width="25.10937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 x14ac:dyDescent="0.3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3.6" thickBot="1" x14ac:dyDescent="0.35">
      <c r="A2" s="38" t="s">
        <v>13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7" customHeight="1" thickBot="1" x14ac:dyDescent="0.35">
      <c r="A3" s="17" t="s">
        <v>41</v>
      </c>
      <c r="B3" s="18" t="s">
        <v>42</v>
      </c>
      <c r="C3" s="19"/>
      <c r="D3" s="19"/>
      <c r="E3" s="19"/>
      <c r="F3" s="19"/>
      <c r="G3" s="19"/>
      <c r="H3" s="19"/>
      <c r="I3" s="19"/>
      <c r="J3" s="19"/>
    </row>
    <row r="4" spans="1:10" x14ac:dyDescent="0.3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ht="15" x14ac:dyDescent="0.25">
      <c r="A5" s="41" t="s">
        <v>43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x14ac:dyDescent="0.3">
      <c r="A6" s="56" t="s">
        <v>14</v>
      </c>
      <c r="B6" s="57"/>
      <c r="C6" s="57"/>
      <c r="D6" s="4" t="s">
        <v>1</v>
      </c>
      <c r="E6" s="2"/>
      <c r="F6" s="2"/>
      <c r="G6" s="58" t="s">
        <v>2</v>
      </c>
      <c r="H6" s="57"/>
      <c r="I6" s="57"/>
      <c r="J6" s="9"/>
    </row>
    <row r="7" spans="1:10" ht="15.75" thickBot="1" x14ac:dyDescent="0.3">
      <c r="A7" s="59" t="s">
        <v>44</v>
      </c>
      <c r="B7" s="60"/>
      <c r="C7" s="60"/>
      <c r="D7" s="61">
        <v>602377630</v>
      </c>
      <c r="E7" s="62"/>
      <c r="F7" s="62"/>
      <c r="G7" s="68" t="s">
        <v>45</v>
      </c>
      <c r="H7" s="69"/>
      <c r="I7" s="69"/>
      <c r="J7" s="70"/>
    </row>
    <row r="8" spans="1:10" ht="21.75" customHeight="1" thickTop="1" thickBot="1" x14ac:dyDescent="0.35">
      <c r="A8" s="63" t="s">
        <v>20</v>
      </c>
      <c r="B8" s="64"/>
      <c r="C8" s="64"/>
      <c r="D8" s="64"/>
      <c r="E8" s="64"/>
      <c r="F8" s="64"/>
      <c r="G8" s="64"/>
      <c r="H8" s="64"/>
      <c r="I8" s="64"/>
      <c r="J8" s="65"/>
    </row>
    <row r="9" spans="1:10" ht="15" thickBot="1" x14ac:dyDescent="0.35">
      <c r="A9" s="53"/>
      <c r="B9" s="54"/>
      <c r="C9" s="54"/>
      <c r="D9" s="55"/>
      <c r="E9" s="36" t="s">
        <v>3</v>
      </c>
      <c r="F9" s="36"/>
      <c r="G9" s="36" t="s">
        <v>4</v>
      </c>
      <c r="H9" s="36"/>
      <c r="I9" s="36" t="s">
        <v>5</v>
      </c>
      <c r="J9" s="37"/>
    </row>
    <row r="10" spans="1:10" s="5" customFormat="1" ht="15" thickBot="1" x14ac:dyDescent="0.35">
      <c r="A10" s="66" t="s">
        <v>17</v>
      </c>
      <c r="B10" s="67"/>
      <c r="C10" s="67"/>
      <c r="D10" s="14" t="s">
        <v>39</v>
      </c>
      <c r="E10" s="18">
        <v>609500</v>
      </c>
      <c r="F10" s="25"/>
      <c r="G10" s="18">
        <v>127995</v>
      </c>
      <c r="H10" s="25"/>
      <c r="I10" s="31">
        <v>737495</v>
      </c>
      <c r="J10" s="32"/>
    </row>
    <row r="11" spans="1:10" s="5" customFormat="1" ht="15" thickBot="1" x14ac:dyDescent="0.35">
      <c r="A11" s="15" t="s">
        <v>19</v>
      </c>
      <c r="B11" s="16"/>
      <c r="C11" s="16"/>
      <c r="D11" s="13">
        <v>1</v>
      </c>
      <c r="E11" s="18">
        <v>609500</v>
      </c>
      <c r="F11" s="25"/>
      <c r="G11" s="18">
        <v>127995</v>
      </c>
      <c r="H11" s="25"/>
      <c r="I11" s="31">
        <v>737495</v>
      </c>
      <c r="J11" s="32"/>
    </row>
    <row r="12" spans="1:10" ht="15" thickBot="1" x14ac:dyDescent="0.35">
      <c r="A12" s="26" t="s">
        <v>18</v>
      </c>
      <c r="B12" s="27"/>
      <c r="C12" s="27"/>
      <c r="D12" s="27"/>
      <c r="E12" s="27"/>
      <c r="F12" s="27"/>
      <c r="G12" s="27"/>
      <c r="H12" s="27"/>
      <c r="I12" s="12">
        <v>2</v>
      </c>
      <c r="J12" s="6" t="s">
        <v>6</v>
      </c>
    </row>
    <row r="13" spans="1:10" ht="5.25" customHeight="1" thickBo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30"/>
    </row>
    <row r="14" spans="1:10" ht="18" customHeight="1" thickBot="1" x14ac:dyDescent="0.35">
      <c r="A14" s="33" t="s">
        <v>40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15" thickBot="1" x14ac:dyDescent="0.35">
      <c r="A15" s="21"/>
      <c r="B15" s="22"/>
      <c r="C15" s="22"/>
      <c r="D15" s="22"/>
      <c r="E15" s="36" t="s">
        <v>3</v>
      </c>
      <c r="F15" s="36"/>
      <c r="G15" s="36" t="s">
        <v>4</v>
      </c>
      <c r="H15" s="36"/>
      <c r="I15" s="36" t="s">
        <v>5</v>
      </c>
      <c r="J15" s="37"/>
    </row>
    <row r="16" spans="1:10" ht="32.25" customHeight="1" thickBot="1" x14ac:dyDescent="0.35">
      <c r="A16" s="23" t="s">
        <v>15</v>
      </c>
      <c r="B16" s="24"/>
      <c r="C16" s="24"/>
      <c r="D16" s="24"/>
      <c r="E16" s="44">
        <v>9720</v>
      </c>
      <c r="F16" s="44"/>
      <c r="G16" s="44">
        <v>2041.2</v>
      </c>
      <c r="H16" s="44"/>
      <c r="I16" s="45">
        <v>11761.2</v>
      </c>
      <c r="J16" s="46"/>
    </row>
    <row r="17" spans="1:10" ht="15" thickBot="1" x14ac:dyDescent="0.35">
      <c r="A17" s="26" t="s">
        <v>21</v>
      </c>
      <c r="B17" s="27"/>
      <c r="C17" s="27"/>
      <c r="D17" s="27"/>
      <c r="E17" s="27"/>
      <c r="F17" s="27"/>
      <c r="G17" s="27"/>
      <c r="H17" s="27"/>
      <c r="I17" s="12">
        <v>1</v>
      </c>
      <c r="J17" s="6" t="s">
        <v>7</v>
      </c>
    </row>
    <row r="18" spans="1:10" ht="32.25" customHeight="1" thickBot="1" x14ac:dyDescent="0.35">
      <c r="A18" s="49" t="s">
        <v>16</v>
      </c>
      <c r="B18" s="50"/>
      <c r="C18" s="50"/>
      <c r="D18" s="50"/>
      <c r="E18" s="51">
        <f>E16*(8-I12)*I17</f>
        <v>58320</v>
      </c>
      <c r="F18" s="51"/>
      <c r="G18" s="51">
        <f>G16*(8-I12)*I17</f>
        <v>12247.2</v>
      </c>
      <c r="H18" s="51"/>
      <c r="I18" s="51">
        <f>I16*(8-I12)*I17</f>
        <v>70567.200000000012</v>
      </c>
      <c r="J18" s="52"/>
    </row>
    <row r="19" spans="1:10" ht="3.75" customHeight="1" thickBot="1" x14ac:dyDescent="0.3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ht="47.25" customHeight="1" thickBot="1" x14ac:dyDescent="0.35">
      <c r="A20" s="47" t="s">
        <v>22</v>
      </c>
      <c r="B20" s="48"/>
      <c r="C20" s="48"/>
      <c r="D20" s="48"/>
      <c r="E20" s="44">
        <v>9720</v>
      </c>
      <c r="F20" s="44"/>
      <c r="G20" s="44">
        <v>2041.2</v>
      </c>
      <c r="H20" s="44"/>
      <c r="I20" s="45">
        <v>11761.2</v>
      </c>
      <c r="J20" s="46"/>
    </row>
    <row r="21" spans="1:10" ht="15" thickBot="1" x14ac:dyDescent="0.35">
      <c r="A21" s="26" t="s">
        <v>26</v>
      </c>
      <c r="B21" s="27"/>
      <c r="C21" s="27"/>
      <c r="D21" s="27"/>
      <c r="E21" s="27"/>
      <c r="F21" s="27"/>
      <c r="G21" s="27"/>
      <c r="H21" s="27"/>
      <c r="I21" s="12">
        <v>0</v>
      </c>
      <c r="J21" s="6" t="s">
        <v>7</v>
      </c>
    </row>
    <row r="22" spans="1:10" ht="33.75" customHeight="1" thickBot="1" x14ac:dyDescent="0.35">
      <c r="A22" s="77" t="s">
        <v>23</v>
      </c>
      <c r="B22" s="78"/>
      <c r="C22" s="78"/>
      <c r="D22" s="78"/>
      <c r="E22" s="51">
        <f>E20*(8-I12)*I21</f>
        <v>0</v>
      </c>
      <c r="F22" s="51"/>
      <c r="G22" s="51">
        <f>G20*(8-I12)*I21</f>
        <v>0</v>
      </c>
      <c r="H22" s="51"/>
      <c r="I22" s="51">
        <f>I20*(8-I12)*I21</f>
        <v>0</v>
      </c>
      <c r="J22" s="52"/>
    </row>
    <row r="23" spans="1:10" ht="5.25" customHeight="1" thickBot="1" x14ac:dyDescent="0.3">
      <c r="A23" s="28"/>
      <c r="B23" s="29"/>
      <c r="C23" s="29"/>
      <c r="D23" s="29"/>
      <c r="E23" s="29"/>
      <c r="F23" s="29"/>
      <c r="G23" s="29"/>
      <c r="H23" s="29"/>
      <c r="I23" s="29"/>
      <c r="J23" s="30"/>
    </row>
    <row r="24" spans="1:10" ht="54" customHeight="1" thickBot="1" x14ac:dyDescent="0.35">
      <c r="A24" s="47" t="s">
        <v>24</v>
      </c>
      <c r="B24" s="48"/>
      <c r="C24" s="48"/>
      <c r="D24" s="48"/>
      <c r="E24" s="44">
        <v>1000</v>
      </c>
      <c r="F24" s="44"/>
      <c r="G24" s="44">
        <v>210</v>
      </c>
      <c r="H24" s="44"/>
      <c r="I24" s="45">
        <v>1210</v>
      </c>
      <c r="J24" s="46"/>
    </row>
    <row r="25" spans="1:10" ht="15" thickBot="1" x14ac:dyDescent="0.35">
      <c r="A25" s="23" t="s">
        <v>25</v>
      </c>
      <c r="B25" s="80"/>
      <c r="C25" s="80"/>
      <c r="D25" s="80"/>
      <c r="E25" s="80"/>
      <c r="F25" s="80"/>
      <c r="G25" s="80"/>
      <c r="H25" s="80"/>
      <c r="I25" s="12">
        <v>1</v>
      </c>
      <c r="J25" s="6" t="s">
        <v>7</v>
      </c>
    </row>
    <row r="26" spans="1:10" ht="36" customHeight="1" thickBot="1" x14ac:dyDescent="0.35">
      <c r="A26" s="81" t="s">
        <v>27</v>
      </c>
      <c r="B26" s="82"/>
      <c r="C26" s="82"/>
      <c r="D26" s="82"/>
      <c r="E26" s="51">
        <f>E24*(8-I12)*I25</f>
        <v>6000</v>
      </c>
      <c r="F26" s="51"/>
      <c r="G26" s="51">
        <f>G24*(8-I12)*I25</f>
        <v>1260</v>
      </c>
      <c r="H26" s="51"/>
      <c r="I26" s="51">
        <f>I24*(8-I12)*I25</f>
        <v>7260</v>
      </c>
      <c r="J26" s="52"/>
    </row>
    <row r="27" spans="1:10" ht="4.5" customHeight="1" thickBo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4"/>
    </row>
    <row r="28" spans="1:10" ht="30" customHeight="1" thickBot="1" x14ac:dyDescent="0.35">
      <c r="A28" s="88" t="s">
        <v>28</v>
      </c>
      <c r="B28" s="89"/>
      <c r="C28" s="89"/>
      <c r="D28" s="89"/>
      <c r="E28" s="51">
        <f>D11*(E18+E22+E26)</f>
        <v>64320</v>
      </c>
      <c r="F28" s="51"/>
      <c r="G28" s="51">
        <f>D11*(G18+G22+G26)</f>
        <v>13507.2</v>
      </c>
      <c r="H28" s="51"/>
      <c r="I28" s="51">
        <f>D11*(I18+I22+I26)</f>
        <v>77827.200000000012</v>
      </c>
      <c r="J28" s="52"/>
    </row>
    <row r="29" spans="1:10" ht="30" customHeight="1" thickBot="1" x14ac:dyDescent="0.35">
      <c r="A29" s="33" t="s">
        <v>11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51" customHeight="1" thickBot="1" x14ac:dyDescent="0.35">
      <c r="A30" s="23" t="s">
        <v>29</v>
      </c>
      <c r="B30" s="24"/>
      <c r="C30" s="24"/>
      <c r="D30" s="24"/>
      <c r="E30" s="44">
        <v>9720</v>
      </c>
      <c r="F30" s="44"/>
      <c r="G30" s="44">
        <v>2041.2</v>
      </c>
      <c r="H30" s="44"/>
      <c r="I30" s="45">
        <v>11761.2</v>
      </c>
      <c r="J30" s="46"/>
    </row>
    <row r="31" spans="1:10" ht="29.25" customHeight="1" thickBot="1" x14ac:dyDescent="0.35">
      <c r="A31" s="33" t="s">
        <v>38</v>
      </c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29.25" customHeight="1" thickBot="1" x14ac:dyDescent="0.35">
      <c r="A32" s="23" t="s">
        <v>30</v>
      </c>
      <c r="B32" s="24"/>
      <c r="C32" s="24"/>
      <c r="D32" s="24"/>
      <c r="E32" s="44">
        <v>640</v>
      </c>
      <c r="F32" s="44"/>
      <c r="G32" s="44">
        <v>130.19999999999999</v>
      </c>
      <c r="H32" s="44"/>
      <c r="I32" s="44">
        <v>750.2</v>
      </c>
      <c r="J32" s="75"/>
    </row>
    <row r="33" spans="1:10" ht="48" customHeight="1" thickBot="1" x14ac:dyDescent="0.35">
      <c r="A33" s="23" t="s">
        <v>31</v>
      </c>
      <c r="B33" s="24"/>
      <c r="C33" s="24"/>
      <c r="D33" s="24"/>
      <c r="E33" s="44">
        <v>7800</v>
      </c>
      <c r="F33" s="44"/>
      <c r="G33" s="44">
        <v>1638</v>
      </c>
      <c r="H33" s="44"/>
      <c r="I33" s="44">
        <v>9438</v>
      </c>
      <c r="J33" s="75"/>
    </row>
    <row r="34" spans="1:10" ht="39" customHeight="1" thickBot="1" x14ac:dyDescent="0.35">
      <c r="A34" s="92" t="s">
        <v>32</v>
      </c>
      <c r="B34" s="93"/>
      <c r="C34" s="93"/>
      <c r="D34" s="93"/>
      <c r="E34" s="51">
        <f>(E32+E33)*1*(8-I12)</f>
        <v>50640</v>
      </c>
      <c r="F34" s="51"/>
      <c r="G34" s="51">
        <f>(G32+G33)*1*(8-I12)</f>
        <v>10609.2</v>
      </c>
      <c r="H34" s="51"/>
      <c r="I34" s="51">
        <f>(I32+I33)*1*(8-I12)</f>
        <v>61129.200000000004</v>
      </c>
      <c r="J34" s="52"/>
    </row>
    <row r="35" spans="1:10" ht="3.75" customHeight="1" thickBot="1" x14ac:dyDescent="0.35">
      <c r="A35" s="85"/>
      <c r="B35" s="86"/>
      <c r="C35" s="86"/>
      <c r="D35" s="86"/>
      <c r="E35" s="86"/>
      <c r="F35" s="86"/>
      <c r="G35" s="86"/>
      <c r="H35" s="86"/>
      <c r="I35" s="86"/>
      <c r="J35" s="87"/>
    </row>
    <row r="36" spans="1:10" s="7" customFormat="1" ht="39.75" customHeight="1" thickBot="1" x14ac:dyDescent="0.35">
      <c r="A36" s="88" t="s">
        <v>33</v>
      </c>
      <c r="B36" s="89"/>
      <c r="C36" s="89"/>
      <c r="D36" s="89"/>
      <c r="E36" s="79">
        <f>E11+E28+E30+E34</f>
        <v>734180</v>
      </c>
      <c r="F36" s="79"/>
      <c r="G36" s="79">
        <f>G11+G28+G30+G34</f>
        <v>154152.60000000003</v>
      </c>
      <c r="H36" s="79"/>
      <c r="I36" s="79">
        <f>I11+I28+I30+I34</f>
        <v>888212.59999999986</v>
      </c>
      <c r="J36" s="94"/>
    </row>
    <row r="37" spans="1:10" ht="9.75" customHeight="1" x14ac:dyDescent="0.3"/>
    <row r="38" spans="1:10" ht="30" customHeight="1" x14ac:dyDescent="0.3">
      <c r="A38" s="84" t="s">
        <v>10</v>
      </c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32.25" customHeight="1" x14ac:dyDescent="0.3">
      <c r="A39" s="91" t="s">
        <v>8</v>
      </c>
      <c r="B39" s="91"/>
      <c r="C39" s="91"/>
      <c r="D39" s="91"/>
      <c r="E39" s="91"/>
      <c r="F39" s="91"/>
      <c r="G39" s="91"/>
      <c r="H39" s="91"/>
      <c r="I39" s="91"/>
      <c r="J39" s="91"/>
    </row>
    <row r="40" spans="1:10" ht="46.5" customHeight="1" x14ac:dyDescent="0.3">
      <c r="A40" s="90" t="s">
        <v>9</v>
      </c>
      <c r="B40" s="90"/>
      <c r="C40" s="90"/>
      <c r="D40" s="90"/>
      <c r="E40" s="90"/>
      <c r="F40" s="90"/>
      <c r="G40" s="90"/>
      <c r="H40" s="90"/>
      <c r="I40" s="90"/>
      <c r="J40" s="90"/>
    </row>
    <row r="41" spans="1:10" ht="44.25" customHeight="1" x14ac:dyDescent="0.3">
      <c r="A41" s="76" t="s">
        <v>12</v>
      </c>
      <c r="B41" s="76"/>
      <c r="C41" s="76"/>
      <c r="D41" s="76"/>
      <c r="E41" s="76"/>
      <c r="F41" s="76"/>
      <c r="G41" s="76"/>
      <c r="H41" s="76"/>
      <c r="I41" s="76"/>
      <c r="J41" s="76"/>
    </row>
    <row r="42" spans="1:10" ht="9" customHeight="1" x14ac:dyDescent="0.3">
      <c r="A42" s="83"/>
      <c r="B42" s="83"/>
      <c r="C42" s="83"/>
      <c r="D42" s="83"/>
      <c r="E42" s="83"/>
      <c r="F42" s="83"/>
      <c r="G42" s="83"/>
      <c r="H42" s="83"/>
      <c r="I42" s="83"/>
      <c r="J42" s="83"/>
    </row>
    <row r="43" spans="1:10" ht="31.5" customHeight="1" x14ac:dyDescent="0.3">
      <c r="A43" s="71" t="s">
        <v>37</v>
      </c>
      <c r="B43" s="71"/>
      <c r="C43" s="71"/>
      <c r="D43" s="71"/>
      <c r="E43" s="71"/>
      <c r="F43" s="71"/>
      <c r="G43" s="71"/>
      <c r="H43" s="71"/>
      <c r="I43" s="71"/>
      <c r="J43" s="71"/>
    </row>
    <row r="44" spans="1:10" ht="33" customHeight="1" x14ac:dyDescent="0.3">
      <c r="A44" s="71" t="s">
        <v>36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0" ht="39" customHeight="1" x14ac:dyDescent="0.3">
      <c r="A45" s="71" t="s">
        <v>35</v>
      </c>
      <c r="B45" s="71"/>
      <c r="C45" s="71"/>
      <c r="D45" s="71"/>
      <c r="E45" s="71"/>
      <c r="F45" s="71"/>
      <c r="G45" s="71"/>
      <c r="H45" s="71"/>
      <c r="I45" s="71"/>
      <c r="J45" s="71"/>
    </row>
    <row r="46" spans="1:10" ht="16.2" x14ac:dyDescent="0.3">
      <c r="A46" s="8"/>
    </row>
    <row r="47" spans="1:10" ht="27" customHeight="1" x14ac:dyDescent="0.3">
      <c r="I47" s="1"/>
      <c r="J47" s="1"/>
    </row>
    <row r="87" ht="22.5" customHeight="1" x14ac:dyDescent="0.3"/>
    <row r="88" ht="8.25" customHeight="1" x14ac:dyDescent="0.3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3622047244094491" right="0.23622047244094491" top="0.23622047244094491" bottom="0.23622047244094491" header="0.19685039370078741" footer="0.19685039370078741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Arcon</cp:lastModifiedBy>
  <cp:lastPrinted>2020-09-29T13:13:26Z</cp:lastPrinted>
  <dcterms:created xsi:type="dcterms:W3CDTF">2016-05-04T05:30:34Z</dcterms:created>
  <dcterms:modified xsi:type="dcterms:W3CDTF">2020-09-30T09:35:18Z</dcterms:modified>
</cp:coreProperties>
</file>