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35" yWindow="360" windowWidth="18015" windowHeight="14325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<sst xmlns="http://schemas.openxmlformats.org/spreadsheetml/2006/main" count="232" uniqueCount="102">
  <si>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</si>
  <si>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</si>
  <si>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</si>
  <si>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</si>
  <si>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</si>
  <si>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</si>
  <si>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</si>
  <si>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</si>
  <si>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</si>
  <si>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</si>
  <si>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</si>
  <si>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</si>
  <si>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</si>
  <si>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</si>
  <si>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</si>
  <si>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</si>
  <si>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</si>
  <si>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</si>
  <si>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</si>
  <si>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</si>
  <si>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</si>
  <si>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</si>
  <si>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</si>
  <si>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</si>
  <si>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</si>
  <si>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</si>
  <si>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</si>
  <si>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</si>
  <si>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</si>
  <si>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</si>
  <si>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</si>
  <si>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</si>
  <si>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</si>
  <si>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</si>
  <si>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</si>
  <si>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</si>
  <si>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</si>
  <si>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</si>
  <si>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</si>
  <si>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</si>
  <si>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</si>
  <si>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</si>
  <si>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</si>
  <si>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</si>
  <si>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</si>
  <si>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</si>
  <si>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</si>
  <si>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</si>
  <si>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</si>
  <si>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</si>
  <si>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</si>
  <si>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</si>
  <si>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</si>
  <si>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</si>
  <si>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</si>
  <si>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</si>
  <si>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</si>
  <si>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</si>
  <si>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</si>
  <si>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 kapilární lektroforéza 8/24  kapilár</t>
  </si>
  <si>
    <t>Life Technologies Czech Republic s.r.o.</t>
  </si>
  <si>
    <t>Mgr. Zuzana Belušová</t>
  </si>
  <si>
    <t>zuzana.belusova@thermofisher.com</t>
  </si>
  <si>
    <t>777 488 434</t>
  </si>
  <si>
    <t>8 kapilár</t>
  </si>
  <si>
    <t>1.1. Charakteristika genetického analyzátoru:</t>
  </si>
  <si>
    <t>• 1 kus nového genetického analyzátoru</t>
  </si>
  <si>
    <t>• genetický analyzátor je určený k analýze DNA pomocí kapilární elektroforézy (sekvenování, fragmentační analýze)</t>
  </si>
  <si>
    <t>1.2. Technická specifikace genetického analyzátoru:</t>
  </si>
  <si>
    <t>• genetický analyzátor musí mít minimálně 8 kapilár (současná analýza nejméně osmi vzorků)</t>
  </si>
  <si>
    <t>• genetický analyzátor musí používat otevřený systém umožňující používání různých typů fluorochromů s možností dalšího rozšíření</t>
  </si>
  <si>
    <t>• přístroj musí být schopen analyzovat až šest fluorochromů najednou</t>
  </si>
  <si>
    <t>• genetický analyzátor musí zahrnovat systém kontroly použití kapilár, polymeru a elektroforetického pufru</t>
  </si>
  <si>
    <t>• přístroj musí mít automatickou injektáž vzorků z 96 jamkové destičky</t>
  </si>
  <si>
    <t>• přístroj musí umožnit automatický provoz minimálně po dobu 24 hodin bez nutnosti obsluhy</t>
  </si>
  <si>
    <t>• genetický analyzátor musí umožnit čtení DNA sekvence v minimálním rozsahu do 600 bp s vysokou přesností (minimálně 98%)</t>
  </si>
  <si>
    <t>• genetický analyzátor musí mít kapiláry bez vnitřního potažení s dlouhou životností (minimálně 100 analýz)</t>
  </si>
  <si>
    <t>1.3. Technická specifikace příslušenství genetického analyzátoru:</t>
  </si>
  <si>
    <t>• součástí genetického analyzátoru musí být ovládací počítač s monitorem a výbavou (HW/SW) bezpečně dostačující k ovládání přístroje, analýze a zaznamenávání dat po dobu minimálně 6 měsíců provozu</t>
  </si>
  <si>
    <t>• součástí genetického analyzátoru musí být software pro ovládání přístroje a řízení vzorků</t>
  </si>
  <si>
    <t>• součástí genetického analyzátoru musí být software pro zpracování a vyhodnocení dat ze sekvenačních a fragmentačních analýz</t>
  </si>
  <si>
    <t>Uveďte typ, výrobce: 3500 Genetic Analyzer, Applied Biosystems</t>
  </si>
  <si>
    <t>ANO</t>
  </si>
  <si>
    <t xml:space="preserve">• u osmi kapilárního přístroje, možnost budoucího upgrade na vícekapilární stroj v případě nárůstu požadavků ze strany pracoviště </t>
  </si>
  <si>
    <t xml:space="preserve">• přístroj musíbýt využitelný minimálně k následujícím aplikacím: analýza sekvenačních reakcí, fragmentační analýza, analýza SNPs  pomocí metody Snapshot </t>
  </si>
  <si>
    <t>• servis lokálně dostupnými vyškolenými servisními techniky</t>
  </si>
  <si>
    <t>• přístroj musí umožnit provádět různé aplikace (sekvenování, fragmentační analýza) v jedné sérii vzorků</t>
  </si>
  <si>
    <t>• jednotný typ polymeru pro fragmentační i sekvenační analýzy</t>
  </si>
  <si>
    <t>• možnost výběru mezi podavačem pro 384 nebo 96 vzorků</t>
  </si>
  <si>
    <t>• ovládací počítač musí mít síťovou kartu LAN 10/100/1000</t>
  </si>
  <si>
    <r>
      <t>Kapilární elektroforéza 8/</t>
    </r>
    <r>
      <rPr>
        <sz val="11"/>
        <color theme="1"/>
        <rFont val="Calibri"/>
        <family val="2"/>
        <scheme val="minor"/>
      </rPr>
      <t>24</t>
    </r>
    <r>
      <rPr>
        <b/>
        <sz val="11"/>
        <color theme="1"/>
        <rFont val="Calibri"/>
        <family val="2"/>
        <charset val="238"/>
        <scheme val="minor"/>
      </rPr>
      <t xml:space="preserve"> kapilár</t>
    </r>
  </si>
  <si>
    <t>• ovládací počítač musí mít předinstalován minimálne OS MS Windows 10 s podporou minimálně po dobu záruky</t>
  </si>
  <si>
    <t>Servis a instruktáž je zabezpečována certifikovaným servisním technikem a školitelem s platným certifikátem výrobce ne starším 2 let</t>
  </si>
  <si>
    <t>• genetický analyzátor musí mít celkovou kapacitu minimálně 280 sekvenačních analýz v rozsahu 600 bp během 24 hodin</t>
  </si>
  <si>
    <t>24 měsíců</t>
  </si>
  <si>
    <t>3500XL Genetic Analyzer, Applied Biosystems</t>
  </si>
  <si>
    <t>3500 Genetic Analyzer, Applied Biosystems</t>
  </si>
  <si>
    <t>24 kapilár (současná analýza nejméně 24 vzorků)</t>
  </si>
  <si>
    <r>
      <t>3500 Genetic Analyzer, Applied Biosystems (</t>
    </r>
    <r>
      <rPr>
        <b/>
        <sz val="10"/>
        <color rgb="FFFF0000"/>
        <rFont val="Arial"/>
        <family val="2"/>
        <charset val="238"/>
      </rPr>
      <t>repas</t>
    </r>
    <r>
      <rPr>
        <b/>
        <sz val="10"/>
        <rFont val="Arial"/>
        <family val="2"/>
        <charset val="238"/>
      </rPr>
      <t xml:space="preserve"> Carolina Biosystems)</t>
    </r>
  </si>
  <si>
    <r>
      <t>3130XL Genetic Analyzer, Applied Biosystems (</t>
    </r>
    <r>
      <rPr>
        <b/>
        <sz val="10"/>
        <color rgb="FFFF0000"/>
        <rFont val="Arial"/>
        <family val="2"/>
        <charset val="238"/>
      </rPr>
      <t>repas</t>
    </r>
    <r>
      <rPr>
        <b/>
        <sz val="10"/>
        <rFont val="Arial"/>
        <family val="2"/>
        <charset val="238"/>
      </rPr>
      <t xml:space="preserve"> Carolina Biosystems)</t>
    </r>
  </si>
  <si>
    <t>16 kapilár (současná analýza nejméně 16 vzorků)</t>
  </si>
  <si>
    <t>použití 4 fluorochromů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</si>
</sst>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\ [$Kč-405]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0" fontId="4" fillId="0" borderId="0" xfId="2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7" fillId="3" borderId="11" xfId="2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8" fillId="0" borderId="4" xfId="2" applyFont="1" applyBorder="1" applyAlignment="1">
      <alignment vertical="center"/>
    </xf>
    <xf numFmtId="0" fontId="17" fillId="10" borderId="29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left" vertical="center" wrapText="1"/>
    </xf>
    <xf numFmtId="0" fontId="16" fillId="11" borderId="30" xfId="0" applyFont="1" applyFill="1" applyBorder="1" applyAlignment="1">
      <alignment horizontal="center" vertical="center" wrapText="1"/>
    </xf>
    <xf numFmtId="0" fontId="16" fillId="11" borderId="31" xfId="0" applyFont="1" applyFill="1" applyBorder="1" applyAlignment="1">
      <alignment horizontal="center" vertical="center"/>
    </xf>
    <xf numFmtId="0" fontId="16" fillId="11" borderId="32" xfId="0" applyFont="1" applyFill="1" applyBorder="1" applyAlignment="1">
      <alignment horizontal="center" vertical="center"/>
    </xf>
    <xf numFmtId="0" fontId="17" fillId="10" borderId="40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8" fillId="10" borderId="33" xfId="0" applyFont="1" applyFill="1" applyBorder="1" applyAlignment="1">
      <alignment horizontal="left" vertical="center" wrapText="1"/>
    </xf>
    <xf numFmtId="0" fontId="18" fillId="10" borderId="39" xfId="0" applyFont="1" applyFill="1" applyBorder="1" applyAlignment="1">
      <alignment horizontal="left" vertical="center" wrapText="1"/>
    </xf>
    <xf numFmtId="0" fontId="18" fillId="10" borderId="33" xfId="0" applyFont="1" applyFill="1" applyBorder="1" applyAlignment="1">
      <alignment horizontal="left" vertical="top" wrapText="1"/>
    </xf>
    <xf numFmtId="0" fontId="16" fillId="9" borderId="37" xfId="0" applyFont="1" applyFill="1" applyBorder="1" applyAlignment="1">
      <alignment vertical="top" wrapText="1"/>
    </xf>
    <xf numFmtId="0" fontId="16" fillId="9" borderId="35" xfId="0" applyFont="1" applyFill="1" applyBorder="1" applyAlignment="1">
      <alignment vertical="top" wrapText="1"/>
    </xf>
    <xf numFmtId="0" fontId="16" fillId="9" borderId="38" xfId="0" applyFont="1" applyFill="1" applyBorder="1" applyAlignment="1">
      <alignment vertical="top" wrapText="1"/>
    </xf>
    <xf numFmtId="0" fontId="16" fillId="9" borderId="41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7" fillId="10" borderId="44" xfId="0" applyFont="1" applyFill="1" applyBorder="1" applyAlignment="1">
      <alignment horizontal="center" vertical="center" wrapText="1"/>
    </xf>
    <xf numFmtId="0" fontId="16" fillId="9" borderId="45" xfId="0" applyFont="1" applyFill="1" applyBorder="1" applyAlignment="1">
      <alignment horizontal="center" vertical="center" wrapText="1"/>
    </xf>
    <xf numFmtId="0" fontId="17" fillId="10" borderId="45" xfId="0" applyFont="1" applyFill="1" applyBorder="1" applyAlignment="1">
      <alignment horizontal="justify" vertical="center" wrapText="1"/>
    </xf>
    <xf numFmtId="0" fontId="16" fillId="9" borderId="47" xfId="0" applyFont="1" applyFill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justify" vertical="center" wrapText="1"/>
    </xf>
    <xf numFmtId="0" fontId="17" fillId="10" borderId="40" xfId="0" applyFont="1" applyFill="1" applyBorder="1" applyAlignment="1">
      <alignment horizontal="justify" vertical="center" wrapText="1"/>
    </xf>
    <xf numFmtId="0" fontId="17" fillId="10" borderId="45" xfId="0" applyFont="1" applyFill="1" applyBorder="1" applyAlignment="1">
      <alignment horizontal="justify" vertical="center"/>
    </xf>
    <xf numFmtId="0" fontId="17" fillId="10" borderId="45" xfId="0" applyFont="1" applyFill="1" applyBorder="1" applyAlignment="1">
      <alignment horizontal="center" vertical="center" wrapText="1"/>
    </xf>
    <xf numFmtId="164" fontId="16" fillId="9" borderId="36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3" fillId="0" borderId="11" xfId="1" applyFont="1" applyFill="1" applyBorder="1" applyAlignment="1">
      <alignment horizontal="center" vertical="center"/>
    </xf>
    <xf numFmtId="44" fontId="3" fillId="0" borderId="13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10" fillId="3" borderId="19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44" fontId="3" fillId="4" borderId="11" xfId="1" applyFont="1" applyFill="1" applyBorder="1" applyAlignment="1">
      <alignment horizontal="center" vertical="center"/>
    </xf>
    <xf numFmtId="44" fontId="3" fillId="4" borderId="13" xfId="1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9" fillId="6" borderId="12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left" vertical="center" wrapText="1"/>
    </xf>
    <xf numFmtId="44" fontId="7" fillId="4" borderId="11" xfId="1" applyFont="1" applyFill="1" applyBorder="1" applyAlignment="1">
      <alignment horizontal="center" vertical="center"/>
    </xf>
    <xf numFmtId="44" fontId="7" fillId="4" borderId="13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3" fillId="8" borderId="12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4" fillId="0" borderId="19" xfId="2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4" fillId="0" borderId="22" xfId="2" applyBorder="1" applyAlignment="1">
      <alignment horizontal="center" vertical="center"/>
    </xf>
    <xf numFmtId="44" fontId="3" fillId="4" borderId="21" xfId="1" applyFont="1" applyFill="1" applyBorder="1" applyAlignment="1">
      <alignment horizontal="center" vertical="center"/>
    </xf>
    <xf numFmtId="44" fontId="3" fillId="4" borderId="22" xfId="1" applyFont="1" applyFill="1" applyBorder="1" applyAlignment="1">
      <alignment horizontal="center" vertical="center"/>
    </xf>
    <xf numFmtId="0" fontId="6" fillId="0" borderId="7" xfId="2" applyFont="1" applyBorder="1" applyAlignment="1">
      <alignment vertical="center"/>
    </xf>
    <xf numFmtId="0" fontId="4" fillId="0" borderId="2" xfId="2" applyBorder="1" applyAlignment="1">
      <alignment vertical="center"/>
    </xf>
    <xf numFmtId="0" fontId="6" fillId="0" borderId="2" xfId="2" applyFont="1" applyBorder="1" applyAlignment="1">
      <alignment vertical="center"/>
    </xf>
    <xf numFmtId="0" fontId="4" fillId="4" borderId="9" xfId="2" applyFill="1" applyBorder="1" applyAlignment="1">
      <alignment vertical="center"/>
    </xf>
    <xf numFmtId="0" fontId="4" fillId="4" borderId="8" xfId="2" applyFill="1" applyBorder="1" applyAlignment="1">
      <alignment vertical="center"/>
    </xf>
    <xf numFmtId="3" fontId="4" fillId="4" borderId="9" xfId="2" applyNumberFormat="1" applyFill="1" applyBorder="1" applyAlignment="1">
      <alignment horizontal="left" vertical="center" indent="1"/>
    </xf>
    <xf numFmtId="0" fontId="4" fillId="4" borderId="8" xfId="2" applyFill="1" applyBorder="1" applyAlignment="1">
      <alignment horizontal="left" vertical="center" indent="1"/>
    </xf>
    <xf numFmtId="0" fontId="7" fillId="3" borderId="11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44" fontId="7" fillId="4" borderId="21" xfId="1" applyFont="1" applyFill="1" applyBorder="1" applyAlignment="1">
      <alignment horizontal="center" vertical="center"/>
    </xf>
    <xf numFmtId="44" fontId="7" fillId="4" borderId="10" xfId="1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0" fillId="3" borderId="17" xfId="2" applyFont="1" applyFill="1" applyBorder="1" applyAlignment="1">
      <alignment horizontal="center" vertical="center"/>
    </xf>
    <xf numFmtId="0" fontId="10" fillId="3" borderId="18" xfId="2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4" fillId="4" borderId="27" xfId="2" applyFill="1" applyBorder="1" applyAlignment="1">
      <alignment horizontal="left" vertical="center"/>
    </xf>
    <xf numFmtId="0" fontId="4" fillId="4" borderId="28" xfId="2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44" fontId="3" fillId="4" borderId="10" xfId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4" borderId="6" xfId="2" applyFill="1" applyBorder="1" applyAlignment="1">
      <alignment horizontal="left" vertical="center" indent="1"/>
    </xf>
    <xf numFmtId="0" fontId="4" fillId="4" borderId="1" xfId="2" applyFill="1" applyBorder="1" applyAlignment="1">
      <alignment horizontal="left" vertical="center" indent="1"/>
    </xf>
    <xf numFmtId="0" fontId="4" fillId="4" borderId="5" xfId="2" applyFill="1" applyBorder="1" applyAlignment="1">
      <alignment horizontal="left" vertical="center" indent="1"/>
    </xf>
    <xf numFmtId="0" fontId="7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165" fontId="16" fillId="9" borderId="32" xfId="0" applyNumberFormat="1" applyFont="1" applyFill="1" applyBorder="1" applyAlignment="1">
      <alignment horizontal="center" vertical="center" wrapText="1"/>
    </xf>
    <xf numFmtId="165" fontId="16" fillId="9" borderId="36" xfId="0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0" fontId="0" fillId="0" borderId="22" xfId="0" applyBorder="1"/>
    <xf numFmtId="0" fontId="7" fillId="7" borderId="42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uzana.belusova@thermofish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zoomScale="80" zoomScaleNormal="80" workbookViewId="0">
      <selection activeCell="K43" sqref="K43"/>
    </sheetView>
  </sheetViews>
  <sheetFormatPr defaultRowHeight="15"/>
  <cols>
    <col min="1" max="1" width="95.42578125" customWidth="1"/>
    <col min="2" max="2" width="16.28515625" customWidth="1"/>
    <col min="3" max="3" width="21.7109375" customWidth="1"/>
    <col min="4" max="4" width="36.28515625" customWidth="1"/>
    <col min="5" max="5" width="31" customWidth="1"/>
    <col min="6" max="6" width="25" customWidth="1"/>
    <col min="7" max="7" width="31.28515625" customWidth="1"/>
    <col min="8" max="8" width="28.85546875" customWidth="1"/>
    <col min="9" max="9" width="32.7109375" customWidth="1"/>
  </cols>
  <sheetData>
    <row r="1" spans="1:9" ht="66.75" customHeight="1" thickBot="1">
      <c r="A1" s="51"/>
      <c r="B1" s="52"/>
      <c r="C1" s="53"/>
    </row>
    <row r="2" spans="1:9" ht="66.75" customHeight="1" thickBot="1">
      <c r="A2" s="54" t="s">
        <v>53</v>
      </c>
      <c r="B2" s="55"/>
      <c r="C2" s="56"/>
    </row>
    <row r="3" spans="1:9" ht="41.45" customHeight="1" thickBot="1">
      <c r="A3" s="48" t="s">
        <v>59</v>
      </c>
      <c r="B3" s="49"/>
      <c r="C3" s="50"/>
    </row>
    <row r="4" spans="1:9" ht="29.45" customHeight="1" thickBot="1">
      <c r="A4" s="26" t="s">
        <v>81</v>
      </c>
      <c r="B4" s="136" t="s">
        <v>96</v>
      </c>
      <c r="C4" s="137"/>
      <c r="D4" s="140" t="s">
        <v>95</v>
      </c>
      <c r="E4" s="141"/>
      <c r="F4" s="142" t="s">
        <v>98</v>
      </c>
      <c r="G4" s="143"/>
      <c r="H4" s="144" t="s">
        <v>99</v>
      </c>
      <c r="I4" s="145"/>
    </row>
    <row r="5" spans="1:9" ht="25.5" customHeight="1" thickBot="1">
      <c r="A5" s="35" t="s">
        <v>47</v>
      </c>
      <c r="B5" s="37" t="s">
        <v>48</v>
      </c>
      <c r="C5" s="36" t="s">
        <v>40</v>
      </c>
      <c r="D5" s="37" t="s">
        <v>48</v>
      </c>
      <c r="E5" s="36" t="s">
        <v>40</v>
      </c>
      <c r="F5" s="37" t="s">
        <v>48</v>
      </c>
      <c r="G5" s="36" t="s">
        <v>40</v>
      </c>
      <c r="H5" s="37" t="s">
        <v>48</v>
      </c>
      <c r="I5" s="36" t="s">
        <v>40</v>
      </c>
    </row>
    <row r="6" spans="1:9" ht="15.75">
      <c r="A6" s="22" t="s">
        <v>41</v>
      </c>
      <c r="B6" s="23" t="s">
        <v>46</v>
      </c>
      <c r="C6" s="24" t="s">
        <v>40</v>
      </c>
      <c r="D6" s="23" t="s">
        <v>46</v>
      </c>
      <c r="E6" s="24" t="s">
        <v>40</v>
      </c>
      <c r="F6" s="23" t="s">
        <v>46</v>
      </c>
      <c r="G6" s="24" t="s">
        <v>40</v>
      </c>
      <c r="H6" s="23" t="s">
        <v>46</v>
      </c>
      <c r="I6" s="24" t="s">
        <v>40</v>
      </c>
    </row>
    <row r="7" spans="1:9" ht="15.75">
      <c r="A7" s="34" t="s">
        <v>65</v>
      </c>
      <c r="B7" s="34"/>
      <c r="C7" s="20"/>
      <c r="D7" s="34"/>
      <c r="E7" s="20"/>
      <c r="F7" s="34"/>
      <c r="G7" s="20"/>
      <c r="H7" s="34"/>
      <c r="I7" s="20"/>
    </row>
    <row r="8" spans="1:9" ht="15.75">
      <c r="A8" s="40" t="s">
        <v>66</v>
      </c>
      <c r="B8" s="18" t="s">
        <v>82</v>
      </c>
      <c r="C8" s="21"/>
      <c r="D8" s="18" t="s">
        <v>82</v>
      </c>
      <c r="E8" s="21"/>
      <c r="F8" s="18" t="s">
        <v>82</v>
      </c>
      <c r="G8" s="21"/>
      <c r="H8" s="18" t="s">
        <v>82</v>
      </c>
      <c r="I8" s="21"/>
    </row>
    <row r="9" spans="1:9" ht="31.5">
      <c r="A9" s="40" t="s">
        <v>67</v>
      </c>
      <c r="B9" s="18" t="s">
        <v>82</v>
      </c>
      <c r="C9" s="25"/>
      <c r="D9" s="18" t="s">
        <v>82</v>
      </c>
      <c r="E9" s="25"/>
      <c r="F9" s="18" t="s">
        <v>82</v>
      </c>
      <c r="G9" s="25"/>
      <c r="H9" s="18" t="s">
        <v>82</v>
      </c>
      <c r="I9" s="25"/>
    </row>
    <row r="10" spans="1:9" ht="15.75">
      <c r="A10" s="34" t="s">
        <v>68</v>
      </c>
      <c r="B10" s="34"/>
      <c r="C10" s="20"/>
      <c r="D10" s="34"/>
      <c r="E10" s="20"/>
      <c r="F10" s="34"/>
      <c r="G10" s="20"/>
      <c r="H10" s="34"/>
      <c r="I10" s="20"/>
    </row>
    <row r="11" spans="1:9" ht="31.5">
      <c r="A11" s="40" t="s">
        <v>69</v>
      </c>
      <c r="B11" s="18" t="s">
        <v>82</v>
      </c>
      <c r="C11" s="21" t="s">
        <v>64</v>
      </c>
      <c r="D11" s="18" t="s">
        <v>82</v>
      </c>
      <c r="E11" s="21" t="s">
        <v>97</v>
      </c>
      <c r="F11" s="18" t="s">
        <v>82</v>
      </c>
      <c r="G11" s="21" t="s">
        <v>64</v>
      </c>
      <c r="H11" s="18" t="s">
        <v>82</v>
      </c>
      <c r="I11" s="21" t="s">
        <v>100</v>
      </c>
    </row>
    <row r="12" spans="1:9" ht="33" customHeight="1">
      <c r="A12" s="45" t="s">
        <v>83</v>
      </c>
      <c r="B12" s="18" t="s">
        <v>82</v>
      </c>
      <c r="C12" s="21"/>
      <c r="D12" s="18"/>
      <c r="E12" s="21"/>
      <c r="F12" s="18"/>
      <c r="G12" s="21"/>
      <c r="H12" s="18"/>
      <c r="I12" s="21"/>
    </row>
    <row r="13" spans="1:9" ht="31.5">
      <c r="A13" s="40" t="s">
        <v>70</v>
      </c>
      <c r="B13" s="18" t="s">
        <v>82</v>
      </c>
      <c r="C13" s="21"/>
      <c r="D13" s="18" t="s">
        <v>82</v>
      </c>
      <c r="E13" s="21"/>
      <c r="F13" s="18" t="s">
        <v>82</v>
      </c>
      <c r="G13" s="21"/>
      <c r="H13" s="18" t="s">
        <v>82</v>
      </c>
      <c r="I13" s="21"/>
    </row>
    <row r="14" spans="1:9" ht="15.75">
      <c r="A14" s="40" t="s">
        <v>71</v>
      </c>
      <c r="B14" s="18" t="s">
        <v>82</v>
      </c>
      <c r="C14" s="21"/>
      <c r="D14" s="18" t="s">
        <v>82</v>
      </c>
      <c r="E14" s="21"/>
      <c r="F14" s="18" t="s">
        <v>82</v>
      </c>
      <c r="G14" s="21"/>
      <c r="H14" s="18" t="s">
        <v>82</v>
      </c>
      <c r="I14" s="21" t="s">
        <v>101</v>
      </c>
    </row>
    <row r="15" spans="1:9" ht="15.75">
      <c r="A15" s="40" t="s">
        <v>86</v>
      </c>
      <c r="B15" s="18" t="s">
        <v>82</v>
      </c>
      <c r="C15" s="43"/>
      <c r="D15" s="18" t="s">
        <v>82</v>
      </c>
      <c r="E15" s="43"/>
      <c r="F15" s="18" t="s">
        <v>82</v>
      </c>
      <c r="G15" s="43"/>
      <c r="H15" s="18" t="s">
        <v>82</v>
      </c>
      <c r="I15" s="43"/>
    </row>
    <row r="16" spans="1:9" ht="31.5">
      <c r="A16" s="40" t="s">
        <v>84</v>
      </c>
      <c r="B16" s="18" t="s">
        <v>82</v>
      </c>
      <c r="C16" s="43"/>
      <c r="D16" s="18" t="s">
        <v>82</v>
      </c>
      <c r="E16" s="43"/>
      <c r="F16" s="18" t="s">
        <v>82</v>
      </c>
      <c r="G16" s="43"/>
      <c r="H16" s="18" t="s">
        <v>82</v>
      </c>
      <c r="I16" s="43"/>
    </row>
    <row r="17" spans="1:9" ht="15.75">
      <c r="A17" s="40" t="s">
        <v>72</v>
      </c>
      <c r="B17" s="18" t="s">
        <v>82</v>
      </c>
      <c r="C17" s="43"/>
      <c r="D17" s="18" t="s">
        <v>82</v>
      </c>
      <c r="E17" s="43"/>
      <c r="F17" s="18" t="s">
        <v>82</v>
      </c>
      <c r="G17" s="43"/>
      <c r="H17" s="18" t="s">
        <v>82</v>
      </c>
      <c r="I17" s="43"/>
    </row>
    <row r="18" spans="1:9" ht="15.75">
      <c r="A18" s="40" t="s">
        <v>87</v>
      </c>
      <c r="B18" s="18" t="s">
        <v>82</v>
      </c>
      <c r="C18" s="43"/>
      <c r="D18" s="18" t="s">
        <v>82</v>
      </c>
      <c r="E18" s="43"/>
      <c r="F18" s="18" t="s">
        <v>82</v>
      </c>
      <c r="G18" s="43"/>
      <c r="H18" s="18" t="s">
        <v>82</v>
      </c>
      <c r="I18" s="43"/>
    </row>
    <row r="19" spans="1:9" ht="15.75">
      <c r="A19" s="40" t="s">
        <v>73</v>
      </c>
      <c r="B19" s="18" t="s">
        <v>82</v>
      </c>
      <c r="C19" s="43"/>
      <c r="D19" s="18" t="s">
        <v>82</v>
      </c>
      <c r="E19" s="43"/>
      <c r="F19" s="18" t="s">
        <v>82</v>
      </c>
      <c r="G19" s="43"/>
      <c r="H19" s="18" t="s">
        <v>82</v>
      </c>
      <c r="I19" s="43"/>
    </row>
    <row r="20" spans="1:9" ht="15.75">
      <c r="A20" s="40" t="s">
        <v>88</v>
      </c>
      <c r="B20" s="18" t="s">
        <v>82</v>
      </c>
      <c r="C20" s="43"/>
      <c r="D20" s="18" t="s">
        <v>82</v>
      </c>
      <c r="E20" s="43"/>
      <c r="F20" s="18" t="s">
        <v>82</v>
      </c>
      <c r="G20" s="43"/>
      <c r="H20" s="18" t="s">
        <v>82</v>
      </c>
      <c r="I20" s="43"/>
    </row>
    <row r="21" spans="1:9" ht="15.75">
      <c r="A21" s="40" t="s">
        <v>74</v>
      </c>
      <c r="B21" s="18" t="s">
        <v>82</v>
      </c>
      <c r="C21" s="43"/>
      <c r="D21" s="18" t="s">
        <v>82</v>
      </c>
      <c r="E21" s="43"/>
      <c r="F21" s="18" t="s">
        <v>82</v>
      </c>
      <c r="G21" s="43"/>
      <c r="H21" s="18" t="s">
        <v>82</v>
      </c>
      <c r="I21" s="43"/>
    </row>
    <row r="22" spans="1:9" ht="31.5">
      <c r="A22" s="40" t="s">
        <v>75</v>
      </c>
      <c r="B22" s="18" t="s">
        <v>82</v>
      </c>
      <c r="C22" s="43"/>
      <c r="D22" s="18" t="s">
        <v>82</v>
      </c>
      <c r="E22" s="43"/>
      <c r="F22" s="18" t="s">
        <v>82</v>
      </c>
      <c r="G22" s="43"/>
      <c r="H22" s="18" t="s">
        <v>82</v>
      </c>
      <c r="I22" s="43"/>
    </row>
    <row r="23" spans="1:9" ht="31.5">
      <c r="A23" s="40" t="s">
        <v>93</v>
      </c>
      <c r="B23" s="18" t="s">
        <v>82</v>
      </c>
      <c r="C23" s="43"/>
      <c r="D23" s="18" t="s">
        <v>82</v>
      </c>
      <c r="E23" s="43"/>
      <c r="F23" s="18" t="s">
        <v>82</v>
      </c>
      <c r="G23" s="43"/>
      <c r="H23" s="18" t="s">
        <v>82</v>
      </c>
      <c r="I23" s="43"/>
    </row>
    <row r="24" spans="1:9" ht="15.75">
      <c r="A24" s="40" t="s">
        <v>76</v>
      </c>
      <c r="B24" s="18" t="s">
        <v>82</v>
      </c>
      <c r="C24" s="43"/>
      <c r="D24" s="18" t="s">
        <v>82</v>
      </c>
      <c r="E24" s="43"/>
      <c r="F24" s="18" t="s">
        <v>82</v>
      </c>
      <c r="G24" s="43"/>
      <c r="H24" s="18" t="s">
        <v>82</v>
      </c>
      <c r="I24" s="43"/>
    </row>
    <row r="25" spans="1:9" ht="15.75">
      <c r="A25" s="34" t="s">
        <v>77</v>
      </c>
      <c r="B25" s="34"/>
      <c r="C25" s="20"/>
      <c r="D25" s="34"/>
      <c r="E25" s="20"/>
      <c r="F25" s="34"/>
      <c r="G25" s="20"/>
      <c r="H25" s="34"/>
      <c r="I25" s="20"/>
    </row>
    <row r="26" spans="1:9" ht="31.5">
      <c r="A26" s="40" t="s">
        <v>78</v>
      </c>
      <c r="B26" s="46" t="s">
        <v>82</v>
      </c>
      <c r="C26" s="43"/>
      <c r="D26" s="46" t="s">
        <v>82</v>
      </c>
      <c r="E26" s="43"/>
      <c r="F26" s="46" t="s">
        <v>82</v>
      </c>
      <c r="G26" s="43"/>
      <c r="H26" s="46" t="s">
        <v>82</v>
      </c>
      <c r="I26" s="43"/>
    </row>
    <row r="27" spans="1:9" ht="31.5">
      <c r="A27" s="40" t="s">
        <v>91</v>
      </c>
      <c r="B27" s="46" t="s">
        <v>82</v>
      </c>
      <c r="C27" s="43"/>
      <c r="D27" s="46" t="s">
        <v>82</v>
      </c>
      <c r="E27" s="43"/>
      <c r="F27" s="46" t="s">
        <v>82</v>
      </c>
      <c r="G27" s="43"/>
      <c r="H27" s="46" t="s">
        <v>82</v>
      </c>
      <c r="I27" s="43"/>
    </row>
    <row r="28" spans="1:9" ht="15.75">
      <c r="A28" s="40" t="s">
        <v>89</v>
      </c>
      <c r="B28" s="46" t="s">
        <v>82</v>
      </c>
      <c r="C28" s="43"/>
      <c r="D28" s="46" t="s">
        <v>82</v>
      </c>
      <c r="E28" s="43"/>
      <c r="F28" s="46" t="s">
        <v>82</v>
      </c>
      <c r="G28" s="43"/>
      <c r="H28" s="46" t="s">
        <v>82</v>
      </c>
      <c r="I28" s="43"/>
    </row>
    <row r="29" spans="1:9" ht="15.75">
      <c r="A29" s="40" t="s">
        <v>79</v>
      </c>
      <c r="B29" s="38" t="s">
        <v>82</v>
      </c>
      <c r="C29" s="44"/>
      <c r="D29" s="38" t="s">
        <v>82</v>
      </c>
      <c r="E29" s="44"/>
      <c r="F29" s="38" t="s">
        <v>82</v>
      </c>
      <c r="G29" s="44"/>
      <c r="H29" s="38" t="s">
        <v>82</v>
      </c>
      <c r="I29" s="44"/>
    </row>
    <row r="30" spans="1:9" ht="31.5">
      <c r="A30" s="40" t="s">
        <v>80</v>
      </c>
      <c r="B30" s="38" t="s">
        <v>82</v>
      </c>
      <c r="C30" s="44"/>
      <c r="D30" s="38" t="s">
        <v>82</v>
      </c>
      <c r="E30" s="44"/>
      <c r="F30" s="38" t="s">
        <v>82</v>
      </c>
      <c r="G30" s="44"/>
      <c r="H30" s="38" t="s">
        <v>82</v>
      </c>
      <c r="I30" s="44"/>
    </row>
    <row r="31" spans="1:9" ht="15.75">
      <c r="A31" s="40" t="s">
        <v>85</v>
      </c>
      <c r="B31" s="38" t="s">
        <v>82</v>
      </c>
      <c r="C31" s="25"/>
      <c r="D31" s="38" t="s">
        <v>82</v>
      </c>
      <c r="E31" s="25"/>
      <c r="F31" s="38" t="s">
        <v>82</v>
      </c>
      <c r="G31" s="25"/>
      <c r="H31" s="38" t="s">
        <v>82</v>
      </c>
      <c r="I31" s="25"/>
    </row>
    <row r="32" spans="1:9" ht="15.75">
      <c r="A32" s="19" t="s">
        <v>42</v>
      </c>
      <c r="B32" s="39"/>
      <c r="C32" s="20"/>
      <c r="D32" s="39"/>
      <c r="E32" s="20"/>
      <c r="F32" s="39"/>
      <c r="G32" s="20"/>
      <c r="H32" s="39"/>
      <c r="I32" s="20"/>
    </row>
    <row r="33" spans="1:9" ht="45">
      <c r="A33" s="29" t="s">
        <v>49</v>
      </c>
      <c r="B33" s="38" t="s">
        <v>82</v>
      </c>
      <c r="C33" s="25"/>
      <c r="D33" s="38" t="s">
        <v>82</v>
      </c>
      <c r="E33" s="25"/>
      <c r="F33" s="38" t="s">
        <v>82</v>
      </c>
      <c r="G33" s="25"/>
      <c r="H33" s="38" t="s">
        <v>82</v>
      </c>
      <c r="I33" s="25"/>
    </row>
    <row r="34" spans="1:9" ht="30">
      <c r="A34" s="27" t="s">
        <v>50</v>
      </c>
      <c r="B34" s="38" t="s">
        <v>82</v>
      </c>
      <c r="C34" s="25"/>
      <c r="D34" s="38" t="s">
        <v>82</v>
      </c>
      <c r="E34" s="25"/>
      <c r="F34" s="38" t="s">
        <v>82</v>
      </c>
      <c r="G34" s="25"/>
      <c r="H34" s="38" t="s">
        <v>82</v>
      </c>
      <c r="I34" s="25"/>
    </row>
    <row r="35" spans="1:9" ht="30">
      <c r="A35" s="28" t="s">
        <v>92</v>
      </c>
      <c r="B35" s="38" t="s">
        <v>82</v>
      </c>
      <c r="C35" s="25"/>
      <c r="D35" s="38" t="s">
        <v>82</v>
      </c>
      <c r="E35" s="25"/>
      <c r="F35" s="38" t="s">
        <v>82</v>
      </c>
      <c r="G35" s="25"/>
      <c r="H35" s="38" t="s">
        <v>82</v>
      </c>
      <c r="I35" s="25"/>
    </row>
    <row r="36" spans="1:9" ht="30">
      <c r="A36" s="28" t="s">
        <v>43</v>
      </c>
      <c r="B36" s="38" t="s">
        <v>82</v>
      </c>
      <c r="C36" s="25"/>
      <c r="D36" s="38" t="s">
        <v>82</v>
      </c>
      <c r="E36" s="25"/>
      <c r="F36" s="38" t="s">
        <v>82</v>
      </c>
      <c r="G36" s="25"/>
      <c r="H36" s="38" t="s">
        <v>82</v>
      </c>
      <c r="I36" s="25"/>
    </row>
    <row r="37" spans="1:9" ht="15.75">
      <c r="A37" s="19" t="s">
        <v>44</v>
      </c>
      <c r="B37" s="39"/>
      <c r="C37" s="20"/>
      <c r="D37" s="39"/>
      <c r="E37" s="20"/>
      <c r="F37" s="39"/>
      <c r="G37" s="20"/>
      <c r="H37" s="39"/>
      <c r="I37" s="20"/>
    </row>
    <row r="38" spans="1:9" ht="30">
      <c r="A38" s="28" t="s">
        <v>56</v>
      </c>
      <c r="B38" s="38" t="s">
        <v>82</v>
      </c>
      <c r="C38" s="25" t="s">
        <v>94</v>
      </c>
      <c r="D38" s="38" t="s">
        <v>82</v>
      </c>
      <c r="E38" s="25" t="s">
        <v>94</v>
      </c>
      <c r="F38" s="38" t="s">
        <v>82</v>
      </c>
      <c r="G38" s="25" t="s">
        <v>94</v>
      </c>
      <c r="H38" s="38" t="s">
        <v>82</v>
      </c>
      <c r="I38" s="25" t="s">
        <v>94</v>
      </c>
    </row>
    <row r="39" spans="1:9" ht="18" customHeight="1" thickBot="1">
      <c r="A39" s="28" t="s">
        <v>45</v>
      </c>
      <c r="B39" s="38" t="s">
        <v>82</v>
      </c>
      <c r="C39" s="25"/>
      <c r="D39" s="38" t="s">
        <v>82</v>
      </c>
      <c r="E39" s="25"/>
      <c r="F39" s="38" t="s">
        <v>82</v>
      </c>
      <c r="G39" s="25"/>
      <c r="H39" s="38" t="s">
        <v>82</v>
      </c>
      <c r="I39" s="25"/>
    </row>
    <row r="40" spans="1:9" ht="16.5" thickBot="1">
      <c r="A40" s="30" t="s">
        <v>51</v>
      </c>
      <c r="B40" s="33"/>
      <c r="C40" s="47">
        <v>4258176.6500000004</v>
      </c>
      <c r="D40" s="33"/>
      <c r="E40" s="138">
        <v>6546014.0199999996</v>
      </c>
      <c r="F40" s="33"/>
      <c r="G40" s="138">
        <v>2170000</v>
      </c>
      <c r="H40" s="33"/>
      <c r="I40" s="138">
        <v>680000</v>
      </c>
    </row>
    <row r="41" spans="1:9" ht="16.5" thickBot="1">
      <c r="A41" s="31" t="s">
        <v>52</v>
      </c>
      <c r="B41" s="41"/>
      <c r="C41" s="47">
        <v>5152393.75</v>
      </c>
      <c r="D41" s="41"/>
      <c r="E41" s="139">
        <v>7920676.96</v>
      </c>
      <c r="F41" s="41"/>
      <c r="G41" s="139">
        <v>2625700</v>
      </c>
      <c r="H41" s="41"/>
      <c r="I41" s="139">
        <v>822800</v>
      </c>
    </row>
    <row r="42" spans="1:9" ht="63.75" thickBot="1">
      <c r="A42" s="32" t="s">
        <v>57</v>
      </c>
      <c r="B42" s="42"/>
      <c r="C42" s="47">
        <v>1775850</v>
      </c>
      <c r="D42" s="42"/>
      <c r="E42" s="139">
        <v>2534220</v>
      </c>
      <c r="F42" s="42"/>
      <c r="G42" s="139"/>
      <c r="H42" s="42"/>
      <c r="I42" s="139"/>
    </row>
    <row r="43" spans="1:9" ht="63.75" thickBot="1">
      <c r="A43" s="31" t="s">
        <v>58</v>
      </c>
      <c r="B43" s="41"/>
      <c r="C43" s="47">
        <v>2148778.5</v>
      </c>
      <c r="D43" s="41"/>
      <c r="E43" s="139">
        <v>3066406.2</v>
      </c>
      <c r="F43" s="41"/>
      <c r="G43" s="139"/>
      <c r="H43" s="41"/>
      <c r="I43" s="139"/>
    </row>
  </sheetData>
  <mergeCells count="6">
    <mergeCell ref="H4:I4"/>
    <mergeCell ref="B4:C4"/>
    <mergeCell ref="A3:C3"/>
    <mergeCell ref="A1:C1"/>
    <mergeCell ref="A2:C2"/>
    <mergeCell ref="F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90" zoomScaleNormal="90" workbookViewId="0">
      <selection activeCell="M11" sqref="M1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27" t="s">
        <v>33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34.5" thickBot="1">
      <c r="A2" s="130" t="s">
        <v>12</v>
      </c>
      <c r="B2" s="131"/>
      <c r="C2" s="131"/>
      <c r="D2" s="131"/>
      <c r="E2" s="131"/>
      <c r="F2" s="131"/>
      <c r="G2" s="131"/>
      <c r="H2" s="131"/>
      <c r="I2" s="131"/>
      <c r="J2" s="132"/>
    </row>
    <row r="3" spans="1:10" ht="27" customHeight="1" thickBot="1">
      <c r="A3" s="17" t="s">
        <v>39</v>
      </c>
      <c r="B3" s="103" t="s">
        <v>90</v>
      </c>
      <c r="C3" s="126"/>
      <c r="D3" s="126"/>
      <c r="E3" s="126"/>
      <c r="F3" s="126"/>
      <c r="G3" s="126"/>
      <c r="H3" s="126"/>
      <c r="I3" s="126"/>
      <c r="J3" s="126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33" t="s">
        <v>60</v>
      </c>
      <c r="B5" s="134"/>
      <c r="C5" s="134"/>
      <c r="D5" s="134"/>
      <c r="E5" s="134"/>
      <c r="F5" s="134"/>
      <c r="G5" s="134"/>
      <c r="H5" s="134"/>
      <c r="I5" s="134"/>
      <c r="J5" s="135"/>
    </row>
    <row r="6" spans="1:10">
      <c r="A6" s="105" t="s">
        <v>13</v>
      </c>
      <c r="B6" s="106"/>
      <c r="C6" s="106"/>
      <c r="D6" s="4" t="s">
        <v>1</v>
      </c>
      <c r="E6" s="2"/>
      <c r="F6" s="2"/>
      <c r="G6" s="107" t="s">
        <v>2</v>
      </c>
      <c r="H6" s="106"/>
      <c r="I6" s="106"/>
      <c r="J6" s="9"/>
    </row>
    <row r="7" spans="1:10" ht="15.75" thickBot="1">
      <c r="A7" s="108" t="s">
        <v>61</v>
      </c>
      <c r="B7" s="109"/>
      <c r="C7" s="109"/>
      <c r="D7" s="110" t="s">
        <v>63</v>
      </c>
      <c r="E7" s="111"/>
      <c r="F7" s="111"/>
      <c r="G7" s="121" t="s">
        <v>62</v>
      </c>
      <c r="H7" s="122"/>
      <c r="I7" s="122"/>
      <c r="J7" s="123"/>
    </row>
    <row r="8" spans="1:10" ht="21.75" customHeight="1" thickTop="1" thickBot="1">
      <c r="A8" s="116" t="s">
        <v>19</v>
      </c>
      <c r="B8" s="117"/>
      <c r="C8" s="117"/>
      <c r="D8" s="117"/>
      <c r="E8" s="117"/>
      <c r="F8" s="117"/>
      <c r="G8" s="117"/>
      <c r="H8" s="117"/>
      <c r="I8" s="117"/>
      <c r="J8" s="118"/>
    </row>
    <row r="9" spans="1:10" ht="15.75" thickBot="1">
      <c r="A9" s="100"/>
      <c r="B9" s="101"/>
      <c r="C9" s="101"/>
      <c r="D9" s="102"/>
      <c r="E9" s="112" t="s">
        <v>3</v>
      </c>
      <c r="F9" s="112"/>
      <c r="G9" s="112" t="s">
        <v>4</v>
      </c>
      <c r="H9" s="112"/>
      <c r="I9" s="112" t="s">
        <v>5</v>
      </c>
      <c r="J9" s="113"/>
    </row>
    <row r="10" spans="1:10" s="5" customFormat="1" ht="15.75" thickBot="1">
      <c r="A10" s="119" t="s">
        <v>16</v>
      </c>
      <c r="B10" s="120"/>
      <c r="C10" s="120"/>
      <c r="D10" s="14" t="s">
        <v>37</v>
      </c>
      <c r="E10" s="103">
        <v>4258176.6500000004</v>
      </c>
      <c r="F10" s="104"/>
      <c r="G10" s="103">
        <v>894217.1</v>
      </c>
      <c r="H10" s="104"/>
      <c r="I10" s="114">
        <v>5152393.75</v>
      </c>
      <c r="J10" s="115"/>
    </row>
    <row r="11" spans="1:10" s="5" customFormat="1" ht="15.75" thickBot="1">
      <c r="A11" s="15" t="s">
        <v>18</v>
      </c>
      <c r="B11" s="16"/>
      <c r="C11" s="16"/>
      <c r="D11" s="13">
        <v>2</v>
      </c>
      <c r="E11" s="103">
        <v>8516353.3000000007</v>
      </c>
      <c r="F11" s="104"/>
      <c r="G11" s="103">
        <v>1788434.19</v>
      </c>
      <c r="H11" s="104"/>
      <c r="I11" s="114">
        <v>10304787.49</v>
      </c>
      <c r="J11" s="115"/>
    </row>
    <row r="12" spans="1:10" ht="15.75" thickBot="1">
      <c r="A12" s="80" t="s">
        <v>17</v>
      </c>
      <c r="B12" s="81"/>
      <c r="C12" s="81"/>
      <c r="D12" s="81"/>
      <c r="E12" s="81"/>
      <c r="F12" s="81"/>
      <c r="G12" s="81"/>
      <c r="H12" s="81"/>
      <c r="I12" s="12">
        <v>2</v>
      </c>
      <c r="J12" s="6" t="s">
        <v>6</v>
      </c>
    </row>
    <row r="13" spans="1:10" ht="5.25" customHeight="1" thickBot="1">
      <c r="A13" s="90"/>
      <c r="B13" s="91"/>
      <c r="C13" s="91"/>
      <c r="D13" s="91"/>
      <c r="E13" s="91"/>
      <c r="F13" s="91"/>
      <c r="G13" s="91"/>
      <c r="H13" s="91"/>
      <c r="I13" s="91"/>
      <c r="J13" s="92"/>
    </row>
    <row r="14" spans="1:10" ht="18" customHeight="1" thickBot="1">
      <c r="A14" s="64" t="s">
        <v>38</v>
      </c>
      <c r="B14" s="65"/>
      <c r="C14" s="65"/>
      <c r="D14" s="65"/>
      <c r="E14" s="65"/>
      <c r="F14" s="65"/>
      <c r="G14" s="65"/>
      <c r="H14" s="65"/>
      <c r="I14" s="65"/>
      <c r="J14" s="66"/>
    </row>
    <row r="15" spans="1:10" ht="15.75" thickBot="1">
      <c r="A15" s="128"/>
      <c r="B15" s="129"/>
      <c r="C15" s="129"/>
      <c r="D15" s="129"/>
      <c r="E15" s="112" t="s">
        <v>3</v>
      </c>
      <c r="F15" s="112"/>
      <c r="G15" s="112" t="s">
        <v>4</v>
      </c>
      <c r="H15" s="112"/>
      <c r="I15" s="112" t="s">
        <v>5</v>
      </c>
      <c r="J15" s="113"/>
    </row>
    <row r="16" spans="1:10" ht="32.25" customHeight="1" thickBot="1">
      <c r="A16" s="86" t="s">
        <v>14</v>
      </c>
      <c r="B16" s="98"/>
      <c r="C16" s="98"/>
      <c r="D16" s="98"/>
      <c r="E16" s="67">
        <v>88485</v>
      </c>
      <c r="F16" s="67"/>
      <c r="G16" s="67">
        <v>18581.849999999999</v>
      </c>
      <c r="H16" s="67"/>
      <c r="I16" s="84">
        <v>107066.85</v>
      </c>
      <c r="J16" s="85"/>
    </row>
    <row r="17" spans="1:10" ht="15.75" thickBot="1">
      <c r="A17" s="80" t="s">
        <v>20</v>
      </c>
      <c r="B17" s="81"/>
      <c r="C17" s="81"/>
      <c r="D17" s="81"/>
      <c r="E17" s="81"/>
      <c r="F17" s="81"/>
      <c r="G17" s="81"/>
      <c r="H17" s="81"/>
      <c r="I17" s="12">
        <v>1</v>
      </c>
      <c r="J17" s="6" t="s">
        <v>7</v>
      </c>
    </row>
    <row r="18" spans="1:10" ht="32.25" customHeight="1" thickBot="1">
      <c r="A18" s="124" t="s">
        <v>15</v>
      </c>
      <c r="B18" s="125"/>
      <c r="C18" s="125"/>
      <c r="D18" s="125"/>
      <c r="E18" s="59">
        <f>E16*(8-I12)*I17</f>
        <v>530910</v>
      </c>
      <c r="F18" s="59"/>
      <c r="G18" s="59">
        <f>G16*(8-I12)*I17</f>
        <v>111491.09999999999</v>
      </c>
      <c r="H18" s="59"/>
      <c r="I18" s="59">
        <f>I16*(8-I12)*I17</f>
        <v>642401.10000000009</v>
      </c>
      <c r="J18" s="60"/>
    </row>
    <row r="19" spans="1:10" ht="3.75" customHeight="1" thickBot="1">
      <c r="A19" s="90"/>
      <c r="B19" s="91"/>
      <c r="C19" s="91"/>
      <c r="D19" s="91"/>
      <c r="E19" s="91"/>
      <c r="F19" s="91"/>
      <c r="G19" s="91"/>
      <c r="H19" s="91"/>
      <c r="I19" s="91"/>
      <c r="J19" s="92"/>
    </row>
    <row r="20" spans="1:10" ht="47.25" customHeight="1" thickBot="1">
      <c r="A20" s="93" t="s">
        <v>21</v>
      </c>
      <c r="B20" s="94"/>
      <c r="C20" s="94"/>
      <c r="D20" s="94"/>
      <c r="E20" s="67">
        <v>206040</v>
      </c>
      <c r="F20" s="67"/>
      <c r="G20" s="67">
        <v>43268.4</v>
      </c>
      <c r="H20" s="67"/>
      <c r="I20" s="84">
        <v>249308.4</v>
      </c>
      <c r="J20" s="85"/>
    </row>
    <row r="21" spans="1:10" ht="15.75" thickBot="1">
      <c r="A21" s="80" t="s">
        <v>25</v>
      </c>
      <c r="B21" s="81"/>
      <c r="C21" s="81"/>
      <c r="D21" s="81"/>
      <c r="E21" s="81"/>
      <c r="F21" s="81"/>
      <c r="G21" s="81"/>
      <c r="H21" s="81"/>
      <c r="I21" s="12">
        <v>1</v>
      </c>
      <c r="J21" s="6" t="s">
        <v>7</v>
      </c>
    </row>
    <row r="22" spans="1:10" ht="33.75" customHeight="1" thickBot="1">
      <c r="A22" s="82" t="s">
        <v>22</v>
      </c>
      <c r="B22" s="83"/>
      <c r="C22" s="83"/>
      <c r="D22" s="83"/>
      <c r="E22" s="59">
        <f>E20*(8-I12)*I21</f>
        <v>1236240</v>
      </c>
      <c r="F22" s="59"/>
      <c r="G22" s="59">
        <f>G20*(8-I12)*I21</f>
        <v>259610.40000000002</v>
      </c>
      <c r="H22" s="59"/>
      <c r="I22" s="59">
        <f>I20*(8-I12)*I21</f>
        <v>1495850.4</v>
      </c>
      <c r="J22" s="60"/>
    </row>
    <row r="23" spans="1:10" ht="5.25" customHeight="1" thickBot="1">
      <c r="A23" s="90"/>
      <c r="B23" s="91"/>
      <c r="C23" s="91"/>
      <c r="D23" s="91"/>
      <c r="E23" s="91"/>
      <c r="F23" s="91"/>
      <c r="G23" s="91"/>
      <c r="H23" s="91"/>
      <c r="I23" s="91"/>
      <c r="J23" s="92"/>
    </row>
    <row r="24" spans="1:10" ht="54" customHeight="1" thickBot="1">
      <c r="A24" s="93" t="s">
        <v>23</v>
      </c>
      <c r="B24" s="94"/>
      <c r="C24" s="94"/>
      <c r="D24" s="94"/>
      <c r="E24" s="67">
        <v>1450</v>
      </c>
      <c r="F24" s="67"/>
      <c r="G24" s="67">
        <v>304.5</v>
      </c>
      <c r="H24" s="67"/>
      <c r="I24" s="84">
        <v>1754.5</v>
      </c>
      <c r="J24" s="85"/>
    </row>
    <row r="25" spans="1:10" ht="15.75" thickBot="1">
      <c r="A25" s="86" t="s">
        <v>24</v>
      </c>
      <c r="B25" s="87"/>
      <c r="C25" s="87"/>
      <c r="D25" s="87"/>
      <c r="E25" s="87"/>
      <c r="F25" s="87"/>
      <c r="G25" s="87"/>
      <c r="H25" s="87"/>
      <c r="I25" s="12">
        <v>1</v>
      </c>
      <c r="J25" s="6" t="s">
        <v>7</v>
      </c>
    </row>
    <row r="26" spans="1:10" ht="36" customHeight="1" thickBot="1">
      <c r="A26" s="88" t="s">
        <v>26</v>
      </c>
      <c r="B26" s="89"/>
      <c r="C26" s="89"/>
      <c r="D26" s="89"/>
      <c r="E26" s="59">
        <f>E24*(8-I12)*I25</f>
        <v>8700</v>
      </c>
      <c r="F26" s="59"/>
      <c r="G26" s="59">
        <f>G24*(8-I12)*I25</f>
        <v>1827</v>
      </c>
      <c r="H26" s="59"/>
      <c r="I26" s="59">
        <f>I24*(8-I12)*I25</f>
        <v>10527</v>
      </c>
      <c r="J26" s="60"/>
    </row>
    <row r="27" spans="1:10" ht="4.5" customHeight="1" thickBot="1">
      <c r="A27" s="95"/>
      <c r="B27" s="96"/>
      <c r="C27" s="96"/>
      <c r="D27" s="96"/>
      <c r="E27" s="96"/>
      <c r="F27" s="96"/>
      <c r="G27" s="96"/>
      <c r="H27" s="96"/>
      <c r="I27" s="96"/>
      <c r="J27" s="97"/>
    </row>
    <row r="28" spans="1:10" ht="30" customHeight="1" thickBot="1">
      <c r="A28" s="70" t="s">
        <v>27</v>
      </c>
      <c r="B28" s="71"/>
      <c r="C28" s="71"/>
      <c r="D28" s="71"/>
      <c r="E28" s="59">
        <f>D11*(E18+E22+E26)</f>
        <v>3551700</v>
      </c>
      <c r="F28" s="59"/>
      <c r="G28" s="59">
        <f>D11*(G18+G22+G26)</f>
        <v>745857</v>
      </c>
      <c r="H28" s="59"/>
      <c r="I28" s="59">
        <f>D11*(I18+I22+I26)</f>
        <v>4297557</v>
      </c>
      <c r="J28" s="60"/>
    </row>
    <row r="29" spans="1:10" ht="29.25" customHeight="1" thickBot="1">
      <c r="A29" s="64" t="s">
        <v>54</v>
      </c>
      <c r="B29" s="65"/>
      <c r="C29" s="65"/>
      <c r="D29" s="65"/>
      <c r="E29" s="65"/>
      <c r="F29" s="65"/>
      <c r="G29" s="65"/>
      <c r="H29" s="65"/>
      <c r="I29" s="65"/>
      <c r="J29" s="66"/>
    </row>
    <row r="30" spans="1:10" ht="29.25" customHeight="1" thickBot="1">
      <c r="A30" s="86" t="s">
        <v>29</v>
      </c>
      <c r="B30" s="98"/>
      <c r="C30" s="98"/>
      <c r="D30" s="98"/>
      <c r="E30" s="67">
        <v>3011</v>
      </c>
      <c r="F30" s="67"/>
      <c r="G30" s="67">
        <v>632.30999999999995</v>
      </c>
      <c r="H30" s="67"/>
      <c r="I30" s="67">
        <v>3643.31</v>
      </c>
      <c r="J30" s="68"/>
    </row>
    <row r="31" spans="1:10" ht="48" customHeight="1" thickBot="1">
      <c r="A31" s="86" t="s">
        <v>30</v>
      </c>
      <c r="B31" s="98"/>
      <c r="C31" s="98"/>
      <c r="D31" s="98"/>
      <c r="E31" s="67">
        <v>3011</v>
      </c>
      <c r="F31" s="67"/>
      <c r="G31" s="67">
        <v>632.30999999999995</v>
      </c>
      <c r="H31" s="67"/>
      <c r="I31" s="67">
        <v>3643.31</v>
      </c>
      <c r="J31" s="68"/>
    </row>
    <row r="32" spans="1:10" ht="39" customHeight="1" thickBot="1">
      <c r="A32" s="62" t="s">
        <v>31</v>
      </c>
      <c r="B32" s="63"/>
      <c r="C32" s="63"/>
      <c r="D32" s="63"/>
      <c r="E32" s="59">
        <f>(E30+E31)*1*(8-I12)</f>
        <v>36132</v>
      </c>
      <c r="F32" s="59"/>
      <c r="G32" s="59">
        <f>(G30+G31)*1*(8-I12)</f>
        <v>7587.7199999999993</v>
      </c>
      <c r="H32" s="59"/>
      <c r="I32" s="59">
        <f>(I30+I31)*1*(8-I12)</f>
        <v>43719.72</v>
      </c>
      <c r="J32" s="60"/>
    </row>
    <row r="33" spans="1:10" ht="30" customHeight="1" thickBot="1">
      <c r="A33" s="64" t="s">
        <v>55</v>
      </c>
      <c r="B33" s="65"/>
      <c r="C33" s="65"/>
      <c r="D33" s="65"/>
      <c r="E33" s="65"/>
      <c r="F33" s="65"/>
      <c r="G33" s="65"/>
      <c r="H33" s="65"/>
      <c r="I33" s="65"/>
      <c r="J33" s="66"/>
    </row>
    <row r="34" spans="1:10" ht="51" customHeight="1" thickBot="1">
      <c r="A34" s="86" t="s">
        <v>28</v>
      </c>
      <c r="B34" s="98"/>
      <c r="C34" s="98"/>
      <c r="D34" s="98"/>
      <c r="E34" s="67">
        <v>48600</v>
      </c>
      <c r="F34" s="67"/>
      <c r="G34" s="67">
        <v>10206</v>
      </c>
      <c r="H34" s="67"/>
      <c r="I34" s="67">
        <v>58806</v>
      </c>
      <c r="J34" s="68"/>
    </row>
    <row r="35" spans="1:10" ht="3.75" customHeight="1" thickBot="1">
      <c r="A35" s="74"/>
      <c r="B35" s="75"/>
      <c r="C35" s="75"/>
      <c r="D35" s="75"/>
      <c r="E35" s="75"/>
      <c r="F35" s="75"/>
      <c r="G35" s="75"/>
      <c r="H35" s="75"/>
      <c r="I35" s="75"/>
      <c r="J35" s="76"/>
    </row>
    <row r="36" spans="1:10" s="7" customFormat="1" ht="39.75" customHeight="1" thickBot="1">
      <c r="A36" s="77" t="s">
        <v>32</v>
      </c>
      <c r="B36" s="78"/>
      <c r="C36" s="78"/>
      <c r="D36" s="78"/>
      <c r="E36" s="61">
        <f>E11+E28+E34+E32</f>
        <v>12152785.300000001</v>
      </c>
      <c r="F36" s="61"/>
      <c r="G36" s="61">
        <f>G11+G28+G34+G32</f>
        <v>2552084.91</v>
      </c>
      <c r="H36" s="61"/>
      <c r="I36" s="61">
        <f>I11+I28+I34+I32</f>
        <v>14704870.210000001</v>
      </c>
      <c r="J36" s="69"/>
    </row>
    <row r="37" spans="1:10" ht="9.75" customHeight="1"/>
    <row r="38" spans="1:10" ht="30" customHeight="1">
      <c r="A38" s="73" t="s">
        <v>10</v>
      </c>
      <c r="B38" s="73"/>
      <c r="C38" s="73"/>
      <c r="D38" s="73"/>
      <c r="E38" s="73"/>
      <c r="F38" s="73"/>
      <c r="G38" s="73"/>
      <c r="H38" s="73"/>
      <c r="I38" s="73"/>
      <c r="J38" s="73"/>
    </row>
    <row r="39" spans="1:10" ht="32.25" customHeight="1">
      <c r="A39" s="58" t="s">
        <v>8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46.5" customHeight="1">
      <c r="A40" s="79" t="s">
        <v>9</v>
      </c>
      <c r="B40" s="79"/>
      <c r="C40" s="79"/>
      <c r="D40" s="79"/>
      <c r="E40" s="79"/>
      <c r="F40" s="79"/>
      <c r="G40" s="79"/>
      <c r="H40" s="79"/>
      <c r="I40" s="79"/>
      <c r="J40" s="79"/>
    </row>
    <row r="41" spans="1:10" ht="44.25" customHeight="1">
      <c r="A41" s="99" t="s">
        <v>11</v>
      </c>
      <c r="B41" s="99"/>
      <c r="C41" s="99"/>
      <c r="D41" s="99"/>
      <c r="E41" s="99"/>
      <c r="F41" s="99"/>
      <c r="G41" s="99"/>
      <c r="H41" s="99"/>
      <c r="I41" s="99"/>
      <c r="J41" s="99"/>
    </row>
    <row r="42" spans="1:10" ht="9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</row>
    <row r="43" spans="1:10" ht="31.5" customHeight="1">
      <c r="A43" s="57" t="s">
        <v>36</v>
      </c>
      <c r="B43" s="57"/>
      <c r="C43" s="57"/>
      <c r="D43" s="57"/>
      <c r="E43" s="57"/>
      <c r="F43" s="57"/>
      <c r="G43" s="57"/>
      <c r="H43" s="57"/>
      <c r="I43" s="57"/>
      <c r="J43" s="57"/>
    </row>
    <row r="44" spans="1:10" ht="33" customHeight="1">
      <c r="A44" s="57" t="s">
        <v>35</v>
      </c>
      <c r="B44" s="57"/>
      <c r="C44" s="57"/>
      <c r="D44" s="57"/>
      <c r="E44" s="57"/>
      <c r="F44" s="57"/>
      <c r="G44" s="57"/>
      <c r="H44" s="57"/>
      <c r="I44" s="57"/>
      <c r="J44" s="57"/>
    </row>
    <row r="45" spans="1:10" ht="39" customHeight="1">
      <c r="A45" s="57" t="s">
        <v>34</v>
      </c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3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2FC6B82F90C4A8B56E8ADEC297068" ma:contentTypeVersion="10" ma:contentTypeDescription="Create a new document." ma:contentTypeScope="" ma:versionID="94c900dd07475ee50af094658ae1ea41">
  <xsd:schema xmlns:xsd="http://www.w3.org/2001/XMLSchema" xmlns:xs="http://www.w3.org/2001/XMLSchema" xmlns:p="http://schemas.microsoft.com/office/2006/metadata/properties" xmlns:ns3="f6891800-b54d-43a9-be9b-1e9caf863b55" targetNamespace="http://schemas.microsoft.com/office/2006/metadata/properties" ma:root="true" ma:fieldsID="64d188b4edd0844362afcd49aae18440" ns3:_="">
    <xsd:import namespace="f6891800-b54d-43a9-be9b-1e9caf863b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91800-b54d-43a9-be9b-1e9caf863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4FF7C1-2B23-4D25-BA8E-C7F9CD943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891800-b54d-43a9-be9b-1e9caf863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509309-9E2F-466E-87DC-833090513F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4D53CA-0302-4A84-8D3B-F68B2AF611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6891800-b54d-43a9-be9b-1e9caf863b5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user</cp:lastModifiedBy>
  <cp:lastPrinted>2021-01-22T07:30:24Z</cp:lastPrinted>
  <dcterms:created xsi:type="dcterms:W3CDTF">2016-05-04T05:30:34Z</dcterms:created>
  <dcterms:modified xsi:type="dcterms:W3CDTF">2021-01-28T14:04:01Z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0x010100AAB2FC6B82F90C4A8B56E8ADEC297068</vt:lpwstr>
  </property>
</Properties>
</file>