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nekp\Documents\NEMOCNICE\FN OLOMOUC\POPÁLENINY\Cenové nabídky dermatom a mešovač - únor 2021\Nabídka Prim. Zálešákovi 19. února 2021\"/>
    </mc:Choice>
  </mc:AlternateContent>
  <bookViews>
    <workbookView xWindow="-290" yWindow="80" windowWidth="18240" windowHeight="12780"/>
  </bookViews>
  <sheets>
    <sheet name="průzkum trhu - specifikace" sheetId="2" r:id="rId1"/>
    <sheet name="průzkum trhu - rozpis cen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<sst xmlns="http://schemas.openxmlformats.org/spreadsheetml/2006/main" count="96" uniqueCount="81">
  <si>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</si>
  <si>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</si>
  <si>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</si>
  <si>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</si>
  <si>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</si>
  <si>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</si>
  <si>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</si>
  <si>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</si>
  <si>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</si>
  <si>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</si>
  <si>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</si>
  <si>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</si>
  <si>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</si>
  <si>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</si>
  <si>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</si>
  <si>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</si>
  <si>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</si>
  <si>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</si>
  <si>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</si>
  <si>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</si>
  <si>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</si>
  <si>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</si>
  <si>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</si>
  <si>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</si>
  <si>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</si>
  <si>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</si>
  <si>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</si>
  <si>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</si>
  <si>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</si>
  <si>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</si>
  <si>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</si>
  <si>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</si>
  <si>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</si>
  <si>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</si>
  <si>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</si>
  <si>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</si>
  <si>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</si>
  <si>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</si>
  <si>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</si>
  <si>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</si>
  <si>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</si>
  <si>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</si>
  <si>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</si>
  <si>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</si>
  <si>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</si>
  <si>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</si>
  <si>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</si>
  <si>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</si>
  <si>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</si>
  <si>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</si>
  <si>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</si>
  <si>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</si>
  <si>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</si>
  <si>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</si>
  <si>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</si>
  <si>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</si>
  <si>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</si>
  <si>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</si>
  <si>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</si>
  <si>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</si>
  <si>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Přístroj na meshování kožních štěpů</t>
  </si>
  <si>
    <t>Specifikace</t>
  </si>
  <si>
    <t>Dodávka, instalace a uvedení do provozu elektrodermatomu - elektrického nástroje pro odběr  kožních štěpů pro Oddělení plastické a estetické chirurgie včetně provedení zaškolení personálu</t>
  </si>
  <si>
    <t>možnost  síťování minimálně ve třech poměrech</t>
  </si>
  <si>
    <t>Přístroj musí být kompletně resterilizovatelný v parní sterilizaci</t>
  </si>
  <si>
    <t>pracující  na principu meshovacích destiček</t>
  </si>
  <si>
    <t>nebo pracující  na  principu samostatných řezacích válců.</t>
  </si>
  <si>
    <t>Manuálně  ovládaný přístroj na síťování kožních  štěpů</t>
  </si>
  <si>
    <t xml:space="preserve">Cena  spotřebního materiálu </t>
  </si>
  <si>
    <t>Skin Graft Mesher - Zimmer Biomet</t>
  </si>
  <si>
    <t>ANO</t>
  </si>
  <si>
    <t>2 604,78,- Kč        s DPH</t>
  </si>
  <si>
    <t>NE</t>
  </si>
  <si>
    <t>řezací válce 1,5:1 / 2:1 / 3:1 / 4:1</t>
  </si>
  <si>
    <t>10 kusů podložek</t>
  </si>
  <si>
    <t>1.065,- Kč</t>
  </si>
  <si>
    <t>880,- Kč</t>
  </si>
  <si>
    <t>Přístroj na meshování kožních štěpů</t>
  </si>
  <si>
    <t>Zimmer Czech, s.r.o.</t>
  </si>
  <si>
    <t>Pavel Komínek</t>
  </si>
  <si>
    <t>pavel.kominek@zimmerbiomet.com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</si>
</sst>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3FDFD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34" xfId="0" applyFont="1" applyFill="1" applyBorder="1" applyAlignment="1">
      <alignment horizontal="center" vertical="center" wrapText="1"/>
    </xf>
    <xf numFmtId="0" fontId="17" fillId="12" borderId="33" xfId="0" applyFont="1" applyFill="1" applyBorder="1" applyAlignment="1">
      <alignment horizontal="center" vertical="center" wrapText="1"/>
    </xf>
    <xf numFmtId="8" fontId="15" fillId="9" borderId="44" xfId="0" applyNumberFormat="1" applyFont="1" applyFill="1" applyBorder="1" applyAlignment="1">
      <alignment horizontal="center" vertical="center" wrapText="1"/>
    </xf>
    <xf numFmtId="8" fontId="15" fillId="9" borderId="50" xfId="0" applyNumberFormat="1" applyFont="1" applyFill="1" applyBorder="1" applyAlignment="1">
      <alignment horizontal="center" vertical="center" wrapText="1"/>
    </xf>
    <xf numFmtId="44" fontId="0" fillId="0" borderId="0" xfId="0" applyNumberFormat="1" applyFill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el.kominek@zimmerbiom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D29" sqref="D29"/>
    </sheetView>
  </sheetViews>
  <sheetFormatPr defaultRowHeight="14.5" x14ac:dyDescent="0.35"/>
  <cols>
    <col min="1" max="1" width="95.453125" customWidth="1"/>
    <col min="2" max="2" width="16.26953125" customWidth="1"/>
    <col min="3" max="3" width="21.7265625" customWidth="1"/>
  </cols>
  <sheetData>
    <row r="1" spans="1:3" ht="66.75" customHeight="1" thickBot="1" x14ac:dyDescent="0.4">
      <c r="A1" s="59"/>
      <c r="B1" s="59"/>
      <c r="C1" s="59"/>
    </row>
    <row r="2" spans="1:3" ht="66.75" customHeight="1" thickBot="1" x14ac:dyDescent="0.4">
      <c r="A2" s="60" t="s">
        <v>54</v>
      </c>
      <c r="B2" s="61"/>
      <c r="C2" s="62"/>
    </row>
    <row r="3" spans="1:3" ht="41.5" customHeight="1" thickBot="1" x14ac:dyDescent="0.4">
      <c r="A3" s="56" t="s">
        <v>60</v>
      </c>
      <c r="B3" s="57"/>
      <c r="C3" s="58"/>
    </row>
    <row r="4" spans="1:3" ht="29.5" customHeight="1" thickBot="1" x14ac:dyDescent="0.4">
      <c r="A4" s="28" t="s">
        <v>53</v>
      </c>
      <c r="B4" s="54" t="s">
        <v>69</v>
      </c>
      <c r="C4" s="55"/>
    </row>
    <row r="5" spans="1:3" ht="25.5" customHeight="1" thickBot="1" x14ac:dyDescent="0.4">
      <c r="A5" s="39" t="s">
        <v>47</v>
      </c>
      <c r="B5" s="41" t="s">
        <v>48</v>
      </c>
      <c r="C5" s="40" t="s">
        <v>40</v>
      </c>
    </row>
    <row r="6" spans="1:3" ht="16" thickBot="1" x14ac:dyDescent="0.4">
      <c r="A6" s="37"/>
      <c r="B6" s="35"/>
      <c r="C6" s="38"/>
    </row>
    <row r="7" spans="1:3" ht="15.5" x14ac:dyDescent="0.35">
      <c r="A7" s="24" t="s">
        <v>41</v>
      </c>
      <c r="B7" s="25" t="s">
        <v>46</v>
      </c>
      <c r="C7" s="26" t="s">
        <v>40</v>
      </c>
    </row>
    <row r="8" spans="1:3" ht="46.5" x14ac:dyDescent="0.35">
      <c r="A8" s="50" t="s">
        <v>62</v>
      </c>
      <c r="B8" s="48" t="s">
        <v>70</v>
      </c>
      <c r="C8" s="49"/>
    </row>
    <row r="9" spans="1:3" ht="15.5" x14ac:dyDescent="0.35">
      <c r="A9" s="29"/>
      <c r="B9" s="18"/>
      <c r="C9" s="21"/>
    </row>
    <row r="10" spans="1:3" ht="15.5" x14ac:dyDescent="0.35">
      <c r="A10" s="29"/>
      <c r="B10" s="18"/>
      <c r="C10" s="21"/>
    </row>
    <row r="11" spans="1:3" ht="17.25" customHeight="1" x14ac:dyDescent="0.35">
      <c r="A11" s="19" t="s">
        <v>61</v>
      </c>
      <c r="B11" s="18"/>
      <c r="C11" s="21"/>
    </row>
    <row r="12" spans="1:3" ht="15.5" x14ac:dyDescent="0.35">
      <c r="A12" s="29" t="s">
        <v>67</v>
      </c>
      <c r="B12" s="18" t="s">
        <v>70</v>
      </c>
      <c r="C12" s="21"/>
    </row>
    <row r="13" spans="1:3" ht="15.5" x14ac:dyDescent="0.35">
      <c r="A13" s="29" t="s">
        <v>63</v>
      </c>
      <c r="B13" s="18" t="s">
        <v>70</v>
      </c>
      <c r="C13" s="21"/>
    </row>
    <row r="14" spans="1:3" ht="15.5" x14ac:dyDescent="0.35">
      <c r="A14" s="29" t="s">
        <v>65</v>
      </c>
      <c r="B14" s="18" t="s">
        <v>72</v>
      </c>
      <c r="C14" s="27"/>
    </row>
    <row r="15" spans="1:3" ht="31" x14ac:dyDescent="0.35">
      <c r="A15" s="29" t="s">
        <v>66</v>
      </c>
      <c r="B15" s="42" t="s">
        <v>70</v>
      </c>
      <c r="C15" s="27" t="s">
        <v>73</v>
      </c>
    </row>
    <row r="16" spans="1:3" ht="15.5" x14ac:dyDescent="0.35">
      <c r="A16" s="29" t="s">
        <v>64</v>
      </c>
      <c r="B16" s="42" t="s">
        <v>70</v>
      </c>
      <c r="C16" s="27"/>
    </row>
    <row r="17" spans="1:3" ht="15.5" x14ac:dyDescent="0.35">
      <c r="A17" s="29"/>
      <c r="B17" s="42"/>
      <c r="C17" s="27"/>
    </row>
    <row r="18" spans="1:3" ht="31" x14ac:dyDescent="0.35">
      <c r="A18" s="29" t="s">
        <v>68</v>
      </c>
      <c r="B18" s="42" t="s">
        <v>71</v>
      </c>
      <c r="C18" s="27" t="s">
        <v>74</v>
      </c>
    </row>
    <row r="19" spans="1:3" ht="15.5" x14ac:dyDescent="0.35">
      <c r="A19" s="29"/>
      <c r="B19" s="42"/>
      <c r="C19" s="27"/>
    </row>
    <row r="20" spans="1:3" ht="15.5" x14ac:dyDescent="0.35">
      <c r="A20" s="29"/>
      <c r="B20" s="42"/>
      <c r="C20" s="27"/>
    </row>
    <row r="21" spans="1:3" ht="15.5" x14ac:dyDescent="0.35">
      <c r="A21" s="29"/>
      <c r="B21" s="44"/>
      <c r="C21" s="36"/>
    </row>
    <row r="22" spans="1:3" ht="15.5" x14ac:dyDescent="0.35">
      <c r="A22" s="19" t="s">
        <v>42</v>
      </c>
      <c r="B22" s="43"/>
      <c r="C22" s="20"/>
    </row>
    <row r="23" spans="1:3" ht="46.5" x14ac:dyDescent="0.35">
      <c r="A23" s="31" t="s">
        <v>49</v>
      </c>
      <c r="B23" s="42" t="s">
        <v>70</v>
      </c>
      <c r="C23" s="27"/>
    </row>
    <row r="24" spans="1:3" ht="31" x14ac:dyDescent="0.35">
      <c r="A24" s="29" t="s">
        <v>50</v>
      </c>
      <c r="B24" s="42" t="s">
        <v>70</v>
      </c>
      <c r="C24" s="27"/>
    </row>
    <row r="25" spans="1:3" ht="31" x14ac:dyDescent="0.35">
      <c r="A25" s="30" t="s">
        <v>43</v>
      </c>
      <c r="B25" s="42" t="s">
        <v>70</v>
      </c>
      <c r="C25" s="27"/>
    </row>
    <row r="26" spans="1:3" ht="15.5" x14ac:dyDescent="0.35">
      <c r="A26" s="19" t="s">
        <v>44</v>
      </c>
      <c r="B26" s="43"/>
      <c r="C26" s="20"/>
    </row>
    <row r="27" spans="1:3" ht="31" x14ac:dyDescent="0.35">
      <c r="A27" s="30" t="s">
        <v>57</v>
      </c>
      <c r="B27" s="42" t="s">
        <v>70</v>
      </c>
      <c r="C27" s="27"/>
    </row>
    <row r="28" spans="1:3" ht="16" thickBot="1" x14ac:dyDescent="0.4">
      <c r="A28" s="30" t="s">
        <v>45</v>
      </c>
      <c r="B28" s="42" t="s">
        <v>70</v>
      </c>
      <c r="C28" s="27"/>
    </row>
    <row r="29" spans="1:3" ht="15.5" x14ac:dyDescent="0.35">
      <c r="A29" s="32" t="s">
        <v>51</v>
      </c>
      <c r="B29" s="51">
        <v>262709.37</v>
      </c>
      <c r="C29" s="22"/>
    </row>
    <row r="30" spans="1:3" ht="16" thickBot="1" x14ac:dyDescent="0.4">
      <c r="A30" s="33" t="s">
        <v>52</v>
      </c>
      <c r="B30" s="52">
        <v>317878.33799999999</v>
      </c>
      <c r="C30" s="23"/>
    </row>
    <row r="31" spans="1:3" ht="46.5" x14ac:dyDescent="0.35">
      <c r="A31" s="34" t="s">
        <v>58</v>
      </c>
      <c r="B31" s="46" t="s">
        <v>76</v>
      </c>
      <c r="C31" s="47"/>
    </row>
    <row r="32" spans="1:3" ht="47" thickBot="1" x14ac:dyDescent="0.4">
      <c r="A32" s="33" t="s">
        <v>59</v>
      </c>
      <c r="B32" s="45" t="s">
        <v>75</v>
      </c>
      <c r="C32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="80" zoomScaleNormal="80" workbookViewId="0">
      <selection activeCell="K10" sqref="K10"/>
    </sheetView>
  </sheetViews>
  <sheetFormatPr defaultColWidth="9.1796875" defaultRowHeight="14.5" x14ac:dyDescent="0.35"/>
  <cols>
    <col min="1" max="4" width="25.1796875" style="1" customWidth="1"/>
    <col min="5" max="8" width="9.1796875" style="1"/>
    <col min="9" max="10" width="9.1796875" style="11"/>
    <col min="11" max="11" width="13.26953125" style="1" customWidth="1"/>
    <col min="12" max="16384" width="9.1796875" style="1"/>
  </cols>
  <sheetData>
    <row r="1" spans="1:11" ht="21" x14ac:dyDescent="0.35">
      <c r="A1" s="133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 ht="33" thickBot="1" x14ac:dyDescent="0.4">
      <c r="A2" s="136" t="s">
        <v>12</v>
      </c>
      <c r="B2" s="137"/>
      <c r="C2" s="137"/>
      <c r="D2" s="137"/>
      <c r="E2" s="137"/>
      <c r="F2" s="137"/>
      <c r="G2" s="137"/>
      <c r="H2" s="137"/>
      <c r="I2" s="137"/>
      <c r="J2" s="138"/>
    </row>
    <row r="3" spans="1:11" ht="27" customHeight="1" thickBot="1" x14ac:dyDescent="0.4">
      <c r="A3" s="17" t="s">
        <v>39</v>
      </c>
      <c r="B3" s="109" t="s">
        <v>77</v>
      </c>
      <c r="C3" s="132"/>
      <c r="D3" s="132"/>
      <c r="E3" s="132"/>
      <c r="F3" s="132"/>
      <c r="G3" s="132"/>
      <c r="H3" s="132"/>
      <c r="I3" s="132"/>
      <c r="J3" s="132"/>
    </row>
    <row r="4" spans="1:11" x14ac:dyDescent="0.3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1" x14ac:dyDescent="0.35">
      <c r="A5" s="139" t="s">
        <v>78</v>
      </c>
      <c r="B5" s="140"/>
      <c r="C5" s="140"/>
      <c r="D5" s="140"/>
      <c r="E5" s="140"/>
      <c r="F5" s="140"/>
      <c r="G5" s="140"/>
      <c r="H5" s="140"/>
      <c r="I5" s="140"/>
      <c r="J5" s="141"/>
    </row>
    <row r="6" spans="1:11" x14ac:dyDescent="0.35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1" ht="15" thickBot="1" x14ac:dyDescent="0.4">
      <c r="A7" s="114" t="s">
        <v>79</v>
      </c>
      <c r="B7" s="115"/>
      <c r="C7" s="115"/>
      <c r="D7" s="116">
        <v>725145257</v>
      </c>
      <c r="E7" s="117"/>
      <c r="F7" s="117"/>
      <c r="G7" s="127" t="s">
        <v>80</v>
      </c>
      <c r="H7" s="128"/>
      <c r="I7" s="128"/>
      <c r="J7" s="129"/>
    </row>
    <row r="8" spans="1:11" ht="21.75" customHeight="1" thickTop="1" thickBot="1" x14ac:dyDescent="0.4">
      <c r="A8" s="122" t="s">
        <v>19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1" ht="15" thickBot="1" x14ac:dyDescent="0.4">
      <c r="A9" s="106"/>
      <c r="B9" s="107"/>
      <c r="C9" s="107"/>
      <c r="D9" s="108"/>
      <c r="E9" s="118" t="s">
        <v>3</v>
      </c>
      <c r="F9" s="118"/>
      <c r="G9" s="118" t="s">
        <v>4</v>
      </c>
      <c r="H9" s="118"/>
      <c r="I9" s="118" t="s">
        <v>5</v>
      </c>
      <c r="J9" s="119"/>
    </row>
    <row r="10" spans="1:11" s="5" customFormat="1" ht="15" thickBot="1" x14ac:dyDescent="0.4">
      <c r="A10" s="125" t="s">
        <v>16</v>
      </c>
      <c r="B10" s="126"/>
      <c r="C10" s="126"/>
      <c r="D10" s="14" t="s">
        <v>37</v>
      </c>
      <c r="E10" s="109">
        <v>262709.37</v>
      </c>
      <c r="F10" s="110"/>
      <c r="G10" s="109">
        <v>55168.97</v>
      </c>
      <c r="H10" s="110"/>
      <c r="I10" s="120">
        <v>317878.34000000003</v>
      </c>
      <c r="J10" s="121"/>
      <c r="K10" s="53"/>
    </row>
    <row r="11" spans="1:11" s="5" customFormat="1" ht="15" thickBot="1" x14ac:dyDescent="0.4">
      <c r="A11" s="15" t="s">
        <v>18</v>
      </c>
      <c r="B11" s="16"/>
      <c r="C11" s="16"/>
      <c r="D11" s="13">
        <v>1</v>
      </c>
      <c r="E11" s="109">
        <v>262709.37</v>
      </c>
      <c r="F11" s="110"/>
      <c r="G11" s="109">
        <v>55168.97</v>
      </c>
      <c r="H11" s="110"/>
      <c r="I11" s="120">
        <v>317878.34000000003</v>
      </c>
      <c r="J11" s="121"/>
    </row>
    <row r="12" spans="1:11" ht="15" thickBot="1" x14ac:dyDescent="0.4">
      <c r="A12" s="86" t="s">
        <v>17</v>
      </c>
      <c r="B12" s="87"/>
      <c r="C12" s="87"/>
      <c r="D12" s="87"/>
      <c r="E12" s="87"/>
      <c r="F12" s="87"/>
      <c r="G12" s="87"/>
      <c r="H12" s="87"/>
      <c r="I12" s="12">
        <v>2</v>
      </c>
      <c r="J12" s="6" t="s">
        <v>6</v>
      </c>
    </row>
    <row r="13" spans="1:11" ht="5.25" customHeight="1" thickBot="1" x14ac:dyDescent="0.4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1" ht="18" customHeight="1" thickBot="1" x14ac:dyDescent="0.4">
      <c r="A14" s="70" t="s">
        <v>38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1" ht="15" thickBot="1" x14ac:dyDescent="0.4">
      <c r="A15" s="134"/>
      <c r="B15" s="135"/>
      <c r="C15" s="135"/>
      <c r="D15" s="135"/>
      <c r="E15" s="118" t="s">
        <v>3</v>
      </c>
      <c r="F15" s="118"/>
      <c r="G15" s="118" t="s">
        <v>4</v>
      </c>
      <c r="H15" s="118"/>
      <c r="I15" s="118" t="s">
        <v>5</v>
      </c>
      <c r="J15" s="119"/>
    </row>
    <row r="16" spans="1:11" ht="32.25" customHeight="1" thickBot="1" x14ac:dyDescent="0.4">
      <c r="A16" s="92" t="s">
        <v>14</v>
      </c>
      <c r="B16" s="104"/>
      <c r="C16" s="104"/>
      <c r="D16" s="104"/>
      <c r="E16" s="73">
        <v>880</v>
      </c>
      <c r="F16" s="73"/>
      <c r="G16" s="73">
        <v>185</v>
      </c>
      <c r="H16" s="73"/>
      <c r="I16" s="90">
        <v>1065</v>
      </c>
      <c r="J16" s="91"/>
    </row>
    <row r="17" spans="1:10" ht="15" thickBot="1" x14ac:dyDescent="0.4">
      <c r="A17" s="86" t="s">
        <v>20</v>
      </c>
      <c r="B17" s="87"/>
      <c r="C17" s="87"/>
      <c r="D17" s="87"/>
      <c r="E17" s="87"/>
      <c r="F17" s="87"/>
      <c r="G17" s="87"/>
      <c r="H17" s="87"/>
      <c r="I17" s="12">
        <v>1</v>
      </c>
      <c r="J17" s="6" t="s">
        <v>7</v>
      </c>
    </row>
    <row r="18" spans="1:10" ht="32.25" customHeight="1" thickBot="1" x14ac:dyDescent="0.4">
      <c r="A18" s="130" t="s">
        <v>15</v>
      </c>
      <c r="B18" s="131"/>
      <c r="C18" s="131"/>
      <c r="D18" s="131"/>
      <c r="E18" s="65">
        <f>E16*(8-I12)*I17</f>
        <v>5280</v>
      </c>
      <c r="F18" s="65"/>
      <c r="G18" s="65">
        <f>G16*(8-I12)*I17</f>
        <v>1110</v>
      </c>
      <c r="H18" s="65"/>
      <c r="I18" s="65">
        <f>I16*(8-I12)*I17</f>
        <v>6390</v>
      </c>
      <c r="J18" s="66"/>
    </row>
    <row r="19" spans="1:10" ht="3.75" customHeight="1" thickBot="1" x14ac:dyDescent="0.4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47.25" customHeight="1" thickBot="1" x14ac:dyDescent="0.4">
      <c r="A20" s="99" t="s">
        <v>21</v>
      </c>
      <c r="B20" s="100"/>
      <c r="C20" s="100"/>
      <c r="D20" s="100"/>
      <c r="E20" s="73">
        <v>0</v>
      </c>
      <c r="F20" s="73"/>
      <c r="G20" s="73">
        <v>0</v>
      </c>
      <c r="H20" s="73"/>
      <c r="I20" s="90">
        <v>0</v>
      </c>
      <c r="J20" s="91"/>
    </row>
    <row r="21" spans="1:10" ht="15" thickBot="1" x14ac:dyDescent="0.4">
      <c r="A21" s="86" t="s">
        <v>25</v>
      </c>
      <c r="B21" s="87"/>
      <c r="C21" s="87"/>
      <c r="D21" s="87"/>
      <c r="E21" s="87"/>
      <c r="F21" s="87"/>
      <c r="G21" s="87"/>
      <c r="H21" s="87"/>
      <c r="I21" s="12">
        <v>0</v>
      </c>
      <c r="J21" s="6" t="s">
        <v>7</v>
      </c>
    </row>
    <row r="22" spans="1:10" ht="33.75" customHeight="1" thickBot="1" x14ac:dyDescent="0.4">
      <c r="A22" s="88" t="s">
        <v>22</v>
      </c>
      <c r="B22" s="89"/>
      <c r="C22" s="89"/>
      <c r="D22" s="89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5.25" customHeight="1" thickBot="1" x14ac:dyDescent="0.4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54" customHeight="1" thickBot="1" x14ac:dyDescent="0.4">
      <c r="A24" s="99" t="s">
        <v>23</v>
      </c>
      <c r="B24" s="100"/>
      <c r="C24" s="100"/>
      <c r="D24" s="100"/>
      <c r="E24" s="73">
        <v>0</v>
      </c>
      <c r="F24" s="73"/>
      <c r="G24" s="73">
        <v>0</v>
      </c>
      <c r="H24" s="73"/>
      <c r="I24" s="90">
        <v>0</v>
      </c>
      <c r="J24" s="91"/>
    </row>
    <row r="25" spans="1:10" ht="15" thickBot="1" x14ac:dyDescent="0.4">
      <c r="A25" s="92" t="s">
        <v>24</v>
      </c>
      <c r="B25" s="93"/>
      <c r="C25" s="93"/>
      <c r="D25" s="93"/>
      <c r="E25" s="93"/>
      <c r="F25" s="93"/>
      <c r="G25" s="93"/>
      <c r="H25" s="93"/>
      <c r="I25" s="12">
        <v>0</v>
      </c>
      <c r="J25" s="6" t="s">
        <v>7</v>
      </c>
    </row>
    <row r="26" spans="1:10" ht="36" customHeight="1" thickBot="1" x14ac:dyDescent="0.4">
      <c r="A26" s="94" t="s">
        <v>26</v>
      </c>
      <c r="B26" s="95"/>
      <c r="C26" s="95"/>
      <c r="D26" s="95"/>
      <c r="E26" s="65">
        <f>E24*(8-I12)*I25</f>
        <v>0</v>
      </c>
      <c r="F26" s="65"/>
      <c r="G26" s="65">
        <f>G24*(8-I12)*I25</f>
        <v>0</v>
      </c>
      <c r="H26" s="65"/>
      <c r="I26" s="65">
        <f>I24*(8-I12)*I25</f>
        <v>0</v>
      </c>
      <c r="J26" s="66"/>
    </row>
    <row r="27" spans="1:10" ht="4.5" customHeight="1" thickBot="1" x14ac:dyDescent="0.4">
      <c r="A27" s="101"/>
      <c r="B27" s="102"/>
      <c r="C27" s="102"/>
      <c r="D27" s="102"/>
      <c r="E27" s="102"/>
      <c r="F27" s="102"/>
      <c r="G27" s="102"/>
      <c r="H27" s="102"/>
      <c r="I27" s="102"/>
      <c r="J27" s="103"/>
    </row>
    <row r="28" spans="1:10" ht="30" customHeight="1" thickBot="1" x14ac:dyDescent="0.4">
      <c r="A28" s="76" t="s">
        <v>27</v>
      </c>
      <c r="B28" s="77"/>
      <c r="C28" s="77"/>
      <c r="D28" s="77"/>
      <c r="E28" s="65">
        <f>D11*(E18+E22+E26)</f>
        <v>5280</v>
      </c>
      <c r="F28" s="65"/>
      <c r="G28" s="65">
        <f>D11*(G18+G22+G26)</f>
        <v>1110</v>
      </c>
      <c r="H28" s="65"/>
      <c r="I28" s="65">
        <f>D11*(I18+I22+I26)</f>
        <v>6390</v>
      </c>
      <c r="J28" s="66"/>
    </row>
    <row r="29" spans="1:10" ht="29.25" customHeight="1" thickBot="1" x14ac:dyDescent="0.4">
      <c r="A29" s="70" t="s">
        <v>55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29.25" customHeight="1" thickBot="1" x14ac:dyDescent="0.4">
      <c r="A30" s="92" t="s">
        <v>29</v>
      </c>
      <c r="B30" s="104"/>
      <c r="C30" s="104"/>
      <c r="D30" s="104"/>
      <c r="E30" s="73">
        <v>1500</v>
      </c>
      <c r="F30" s="73"/>
      <c r="G30" s="73">
        <v>315</v>
      </c>
      <c r="H30" s="73"/>
      <c r="I30" s="73">
        <v>1815</v>
      </c>
      <c r="J30" s="74"/>
    </row>
    <row r="31" spans="1:10" ht="48" customHeight="1" thickBot="1" x14ac:dyDescent="0.4">
      <c r="A31" s="92" t="s">
        <v>30</v>
      </c>
      <c r="B31" s="104"/>
      <c r="C31" s="104"/>
      <c r="D31" s="104"/>
      <c r="E31" s="73">
        <v>4000</v>
      </c>
      <c r="F31" s="73"/>
      <c r="G31" s="73">
        <v>840</v>
      </c>
      <c r="H31" s="73"/>
      <c r="I31" s="73">
        <v>4840</v>
      </c>
      <c r="J31" s="74"/>
    </row>
    <row r="32" spans="1:10" ht="39" customHeight="1" thickBot="1" x14ac:dyDescent="0.4">
      <c r="A32" s="68" t="s">
        <v>31</v>
      </c>
      <c r="B32" s="69"/>
      <c r="C32" s="69"/>
      <c r="D32" s="69"/>
      <c r="E32" s="65">
        <f>(E30+E31)*1*(8-I12)</f>
        <v>33000</v>
      </c>
      <c r="F32" s="65"/>
      <c r="G32" s="65">
        <f>(G30+G31)*1*(8-I12)</f>
        <v>6930</v>
      </c>
      <c r="H32" s="65"/>
      <c r="I32" s="65">
        <f>(I30+I31)*1*(8-I12)</f>
        <v>39930</v>
      </c>
      <c r="J32" s="66"/>
    </row>
    <row r="33" spans="1:10" ht="30" customHeight="1" thickBot="1" x14ac:dyDescent="0.4">
      <c r="A33" s="70" t="s">
        <v>56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51" customHeight="1" thickBot="1" x14ac:dyDescent="0.4">
      <c r="A34" s="92" t="s">
        <v>28</v>
      </c>
      <c r="B34" s="104"/>
      <c r="C34" s="104"/>
      <c r="D34" s="104"/>
      <c r="E34" s="73">
        <v>0</v>
      </c>
      <c r="F34" s="73"/>
      <c r="G34" s="73">
        <v>0</v>
      </c>
      <c r="H34" s="73"/>
      <c r="I34" s="73">
        <v>0</v>
      </c>
      <c r="J34" s="74"/>
    </row>
    <row r="35" spans="1:10" ht="3.75" customHeight="1" thickBot="1" x14ac:dyDescent="0.4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s="7" customFormat="1" ht="39.75" customHeight="1" thickBot="1" x14ac:dyDescent="0.4">
      <c r="A36" s="83" t="s">
        <v>32</v>
      </c>
      <c r="B36" s="84"/>
      <c r="C36" s="84"/>
      <c r="D36" s="84"/>
      <c r="E36" s="67">
        <f>E11+E28+E34+E32</f>
        <v>300989.37</v>
      </c>
      <c r="F36" s="67"/>
      <c r="G36" s="67">
        <f>G11+G28+G34+G32</f>
        <v>63208.97</v>
      </c>
      <c r="H36" s="67"/>
      <c r="I36" s="67">
        <f>I11+I28+I34+I32</f>
        <v>364198.34</v>
      </c>
      <c r="J36" s="75"/>
    </row>
    <row r="37" spans="1:10" ht="9.75" customHeight="1" x14ac:dyDescent="0.35"/>
    <row r="38" spans="1:10" ht="30" customHeight="1" x14ac:dyDescent="0.35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ht="32.25" customHeight="1" x14ac:dyDescent="0.35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46.5" customHeight="1" x14ac:dyDescent="0.35">
      <c r="A40" s="85" t="s">
        <v>9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ht="44.25" customHeight="1" x14ac:dyDescent="0.35">
      <c r="A41" s="105" t="s">
        <v>11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ht="9" customHeight="1" x14ac:dyDescent="0.3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31.5" customHeight="1" x14ac:dyDescent="0.35">
      <c r="A43" s="63" t="s">
        <v>36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ht="33" customHeight="1" x14ac:dyDescent="0.35">
      <c r="A44" s="63" t="s">
        <v>35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ht="39" customHeight="1" x14ac:dyDescent="0.35">
      <c r="A45" s="63" t="s">
        <v>34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16.5" x14ac:dyDescent="0.35">
      <c r="A46" s="8"/>
    </row>
    <row r="47" spans="1:10" ht="27" customHeight="1" x14ac:dyDescent="0.35">
      <c r="I47" s="1"/>
      <c r="J47" s="1"/>
    </row>
    <row r="87" ht="22.5" customHeight="1" x14ac:dyDescent="0.35"/>
    <row r="88" ht="8.25" customHeight="1" x14ac:dyDescent="0.3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Pavel Kominek</cp:lastModifiedBy>
  <cp:lastPrinted>2017-03-17T08:38:19Z</cp:lastPrinted>
  <dcterms:created xsi:type="dcterms:W3CDTF">2016-05-04T05:30:34Z</dcterms:created>
  <dcterms:modified xsi:type="dcterms:W3CDTF">2021-02-19T13:07:42Z</dcterms:modified>
</cp:coreProperties>
</file>