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5" yWindow="75" windowWidth="13260" windowHeight="12780"/>
  </bookViews>
  <sheets>
    <sheet name="průzkum trhu - specifikace" sheetId="2" r:id="rId1"/>
    <sheet name="průzkum trhu - rozpis cen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<sst xmlns="http://schemas.openxmlformats.org/spreadsheetml/2006/main" count="113" uniqueCount="91">
  <si>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</si>
  <si>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</si>
  <si>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</si>
  <si>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</si>
  <si>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</si>
  <si>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</si>
  <si>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</si>
  <si>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</si>
  <si>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</si>
  <si>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</si>
  <si>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</si>
  <si>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</si>
  <si>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</si>
  <si>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</si>
  <si>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</si>
  <si>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</si>
  <si>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</si>
  <si>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</si>
  <si>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</si>
  <si>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</si>
  <si>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</si>
  <si>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</si>
  <si>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</si>
  <si>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</si>
  <si>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</si>
  <si>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</si>
  <si>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</si>
  <si>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</si>
  <si>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</si>
  <si>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</si>
  <si>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</si>
  <si>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</si>
  <si>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</si>
  <si>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</si>
  <si>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</si>
  <si>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</si>
  <si>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</si>
  <si>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</si>
  <si>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</si>
  <si>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</si>
  <si>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</si>
  <si>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</si>
  <si>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</si>
  <si>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</si>
  <si>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</si>
  <si>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</si>
  <si>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</si>
  <si>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</si>
  <si>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</si>
  <si>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</si>
  <si>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</si>
  <si>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</si>
  <si>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</si>
  <si>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</si>
  <si>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</si>
  <si>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</si>
  <si>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</si>
  <si>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</si>
  <si>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Jednotka musí být napájena 230 V/50 Hz přívodním kabelem s délkou minimálně 3 metry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</si>
  <si>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</si>
  <si>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</si>
  <si>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Přístroj na měření perkutánní tenze kyslíku</t>
  </si>
  <si>
    <t>Dodávka, instalace, uvedení do provozu přístroje na měření perkutánní tenze kyslíku pro Kliniku plastické a estetické chirurgie včetně provedení zaškolení personálu.</t>
  </si>
  <si>
    <r>
      <t xml:space="preserve">Specifikace </t>
    </r>
    <r>
      <rPr>
        <b/>
        <sz val="12"/>
        <color theme="1"/>
        <rFont val="Arial"/>
        <family val="2"/>
        <charset val="238"/>
      </rPr>
      <t>přístroje na měření perkutánní tenze kyslíku</t>
    </r>
  </si>
  <si>
    <t>Přístroj na měření perkutánní tenze kyslíku neinvazivní metodou.</t>
  </si>
  <si>
    <t>Přístroj musí pracovat na principu fotooptického měření hodnot.</t>
  </si>
  <si>
    <t xml:space="preserve">Přístroj musí být přenosný. </t>
  </si>
  <si>
    <t xml:space="preserve">Přístroj musí být schopen provozu z baterie, která je součástí přístroje. </t>
  </si>
  <si>
    <t>Přístroj musí mít minimálně 1 měřící senzor.</t>
  </si>
  <si>
    <t>Délka kabelu měřícího senzoru musí být minimálně 2,5 m.</t>
  </si>
  <si>
    <t>U měřícího senzoru není potřeba měnit membrány.</t>
  </si>
  <si>
    <t>Přístroj musí být schopen měřit během jedné minuty po zapnutí bez nutnosti kalibrace.</t>
  </si>
  <si>
    <t>Přístroj lze ovládat pomocí připojeného PC.</t>
  </si>
  <si>
    <t xml:space="preserve">Naměřená data lze uložit na flash disk. </t>
  </si>
  <si>
    <t>Přístroj musí mít dotykovou obrazovku pro komfortní ovládání přístroje.</t>
  </si>
  <si>
    <t>Přístroj musí mít SW pro zobrazení výsledků v numerické nebo grafické formě.</t>
  </si>
  <si>
    <t>ano</t>
  </si>
  <si>
    <t>24 měsíců</t>
  </si>
  <si>
    <t>3950, včetně cestovních nákladů a práce</t>
  </si>
  <si>
    <t>Hodina servisního technika 900,00 Kč, náklady na dopravu jsou 9,00 s DPH</t>
  </si>
  <si>
    <t>ano, životnost základního přístroje, u senzoru závisí na používání, většinou ale okolo 5 až 8 let. Ale skutečně toto nemůžu garantovat.</t>
  </si>
  <si>
    <t>Integrovaný senzor</t>
  </si>
  <si>
    <t>Je to možné, ale pouze ve formátu CSV, kdy je možné data načíst do Exelu. Protokol přímo z přístroje exportovat nelze. U tohoto přístroje, s jedním senzorem, se většinou nepoužívá.</t>
  </si>
  <si>
    <t>Spojení pomocí kabelu USB. Přístroj je poté možné ovládat z PC.</t>
  </si>
  <si>
    <t>během instalace</t>
  </si>
  <si>
    <t>10 let</t>
  </si>
  <si>
    <t>Přístroj na měření perkutánní tenze kyslíku</t>
  </si>
  <si>
    <t>Scanlab Praha s.r.o.</t>
  </si>
  <si>
    <t>ing. Jaroslav Voráček</t>
  </si>
  <si>
    <t>voracek@scanlab.cz</t>
  </si>
  <si>
    <r>
      <t xml:space="preserve">Bezmembránová technologie, </t>
    </r>
    <r>
      <rPr>
        <sz val="12"/>
        <color rgb="FFFF0000"/>
        <rFont val="Times New Roman"/>
        <family val="1"/>
        <charset val="238"/>
      </rPr>
      <t>ALE POZOR KROUZKY 50KČ/PACIENT, GEL 200KČ NA CCA 100 PACIENTŮ</t>
    </r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</si>
</sst>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2"/>
      <color rgb="FFFF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51" xfId="0" applyFont="1" applyFill="1" applyBorder="1" applyAlignment="1">
      <alignment horizontal="center" vertical="center" wrapText="1"/>
    </xf>
    <xf numFmtId="43" fontId="15" fillId="9" borderId="44" xfId="3" applyFont="1" applyFill="1" applyBorder="1" applyAlignment="1">
      <alignment horizontal="center" vertical="center" wrapText="1"/>
    </xf>
    <xf numFmtId="43" fontId="15" fillId="9" borderId="50" xfId="3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4" applyFill="1" applyBorder="1" applyAlignment="1" applyProtection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5">
    <cellStyle name="čárky" xfId="3" builtinId="3"/>
    <cellStyle name="Hypertextový odkaz" xfId="4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oracek@scanlab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topLeftCell="A4" workbookViewId="0">
      <selection activeCell="F18" sqref="F18"/>
    </sheetView>
  </sheetViews>
  <sheetFormatPr defaultRowHeight="1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>
      <c r="A1" s="57"/>
      <c r="B1" s="57"/>
      <c r="C1" s="57"/>
    </row>
    <row r="2" spans="1:3" ht="66.75" customHeight="1" thickBot="1">
      <c r="A2" s="58" t="s">
        <v>54</v>
      </c>
      <c r="B2" s="59"/>
      <c r="C2" s="60"/>
    </row>
    <row r="3" spans="1:3" ht="41.45" customHeight="1" thickBot="1">
      <c r="A3" s="54" t="s">
        <v>61</v>
      </c>
      <c r="B3" s="55"/>
      <c r="C3" s="56"/>
    </row>
    <row r="4" spans="1:3" ht="29.45" customHeight="1" thickBot="1">
      <c r="A4" s="29" t="s">
        <v>53</v>
      </c>
      <c r="B4" s="52"/>
      <c r="C4" s="53"/>
    </row>
    <row r="5" spans="1:3" ht="25.5" customHeight="1" thickBot="1">
      <c r="A5" s="40" t="s">
        <v>47</v>
      </c>
      <c r="B5" s="42" t="s">
        <v>48</v>
      </c>
      <c r="C5" s="41" t="s">
        <v>40</v>
      </c>
    </row>
    <row r="6" spans="1:3" ht="30.75" thickBot="1">
      <c r="A6" s="38" t="s">
        <v>62</v>
      </c>
      <c r="B6" s="36" t="s">
        <v>76</v>
      </c>
      <c r="C6" s="39"/>
    </row>
    <row r="7" spans="1:3" ht="15.75">
      <c r="A7" s="25" t="s">
        <v>41</v>
      </c>
      <c r="B7" s="26" t="s">
        <v>46</v>
      </c>
      <c r="C7" s="27" t="s">
        <v>40</v>
      </c>
    </row>
    <row r="8" spans="1:3" ht="15.75">
      <c r="A8" s="19" t="s">
        <v>63</v>
      </c>
      <c r="B8" s="20"/>
      <c r="C8" s="21"/>
    </row>
    <row r="9" spans="1:3" ht="15.75">
      <c r="A9" s="30" t="s">
        <v>64</v>
      </c>
      <c r="B9" s="18" t="s">
        <v>76</v>
      </c>
      <c r="C9" s="22"/>
    </row>
    <row r="10" spans="1:3" ht="15.75">
      <c r="A10" s="30" t="s">
        <v>66</v>
      </c>
      <c r="B10" s="18" t="s">
        <v>76</v>
      </c>
      <c r="C10" s="22"/>
    </row>
    <row r="11" spans="1:3" ht="17.25" customHeight="1">
      <c r="A11" s="30" t="s">
        <v>65</v>
      </c>
      <c r="B11" s="18" t="s">
        <v>76</v>
      </c>
      <c r="C11" s="22"/>
    </row>
    <row r="12" spans="1:3" ht="15.75">
      <c r="A12" s="30" t="s">
        <v>67</v>
      </c>
      <c r="B12" s="18" t="s">
        <v>76</v>
      </c>
      <c r="C12" s="22"/>
    </row>
    <row r="13" spans="1:3" ht="15.75">
      <c r="A13" s="30" t="s">
        <v>74</v>
      </c>
      <c r="B13" s="18" t="s">
        <v>76</v>
      </c>
      <c r="C13" s="22"/>
    </row>
    <row r="14" spans="1:3" ht="15.75">
      <c r="A14" s="30" t="s">
        <v>71</v>
      </c>
      <c r="B14" s="18" t="s">
        <v>76</v>
      </c>
      <c r="C14" s="28"/>
    </row>
    <row r="15" spans="1:3" ht="15.75">
      <c r="A15" s="30" t="s">
        <v>68</v>
      </c>
      <c r="B15" s="43" t="s">
        <v>76</v>
      </c>
      <c r="C15" s="28"/>
    </row>
    <row r="16" spans="1:3" ht="15.75">
      <c r="A16" s="30" t="s">
        <v>69</v>
      </c>
      <c r="B16" s="43" t="s">
        <v>76</v>
      </c>
      <c r="C16" s="28" t="s">
        <v>81</v>
      </c>
    </row>
    <row r="17" spans="1:3" ht="94.5">
      <c r="A17" s="30" t="s">
        <v>70</v>
      </c>
      <c r="B17" s="43" t="s">
        <v>76</v>
      </c>
      <c r="C17" s="28" t="s">
        <v>90</v>
      </c>
    </row>
    <row r="18" spans="1:3" ht="47.25">
      <c r="A18" s="30" t="s">
        <v>72</v>
      </c>
      <c r="B18" s="43" t="s">
        <v>76</v>
      </c>
      <c r="C18" s="28" t="s">
        <v>83</v>
      </c>
    </row>
    <row r="19" spans="1:3" ht="15.75">
      <c r="A19" s="30" t="s">
        <v>75</v>
      </c>
      <c r="B19" s="43" t="s">
        <v>76</v>
      </c>
      <c r="C19" s="28"/>
    </row>
    <row r="20" spans="1:3" ht="141.75">
      <c r="A20" s="30" t="s">
        <v>73</v>
      </c>
      <c r="B20" s="18" t="s">
        <v>76</v>
      </c>
      <c r="C20" s="51" t="s">
        <v>82</v>
      </c>
    </row>
    <row r="21" spans="1:3" ht="15.75">
      <c r="A21" s="30" t="s">
        <v>58</v>
      </c>
      <c r="B21" s="45" t="s">
        <v>76</v>
      </c>
      <c r="C21" s="37"/>
    </row>
    <row r="22" spans="1:3" ht="15.75">
      <c r="A22" s="19" t="s">
        <v>42</v>
      </c>
      <c r="B22" s="44"/>
      <c r="C22" s="21"/>
    </row>
    <row r="23" spans="1:3" ht="45">
      <c r="A23" s="32" t="s">
        <v>49</v>
      </c>
      <c r="B23" s="43" t="s">
        <v>76</v>
      </c>
      <c r="C23" s="28"/>
    </row>
    <row r="24" spans="1:3" ht="18.600000000000001" customHeight="1">
      <c r="A24" s="30" t="s">
        <v>50</v>
      </c>
      <c r="B24" s="43" t="s">
        <v>76</v>
      </c>
      <c r="C24" s="28" t="s">
        <v>84</v>
      </c>
    </row>
    <row r="25" spans="1:3" ht="18" customHeight="1">
      <c r="A25" s="31" t="s">
        <v>43</v>
      </c>
      <c r="B25" s="43" t="s">
        <v>76</v>
      </c>
      <c r="C25" s="28" t="s">
        <v>85</v>
      </c>
    </row>
    <row r="26" spans="1:3" ht="15.75">
      <c r="A26" s="19" t="s">
        <v>44</v>
      </c>
      <c r="B26" s="44"/>
      <c r="C26" s="21"/>
    </row>
    <row r="27" spans="1:3" ht="30">
      <c r="A27" s="31" t="s">
        <v>57</v>
      </c>
      <c r="B27" s="43" t="s">
        <v>77</v>
      </c>
      <c r="C27" s="28"/>
    </row>
    <row r="28" spans="1:3" ht="158.25" thickBot="1">
      <c r="A28" s="31" t="s">
        <v>45</v>
      </c>
      <c r="B28" s="43" t="s">
        <v>80</v>
      </c>
      <c r="C28" s="28"/>
    </row>
    <row r="29" spans="1:3" ht="15.75">
      <c r="A29" s="33" t="s">
        <v>51</v>
      </c>
      <c r="B29" s="49">
        <v>119112</v>
      </c>
      <c r="C29" s="23"/>
    </row>
    <row r="30" spans="1:3" ht="16.5" thickBot="1">
      <c r="A30" s="34" t="s">
        <v>52</v>
      </c>
      <c r="B30" s="50">
        <v>144125.51999999999</v>
      </c>
      <c r="C30" s="24"/>
    </row>
    <row r="31" spans="1:3" ht="63">
      <c r="A31" s="35" t="s">
        <v>59</v>
      </c>
      <c r="B31" s="47" t="s">
        <v>78</v>
      </c>
      <c r="C31" s="48"/>
    </row>
    <row r="32" spans="1:3" ht="111" thickBot="1">
      <c r="A32" s="34" t="s">
        <v>60</v>
      </c>
      <c r="B32" s="46" t="s">
        <v>79</v>
      </c>
      <c r="C32" s="24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opLeftCell="A13" zoomScale="80" zoomScaleNormal="80" workbookViewId="0">
      <selection activeCell="O22" sqref="O22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4.5" thickBot="1">
      <c r="A2" s="81" t="s">
        <v>12</v>
      </c>
      <c r="B2" s="82"/>
      <c r="C2" s="82"/>
      <c r="D2" s="82"/>
      <c r="E2" s="82"/>
      <c r="F2" s="82"/>
      <c r="G2" s="82"/>
      <c r="H2" s="82"/>
      <c r="I2" s="82"/>
      <c r="J2" s="83"/>
    </row>
    <row r="3" spans="1:10" ht="27" customHeight="1" thickBot="1">
      <c r="A3" s="17" t="s">
        <v>39</v>
      </c>
      <c r="B3" s="61" t="s">
        <v>86</v>
      </c>
      <c r="C3" s="62"/>
      <c r="D3" s="62"/>
      <c r="E3" s="62"/>
      <c r="F3" s="62"/>
      <c r="G3" s="62"/>
      <c r="H3" s="62"/>
      <c r="I3" s="62"/>
      <c r="J3" s="62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84" t="s">
        <v>87</v>
      </c>
      <c r="B5" s="85"/>
      <c r="C5" s="85"/>
      <c r="D5" s="85"/>
      <c r="E5" s="85"/>
      <c r="F5" s="85"/>
      <c r="G5" s="85"/>
      <c r="H5" s="85"/>
      <c r="I5" s="85"/>
      <c r="J5" s="86"/>
    </row>
    <row r="6" spans="1:10">
      <c r="A6" s="99" t="s">
        <v>13</v>
      </c>
      <c r="B6" s="100"/>
      <c r="C6" s="100"/>
      <c r="D6" s="4" t="s">
        <v>1</v>
      </c>
      <c r="E6" s="2"/>
      <c r="F6" s="2"/>
      <c r="G6" s="101" t="s">
        <v>2</v>
      </c>
      <c r="H6" s="100"/>
      <c r="I6" s="100"/>
      <c r="J6" s="9"/>
    </row>
    <row r="7" spans="1:10" ht="15.75" thickBot="1">
      <c r="A7" s="102" t="s">
        <v>88</v>
      </c>
      <c r="B7" s="103"/>
      <c r="C7" s="103"/>
      <c r="D7" s="104">
        <v>777931801</v>
      </c>
      <c r="E7" s="105"/>
      <c r="F7" s="105"/>
      <c r="G7" s="111" t="s">
        <v>89</v>
      </c>
      <c r="H7" s="112"/>
      <c r="I7" s="112"/>
      <c r="J7" s="113"/>
    </row>
    <row r="8" spans="1:10" ht="21.75" customHeight="1" thickTop="1" thickBot="1">
      <c r="A8" s="106" t="s">
        <v>19</v>
      </c>
      <c r="B8" s="107"/>
      <c r="C8" s="107"/>
      <c r="D8" s="107"/>
      <c r="E8" s="107"/>
      <c r="F8" s="107"/>
      <c r="G8" s="107"/>
      <c r="H8" s="107"/>
      <c r="I8" s="107"/>
      <c r="J8" s="108"/>
    </row>
    <row r="9" spans="1:10" ht="15.75" thickBot="1">
      <c r="A9" s="96"/>
      <c r="B9" s="97"/>
      <c r="C9" s="97"/>
      <c r="D9" s="98"/>
      <c r="E9" s="79" t="s">
        <v>3</v>
      </c>
      <c r="F9" s="79"/>
      <c r="G9" s="79" t="s">
        <v>4</v>
      </c>
      <c r="H9" s="79"/>
      <c r="I9" s="79" t="s">
        <v>5</v>
      </c>
      <c r="J9" s="80"/>
    </row>
    <row r="10" spans="1:10" s="5" customFormat="1" ht="15.75" thickBot="1">
      <c r="A10" s="109" t="s">
        <v>16</v>
      </c>
      <c r="B10" s="110"/>
      <c r="C10" s="110"/>
      <c r="D10" s="14" t="s">
        <v>37</v>
      </c>
      <c r="E10" s="61">
        <v>119112</v>
      </c>
      <c r="F10" s="68"/>
      <c r="G10" s="61">
        <v>25013.52</v>
      </c>
      <c r="H10" s="68"/>
      <c r="I10" s="74">
        <v>144125.51999999999</v>
      </c>
      <c r="J10" s="75"/>
    </row>
    <row r="11" spans="1:10" s="5" customFormat="1" ht="15.75" thickBot="1">
      <c r="A11" s="15" t="s">
        <v>18</v>
      </c>
      <c r="B11" s="16"/>
      <c r="C11" s="16"/>
      <c r="D11" s="13">
        <v>1</v>
      </c>
      <c r="E11" s="61">
        <v>119112</v>
      </c>
      <c r="F11" s="68"/>
      <c r="G11" s="61">
        <v>25013.52</v>
      </c>
      <c r="H11" s="68"/>
      <c r="I11" s="74">
        <v>144125.51999999999</v>
      </c>
      <c r="J11" s="75"/>
    </row>
    <row r="12" spans="1:10" ht="15.75" thickBot="1">
      <c r="A12" s="69" t="s">
        <v>17</v>
      </c>
      <c r="B12" s="70"/>
      <c r="C12" s="70"/>
      <c r="D12" s="70"/>
      <c r="E12" s="70"/>
      <c r="F12" s="70"/>
      <c r="G12" s="70"/>
      <c r="H12" s="70"/>
      <c r="I12" s="12">
        <v>2</v>
      </c>
      <c r="J12" s="6" t="s">
        <v>6</v>
      </c>
    </row>
    <row r="13" spans="1:10" ht="5.25" customHeight="1" thickBot="1">
      <c r="A13" s="71"/>
      <c r="B13" s="72"/>
      <c r="C13" s="72"/>
      <c r="D13" s="72"/>
      <c r="E13" s="72"/>
      <c r="F13" s="72"/>
      <c r="G13" s="72"/>
      <c r="H13" s="72"/>
      <c r="I13" s="72"/>
      <c r="J13" s="73"/>
    </row>
    <row r="14" spans="1:10" ht="18" customHeight="1" thickBot="1">
      <c r="A14" s="76" t="s">
        <v>38</v>
      </c>
      <c r="B14" s="77"/>
      <c r="C14" s="77"/>
      <c r="D14" s="77"/>
      <c r="E14" s="77"/>
      <c r="F14" s="77"/>
      <c r="G14" s="77"/>
      <c r="H14" s="77"/>
      <c r="I14" s="77"/>
      <c r="J14" s="78"/>
    </row>
    <row r="15" spans="1:10" ht="15.75" thickBot="1">
      <c r="A15" s="64"/>
      <c r="B15" s="65"/>
      <c r="C15" s="65"/>
      <c r="D15" s="65"/>
      <c r="E15" s="79" t="s">
        <v>3</v>
      </c>
      <c r="F15" s="79"/>
      <c r="G15" s="79" t="s">
        <v>4</v>
      </c>
      <c r="H15" s="79"/>
      <c r="I15" s="79" t="s">
        <v>5</v>
      </c>
      <c r="J15" s="80"/>
    </row>
    <row r="16" spans="1:10" ht="32.25" customHeight="1" thickBot="1">
      <c r="A16" s="66" t="s">
        <v>14</v>
      </c>
      <c r="B16" s="67"/>
      <c r="C16" s="67"/>
      <c r="D16" s="67"/>
      <c r="E16" s="87">
        <v>3950</v>
      </c>
      <c r="F16" s="87"/>
      <c r="G16" s="87">
        <v>829.5</v>
      </c>
      <c r="H16" s="87"/>
      <c r="I16" s="88">
        <v>4779.5</v>
      </c>
      <c r="J16" s="89"/>
    </row>
    <row r="17" spans="1:10" ht="15.75" thickBot="1">
      <c r="A17" s="69" t="s">
        <v>20</v>
      </c>
      <c r="B17" s="70"/>
      <c r="C17" s="70"/>
      <c r="D17" s="70"/>
      <c r="E17" s="70"/>
      <c r="F17" s="70"/>
      <c r="G17" s="70"/>
      <c r="H17" s="70"/>
      <c r="I17" s="12">
        <v>1</v>
      </c>
      <c r="J17" s="6" t="s">
        <v>7</v>
      </c>
    </row>
    <row r="18" spans="1:10" ht="32.25" customHeight="1" thickBot="1">
      <c r="A18" s="92" t="s">
        <v>15</v>
      </c>
      <c r="B18" s="93"/>
      <c r="C18" s="93"/>
      <c r="D18" s="93"/>
      <c r="E18" s="94">
        <f>E16*(8-I12)*I17</f>
        <v>23700</v>
      </c>
      <c r="F18" s="94"/>
      <c r="G18" s="94">
        <f>G16*(8-I12)*I17</f>
        <v>4977</v>
      </c>
      <c r="H18" s="94"/>
      <c r="I18" s="94">
        <f>I16*(8-I12)*I17</f>
        <v>28677</v>
      </c>
      <c r="J18" s="95"/>
    </row>
    <row r="19" spans="1:10" ht="3.75" customHeight="1" thickBot="1">
      <c r="A19" s="71"/>
      <c r="B19" s="72"/>
      <c r="C19" s="72"/>
      <c r="D19" s="72"/>
      <c r="E19" s="72"/>
      <c r="F19" s="72"/>
      <c r="G19" s="72"/>
      <c r="H19" s="72"/>
      <c r="I19" s="72"/>
      <c r="J19" s="73"/>
    </row>
    <row r="20" spans="1:10" ht="47.25" customHeight="1" thickBot="1">
      <c r="A20" s="90" t="s">
        <v>21</v>
      </c>
      <c r="B20" s="91"/>
      <c r="C20" s="91"/>
      <c r="D20" s="91"/>
      <c r="E20" s="87"/>
      <c r="F20" s="87"/>
      <c r="G20" s="87"/>
      <c r="H20" s="87"/>
      <c r="I20" s="88"/>
      <c r="J20" s="89"/>
    </row>
    <row r="21" spans="1:10" ht="15.75" thickBot="1">
      <c r="A21" s="69" t="s">
        <v>25</v>
      </c>
      <c r="B21" s="70"/>
      <c r="C21" s="70"/>
      <c r="D21" s="70"/>
      <c r="E21" s="70"/>
      <c r="F21" s="70"/>
      <c r="G21" s="70"/>
      <c r="H21" s="70"/>
      <c r="I21" s="12"/>
      <c r="J21" s="6" t="s">
        <v>7</v>
      </c>
    </row>
    <row r="22" spans="1:10" ht="33.75" customHeight="1" thickBot="1">
      <c r="A22" s="120" t="s">
        <v>22</v>
      </c>
      <c r="B22" s="121"/>
      <c r="C22" s="121"/>
      <c r="D22" s="121"/>
      <c r="E22" s="94">
        <f>E20*(8-I12)*I21</f>
        <v>0</v>
      </c>
      <c r="F22" s="94"/>
      <c r="G22" s="94">
        <f>G20*(8-I12)*I21</f>
        <v>0</v>
      </c>
      <c r="H22" s="94"/>
      <c r="I22" s="94">
        <f>I20*(8-I12)*I21</f>
        <v>0</v>
      </c>
      <c r="J22" s="95"/>
    </row>
    <row r="23" spans="1:10" ht="5.25" customHeight="1" thickBot="1">
      <c r="A23" s="71"/>
      <c r="B23" s="72"/>
      <c r="C23" s="72"/>
      <c r="D23" s="72"/>
      <c r="E23" s="72"/>
      <c r="F23" s="72"/>
      <c r="G23" s="72"/>
      <c r="H23" s="72"/>
      <c r="I23" s="72"/>
      <c r="J23" s="73"/>
    </row>
    <row r="24" spans="1:10" ht="54" customHeight="1" thickBot="1">
      <c r="A24" s="90" t="s">
        <v>23</v>
      </c>
      <c r="B24" s="91"/>
      <c r="C24" s="91"/>
      <c r="D24" s="91"/>
      <c r="E24" s="87"/>
      <c r="F24" s="87"/>
      <c r="G24" s="87"/>
      <c r="H24" s="87"/>
      <c r="I24" s="88"/>
      <c r="J24" s="89"/>
    </row>
    <row r="25" spans="1:10" ht="15.75" thickBot="1">
      <c r="A25" s="66" t="s">
        <v>24</v>
      </c>
      <c r="B25" s="123"/>
      <c r="C25" s="123"/>
      <c r="D25" s="123"/>
      <c r="E25" s="123"/>
      <c r="F25" s="123"/>
      <c r="G25" s="123"/>
      <c r="H25" s="123"/>
      <c r="I25" s="12">
        <v>1</v>
      </c>
      <c r="J25" s="6" t="s">
        <v>7</v>
      </c>
    </row>
    <row r="26" spans="1:10" ht="36" customHeight="1" thickBot="1">
      <c r="A26" s="124" t="s">
        <v>26</v>
      </c>
      <c r="B26" s="125"/>
      <c r="C26" s="125"/>
      <c r="D26" s="125"/>
      <c r="E26" s="94">
        <f>E24*(8-I12)*I25</f>
        <v>0</v>
      </c>
      <c r="F26" s="94"/>
      <c r="G26" s="94">
        <f>G24*(8-I12)*I25</f>
        <v>0</v>
      </c>
      <c r="H26" s="94"/>
      <c r="I26" s="94">
        <f>I24*(8-I12)*I25</f>
        <v>0</v>
      </c>
      <c r="J26" s="95"/>
    </row>
    <row r="27" spans="1:10" ht="4.5" customHeight="1" thickBot="1">
      <c r="A27" s="115"/>
      <c r="B27" s="116"/>
      <c r="C27" s="116"/>
      <c r="D27" s="116"/>
      <c r="E27" s="116"/>
      <c r="F27" s="116"/>
      <c r="G27" s="116"/>
      <c r="H27" s="116"/>
      <c r="I27" s="116"/>
      <c r="J27" s="117"/>
    </row>
    <row r="28" spans="1:10" ht="30" customHeight="1" thickBot="1">
      <c r="A28" s="138" t="s">
        <v>27</v>
      </c>
      <c r="B28" s="139"/>
      <c r="C28" s="139"/>
      <c r="D28" s="139"/>
      <c r="E28" s="94">
        <f>D11*(E18+E22+E26)</f>
        <v>23700</v>
      </c>
      <c r="F28" s="94"/>
      <c r="G28" s="94">
        <f>D11*(G18+G22+G26)</f>
        <v>4977</v>
      </c>
      <c r="H28" s="94"/>
      <c r="I28" s="94">
        <f>D11*(I18+I22+I26)</f>
        <v>28677</v>
      </c>
      <c r="J28" s="95"/>
    </row>
    <row r="29" spans="1:10" ht="29.25" customHeight="1" thickBot="1">
      <c r="A29" s="76" t="s">
        <v>55</v>
      </c>
      <c r="B29" s="77"/>
      <c r="C29" s="77"/>
      <c r="D29" s="77"/>
      <c r="E29" s="77"/>
      <c r="F29" s="77"/>
      <c r="G29" s="77"/>
      <c r="H29" s="77"/>
      <c r="I29" s="77"/>
      <c r="J29" s="78"/>
    </row>
    <row r="30" spans="1:10" ht="29.25" customHeight="1" thickBot="1">
      <c r="A30" s="66" t="s">
        <v>29</v>
      </c>
      <c r="B30" s="67"/>
      <c r="C30" s="67"/>
      <c r="D30" s="67"/>
      <c r="E30" s="87">
        <v>900</v>
      </c>
      <c r="F30" s="87"/>
      <c r="G30" s="87">
        <v>189</v>
      </c>
      <c r="H30" s="87"/>
      <c r="I30" s="87">
        <v>1089</v>
      </c>
      <c r="J30" s="118"/>
    </row>
    <row r="31" spans="1:10" ht="48" customHeight="1" thickBot="1">
      <c r="A31" s="66" t="s">
        <v>30</v>
      </c>
      <c r="B31" s="67"/>
      <c r="C31" s="67"/>
      <c r="D31" s="67"/>
      <c r="E31" s="87">
        <v>4800</v>
      </c>
      <c r="F31" s="87"/>
      <c r="G31" s="87">
        <v>1008</v>
      </c>
      <c r="H31" s="87"/>
      <c r="I31" s="87">
        <v>5808</v>
      </c>
      <c r="J31" s="118"/>
    </row>
    <row r="32" spans="1:10" ht="39" customHeight="1" thickBot="1">
      <c r="A32" s="135" t="s">
        <v>31</v>
      </c>
      <c r="B32" s="136"/>
      <c r="C32" s="136"/>
      <c r="D32" s="136"/>
      <c r="E32" s="94">
        <f>(E30+E31)*1*(8-I12)</f>
        <v>34200</v>
      </c>
      <c r="F32" s="94"/>
      <c r="G32" s="94">
        <f>(G30+G31)*1*(8-I12)</f>
        <v>7182</v>
      </c>
      <c r="H32" s="94"/>
      <c r="I32" s="94">
        <f>(I30+I31)*1*(8-I12)</f>
        <v>41382</v>
      </c>
      <c r="J32" s="95"/>
    </row>
    <row r="33" spans="1:10" ht="30" customHeight="1" thickBot="1">
      <c r="A33" s="76" t="s">
        <v>56</v>
      </c>
      <c r="B33" s="77"/>
      <c r="C33" s="77"/>
      <c r="D33" s="77"/>
      <c r="E33" s="77"/>
      <c r="F33" s="77"/>
      <c r="G33" s="77"/>
      <c r="H33" s="77"/>
      <c r="I33" s="77"/>
      <c r="J33" s="78"/>
    </row>
    <row r="34" spans="1:10" ht="51" customHeight="1" thickBot="1">
      <c r="A34" s="66" t="s">
        <v>28</v>
      </c>
      <c r="B34" s="67"/>
      <c r="C34" s="67"/>
      <c r="D34" s="67"/>
      <c r="E34" s="87">
        <v>0</v>
      </c>
      <c r="F34" s="87"/>
      <c r="G34" s="87">
        <v>0</v>
      </c>
      <c r="H34" s="87"/>
      <c r="I34" s="87">
        <v>0</v>
      </c>
      <c r="J34" s="118"/>
    </row>
    <row r="35" spans="1:10" ht="3.75" customHeight="1" thickBot="1">
      <c r="A35" s="128"/>
      <c r="B35" s="129"/>
      <c r="C35" s="129"/>
      <c r="D35" s="129"/>
      <c r="E35" s="129"/>
      <c r="F35" s="129"/>
      <c r="G35" s="129"/>
      <c r="H35" s="129"/>
      <c r="I35" s="129"/>
      <c r="J35" s="130"/>
    </row>
    <row r="36" spans="1:10" s="7" customFormat="1" ht="39.75" customHeight="1" thickBot="1">
      <c r="A36" s="131" t="s">
        <v>32</v>
      </c>
      <c r="B36" s="132"/>
      <c r="C36" s="132"/>
      <c r="D36" s="132"/>
      <c r="E36" s="122">
        <f>E11+E28+E34+E32</f>
        <v>177012</v>
      </c>
      <c r="F36" s="122"/>
      <c r="G36" s="122">
        <f>G11+G28+G34+G32</f>
        <v>37172.520000000004</v>
      </c>
      <c r="H36" s="122"/>
      <c r="I36" s="122">
        <f>I11+I28+I34+I32</f>
        <v>214184.52</v>
      </c>
      <c r="J36" s="137"/>
    </row>
    <row r="37" spans="1:10" ht="9.75" customHeight="1"/>
    <row r="38" spans="1:10" ht="30" customHeight="1">
      <c r="A38" s="127" t="s">
        <v>10</v>
      </c>
      <c r="B38" s="127"/>
      <c r="C38" s="127"/>
      <c r="D38" s="127"/>
      <c r="E38" s="127"/>
      <c r="F38" s="127"/>
      <c r="G38" s="127"/>
      <c r="H38" s="127"/>
      <c r="I38" s="127"/>
      <c r="J38" s="127"/>
    </row>
    <row r="39" spans="1:10" ht="32.25" customHeight="1">
      <c r="A39" s="134" t="s">
        <v>8</v>
      </c>
      <c r="B39" s="134"/>
      <c r="C39" s="134"/>
      <c r="D39" s="134"/>
      <c r="E39" s="134"/>
      <c r="F39" s="134"/>
      <c r="G39" s="134"/>
      <c r="H39" s="134"/>
      <c r="I39" s="134"/>
      <c r="J39" s="134"/>
    </row>
    <row r="40" spans="1:10" ht="46.5" customHeight="1">
      <c r="A40" s="133" t="s">
        <v>9</v>
      </c>
      <c r="B40" s="133"/>
      <c r="C40" s="133"/>
      <c r="D40" s="133"/>
      <c r="E40" s="133"/>
      <c r="F40" s="133"/>
      <c r="G40" s="133"/>
      <c r="H40" s="133"/>
      <c r="I40" s="133"/>
      <c r="J40" s="133"/>
    </row>
    <row r="41" spans="1:10" ht="44.25" customHeight="1">
      <c r="A41" s="119" t="s">
        <v>11</v>
      </c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0" ht="9" customHeight="1">
      <c r="A42" s="126"/>
      <c r="B42" s="126"/>
      <c r="C42" s="126"/>
      <c r="D42" s="126"/>
      <c r="E42" s="126"/>
      <c r="F42" s="126"/>
      <c r="G42" s="126"/>
      <c r="H42" s="126"/>
      <c r="I42" s="126"/>
      <c r="J42" s="126"/>
    </row>
    <row r="43" spans="1:10" ht="31.5" customHeight="1">
      <c r="A43" s="114" t="s">
        <v>36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0" ht="33" customHeight="1">
      <c r="A44" s="114" t="s">
        <v>35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0" ht="39" customHeight="1">
      <c r="A45" s="114" t="s">
        <v>34</v>
      </c>
      <c r="B45" s="114"/>
      <c r="C45" s="114"/>
      <c r="D45" s="114"/>
      <c r="E45" s="114"/>
      <c r="F45" s="114"/>
      <c r="G45" s="114"/>
      <c r="H45" s="114"/>
      <c r="I45" s="114"/>
      <c r="J45" s="114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2020-10-09T09:16:53Z</dcterms:modified>
</cp:coreProperties>
</file>