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828\Desktop\"/>
    </mc:Choice>
  </mc:AlternateContent>
  <xr:revisionPtr revIDLastSave="0" documentId="13_ncr:1_{D02DFF72-B19E-46B6-8417-8553D431DACB}" xr6:coauthVersionLast="46" xr6:coauthVersionMax="46" xr10:uidLastSave="{00000000-0000-0000-0000-000000000000}"/>
  <bookViews>
    <workbookView xWindow="750" yWindow="1560" windowWidth="27465" windowHeight="13920" xr2:uid="{00000000-000D-0000-FFFF-FFFF00000000}"/>
  </bookViews>
  <sheets>
    <sheet name="Zobrazovací metody" sheetId="2" r:id="rId1"/>
    <sheet name="podklady" sheetId="1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33" i="2" l="1"/>
  <c r="D33" i="2"/>
  <c r="A29" i="1" l="1"/>
  <c r="E33" i="2" l="1"/>
  <c r="P12" i="1"/>
  <c r="O12" i="1"/>
  <c r="R12" i="1" l="1"/>
</calcChain>
</file>

<file path=xl/sharedStrings.xml><?xml version="1.0" encoding="utf-8"?>
<sst xmlns="http://schemas.openxmlformats.org/spreadsheetml/2006/main" count="275" uniqueCount="172">
  <si>
    <t>Střední</t>
  </si>
  <si>
    <t>Vysoká</t>
  </si>
  <si>
    <t>zobrazovací technika</t>
  </si>
  <si>
    <t>Digitální pojízdný RTG přístroj na Emergency Oddělení urgentního příjmu - NYNÍ NA AMBULANCI COVID</t>
  </si>
  <si>
    <t>Radiologická klinika</t>
  </si>
  <si>
    <t>Modernizace magnetické rezonance 2</t>
  </si>
  <si>
    <t>Dezinfektor operační obuvi</t>
  </si>
  <si>
    <t>RTG C-rameno na operační sály</t>
  </si>
  <si>
    <t>BoneXpert - hodnocení snímků kostního věku</t>
  </si>
  <si>
    <t>Obnova RTG přístroje na centrálním pracovišti</t>
  </si>
  <si>
    <t>Obnova mamografu</t>
  </si>
  <si>
    <t>Skupina</t>
  </si>
  <si>
    <t>Množství</t>
  </si>
  <si>
    <t>Priorita požadavku</t>
  </si>
  <si>
    <t>Řada, podtyp</t>
  </si>
  <si>
    <t>A/N</t>
  </si>
  <si>
    <t>Koupit</t>
  </si>
  <si>
    <t>Pořídit</t>
  </si>
  <si>
    <t>Cena koupě</t>
  </si>
  <si>
    <t>Cena pořízení</t>
  </si>
  <si>
    <t>Pojízdný RTG přístroj</t>
  </si>
  <si>
    <t>RTG</t>
  </si>
  <si>
    <t>Oddělení urgentního příjmu</t>
  </si>
  <si>
    <t>Pořadí</t>
  </si>
  <si>
    <t>Název</t>
  </si>
  <si>
    <t>Cena do 5mil</t>
  </si>
  <si>
    <t>cena nad 5 mil</t>
  </si>
  <si>
    <t>Stav položky</t>
  </si>
  <si>
    <t>Již realizováno (Ano/NE)</t>
  </si>
  <si>
    <t>Rekonstrukce</t>
  </si>
  <si>
    <t>CT</t>
  </si>
  <si>
    <t>Připraveno na PK</t>
  </si>
  <si>
    <t>CT1  obměna  26 000 000 nebo CT3? Servis 10 000 000 stavební úpravy 5 000 000</t>
  </si>
  <si>
    <t>MRI + rekonstrukce</t>
  </si>
  <si>
    <t>Hotovo</t>
  </si>
  <si>
    <t>Angio+3D mapovací systém 2x</t>
  </si>
  <si>
    <t>Zasláno na PK</t>
  </si>
  <si>
    <t>čekáme na podklady</t>
  </si>
  <si>
    <t>Skiagraf</t>
  </si>
  <si>
    <t>Skiaskopie+skiagrafie 10 000 000</t>
  </si>
  <si>
    <t>Skiaskop</t>
  </si>
  <si>
    <t>Našla jsem i za 1 000 000, dle požadavků</t>
  </si>
  <si>
    <t>Anestezie do MRI</t>
  </si>
  <si>
    <t>Rozpracováno Niki</t>
  </si>
  <si>
    <t>Monitor, anestezie, infuzní pumpa</t>
  </si>
  <si>
    <t>RTG C rameno</t>
  </si>
  <si>
    <t>NE</t>
  </si>
  <si>
    <t>Centrální RTG (skiagraf nový)</t>
  </si>
  <si>
    <t>Připraveno NA PK</t>
  </si>
  <si>
    <t>2krát</t>
  </si>
  <si>
    <t>Mamograf</t>
  </si>
  <si>
    <t xml:space="preserve">Celkem: </t>
  </si>
  <si>
    <t>Název požadavku 2021</t>
  </si>
  <si>
    <t>IVPL2020</t>
  </si>
  <si>
    <t>2.2.204</t>
  </si>
  <si>
    <t>Digitální pojízdný RTG</t>
  </si>
  <si>
    <t>RTG: intervenční radiol.+katetrizační sál os.nákl.</t>
  </si>
  <si>
    <t>2.2.244</t>
  </si>
  <si>
    <t>Tlakový holter</t>
  </si>
  <si>
    <t>1IK</t>
  </si>
  <si>
    <t>1IK: ambulance</t>
  </si>
  <si>
    <t>2.3.302</t>
  </si>
  <si>
    <t>RTG přístroj stacionární - navýšení 2019</t>
  </si>
  <si>
    <t>2.3.307</t>
  </si>
  <si>
    <t>Přímá digitalizace RTG pracoviště</t>
  </si>
  <si>
    <t>2.3.407</t>
  </si>
  <si>
    <t>Ultrazvukový přístroj na centrálním pracovišti</t>
  </si>
  <si>
    <t>2.3.408</t>
  </si>
  <si>
    <t>RTG C - rameno</t>
  </si>
  <si>
    <t>2.3.425</t>
  </si>
  <si>
    <t>Ochranné štíty k RTG - sklopná stěna</t>
  </si>
  <si>
    <t>2.3.426</t>
  </si>
  <si>
    <t>Echokardiografický přístroj</t>
  </si>
  <si>
    <t>2.2.247</t>
  </si>
  <si>
    <t xml:space="preserve">Magnetická tezonance 3 Tesla (55.000.000,-) </t>
  </si>
  <si>
    <t>RTG: přístr. pracoviště -SVLS + magnet. rezonance</t>
  </si>
  <si>
    <t>2.2.254</t>
  </si>
  <si>
    <t>Přístroj pro ambulantní monitorování krevního tlaku ABP Spacelabs Healthcare  model 90217/90217A</t>
  </si>
  <si>
    <t>2.2.255</t>
  </si>
  <si>
    <t>EKG přístroj</t>
  </si>
  <si>
    <t>2.2.275</t>
  </si>
  <si>
    <t>CT 3 (20.000.000)</t>
  </si>
  <si>
    <t>RTG: vedení klinického pracoviště</t>
  </si>
  <si>
    <t>2.3.497</t>
  </si>
  <si>
    <t>Ablační RF generátor s proplachovou pumpou</t>
  </si>
  <si>
    <t>1IK: katetrizační sál</t>
  </si>
  <si>
    <t>2.3.498</t>
  </si>
  <si>
    <t>Klinický stimulátor</t>
  </si>
  <si>
    <t>2.3.499</t>
  </si>
  <si>
    <t>Systém pro elektrofyziologické vyšetření intrakardiálních potenciálů</t>
  </si>
  <si>
    <t>2.3.502</t>
  </si>
  <si>
    <t>Obnova CT1 (20.000.000)</t>
  </si>
  <si>
    <t>2.4.187</t>
  </si>
  <si>
    <t>Multifunkční křeslo PURA koženkové, barva oranžová</t>
  </si>
  <si>
    <t xml:space="preserve">1IK: lůžkové oddělení 4 </t>
  </si>
  <si>
    <t>C</t>
  </si>
  <si>
    <t>Radiologie a zobrazovací metody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</si>
  <si>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</si>
  <si>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</si>
  <si>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</si>
  <si>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</si>
  <si>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</si>
  <si>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</si>
  <si>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</si>
  <si>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</si>
  <si>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</si>
  <si>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c6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</si>
  <si>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</si>
  <si>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</si>
  <si>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</si>
  <si>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</si>
  <si>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</si>
  <si>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</si>
  <si>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</si>
  <si>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</si>
  <si>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</si>
  <si>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</si>
  <si>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</si>
  <si>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</si>
  <si>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</si>
  <si>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</si>
  <si>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NEUKONČENO</t>
  </si>
  <si>
    <t>ANGIO, duben 2020, dodatek srpen 2020</t>
  </si>
  <si>
    <t>???ANGIO srpen 2020</t>
  </si>
  <si>
    <t>????ANGIO srpen 2020</t>
  </si>
  <si>
    <t>??????ANGIO říjen 2020</t>
  </si>
  <si>
    <t>ANO</t>
  </si>
  <si>
    <t>ANGIO LINKA DUBEN 2020 DODATEK SRPEN 2020</t>
  </si>
  <si>
    <t>ANGIO srpen 2020</t>
  </si>
  <si>
    <t>ANGIO říjen 2020</t>
  </si>
  <si>
    <t xml:space="preserve">ANO </t>
  </si>
  <si>
    <t>neukončeno</t>
  </si>
  <si>
    <t>INVPL2021</t>
  </si>
  <si>
    <t>Bed-side Eechokardiografický přístroj DK</t>
  </si>
  <si>
    <t>INVPL 2021 KARIM</t>
  </si>
  <si>
    <t>ne, zpracovává Ing. Slaninová</t>
  </si>
  <si>
    <t>4D echokardiograf 1IKK</t>
  </si>
  <si>
    <t>Stacionární skiagraf RDG</t>
  </si>
  <si>
    <t>Angiolinka RDG+INTEGRÁLNÍ PŘÍSLUŠENSTVÍ</t>
  </si>
  <si>
    <t>Skiagraf+skiaskop DK</t>
  </si>
  <si>
    <t>RTG C-rameno na operační sály 3ks</t>
  </si>
  <si>
    <t>smlouva existuje</t>
  </si>
  <si>
    <t>půjde</t>
  </si>
  <si>
    <t>Echokardiografický přístroj pro DK</t>
  </si>
  <si>
    <t>2.3.378</t>
  </si>
  <si>
    <t>Echokardiografický přístroj 1IK</t>
  </si>
  <si>
    <t>Digitální pojízdný RTG RDG</t>
  </si>
  <si>
    <t>Ultrazvukový přístroj na centrálním pracovišti RDG</t>
  </si>
  <si>
    <t>čekáme na vyjádření PK</t>
  </si>
  <si>
    <t>INVPL 2021 DK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</si>
  <si>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</si>
  <si>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2X ANGIOLINKA 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</si>
  <si>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</si>
  <si>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komponenta angiolinka??? Doplní klinika</t>
  </si>
  <si>
    <t>Technická specifikace/průzkum trhu/přístrojová komise tvoří klinika ano/ne</t>
  </si>
  <si>
    <t xml:space="preserve"> Přímá digitalizace RTG pracoviště, interní evi denční číslo VZ-2020-000112.</t>
  </si>
  <si>
    <t>􀍣Kardioangiografický komplet pro elektrofyziologii“ VZ-2020-000013.</t>
  </si>
  <si>
    <t>RF RF
generát or" interní evidenční číslo VZ-2020-000357.</t>
  </si>
  <si>
    <t>nKiinický stimulátor ll" interní evidenční číslo VZ-202G-000736.</t>
  </si>
  <si>
    <t>Systém pro elektrofyziologické vyšetření intrakardiálních potenciálů", interní evidenční číslo VZ-
2020-000630.</t>
  </si>
  <si>
    <t>Ultrazvukové sestavy FNOL - část I - Ultrazvukový přístroj centrální pro RDG.", interní evidenční čfslo VZ-2020-000081.</t>
  </si>
  <si>
    <t>Ultrazvukové sestavy - část 111. Echokardiografický přístroj pro OK", interní evidenční čís l o VZ-2019-000766.</t>
  </si>
  <si>
    <t>,3TMagnetlcka rezonance" internf evidencnf cislo VZ-2020-000530.</t>
  </si>
  <si>
    <t>Mobilní RTG přístroje- část 2 Mobilní C-rameno s plochým detektorem.", interní evidenční číslo VZ-2019-000812.</t>
  </si>
  <si>
    <t>C RAMENO</t>
  </si>
  <si>
    <t>"Mobilní RTG přístroje"- část 1- Digitální pojízdný RTG přístroj.", interní evidenční čís l o VZ-2019-000812.</t>
  </si>
  <si>
    <t>"Ultrazvukové sestavy- část 1- Echokardlograflcký přistroj pro I. IK.", Interní evidenční číslo VZ-2019-000766.</t>
  </si>
  <si>
    <t>" Ultrazvukové sestavy FNOL - část I - Ultrazvukový přístroj centrální pro RDG.", interní evidenční čfslo VZ-2020-000081.</t>
  </si>
  <si>
    <t>Stavební úpravy (cena bez DPH)</t>
  </si>
  <si>
    <t>47 301 965,98 Kč plus očekávané další náklady 10 000 000 Kč</t>
  </si>
  <si>
    <t>předpoklad dle přístrojové komise: stavební úpravy 16 mil. Kč + 1 mil. Kč projektová dokumentace</t>
  </si>
  <si>
    <t>27 601 242 Kč, z toho 7 361 242 Kč stavební úpravy vč.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</si>
</sst>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right" vertical="top"/>
    </xf>
    <xf numFmtId="0" fontId="0" fillId="2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0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1" fillId="0" borderId="1" xfId="0" applyNumberFormat="1" applyFont="1" applyBorder="1"/>
    <xf numFmtId="0" fontId="4" fillId="6" borderId="1" xfId="0" applyFont="1" applyFill="1" applyBorder="1" applyAlignment="1">
      <alignment vertical="top"/>
    </xf>
    <xf numFmtId="1" fontId="4" fillId="6" borderId="1" xfId="0" applyNumberFormat="1" applyFont="1" applyFill="1" applyBorder="1" applyAlignment="1">
      <alignment horizontal="right" vertical="top"/>
    </xf>
    <xf numFmtId="1" fontId="4" fillId="6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top"/>
    </xf>
    <xf numFmtId="1" fontId="4" fillId="2" borderId="2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7" borderId="1" xfId="0" applyFont="1" applyFill="1" applyBorder="1" applyAlignment="1">
      <alignment vertical="top"/>
    </xf>
    <xf numFmtId="1" fontId="4" fillId="7" borderId="1" xfId="0" applyNumberFormat="1" applyFont="1" applyFill="1" applyBorder="1" applyAlignment="1">
      <alignment horizontal="right" vertical="top"/>
    </xf>
    <xf numFmtId="1" fontId="4" fillId="7" borderId="1" xfId="0" applyNumberFormat="1" applyFont="1" applyFill="1" applyBorder="1" applyAlignment="1">
      <alignment horizontal="left" vertical="top"/>
    </xf>
    <xf numFmtId="0" fontId="4" fillId="8" borderId="1" xfId="0" applyFont="1" applyFill="1" applyBorder="1" applyAlignment="1">
      <alignment vertical="top"/>
    </xf>
    <xf numFmtId="1" fontId="4" fillId="8" borderId="1" xfId="0" applyNumberFormat="1" applyFont="1" applyFill="1" applyBorder="1" applyAlignment="1">
      <alignment horizontal="right" vertical="top"/>
    </xf>
    <xf numFmtId="1" fontId="4" fillId="8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0" fontId="0" fillId="9" borderId="0" xfId="0" applyFill="1"/>
    <xf numFmtId="0" fontId="0" fillId="5" borderId="0" xfId="0" applyFill="1"/>
    <xf numFmtId="0" fontId="1" fillId="10" borderId="5" xfId="0" applyFont="1" applyFill="1" applyBorder="1"/>
    <xf numFmtId="0" fontId="1" fillId="10" borderId="6" xfId="0" applyFont="1" applyFill="1" applyBorder="1"/>
    <xf numFmtId="0" fontId="0" fillId="0" borderId="7" xfId="0" applyFont="1" applyFill="1" applyBorder="1"/>
    <xf numFmtId="0" fontId="0" fillId="0" borderId="8" xfId="0" applyBorder="1"/>
    <xf numFmtId="0" fontId="0" fillId="0" borderId="9" xfId="0" applyFont="1" applyFill="1" applyBorder="1"/>
    <xf numFmtId="0" fontId="0" fillId="0" borderId="10" xfId="0" applyBorder="1"/>
    <xf numFmtId="0" fontId="0" fillId="0" borderId="11" xfId="0" applyFont="1" applyFill="1" applyBorder="1"/>
    <xf numFmtId="0" fontId="0" fillId="0" borderId="12" xfId="0" applyBorder="1"/>
    <xf numFmtId="17" fontId="0" fillId="0" borderId="0" xfId="0" applyNumberFormat="1"/>
    <xf numFmtId="17" fontId="0" fillId="11" borderId="0" xfId="0" applyNumberFormat="1" applyFill="1"/>
    <xf numFmtId="0" fontId="0" fillId="11" borderId="0" xfId="0" applyFill="1"/>
    <xf numFmtId="17" fontId="0" fillId="5" borderId="0" xfId="0" applyNumberFormat="1" applyFill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17" fontId="0" fillId="0" borderId="3" xfId="0" applyNumberForma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Font="1" applyBorder="1"/>
    <xf numFmtId="0" fontId="8" fillId="0" borderId="1" xfId="0" applyFont="1" applyFill="1" applyBorder="1" applyAlignment="1">
      <alignment vertical="top" wrapText="1"/>
    </xf>
    <xf numFmtId="164" fontId="9" fillId="0" borderId="0" xfId="0" applyNumberFormat="1" applyFont="1"/>
    <xf numFmtId="17" fontId="0" fillId="0" borderId="1" xfId="0" applyNumberFormat="1" applyBorder="1"/>
    <xf numFmtId="164" fontId="10" fillId="0" borderId="0" xfId="0" applyNumberFormat="1" applyFont="1"/>
    <xf numFmtId="164" fontId="7" fillId="0" borderId="1" xfId="0" applyNumberFormat="1" applyFont="1" applyBorder="1"/>
    <xf numFmtId="164" fontId="0" fillId="0" borderId="1" xfId="0" applyNumberFormat="1" applyFill="1" applyBorder="1"/>
    <xf numFmtId="0" fontId="0" fillId="10" borderId="1" xfId="0" applyFont="1" applyFill="1" applyBorder="1" applyAlignment="1">
      <alignment vertical="top" wrapText="1"/>
    </xf>
    <xf numFmtId="17" fontId="0" fillId="0" borderId="3" xfId="0" applyNumberFormat="1" applyBorder="1"/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vertical="top" wrapText="1"/>
    </xf>
    <xf numFmtId="0" fontId="1" fillId="0" borderId="13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8" fontId="0" fillId="5" borderId="1" xfId="0" applyNumberFormat="1" applyFill="1" applyBorder="1" applyAlignment="1">
      <alignment wrapText="1"/>
    </xf>
    <xf numFmtId="3" fontId="4" fillId="0" borderId="3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"/>
  <sheetViews>
    <sheetView tabSelected="1" zoomScale="110" zoomScaleNormal="110" workbookViewId="0">
      <selection activeCell="G3" sqref="G3"/>
    </sheetView>
  </sheetViews>
  <sheetFormatPr defaultRowHeight="15" x14ac:dyDescent="0.25"/>
  <cols>
    <col min="2" max="2" width="42.28515625" style="14" customWidth="1"/>
    <col min="3" max="3" width="16" customWidth="1"/>
    <col min="4" max="4" width="19.42578125" style="79" customWidth="1"/>
    <col min="5" max="5" width="22.140625" style="14" customWidth="1"/>
    <col min="6" max="6" width="14.28515625" style="27" customWidth="1"/>
    <col min="7" max="7" width="22.5703125" bestFit="1" customWidth="1"/>
    <col min="8" max="8" width="30" customWidth="1"/>
    <col min="16" max="16" width="43.28515625" customWidth="1"/>
    <col min="25" max="25" width="12.42578125" customWidth="1"/>
  </cols>
  <sheetData>
    <row r="1" spans="1:9" ht="53.25" customHeight="1" x14ac:dyDescent="0.25">
      <c r="A1" s="73" t="s">
        <v>23</v>
      </c>
      <c r="B1" s="74" t="s">
        <v>24</v>
      </c>
      <c r="C1" s="73" t="s">
        <v>25</v>
      </c>
      <c r="D1" s="77" t="s">
        <v>26</v>
      </c>
      <c r="E1" s="75" t="s">
        <v>27</v>
      </c>
      <c r="F1" s="76" t="s">
        <v>28</v>
      </c>
      <c r="G1" s="76" t="s">
        <v>168</v>
      </c>
      <c r="H1" s="91" t="s">
        <v>154</v>
      </c>
    </row>
    <row r="2" spans="1:9" ht="45" x14ac:dyDescent="0.25">
      <c r="A2" s="23" t="s">
        <v>61</v>
      </c>
      <c r="B2" s="81" t="s">
        <v>150</v>
      </c>
      <c r="C2" s="23"/>
      <c r="D2" s="78">
        <v>27601242</v>
      </c>
      <c r="E2" s="70" t="s">
        <v>127</v>
      </c>
      <c r="F2" s="27" t="s">
        <v>126</v>
      </c>
      <c r="G2" s="92" t="s">
        <v>171</v>
      </c>
      <c r="H2" s="23"/>
      <c r="I2" t="s">
        <v>156</v>
      </c>
    </row>
    <row r="3" spans="1:9" x14ac:dyDescent="0.25">
      <c r="A3" s="23" t="s">
        <v>83</v>
      </c>
      <c r="B3" s="81" t="s">
        <v>84</v>
      </c>
      <c r="C3" s="78">
        <v>1185000</v>
      </c>
      <c r="D3" s="78"/>
      <c r="E3" s="71" t="s">
        <v>128</v>
      </c>
      <c r="F3" s="27" t="s">
        <v>126</v>
      </c>
      <c r="G3" s="93"/>
      <c r="H3" s="23"/>
      <c r="I3" s="13" t="s">
        <v>157</v>
      </c>
    </row>
    <row r="4" spans="1:9" x14ac:dyDescent="0.25">
      <c r="A4" s="23" t="s">
        <v>86</v>
      </c>
      <c r="B4" s="81" t="s">
        <v>87</v>
      </c>
      <c r="C4" s="78">
        <v>822800</v>
      </c>
      <c r="D4" s="78"/>
      <c r="E4" s="71" t="s">
        <v>128</v>
      </c>
      <c r="F4" s="27" t="s">
        <v>126</v>
      </c>
      <c r="G4" s="93"/>
      <c r="H4" s="23"/>
      <c r="I4" t="s">
        <v>158</v>
      </c>
    </row>
    <row r="5" spans="1:9" ht="30" x14ac:dyDescent="0.25">
      <c r="A5" s="23" t="s">
        <v>88</v>
      </c>
      <c r="B5" s="81" t="s">
        <v>89</v>
      </c>
      <c r="C5" s="78">
        <v>4053500</v>
      </c>
      <c r="D5" s="78"/>
      <c r="E5" s="71" t="s">
        <v>129</v>
      </c>
      <c r="F5" s="27" t="s">
        <v>126</v>
      </c>
      <c r="G5" s="93"/>
      <c r="H5" s="23"/>
      <c r="I5" s="13" t="s">
        <v>159</v>
      </c>
    </row>
    <row r="6" spans="1:9" x14ac:dyDescent="0.25">
      <c r="A6" s="23" t="s">
        <v>65</v>
      </c>
      <c r="B6" s="80" t="s">
        <v>66</v>
      </c>
      <c r="C6" s="78">
        <v>2384316</v>
      </c>
      <c r="D6" s="78"/>
      <c r="E6" s="72">
        <v>43952</v>
      </c>
      <c r="F6" s="27" t="s">
        <v>126</v>
      </c>
      <c r="G6" s="93"/>
      <c r="H6" s="23"/>
      <c r="I6" s="13" t="s">
        <v>160</v>
      </c>
    </row>
    <row r="7" spans="1:9" x14ac:dyDescent="0.25">
      <c r="A7" s="23" t="s">
        <v>63</v>
      </c>
      <c r="B7" s="80" t="s">
        <v>64</v>
      </c>
      <c r="C7" s="78"/>
      <c r="D7" s="78">
        <v>5792149</v>
      </c>
      <c r="E7" s="72">
        <v>44013</v>
      </c>
      <c r="F7" s="27" t="s">
        <v>130</v>
      </c>
      <c r="G7" s="93"/>
      <c r="H7" s="23"/>
      <c r="I7" t="s">
        <v>155</v>
      </c>
    </row>
    <row r="8" spans="1:9" x14ac:dyDescent="0.25">
      <c r="A8" s="23" t="s">
        <v>73</v>
      </c>
      <c r="B8" s="27" t="s">
        <v>74</v>
      </c>
      <c r="C8" s="78"/>
      <c r="D8" s="78">
        <v>55000000</v>
      </c>
      <c r="E8" s="72">
        <v>44197</v>
      </c>
      <c r="G8" s="93"/>
      <c r="H8" s="23"/>
      <c r="I8" t="s">
        <v>162</v>
      </c>
    </row>
    <row r="9" spans="1:9" x14ac:dyDescent="0.25">
      <c r="A9" s="23" t="s">
        <v>54</v>
      </c>
      <c r="B9" s="23" t="s">
        <v>146</v>
      </c>
      <c r="C9" s="78">
        <v>2400000</v>
      </c>
      <c r="D9" s="78"/>
      <c r="E9" s="72">
        <v>43770</v>
      </c>
      <c r="F9" s="27" t="s">
        <v>126</v>
      </c>
      <c r="G9" s="93"/>
      <c r="H9" s="23"/>
      <c r="I9" t="s">
        <v>165</v>
      </c>
    </row>
    <row r="10" spans="1:9" x14ac:dyDescent="0.25">
      <c r="A10" s="23" t="s">
        <v>67</v>
      </c>
      <c r="B10" s="23" t="s">
        <v>164</v>
      </c>
      <c r="C10" s="78">
        <v>3388000</v>
      </c>
      <c r="D10" s="78"/>
      <c r="E10" s="72"/>
      <c r="G10" s="93"/>
      <c r="H10" s="23"/>
      <c r="I10" t="s">
        <v>163</v>
      </c>
    </row>
    <row r="11" spans="1:9" x14ac:dyDescent="0.25">
      <c r="A11" s="23" t="s">
        <v>71</v>
      </c>
      <c r="B11" s="23" t="s">
        <v>145</v>
      </c>
      <c r="C11" s="78">
        <v>4900000</v>
      </c>
      <c r="D11" s="78"/>
      <c r="E11" s="72"/>
      <c r="F11" s="27" t="s">
        <v>126</v>
      </c>
      <c r="G11" s="93"/>
      <c r="H11" s="23"/>
      <c r="I11" t="s">
        <v>166</v>
      </c>
    </row>
    <row r="12" spans="1:9" x14ac:dyDescent="0.25">
      <c r="A12" s="23" t="s">
        <v>80</v>
      </c>
      <c r="B12" s="80" t="s">
        <v>81</v>
      </c>
      <c r="C12" s="78"/>
      <c r="D12" s="78">
        <v>23000000</v>
      </c>
      <c r="E12" s="70"/>
      <c r="F12" s="27" t="s">
        <v>131</v>
      </c>
      <c r="G12" s="93"/>
      <c r="H12" s="23"/>
    </row>
    <row r="13" spans="1:9" x14ac:dyDescent="0.25">
      <c r="A13" s="23" t="s">
        <v>90</v>
      </c>
      <c r="B13" s="80" t="s">
        <v>91</v>
      </c>
      <c r="C13" s="78"/>
      <c r="D13" s="78">
        <v>42000000</v>
      </c>
      <c r="E13" s="70"/>
      <c r="F13" s="27" t="s">
        <v>131</v>
      </c>
      <c r="G13" s="93"/>
      <c r="H13" s="23"/>
    </row>
    <row r="14" spans="1:9" x14ac:dyDescent="0.25">
      <c r="A14" s="23" t="s">
        <v>65</v>
      </c>
      <c r="B14" s="23" t="s">
        <v>147</v>
      </c>
      <c r="C14" s="78">
        <v>2384316</v>
      </c>
      <c r="D14" s="78"/>
      <c r="E14" s="83">
        <v>43983</v>
      </c>
      <c r="F14" s="23" t="s">
        <v>126</v>
      </c>
      <c r="G14" s="94"/>
      <c r="H14" s="23"/>
      <c r="I14" t="s">
        <v>167</v>
      </c>
    </row>
    <row r="15" spans="1:9" x14ac:dyDescent="0.25">
      <c r="A15" s="23" t="s">
        <v>144</v>
      </c>
      <c r="B15" s="80" t="s">
        <v>143</v>
      </c>
      <c r="C15" s="78">
        <v>3367589.5</v>
      </c>
      <c r="D15" s="78"/>
      <c r="E15" s="88">
        <v>43800</v>
      </c>
      <c r="F15" s="23" t="s">
        <v>126</v>
      </c>
      <c r="G15" s="94"/>
      <c r="H15" s="23"/>
      <c r="I15" t="s">
        <v>161</v>
      </c>
    </row>
    <row r="16" spans="1:9" ht="45" x14ac:dyDescent="0.25">
      <c r="A16" s="23"/>
      <c r="B16" s="53" t="s">
        <v>3</v>
      </c>
      <c r="C16" s="78">
        <v>4500000</v>
      </c>
      <c r="D16" s="8"/>
      <c r="E16" s="70" t="s">
        <v>132</v>
      </c>
      <c r="F16" s="27" t="s">
        <v>46</v>
      </c>
      <c r="G16" s="93"/>
      <c r="H16" s="23"/>
    </row>
    <row r="17" spans="1:8" x14ac:dyDescent="0.25">
      <c r="A17" s="23"/>
      <c r="B17" s="53" t="s">
        <v>5</v>
      </c>
      <c r="C17" s="78"/>
      <c r="D17" s="8">
        <v>19998880</v>
      </c>
      <c r="E17" s="70" t="s">
        <v>132</v>
      </c>
      <c r="F17" s="27" t="s">
        <v>46</v>
      </c>
      <c r="G17" s="93"/>
      <c r="H17" s="23"/>
    </row>
    <row r="18" spans="1:8" x14ac:dyDescent="0.25">
      <c r="A18" s="23"/>
      <c r="B18" s="53" t="s">
        <v>140</v>
      </c>
      <c r="C18" s="78">
        <v>4500000</v>
      </c>
      <c r="D18" s="8"/>
      <c r="E18" s="70" t="s">
        <v>132</v>
      </c>
      <c r="F18" s="27" t="s">
        <v>46</v>
      </c>
      <c r="G18" s="93"/>
      <c r="H18" s="23"/>
    </row>
    <row r="19" spans="1:8" x14ac:dyDescent="0.25">
      <c r="A19" s="23"/>
      <c r="B19" s="53" t="s">
        <v>9</v>
      </c>
      <c r="C19" s="78"/>
      <c r="D19" s="8">
        <v>6000000</v>
      </c>
      <c r="E19" s="70" t="s">
        <v>132</v>
      </c>
      <c r="F19" s="27" t="s">
        <v>46</v>
      </c>
      <c r="G19" s="93"/>
      <c r="H19" s="23"/>
    </row>
    <row r="20" spans="1:8" x14ac:dyDescent="0.25">
      <c r="A20" s="23"/>
      <c r="B20" s="53" t="s">
        <v>10</v>
      </c>
      <c r="C20" s="23"/>
      <c r="D20" s="8">
        <v>12000000</v>
      </c>
      <c r="E20" s="70" t="s">
        <v>132</v>
      </c>
      <c r="F20" s="27" t="s">
        <v>46</v>
      </c>
      <c r="G20" s="93"/>
      <c r="H20" s="23"/>
    </row>
    <row r="21" spans="1:8" ht="75" x14ac:dyDescent="0.25">
      <c r="A21" s="23"/>
      <c r="B21" s="90" t="s">
        <v>151</v>
      </c>
      <c r="C21" s="23"/>
      <c r="D21" s="85">
        <v>60000000</v>
      </c>
      <c r="E21" s="70"/>
      <c r="F21" s="27" t="s">
        <v>148</v>
      </c>
      <c r="G21" s="92" t="s">
        <v>170</v>
      </c>
      <c r="H21" s="23"/>
    </row>
    <row r="22" spans="1:8" x14ac:dyDescent="0.25">
      <c r="A22" s="23"/>
      <c r="B22" s="90" t="s">
        <v>84</v>
      </c>
      <c r="C22" s="85">
        <v>1185000</v>
      </c>
      <c r="D22" s="85"/>
      <c r="E22" s="70"/>
      <c r="G22" s="93"/>
      <c r="H22" s="23"/>
    </row>
    <row r="23" spans="1:8" x14ac:dyDescent="0.25">
      <c r="A23" s="23"/>
      <c r="B23" s="90" t="s">
        <v>87</v>
      </c>
      <c r="C23" s="85">
        <v>822800</v>
      </c>
      <c r="D23" s="85"/>
      <c r="E23" s="70"/>
      <c r="G23" s="93"/>
      <c r="H23" s="23"/>
    </row>
    <row r="24" spans="1:8" ht="30" x14ac:dyDescent="0.25">
      <c r="A24" s="23"/>
      <c r="B24" s="90" t="s">
        <v>89</v>
      </c>
      <c r="C24" s="85">
        <v>4053500</v>
      </c>
      <c r="D24" s="85"/>
      <c r="E24" s="70"/>
      <c r="G24" s="93"/>
      <c r="H24" s="23"/>
    </row>
    <row r="25" spans="1:8" x14ac:dyDescent="0.25">
      <c r="A25" s="23"/>
      <c r="B25" s="90" t="s">
        <v>153</v>
      </c>
      <c r="C25" s="23"/>
      <c r="D25" s="85"/>
      <c r="E25" s="70"/>
      <c r="G25" s="93"/>
      <c r="H25" s="23"/>
    </row>
    <row r="26" spans="1:8" ht="30" x14ac:dyDescent="0.25">
      <c r="A26" s="23"/>
      <c r="B26" s="53" t="s">
        <v>42</v>
      </c>
      <c r="C26" s="78">
        <v>4000000</v>
      </c>
      <c r="D26" s="78"/>
      <c r="E26" s="27" t="s">
        <v>134</v>
      </c>
      <c r="F26" s="27" t="s">
        <v>135</v>
      </c>
      <c r="G26" s="93"/>
      <c r="H26" s="23"/>
    </row>
    <row r="27" spans="1:8" x14ac:dyDescent="0.25">
      <c r="A27" s="23"/>
      <c r="B27" s="55" t="s">
        <v>133</v>
      </c>
      <c r="C27" s="78">
        <v>1210000</v>
      </c>
      <c r="D27" s="78"/>
      <c r="E27" s="27" t="s">
        <v>149</v>
      </c>
      <c r="G27" s="93"/>
      <c r="H27" s="23"/>
    </row>
    <row r="28" spans="1:8" ht="45" x14ac:dyDescent="0.25">
      <c r="A28" s="23"/>
      <c r="B28" s="90" t="s">
        <v>152</v>
      </c>
      <c r="C28" s="78"/>
      <c r="D28" s="78"/>
      <c r="E28" s="27" t="s">
        <v>141</v>
      </c>
      <c r="G28" s="95" t="s">
        <v>169</v>
      </c>
      <c r="H28" s="23"/>
    </row>
    <row r="29" spans="1:8" x14ac:dyDescent="0.25">
      <c r="A29" s="23"/>
      <c r="B29" s="87" t="s">
        <v>138</v>
      </c>
      <c r="C29" s="78"/>
      <c r="D29" s="78"/>
      <c r="E29" s="27"/>
      <c r="G29" s="93"/>
      <c r="H29" s="23"/>
    </row>
    <row r="30" spans="1:8" x14ac:dyDescent="0.25">
      <c r="A30" s="23"/>
      <c r="B30" s="87" t="s">
        <v>137</v>
      </c>
      <c r="C30" s="78"/>
      <c r="D30" s="78"/>
      <c r="E30" s="27"/>
      <c r="G30" s="93"/>
      <c r="H30" s="23"/>
    </row>
    <row r="31" spans="1:8" x14ac:dyDescent="0.25">
      <c r="A31" s="23"/>
      <c r="B31" s="87" t="s">
        <v>139</v>
      </c>
      <c r="C31" s="78"/>
      <c r="D31" s="78"/>
      <c r="E31" s="27"/>
      <c r="G31" s="93"/>
      <c r="H31" s="23"/>
    </row>
    <row r="32" spans="1:8" x14ac:dyDescent="0.25">
      <c r="A32" s="23"/>
      <c r="B32" s="89" t="s">
        <v>136</v>
      </c>
      <c r="C32" s="86"/>
      <c r="D32" s="86">
        <v>8000000</v>
      </c>
      <c r="E32" s="27"/>
      <c r="G32" s="93"/>
      <c r="H32" s="23"/>
    </row>
    <row r="33" spans="3:6" ht="18.75" x14ac:dyDescent="0.3">
      <c r="C33" s="82">
        <f>SUM(C2:C27)</f>
        <v>45156821.5</v>
      </c>
      <c r="D33" s="82">
        <f>SUM(D2:D32)</f>
        <v>259392271</v>
      </c>
      <c r="E33" s="84">
        <f>SUM(C33:D33)</f>
        <v>304549092.5</v>
      </c>
      <c r="F33"/>
    </row>
    <row r="34" spans="3:6" x14ac:dyDescent="0.25">
      <c r="C34" s="79"/>
      <c r="E34"/>
      <c r="F34"/>
    </row>
    <row r="35" spans="3:6" x14ac:dyDescent="0.25">
      <c r="E35"/>
      <c r="F35"/>
    </row>
    <row r="36" spans="3:6" x14ac:dyDescent="0.25">
      <c r="E36"/>
      <c r="F36"/>
    </row>
    <row r="37" spans="3:6" x14ac:dyDescent="0.25">
      <c r="E37"/>
      <c r="F37"/>
    </row>
    <row r="38" spans="3:6" x14ac:dyDescent="0.25">
      <c r="E38"/>
      <c r="F38"/>
    </row>
    <row r="39" spans="3:6" x14ac:dyDescent="0.25">
      <c r="E39"/>
      <c r="F39"/>
    </row>
    <row r="40" spans="3:6" x14ac:dyDescent="0.25">
      <c r="E40"/>
      <c r="F40"/>
    </row>
    <row r="41" spans="3:6" x14ac:dyDescent="0.25">
      <c r="E41"/>
      <c r="F41"/>
    </row>
    <row r="42" spans="3:6" x14ac:dyDescent="0.25">
      <c r="E42"/>
      <c r="F42"/>
    </row>
    <row r="43" spans="3:6" x14ac:dyDescent="0.25">
      <c r="E43"/>
      <c r="F43"/>
    </row>
    <row r="44" spans="3:6" x14ac:dyDescent="0.25">
      <c r="E44"/>
      <c r="F44"/>
    </row>
    <row r="45" spans="3:6" x14ac:dyDescent="0.25">
      <c r="E45"/>
      <c r="F45"/>
    </row>
    <row r="46" spans="3:6" x14ac:dyDescent="0.25">
      <c r="E46"/>
      <c r="F46"/>
    </row>
    <row r="47" spans="3:6" x14ac:dyDescent="0.25">
      <c r="E47"/>
      <c r="F47"/>
    </row>
    <row r="48" spans="3:6" x14ac:dyDescent="0.25">
      <c r="E48"/>
      <c r="F48"/>
    </row>
    <row r="49" spans="5:6" x14ac:dyDescent="0.25">
      <c r="E49"/>
      <c r="F49"/>
    </row>
    <row r="50" spans="5:6" x14ac:dyDescent="0.25">
      <c r="E50"/>
      <c r="F50"/>
    </row>
    <row r="51" spans="5:6" x14ac:dyDescent="0.25">
      <c r="E51"/>
      <c r="F51"/>
    </row>
    <row r="52" spans="5:6" x14ac:dyDescent="0.25">
      <c r="E52"/>
      <c r="F52"/>
    </row>
    <row r="53" spans="5:6" x14ac:dyDescent="0.25">
      <c r="E53"/>
      <c r="F53"/>
    </row>
    <row r="54" spans="5:6" x14ac:dyDescent="0.25">
      <c r="E54"/>
      <c r="F54"/>
    </row>
    <row r="55" spans="5:6" x14ac:dyDescent="0.25">
      <c r="E55"/>
      <c r="F55"/>
    </row>
    <row r="56" spans="5:6" x14ac:dyDescent="0.25">
      <c r="E56"/>
      <c r="F56"/>
    </row>
    <row r="57" spans="5:6" x14ac:dyDescent="0.25">
      <c r="E57"/>
      <c r="F57"/>
    </row>
    <row r="58" spans="5:6" x14ac:dyDescent="0.25">
      <c r="E58"/>
      <c r="F58"/>
    </row>
    <row r="59" spans="5:6" x14ac:dyDescent="0.25">
      <c r="E59"/>
      <c r="F59"/>
    </row>
    <row r="60" spans="5:6" x14ac:dyDescent="0.25">
      <c r="E60"/>
      <c r="F60"/>
    </row>
    <row r="61" spans="5:6" x14ac:dyDescent="0.25">
      <c r="E61"/>
      <c r="F61"/>
    </row>
    <row r="62" spans="5:6" x14ac:dyDescent="0.25">
      <c r="E62"/>
      <c r="F62"/>
    </row>
    <row r="63" spans="5:6" x14ac:dyDescent="0.25">
      <c r="E63"/>
      <c r="F63"/>
    </row>
    <row r="64" spans="5:6" x14ac:dyDescent="0.25">
      <c r="E64"/>
      <c r="F64"/>
    </row>
    <row r="65" spans="5:6" x14ac:dyDescent="0.25">
      <c r="E65"/>
      <c r="F65"/>
    </row>
    <row r="66" spans="5:6" x14ac:dyDescent="0.25">
      <c r="E66"/>
      <c r="F66"/>
    </row>
    <row r="67" spans="5:6" x14ac:dyDescent="0.25">
      <c r="E67"/>
      <c r="F67"/>
    </row>
    <row r="68" spans="5:6" x14ac:dyDescent="0.25">
      <c r="E68"/>
      <c r="F68"/>
    </row>
    <row r="69" spans="5:6" x14ac:dyDescent="0.25">
      <c r="E69"/>
      <c r="F69"/>
    </row>
    <row r="70" spans="5:6" x14ac:dyDescent="0.25">
      <c r="E70"/>
      <c r="F70"/>
    </row>
    <row r="71" spans="5:6" x14ac:dyDescent="0.25">
      <c r="E71"/>
      <c r="F71"/>
    </row>
    <row r="72" spans="5:6" x14ac:dyDescent="0.25">
      <c r="E72"/>
      <c r="F72"/>
    </row>
    <row r="73" spans="5:6" x14ac:dyDescent="0.25">
      <c r="E73"/>
      <c r="F73"/>
    </row>
    <row r="74" spans="5:6" x14ac:dyDescent="0.25">
      <c r="E74"/>
      <c r="F74"/>
    </row>
    <row r="75" spans="5:6" x14ac:dyDescent="0.25">
      <c r="E75"/>
      <c r="F75"/>
    </row>
    <row r="76" spans="5:6" x14ac:dyDescent="0.25">
      <c r="E76"/>
      <c r="F76"/>
    </row>
    <row r="77" spans="5:6" x14ac:dyDescent="0.25">
      <c r="E77"/>
      <c r="F77"/>
    </row>
    <row r="78" spans="5:6" x14ac:dyDescent="0.25">
      <c r="E78"/>
      <c r="F78"/>
    </row>
    <row r="79" spans="5:6" x14ac:dyDescent="0.25">
      <c r="E79"/>
      <c r="F79"/>
    </row>
    <row r="80" spans="5:6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</sheetData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opLeftCell="A4" workbookViewId="0">
      <selection activeCell="A17" sqref="A17"/>
    </sheetView>
  </sheetViews>
  <sheetFormatPr defaultRowHeight="15" x14ac:dyDescent="0.25"/>
  <cols>
    <col min="1" max="1" width="46.140625" customWidth="1"/>
    <col min="2" max="2" width="11.7109375" customWidth="1"/>
    <col min="5" max="5" width="19.140625" style="13" customWidth="1"/>
    <col min="6" max="6" width="3" customWidth="1"/>
    <col min="7" max="7" width="5.5703125" customWidth="1"/>
    <col min="8" max="8" width="4.85546875" customWidth="1"/>
    <col min="10" max="10" width="14.140625" customWidth="1"/>
    <col min="11" max="12" width="13.28515625" customWidth="1"/>
    <col min="13" max="13" width="12.42578125" customWidth="1"/>
    <col min="14" max="14" width="29.28515625" customWidth="1"/>
    <col min="15" max="15" width="11.5703125" customWidth="1"/>
    <col min="16" max="16" width="13" customWidth="1"/>
    <col min="17" max="17" width="13.5703125" customWidth="1"/>
    <col min="18" max="18" width="27.5703125" customWidth="1"/>
  </cols>
  <sheetData>
    <row r="1" spans="1:18" ht="38.25" x14ac:dyDescent="0.25">
      <c r="A1" s="10" t="s">
        <v>52</v>
      </c>
      <c r="B1" s="10" t="s">
        <v>11</v>
      </c>
      <c r="C1" s="11" t="s">
        <v>12</v>
      </c>
      <c r="D1" s="10" t="s">
        <v>13</v>
      </c>
      <c r="E1" s="12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M1" s="16" t="s">
        <v>23</v>
      </c>
      <c r="N1" s="17" t="s">
        <v>24</v>
      </c>
      <c r="O1" s="17" t="s">
        <v>25</v>
      </c>
      <c r="P1" s="17" t="s">
        <v>26</v>
      </c>
      <c r="Q1" s="17" t="s">
        <v>27</v>
      </c>
      <c r="R1" s="18" t="s">
        <v>28</v>
      </c>
    </row>
    <row r="2" spans="1:18" ht="45" x14ac:dyDescent="0.25">
      <c r="A2" s="15" t="s">
        <v>3</v>
      </c>
      <c r="B2" s="6" t="s">
        <v>2</v>
      </c>
      <c r="C2" s="3">
        <v>1</v>
      </c>
      <c r="D2" s="9" t="s">
        <v>1</v>
      </c>
      <c r="E2" s="5" t="s">
        <v>4</v>
      </c>
      <c r="F2" s="7">
        <v>1</v>
      </c>
      <c r="G2" s="5"/>
      <c r="H2" s="5">
        <v>1</v>
      </c>
      <c r="I2" s="8">
        <v>0</v>
      </c>
      <c r="J2" s="8">
        <v>3499804</v>
      </c>
      <c r="M2" s="19">
        <v>1</v>
      </c>
      <c r="N2" s="20" t="s">
        <v>29</v>
      </c>
      <c r="O2" s="21"/>
      <c r="P2" s="21"/>
      <c r="Q2" s="21"/>
      <c r="R2" s="20"/>
    </row>
    <row r="3" spans="1:18" ht="45" x14ac:dyDescent="0.25">
      <c r="A3" s="53" t="s">
        <v>5</v>
      </c>
      <c r="B3" s="6" t="s">
        <v>2</v>
      </c>
      <c r="C3" s="3">
        <v>1</v>
      </c>
      <c r="D3" s="9" t="s">
        <v>1</v>
      </c>
      <c r="E3" s="5" t="s">
        <v>4</v>
      </c>
      <c r="F3" s="7">
        <v>1</v>
      </c>
      <c r="G3" s="5"/>
      <c r="H3" s="5">
        <v>1</v>
      </c>
      <c r="I3" s="8">
        <v>0</v>
      </c>
      <c r="J3" s="8">
        <v>19998880</v>
      </c>
      <c r="M3" s="22">
        <v>2</v>
      </c>
      <c r="N3" s="23" t="s">
        <v>30</v>
      </c>
      <c r="O3" s="24"/>
      <c r="P3" s="24">
        <v>41000000</v>
      </c>
      <c r="Q3" s="24" t="s">
        <v>31</v>
      </c>
      <c r="R3" s="25" t="s">
        <v>32</v>
      </c>
    </row>
    <row r="4" spans="1:18" x14ac:dyDescent="0.25">
      <c r="A4" s="1" t="s">
        <v>6</v>
      </c>
      <c r="B4" s="1"/>
      <c r="C4" s="3">
        <v>1</v>
      </c>
      <c r="D4" s="9" t="s">
        <v>1</v>
      </c>
      <c r="E4" s="5" t="s">
        <v>4</v>
      </c>
      <c r="F4" s="7">
        <v>1</v>
      </c>
      <c r="G4" s="5"/>
      <c r="H4" s="5">
        <v>1</v>
      </c>
      <c r="I4" s="8">
        <v>0</v>
      </c>
      <c r="J4" s="8">
        <v>330000</v>
      </c>
      <c r="M4" s="22">
        <v>3</v>
      </c>
      <c r="N4" s="20" t="s">
        <v>33</v>
      </c>
      <c r="O4" s="24"/>
      <c r="P4" s="24">
        <v>58153200</v>
      </c>
      <c r="Q4" s="24" t="s">
        <v>34</v>
      </c>
      <c r="R4" s="26"/>
    </row>
    <row r="5" spans="1:18" ht="30" x14ac:dyDescent="0.25">
      <c r="A5" s="53" t="s">
        <v>7</v>
      </c>
      <c r="B5" s="6" t="s">
        <v>2</v>
      </c>
      <c r="C5" s="3">
        <v>1</v>
      </c>
      <c r="D5" s="9" t="s">
        <v>1</v>
      </c>
      <c r="E5" s="5" t="s">
        <v>4</v>
      </c>
      <c r="F5" s="7">
        <v>1</v>
      </c>
      <c r="G5" s="5"/>
      <c r="H5" s="5">
        <v>1</v>
      </c>
      <c r="I5" s="8">
        <v>0</v>
      </c>
      <c r="J5" s="8">
        <v>4500000</v>
      </c>
      <c r="M5" s="22"/>
      <c r="N5" s="27" t="s">
        <v>35</v>
      </c>
      <c r="O5" s="24"/>
      <c r="P5" s="24">
        <v>69000000</v>
      </c>
      <c r="Q5" s="24" t="s">
        <v>36</v>
      </c>
      <c r="R5" s="26" t="s">
        <v>37</v>
      </c>
    </row>
    <row r="6" spans="1:18" ht="30" x14ac:dyDescent="0.25">
      <c r="A6" s="53" t="s">
        <v>8</v>
      </c>
      <c r="B6" s="1"/>
      <c r="C6" s="3">
        <v>1</v>
      </c>
      <c r="D6" s="9" t="s">
        <v>1</v>
      </c>
      <c r="E6" s="5" t="s">
        <v>4</v>
      </c>
      <c r="F6" s="7">
        <v>1</v>
      </c>
      <c r="G6" s="5"/>
      <c r="H6" s="5">
        <v>1</v>
      </c>
      <c r="I6" s="8">
        <v>0</v>
      </c>
      <c r="J6" s="8">
        <v>800000</v>
      </c>
      <c r="M6" s="22">
        <v>4</v>
      </c>
      <c r="N6" s="23" t="s">
        <v>38</v>
      </c>
      <c r="O6" s="24"/>
      <c r="P6" s="24"/>
      <c r="Q6" s="24"/>
      <c r="R6" s="25" t="s">
        <v>39</v>
      </c>
    </row>
    <row r="7" spans="1:18" ht="30" x14ac:dyDescent="0.25">
      <c r="A7" s="53" t="s">
        <v>9</v>
      </c>
      <c r="B7" s="6" t="s">
        <v>2</v>
      </c>
      <c r="C7" s="3">
        <v>1</v>
      </c>
      <c r="D7" s="9" t="s">
        <v>1</v>
      </c>
      <c r="E7" s="5" t="s">
        <v>4</v>
      </c>
      <c r="F7" s="7">
        <v>1</v>
      </c>
      <c r="G7" s="5"/>
      <c r="H7" s="5">
        <v>1</v>
      </c>
      <c r="I7" s="8">
        <v>0</v>
      </c>
      <c r="J7" s="8">
        <v>6000000</v>
      </c>
      <c r="M7" s="22">
        <v>5</v>
      </c>
      <c r="N7" s="23" t="s">
        <v>40</v>
      </c>
      <c r="O7" s="24"/>
      <c r="P7" s="24"/>
      <c r="Q7" s="24"/>
      <c r="R7" s="25" t="s">
        <v>41</v>
      </c>
    </row>
    <row r="8" spans="1:18" ht="30" x14ac:dyDescent="0.25">
      <c r="A8" s="53" t="s">
        <v>10</v>
      </c>
      <c r="B8" s="6" t="s">
        <v>2</v>
      </c>
      <c r="C8" s="3">
        <v>1</v>
      </c>
      <c r="D8" s="4" t="s">
        <v>0</v>
      </c>
      <c r="E8" s="5" t="s">
        <v>4</v>
      </c>
      <c r="F8" s="7">
        <v>1</v>
      </c>
      <c r="G8" s="5"/>
      <c r="H8" s="5">
        <v>1</v>
      </c>
      <c r="I8" s="8">
        <v>0</v>
      </c>
      <c r="J8" s="8">
        <v>12000000</v>
      </c>
      <c r="M8" s="22">
        <v>6</v>
      </c>
      <c r="N8" s="23" t="s">
        <v>42</v>
      </c>
      <c r="O8" s="24">
        <v>4000000</v>
      </c>
      <c r="P8" s="24"/>
      <c r="Q8" s="28" t="s">
        <v>43</v>
      </c>
      <c r="R8" s="25" t="s">
        <v>44</v>
      </c>
    </row>
    <row r="9" spans="1:18" ht="30" x14ac:dyDescent="0.25">
      <c r="A9" s="15" t="s">
        <v>20</v>
      </c>
      <c r="B9" s="2" t="s">
        <v>21</v>
      </c>
      <c r="C9" s="3">
        <v>1</v>
      </c>
      <c r="D9" s="9" t="s">
        <v>1</v>
      </c>
      <c r="E9" s="1" t="s">
        <v>22</v>
      </c>
      <c r="M9" s="22">
        <v>7</v>
      </c>
      <c r="N9" s="54" t="s">
        <v>45</v>
      </c>
      <c r="O9" s="24">
        <v>3000000</v>
      </c>
      <c r="P9" s="24"/>
      <c r="Q9" s="24"/>
      <c r="R9" s="26" t="s">
        <v>46</v>
      </c>
    </row>
    <row r="10" spans="1:18" ht="30" x14ac:dyDescent="0.25">
      <c r="M10" s="22">
        <v>8</v>
      </c>
      <c r="N10" s="55" t="s">
        <v>47</v>
      </c>
      <c r="O10" s="24"/>
      <c r="P10" s="24">
        <v>6000000</v>
      </c>
      <c r="Q10" s="28" t="s">
        <v>48</v>
      </c>
      <c r="R10" s="26" t="s">
        <v>49</v>
      </c>
    </row>
    <row r="11" spans="1:18" x14ac:dyDescent="0.25">
      <c r="A11" s="52" t="s">
        <v>53</v>
      </c>
      <c r="M11" s="22">
        <v>9</v>
      </c>
      <c r="N11" s="54" t="s">
        <v>50</v>
      </c>
      <c r="O11" s="24"/>
      <c r="P11" s="24">
        <v>7000000</v>
      </c>
      <c r="Q11" s="24"/>
      <c r="R11" s="26" t="s">
        <v>46</v>
      </c>
    </row>
    <row r="12" spans="1:18" x14ac:dyDescent="0.25">
      <c r="A12" s="30" t="s">
        <v>55</v>
      </c>
      <c r="B12" s="30" t="s">
        <v>54</v>
      </c>
      <c r="C12" s="31">
        <v>1</v>
      </c>
      <c r="D12" s="32" t="s">
        <v>21</v>
      </c>
      <c r="E12" s="30" t="s">
        <v>56</v>
      </c>
      <c r="F12" s="33">
        <v>2344012</v>
      </c>
      <c r="G12" s="96">
        <v>2344012</v>
      </c>
      <c r="H12" s="97"/>
      <c r="I12" s="69">
        <v>43770</v>
      </c>
      <c r="J12" s="66" t="s">
        <v>142</v>
      </c>
      <c r="M12" s="22"/>
      <c r="N12" s="17" t="s">
        <v>51</v>
      </c>
      <c r="O12" s="29">
        <f>SUM(O2:O11)</f>
        <v>7000000</v>
      </c>
      <c r="P12" s="29">
        <f>SUM(P2:P11)</f>
        <v>181153200</v>
      </c>
      <c r="Q12" s="29"/>
      <c r="R12" s="29">
        <f xml:space="preserve"> SUM(O12,P12)</f>
        <v>188153200</v>
      </c>
    </row>
    <row r="13" spans="1:18" x14ac:dyDescent="0.25">
      <c r="A13" s="34" t="s">
        <v>58</v>
      </c>
      <c r="B13" s="34" t="s">
        <v>57</v>
      </c>
      <c r="C13" s="35">
        <v>4</v>
      </c>
      <c r="D13" s="36" t="s">
        <v>59</v>
      </c>
      <c r="E13" s="34" t="s">
        <v>60</v>
      </c>
      <c r="F13" s="37">
        <v>252000</v>
      </c>
      <c r="G13" s="98">
        <v>252000</v>
      </c>
      <c r="H13" s="99"/>
    </row>
    <row r="14" spans="1:18" x14ac:dyDescent="0.25">
      <c r="A14" s="30" t="s">
        <v>62</v>
      </c>
      <c r="B14" s="30" t="s">
        <v>61</v>
      </c>
      <c r="C14" s="31">
        <v>1</v>
      </c>
      <c r="D14" s="32" t="s">
        <v>59</v>
      </c>
      <c r="E14" s="30" t="s">
        <v>60</v>
      </c>
      <c r="F14" s="33">
        <v>30500000</v>
      </c>
      <c r="G14" s="96">
        <v>30500000</v>
      </c>
      <c r="H14" s="97"/>
      <c r="I14" s="57" t="s">
        <v>122</v>
      </c>
      <c r="J14" s="57"/>
      <c r="K14" s="57"/>
    </row>
    <row r="15" spans="1:18" x14ac:dyDescent="0.25">
      <c r="A15" s="34" t="s">
        <v>64</v>
      </c>
      <c r="B15" s="34" t="s">
        <v>63</v>
      </c>
      <c r="C15" s="35">
        <v>1</v>
      </c>
      <c r="D15" s="36" t="s">
        <v>21</v>
      </c>
      <c r="E15" s="34" t="s">
        <v>56</v>
      </c>
      <c r="F15" s="33">
        <v>9500000</v>
      </c>
      <c r="G15" s="96">
        <v>9500000</v>
      </c>
      <c r="H15" s="97"/>
      <c r="I15" s="67">
        <v>43983</v>
      </c>
      <c r="J15" s="66"/>
    </row>
    <row r="16" spans="1:18" x14ac:dyDescent="0.25">
      <c r="A16" s="34" t="s">
        <v>66</v>
      </c>
      <c r="B16" s="34" t="s">
        <v>65</v>
      </c>
      <c r="C16" s="35">
        <v>1</v>
      </c>
      <c r="D16" s="36" t="s">
        <v>21</v>
      </c>
      <c r="E16" s="34" t="s">
        <v>56</v>
      </c>
      <c r="F16" s="33">
        <v>2650000</v>
      </c>
      <c r="G16" s="96">
        <v>2650000</v>
      </c>
      <c r="H16" s="97"/>
      <c r="I16" s="69">
        <v>43952</v>
      </c>
    </row>
    <row r="17" spans="1:14" ht="15.75" thickBot="1" x14ac:dyDescent="0.3">
      <c r="A17" s="30" t="s">
        <v>68</v>
      </c>
      <c r="B17" s="30" t="s">
        <v>67</v>
      </c>
      <c r="C17" s="31">
        <v>1</v>
      </c>
      <c r="D17" s="32" t="s">
        <v>21</v>
      </c>
      <c r="E17" s="30" t="s">
        <v>56</v>
      </c>
      <c r="F17" s="33">
        <v>3388000</v>
      </c>
      <c r="G17" s="96">
        <v>3388000</v>
      </c>
      <c r="H17" s="97"/>
      <c r="I17" s="69">
        <v>43770</v>
      </c>
      <c r="J17" s="66" t="s">
        <v>142</v>
      </c>
      <c r="M17" s="58" t="s">
        <v>95</v>
      </c>
      <c r="N17" s="59" t="s">
        <v>96</v>
      </c>
    </row>
    <row r="18" spans="1:14" x14ac:dyDescent="0.25">
      <c r="A18" s="38" t="s">
        <v>70</v>
      </c>
      <c r="B18" s="38" t="s">
        <v>69</v>
      </c>
      <c r="C18" s="39">
        <v>2</v>
      </c>
      <c r="D18" s="40" t="s">
        <v>21</v>
      </c>
      <c r="E18" s="38" t="s">
        <v>56</v>
      </c>
      <c r="F18" s="33">
        <v>240000</v>
      </c>
      <c r="G18" s="96">
        <v>240000</v>
      </c>
      <c r="H18" s="97"/>
      <c r="M18" s="60" t="s">
        <v>97</v>
      </c>
      <c r="N18" s="61" t="s">
        <v>98</v>
      </c>
    </row>
    <row r="19" spans="1:14" x14ac:dyDescent="0.25">
      <c r="A19" s="30" t="s">
        <v>72</v>
      </c>
      <c r="B19" s="30" t="s">
        <v>71</v>
      </c>
      <c r="C19" s="31">
        <v>1</v>
      </c>
      <c r="D19" s="32" t="s">
        <v>59</v>
      </c>
      <c r="E19" s="30" t="s">
        <v>60</v>
      </c>
      <c r="F19" s="33">
        <v>4985200</v>
      </c>
      <c r="G19" s="96">
        <v>4985200</v>
      </c>
      <c r="H19" s="97"/>
      <c r="I19" s="69">
        <v>43800</v>
      </c>
      <c r="J19" t="s">
        <v>142</v>
      </c>
      <c r="M19" s="62" t="s">
        <v>99</v>
      </c>
      <c r="N19" s="63" t="s">
        <v>100</v>
      </c>
    </row>
    <row r="20" spans="1:14" x14ac:dyDescent="0.25">
      <c r="A20" s="41" t="s">
        <v>74</v>
      </c>
      <c r="B20" s="41" t="s">
        <v>73</v>
      </c>
      <c r="C20" s="42">
        <v>1</v>
      </c>
      <c r="D20" s="43" t="s">
        <v>21</v>
      </c>
      <c r="E20" s="41" t="s">
        <v>75</v>
      </c>
      <c r="F20" s="44">
        <v>0</v>
      </c>
      <c r="G20" s="44">
        <v>0</v>
      </c>
      <c r="H20" s="44">
        <v>0</v>
      </c>
      <c r="I20" s="56"/>
      <c r="J20" s="67">
        <v>44197</v>
      </c>
      <c r="M20" s="62" t="s">
        <v>101</v>
      </c>
      <c r="N20" s="63" t="s">
        <v>102</v>
      </c>
    </row>
    <row r="21" spans="1:14" x14ac:dyDescent="0.25">
      <c r="A21" s="45" t="s">
        <v>77</v>
      </c>
      <c r="B21" s="45" t="s">
        <v>76</v>
      </c>
      <c r="C21" s="46">
        <v>1</v>
      </c>
      <c r="D21" s="47" t="s">
        <v>59</v>
      </c>
      <c r="E21" s="45" t="s">
        <v>60</v>
      </c>
      <c r="F21" s="33">
        <v>52030</v>
      </c>
      <c r="G21" s="96">
        <v>52030</v>
      </c>
      <c r="H21" s="97"/>
      <c r="M21" s="62" t="s">
        <v>103</v>
      </c>
      <c r="N21" s="63" t="s">
        <v>104</v>
      </c>
    </row>
    <row r="22" spans="1:14" x14ac:dyDescent="0.25">
      <c r="A22" s="48" t="s">
        <v>79</v>
      </c>
      <c r="B22" s="48" t="s">
        <v>78</v>
      </c>
      <c r="C22" s="49">
        <v>1</v>
      </c>
      <c r="D22" s="50" t="s">
        <v>59</v>
      </c>
      <c r="E22" s="48" t="s">
        <v>60</v>
      </c>
      <c r="F22" s="33">
        <v>96800</v>
      </c>
      <c r="G22" s="96">
        <v>96800</v>
      </c>
      <c r="H22" s="97"/>
      <c r="M22" s="62" t="s">
        <v>105</v>
      </c>
      <c r="N22" s="63" t="s">
        <v>50</v>
      </c>
    </row>
    <row r="23" spans="1:14" x14ac:dyDescent="0.25">
      <c r="A23" s="34" t="s">
        <v>81</v>
      </c>
      <c r="B23" s="34" t="s">
        <v>80</v>
      </c>
      <c r="C23" s="35">
        <v>1</v>
      </c>
      <c r="D23" s="36" t="s">
        <v>21</v>
      </c>
      <c r="E23" s="34" t="s">
        <v>82</v>
      </c>
      <c r="F23" s="33">
        <v>0</v>
      </c>
      <c r="G23" s="33">
        <v>0</v>
      </c>
      <c r="H23" s="33">
        <v>0</v>
      </c>
      <c r="I23" s="56"/>
      <c r="J23" s="68" t="s">
        <v>121</v>
      </c>
      <c r="M23" s="62" t="s">
        <v>106</v>
      </c>
      <c r="N23" s="63" t="s">
        <v>30</v>
      </c>
    </row>
    <row r="24" spans="1:14" x14ac:dyDescent="0.25">
      <c r="A24" s="34" t="s">
        <v>84</v>
      </c>
      <c r="B24" s="51" t="s">
        <v>83</v>
      </c>
      <c r="C24" s="35">
        <v>1</v>
      </c>
      <c r="D24" s="36" t="s">
        <v>59</v>
      </c>
      <c r="E24" s="34" t="s">
        <v>85</v>
      </c>
      <c r="F24" s="33">
        <v>1300000</v>
      </c>
      <c r="G24" s="96">
        <v>1300000</v>
      </c>
      <c r="H24" s="97"/>
      <c r="I24" s="57" t="s">
        <v>123</v>
      </c>
      <c r="M24" s="62" t="s">
        <v>107</v>
      </c>
      <c r="N24" s="63" t="s">
        <v>108</v>
      </c>
    </row>
    <row r="25" spans="1:14" x14ac:dyDescent="0.25">
      <c r="A25" s="34" t="s">
        <v>87</v>
      </c>
      <c r="B25" s="51" t="s">
        <v>86</v>
      </c>
      <c r="C25" s="35">
        <v>1</v>
      </c>
      <c r="D25" s="36" t="s">
        <v>59</v>
      </c>
      <c r="E25" s="34" t="s">
        <v>85</v>
      </c>
      <c r="F25" s="33">
        <v>1000000</v>
      </c>
      <c r="G25" s="96">
        <v>1000000</v>
      </c>
      <c r="H25" s="97"/>
      <c r="I25" s="57" t="s">
        <v>124</v>
      </c>
      <c r="M25" s="62" t="s">
        <v>109</v>
      </c>
      <c r="N25" s="63" t="s">
        <v>110</v>
      </c>
    </row>
    <row r="26" spans="1:14" x14ac:dyDescent="0.25">
      <c r="A26" s="34" t="s">
        <v>89</v>
      </c>
      <c r="B26" s="51" t="s">
        <v>88</v>
      </c>
      <c r="C26" s="35">
        <v>1</v>
      </c>
      <c r="D26" s="36" t="s">
        <v>59</v>
      </c>
      <c r="E26" s="34" t="s">
        <v>85</v>
      </c>
      <c r="F26" s="33">
        <v>4000000</v>
      </c>
      <c r="G26" s="96">
        <v>4000000</v>
      </c>
      <c r="H26" s="97"/>
      <c r="I26" s="57" t="s">
        <v>125</v>
      </c>
      <c r="M26" s="62" t="s">
        <v>111</v>
      </c>
      <c r="N26" s="63" t="s">
        <v>112</v>
      </c>
    </row>
    <row r="27" spans="1:14" x14ac:dyDescent="0.25">
      <c r="A27" s="34" t="s">
        <v>91</v>
      </c>
      <c r="B27" s="51" t="s">
        <v>90</v>
      </c>
      <c r="C27" s="35">
        <v>1</v>
      </c>
      <c r="D27" s="36" t="s">
        <v>21</v>
      </c>
      <c r="E27" s="34" t="s">
        <v>75</v>
      </c>
      <c r="F27" s="33">
        <v>0</v>
      </c>
      <c r="G27" s="33">
        <v>0</v>
      </c>
      <c r="H27" s="33">
        <v>0</v>
      </c>
      <c r="I27" s="56"/>
      <c r="J27" s="68" t="s">
        <v>121</v>
      </c>
      <c r="M27" s="62" t="s">
        <v>113</v>
      </c>
      <c r="N27" s="63" t="s">
        <v>114</v>
      </c>
    </row>
    <row r="28" spans="1:14" x14ac:dyDescent="0.25">
      <c r="A28" s="38" t="s">
        <v>93</v>
      </c>
      <c r="B28" s="38" t="s">
        <v>92</v>
      </c>
      <c r="C28" s="39">
        <v>2</v>
      </c>
      <c r="D28" s="40" t="s">
        <v>59</v>
      </c>
      <c r="E28" s="38" t="s">
        <v>94</v>
      </c>
      <c r="F28" s="33">
        <v>224108.94</v>
      </c>
      <c r="G28" s="96">
        <v>112054.47</v>
      </c>
      <c r="H28" s="97"/>
      <c r="M28" s="62" t="s">
        <v>115</v>
      </c>
      <c r="N28" s="63" t="s">
        <v>116</v>
      </c>
    </row>
    <row r="29" spans="1:14" x14ac:dyDescent="0.25">
      <c r="A29" t="e">
        <f>+DK UZV</f>
        <v>#NAME?</v>
      </c>
      <c r="M29" s="62" t="s">
        <v>117</v>
      </c>
      <c r="N29" s="63" t="s">
        <v>118</v>
      </c>
    </row>
    <row r="30" spans="1:14" ht="15.75" thickBot="1" x14ac:dyDescent="0.3">
      <c r="C30" s="14"/>
      <c r="M30" s="64" t="s">
        <v>119</v>
      </c>
      <c r="N30" s="65" t="s">
        <v>120</v>
      </c>
    </row>
    <row r="31" spans="1:14" x14ac:dyDescent="0.25">
      <c r="C31" s="14"/>
    </row>
    <row r="32" spans="1:14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x14ac:dyDescent="0.25">
      <c r="C44" s="14"/>
    </row>
    <row r="45" spans="3:3" x14ac:dyDescent="0.25">
      <c r="C45" s="14"/>
    </row>
    <row r="46" spans="3:3" x14ac:dyDescent="0.25">
      <c r="C46" s="14"/>
    </row>
    <row r="47" spans="3:3" x14ac:dyDescent="0.25">
      <c r="C47" s="14"/>
    </row>
    <row r="48" spans="3:3" x14ac:dyDescent="0.25">
      <c r="C48" s="14"/>
    </row>
  </sheetData>
  <mergeCells count="14">
    <mergeCell ref="G17:H17"/>
    <mergeCell ref="G12:H12"/>
    <mergeCell ref="G13:H13"/>
    <mergeCell ref="G14:H14"/>
    <mergeCell ref="G15:H15"/>
    <mergeCell ref="G16:H16"/>
    <mergeCell ref="G26:H26"/>
    <mergeCell ref="G28:H28"/>
    <mergeCell ref="G18:H18"/>
    <mergeCell ref="G19:H19"/>
    <mergeCell ref="G21:H21"/>
    <mergeCell ref="G22:H22"/>
    <mergeCell ref="G24:H24"/>
    <mergeCell ref="G25:H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Zobrazovací metody</vt:lpstr>
      <vt:lpstr>podklady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cp:lastPrinted>2021-01-18T08:44:22Z</cp:lastPrinted>
  <dcterms:created xsi:type="dcterms:W3CDTF">2021-01-15T13:40:27Z</dcterms:created>
  <dcterms:modified xsi:type="dcterms:W3CDTF">2021-01-20T13:16:56Z</dcterms:modified>
</cp:coreProperties>
</file>