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zprgs654sto.ad001.siemens.net\MEDBRQ\User_Data\AX\XP\XP 2020\FN OLOMOUC\Mamograf\"/>
    </mc:Choice>
  </mc:AlternateContent>
  <xr:revisionPtr revIDLastSave="0" documentId="13_ncr:1_{60356492-3771-4C83-9A35-B56CFB7CD177}" xr6:coauthVersionLast="45" xr6:coauthVersionMax="45" xr10:uidLastSave="{00000000-0000-0000-0000-000000000000}"/>
  <bookViews>
    <workbookView xWindow="9090" yWindow="1960" windowWidth="24310" windowHeight="16020" activeTab="1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2" l="1"/>
  <c r="I34" i="1"/>
  <c r="G34" i="1"/>
  <c r="I31" i="1"/>
  <c r="I30" i="1"/>
  <c r="G31" i="1"/>
  <c r="G30" i="1"/>
  <c r="I24" i="1"/>
  <c r="G24" i="1"/>
  <c r="I16" i="1" l="1"/>
  <c r="G16" i="1"/>
  <c r="I11" i="1"/>
  <c r="G11" i="1"/>
  <c r="E11" i="1"/>
  <c r="I10" i="1"/>
  <c r="G10" i="1"/>
  <c r="B78" i="2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<sst xmlns="http://schemas.openxmlformats.org/spreadsheetml/2006/main" count="198" uniqueCount="126">
  <si>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</si>
  <si>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</si>
  <si>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</si>
  <si>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</si>
  <si>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</si>
  <si>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</si>
  <si>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</si>
  <si>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</si>
  <si>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</si>
  <si>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</si>
  <si>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</si>
  <si>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</si>
  <si>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</si>
  <si>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</si>
  <si>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</si>
  <si>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</si>
  <si>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</si>
  <si>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</si>
  <si>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</si>
  <si>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</si>
  <si>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</si>
  <si>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</si>
  <si>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</si>
  <si>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</si>
  <si>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</si>
  <si>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</si>
  <si>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</si>
  <si>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</si>
  <si>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</si>
  <si>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</si>
  <si>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</si>
  <si>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</si>
  <si>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</si>
  <si>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</si>
  <si>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</si>
  <si>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</si>
  <si>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</si>
  <si>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</si>
  <si>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</si>
  <si>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</si>
  <si>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</si>
  <si>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</si>
  <si>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</si>
  <si>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</si>
  <si>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</si>
  <si>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</si>
  <si>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</si>
  <si>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</si>
  <si>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</si>
  <si>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</si>
  <si>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</si>
  <si>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</si>
  <si>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</si>
  <si>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</si>
  <si>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</si>
  <si>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</si>
  <si>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</si>
  <si>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</si>
  <si>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</si>
  <si>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</si>
  <si>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</si>
  <si>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</si>
  <si>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</si>
  <si>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</si>
  <si>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mít izocentrické C rameno s motorickou rotací v rozsahu ±180 ° s ohniskovou vzdáleností min. 65 cm a motorizovaným výškovým nastavením v rozsahu min. 70–145 cm nad podlahou (nožní ovladač)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</si>
  <si>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</si>
  <si>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</si>
  <si>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</si>
  <si>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</si>
  <si>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</si>
  <si>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</si>
  <si>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</si>
  <si>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</si>
  <si>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</si>
  <si>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</si>
  <si>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>Tepelná kapacita anody musí být min. 340 kHU</t>
  </si>
  <si>
    <t>Chladící výkon anody musí být min. 40 kHU/min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</si>
  <si>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</si>
  <si>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</si>
  <si>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</si>
  <si>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</si>
  <si>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</si>
  <si>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Tloušťka detektoru musí být maximálně 70 mm u strany hrudní stěny</t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</si>
  <si>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</si>
  <si>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</si>
  <si>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</si>
  <si>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</si>
  <si>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</si>
  <si>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</si>
  <si>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>Hmotnost samostatné bioptické jednotky nesmí být větší jako 5 kg nebo 13 kg včetně mobilního vozíku</t>
  </si>
  <si>
    <t xml:space="preserve">3D tomosyntéza </t>
  </si>
  <si>
    <t>Úhel skenování musí být min. 20°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</si>
  <si>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</si>
  <si>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</si>
  <si>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</si>
  <si>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</si>
  <si>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Vzdálenost mezi akvizačními rovinami musí být max. 0,5 mm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</si>
  <si>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</si>
  <si>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</si>
  <si>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</si>
  <si>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</si>
  <si>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</si>
  <si>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</si>
  <si>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</si>
  <si>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</si>
  <si>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</si>
  <si>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</si>
  <si>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</si>
  <si>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</si>
  <si>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</si>
  <si>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</si>
  <si>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</si>
  <si>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</si>
  <si>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</si>
  <si>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</si>
  <si>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</si>
  <si>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</si>
  <si>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</si>
  <si>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</si>
  <si>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</si>
  <si>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</si>
  <si>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ne</t>
  </si>
  <si>
    <t>Mammomat Revelation, Siemens Healthcare GmbH</t>
  </si>
  <si>
    <t>Siemens Healthcare s.r.o.</t>
  </si>
  <si>
    <t>Ing. Jiří Boček</t>
  </si>
  <si>
    <t>jiri.bocek@siemens-healthineers.com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</si>
</sst>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164" fontId="15" fillId="9" borderId="44" xfId="1" applyNumberFormat="1" applyFont="1" applyFill="1" applyBorder="1" applyAlignment="1">
      <alignment horizontal="center" vertical="center" wrapText="1"/>
    </xf>
    <xf numFmtId="164" fontId="15" fillId="9" borderId="48" xfId="1" applyNumberFormat="1" applyFont="1" applyFill="1" applyBorder="1" applyAlignment="1">
      <alignment horizontal="center" vertical="center" wrapText="1"/>
    </xf>
    <xf numFmtId="164" fontId="15" fillId="9" borderId="47" xfId="1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workbookViewId="0">
      <selection activeCell="F79" sqref="F79"/>
    </sheetView>
  </sheetViews>
  <sheetFormatPr defaultRowHeight="14.5" x14ac:dyDescent="0.35"/>
  <cols>
    <col min="1" max="1" width="95.453125" customWidth="1"/>
    <col min="2" max="2" width="16.26953125" customWidth="1"/>
    <col min="3" max="3" width="21.7265625" customWidth="1"/>
  </cols>
  <sheetData>
    <row r="1" spans="1:3" ht="66.75" customHeight="1" thickBot="1" x14ac:dyDescent="0.4">
      <c r="A1" s="56"/>
      <c r="B1" s="56"/>
      <c r="C1" s="56"/>
    </row>
    <row r="2" spans="1:3" ht="66.75" customHeight="1" thickBot="1" x14ac:dyDescent="0.4">
      <c r="A2" s="57" t="s">
        <v>52</v>
      </c>
      <c r="B2" s="58"/>
      <c r="C2" s="59"/>
    </row>
    <row r="3" spans="1:3" ht="41.5" customHeight="1" thickBot="1" x14ac:dyDescent="0.4">
      <c r="A3" s="53" t="s">
        <v>119</v>
      </c>
      <c r="B3" s="54"/>
      <c r="C3" s="55"/>
    </row>
    <row r="4" spans="1:3" ht="29.5" customHeight="1" thickBot="1" x14ac:dyDescent="0.4">
      <c r="A4" s="28" t="s">
        <v>51</v>
      </c>
      <c r="B4" s="51" t="s">
        <v>122</v>
      </c>
      <c r="C4" s="52"/>
    </row>
    <row r="5" spans="1:3" ht="25.5" customHeight="1" thickBot="1" x14ac:dyDescent="0.4">
      <c r="A5" s="40" t="s">
        <v>47</v>
      </c>
      <c r="B5" s="42" t="s">
        <v>48</v>
      </c>
      <c r="C5" s="41" t="s">
        <v>40</v>
      </c>
    </row>
    <row r="6" spans="1:3" ht="16" thickBot="1" x14ac:dyDescent="0.4">
      <c r="A6" s="38" t="s">
        <v>119</v>
      </c>
      <c r="B6" s="36"/>
      <c r="C6" s="39"/>
    </row>
    <row r="7" spans="1:3" ht="15.5" x14ac:dyDescent="0.35">
      <c r="A7" s="24" t="s">
        <v>41</v>
      </c>
      <c r="B7" s="25" t="s">
        <v>46</v>
      </c>
      <c r="C7" s="26" t="s">
        <v>40</v>
      </c>
    </row>
    <row r="8" spans="1:3" ht="62" x14ac:dyDescent="0.35">
      <c r="A8" s="29" t="s">
        <v>58</v>
      </c>
      <c r="B8" s="18" t="s">
        <v>120</v>
      </c>
      <c r="C8" s="21"/>
    </row>
    <row r="9" spans="1:3" ht="31" x14ac:dyDescent="0.35">
      <c r="A9" s="29" t="s">
        <v>59</v>
      </c>
      <c r="B9" s="18" t="s">
        <v>120</v>
      </c>
      <c r="C9" s="21"/>
    </row>
    <row r="10" spans="1:3" ht="31" x14ac:dyDescent="0.35">
      <c r="A10" s="29" t="s">
        <v>60</v>
      </c>
      <c r="B10" s="18" t="s">
        <v>120</v>
      </c>
      <c r="C10" s="21"/>
    </row>
    <row r="11" spans="1:3" ht="15.5" x14ac:dyDescent="0.35">
      <c r="A11" s="29" t="s">
        <v>61</v>
      </c>
      <c r="B11" s="18" t="s">
        <v>120</v>
      </c>
      <c r="C11" s="21"/>
    </row>
    <row r="12" spans="1:3" ht="31" x14ac:dyDescent="0.35">
      <c r="A12" s="29" t="s">
        <v>62</v>
      </c>
      <c r="B12" s="18" t="s">
        <v>120</v>
      </c>
      <c r="C12" s="21"/>
    </row>
    <row r="13" spans="1:3" ht="15.5" x14ac:dyDescent="0.35">
      <c r="A13" s="29" t="s">
        <v>63</v>
      </c>
      <c r="B13" s="18" t="s">
        <v>120</v>
      </c>
      <c r="C13" s="27"/>
    </row>
    <row r="14" spans="1:3" ht="46.5" x14ac:dyDescent="0.35">
      <c r="A14" s="29" t="s">
        <v>64</v>
      </c>
      <c r="B14" s="18" t="s">
        <v>120</v>
      </c>
      <c r="C14" s="21"/>
    </row>
    <row r="15" spans="1:3" ht="15.5" x14ac:dyDescent="0.35">
      <c r="A15" s="29" t="s">
        <v>65</v>
      </c>
      <c r="B15" s="18" t="s">
        <v>120</v>
      </c>
      <c r="C15" s="37"/>
    </row>
    <row r="16" spans="1:3" ht="15.5" x14ac:dyDescent="0.35">
      <c r="A16" s="29" t="s">
        <v>66</v>
      </c>
      <c r="B16" s="18" t="s">
        <v>120</v>
      </c>
      <c r="C16" s="21"/>
    </row>
    <row r="17" spans="1:3" ht="15.5" x14ac:dyDescent="0.35">
      <c r="A17" s="29" t="s">
        <v>67</v>
      </c>
      <c r="B17" s="18" t="s">
        <v>120</v>
      </c>
      <c r="C17" s="21"/>
    </row>
    <row r="18" spans="1:3" ht="15.5" x14ac:dyDescent="0.35">
      <c r="A18" s="29" t="s">
        <v>68</v>
      </c>
      <c r="B18" s="18" t="s">
        <v>120</v>
      </c>
      <c r="C18" s="43"/>
    </row>
    <row r="19" spans="1:3" ht="15.5" x14ac:dyDescent="0.35">
      <c r="A19" s="29" t="s">
        <v>69</v>
      </c>
      <c r="B19" s="18" t="s">
        <v>120</v>
      </c>
      <c r="C19" s="43"/>
    </row>
    <row r="20" spans="1:3" ht="15.5" x14ac:dyDescent="0.35">
      <c r="A20" s="29" t="s">
        <v>70</v>
      </c>
      <c r="B20" s="18" t="s">
        <v>120</v>
      </c>
      <c r="C20" s="43"/>
    </row>
    <row r="21" spans="1:3" ht="31" x14ac:dyDescent="0.35">
      <c r="A21" s="29" t="s">
        <v>71</v>
      </c>
      <c r="B21" s="18" t="s">
        <v>120</v>
      </c>
      <c r="C21" s="44"/>
    </row>
    <row r="22" spans="1:3" ht="46.5" x14ac:dyDescent="0.35">
      <c r="A22" s="29" t="s">
        <v>72</v>
      </c>
      <c r="B22" s="18" t="s">
        <v>121</v>
      </c>
      <c r="C22" s="45"/>
    </row>
    <row r="23" spans="1:3" ht="15.5" x14ac:dyDescent="0.35">
      <c r="A23" s="29" t="s">
        <v>73</v>
      </c>
      <c r="B23" s="18" t="s">
        <v>120</v>
      </c>
      <c r="C23" s="43"/>
    </row>
    <row r="24" spans="1:3" ht="31" x14ac:dyDescent="0.35">
      <c r="A24" s="29" t="s">
        <v>74</v>
      </c>
      <c r="B24" s="18" t="s">
        <v>120</v>
      </c>
      <c r="C24" s="43"/>
    </row>
    <row r="25" spans="1:3" ht="15.5" x14ac:dyDescent="0.35">
      <c r="A25" s="29" t="s">
        <v>75</v>
      </c>
      <c r="B25" s="18" t="s">
        <v>121</v>
      </c>
      <c r="C25" s="43"/>
    </row>
    <row r="26" spans="1:3" ht="15.5" x14ac:dyDescent="0.35">
      <c r="A26" s="29" t="s">
        <v>76</v>
      </c>
      <c r="B26" s="18" t="s">
        <v>120</v>
      </c>
      <c r="C26" s="43"/>
    </row>
    <row r="27" spans="1:3" ht="15.5" x14ac:dyDescent="0.35">
      <c r="A27" s="29" t="s">
        <v>77</v>
      </c>
      <c r="B27" s="18" t="s">
        <v>120</v>
      </c>
      <c r="C27" s="43"/>
    </row>
    <row r="28" spans="1:3" ht="15.5" x14ac:dyDescent="0.35">
      <c r="A28" s="29" t="s">
        <v>78</v>
      </c>
      <c r="B28" s="18" t="s">
        <v>120</v>
      </c>
      <c r="C28" s="43"/>
    </row>
    <row r="29" spans="1:3" ht="46.5" x14ac:dyDescent="0.35">
      <c r="A29" s="29" t="s">
        <v>79</v>
      </c>
      <c r="B29" s="18" t="s">
        <v>120</v>
      </c>
      <c r="C29" s="43"/>
    </row>
    <row r="30" spans="1:3" ht="15.5" x14ac:dyDescent="0.35">
      <c r="A30" s="29" t="s">
        <v>80</v>
      </c>
      <c r="B30" s="18" t="s">
        <v>120</v>
      </c>
      <c r="C30" s="44"/>
    </row>
    <row r="31" spans="1:3" ht="31" x14ac:dyDescent="0.35">
      <c r="A31" s="29" t="s">
        <v>81</v>
      </c>
      <c r="B31" s="18" t="s">
        <v>120</v>
      </c>
      <c r="C31" s="44"/>
    </row>
    <row r="32" spans="1:3" ht="15.5" x14ac:dyDescent="0.35">
      <c r="A32" s="29" t="s">
        <v>82</v>
      </c>
      <c r="B32" s="18" t="s">
        <v>120</v>
      </c>
      <c r="C32" s="44"/>
    </row>
    <row r="33" spans="1:3" ht="31" x14ac:dyDescent="0.35">
      <c r="A33" s="29" t="s">
        <v>83</v>
      </c>
      <c r="B33" s="18" t="s">
        <v>120</v>
      </c>
      <c r="C33" s="44"/>
    </row>
    <row r="34" spans="1:3" ht="15.5" x14ac:dyDescent="0.35">
      <c r="A34" s="29" t="s">
        <v>84</v>
      </c>
      <c r="B34" s="18" t="s">
        <v>120</v>
      </c>
      <c r="C34" s="44"/>
    </row>
    <row r="35" spans="1:3" ht="15.5" x14ac:dyDescent="0.35">
      <c r="A35" s="47" t="s">
        <v>85</v>
      </c>
      <c r="B35" s="18" t="s">
        <v>120</v>
      </c>
      <c r="C35" s="44"/>
    </row>
    <row r="36" spans="1:3" ht="77.5" x14ac:dyDescent="0.35">
      <c r="A36" s="29" t="s">
        <v>86</v>
      </c>
      <c r="B36" s="18" t="s">
        <v>120</v>
      </c>
      <c r="C36" s="44"/>
    </row>
    <row r="37" spans="1:3" ht="15.5" x14ac:dyDescent="0.35">
      <c r="A37" s="29" t="s">
        <v>87</v>
      </c>
      <c r="B37" s="18" t="s">
        <v>120</v>
      </c>
      <c r="C37" s="44"/>
    </row>
    <row r="38" spans="1:3" ht="15.5" x14ac:dyDescent="0.35">
      <c r="A38" s="29" t="s">
        <v>88</v>
      </c>
      <c r="B38" s="18" t="s">
        <v>120</v>
      </c>
      <c r="C38" s="44"/>
    </row>
    <row r="39" spans="1:3" ht="31" x14ac:dyDescent="0.35">
      <c r="A39" s="29" t="s">
        <v>89</v>
      </c>
      <c r="B39" s="18" t="s">
        <v>120</v>
      </c>
      <c r="C39" s="44"/>
    </row>
    <row r="40" spans="1:3" ht="15.5" x14ac:dyDescent="0.35">
      <c r="A40" s="47" t="s">
        <v>90</v>
      </c>
      <c r="B40" s="18" t="s">
        <v>120</v>
      </c>
      <c r="C40" s="44"/>
    </row>
    <row r="41" spans="1:3" ht="15.5" x14ac:dyDescent="0.35">
      <c r="A41" s="29" t="s">
        <v>91</v>
      </c>
      <c r="B41" s="18" t="s">
        <v>120</v>
      </c>
      <c r="C41" s="44"/>
    </row>
    <row r="42" spans="1:3" ht="15.5" x14ac:dyDescent="0.35">
      <c r="A42" s="29" t="s">
        <v>92</v>
      </c>
      <c r="B42" s="18" t="s">
        <v>120</v>
      </c>
      <c r="C42" s="44"/>
    </row>
    <row r="43" spans="1:3" ht="15.5" x14ac:dyDescent="0.35">
      <c r="A43" s="29" t="s">
        <v>93</v>
      </c>
      <c r="B43" s="18" t="s">
        <v>121</v>
      </c>
      <c r="C43" s="44"/>
    </row>
    <row r="44" spans="1:3" ht="31" x14ac:dyDescent="0.35">
      <c r="A44" s="29" t="s">
        <v>94</v>
      </c>
      <c r="B44" s="18" t="s">
        <v>120</v>
      </c>
      <c r="C44" s="44"/>
    </row>
    <row r="45" spans="1:3" ht="15.5" x14ac:dyDescent="0.35">
      <c r="A45" s="29" t="s">
        <v>95</v>
      </c>
      <c r="B45" s="18" t="s">
        <v>120</v>
      </c>
      <c r="C45" s="44"/>
    </row>
    <row r="46" spans="1:3" ht="15.5" x14ac:dyDescent="0.35">
      <c r="A46" s="29" t="s">
        <v>96</v>
      </c>
      <c r="B46" s="18" t="s">
        <v>121</v>
      </c>
      <c r="C46" s="44"/>
    </row>
    <row r="47" spans="1:3" ht="31" x14ac:dyDescent="0.35">
      <c r="A47" s="29" t="s">
        <v>97</v>
      </c>
      <c r="B47" s="18" t="s">
        <v>120</v>
      </c>
      <c r="C47" s="44"/>
    </row>
    <row r="48" spans="1:3" ht="15.5" x14ac:dyDescent="0.35">
      <c r="A48" s="29" t="s">
        <v>98</v>
      </c>
      <c r="B48" s="18" t="s">
        <v>120</v>
      </c>
      <c r="C48" s="44"/>
    </row>
    <row r="49" spans="1:3" ht="15.5" x14ac:dyDescent="0.35">
      <c r="A49" s="29" t="s">
        <v>99</v>
      </c>
      <c r="B49" s="18" t="s">
        <v>120</v>
      </c>
      <c r="C49" s="44"/>
    </row>
    <row r="50" spans="1:3" ht="15.5" x14ac:dyDescent="0.35">
      <c r="A50" s="47" t="s">
        <v>100</v>
      </c>
      <c r="B50" s="18" t="s">
        <v>120</v>
      </c>
      <c r="C50" s="44"/>
    </row>
    <row r="51" spans="1:3" ht="93" x14ac:dyDescent="0.35">
      <c r="A51" s="29" t="s">
        <v>101</v>
      </c>
      <c r="B51" s="18" t="s">
        <v>120</v>
      </c>
      <c r="C51" s="44"/>
    </row>
    <row r="52" spans="1:3" ht="77.5" x14ac:dyDescent="0.35">
      <c r="A52" s="29" t="s">
        <v>102</v>
      </c>
      <c r="B52" s="18" t="s">
        <v>120</v>
      </c>
      <c r="C52" s="44"/>
    </row>
    <row r="53" spans="1:3" ht="46.5" x14ac:dyDescent="0.35">
      <c r="A53" s="29" t="s">
        <v>103</v>
      </c>
      <c r="B53" s="18" t="s">
        <v>120</v>
      </c>
      <c r="C53" s="44"/>
    </row>
    <row r="54" spans="1:3" ht="46.5" x14ac:dyDescent="0.35">
      <c r="A54" s="29" t="s">
        <v>104</v>
      </c>
      <c r="B54" s="18" t="s">
        <v>120</v>
      </c>
      <c r="C54" s="44"/>
    </row>
    <row r="55" spans="1:3" ht="46.5" x14ac:dyDescent="0.35">
      <c r="A55" s="29" t="s">
        <v>105</v>
      </c>
      <c r="B55" s="18" t="s">
        <v>120</v>
      </c>
      <c r="C55" s="44"/>
    </row>
    <row r="56" spans="1:3" ht="15.5" x14ac:dyDescent="0.35">
      <c r="A56" s="47" t="s">
        <v>106</v>
      </c>
      <c r="B56" s="18" t="s">
        <v>120</v>
      </c>
      <c r="C56" s="44"/>
    </row>
    <row r="57" spans="1:3" ht="93" x14ac:dyDescent="0.35">
      <c r="A57" s="29" t="s">
        <v>107</v>
      </c>
      <c r="B57" s="18" t="s">
        <v>120</v>
      </c>
      <c r="C57" s="44"/>
    </row>
    <row r="58" spans="1:3" ht="31" x14ac:dyDescent="0.35">
      <c r="A58" s="29" t="s">
        <v>108</v>
      </c>
      <c r="B58" s="18" t="s">
        <v>120</v>
      </c>
      <c r="C58" s="44"/>
    </row>
    <row r="59" spans="1:3" ht="77.5" x14ac:dyDescent="0.35">
      <c r="A59" s="29" t="s">
        <v>109</v>
      </c>
      <c r="B59" s="18" t="s">
        <v>120</v>
      </c>
      <c r="C59" s="44"/>
    </row>
    <row r="60" spans="1:3" ht="31" x14ac:dyDescent="0.35">
      <c r="A60" s="29" t="s">
        <v>110</v>
      </c>
      <c r="B60" s="18" t="s">
        <v>120</v>
      </c>
      <c r="C60" s="44"/>
    </row>
    <row r="61" spans="1:3" ht="62" x14ac:dyDescent="0.35">
      <c r="A61" s="29" t="s">
        <v>111</v>
      </c>
      <c r="B61" s="18" t="s">
        <v>120</v>
      </c>
      <c r="C61" s="44"/>
    </row>
    <row r="62" spans="1:3" ht="15.5" x14ac:dyDescent="0.35">
      <c r="A62" s="35" t="s">
        <v>112</v>
      </c>
      <c r="B62" s="20"/>
      <c r="C62" s="20"/>
    </row>
    <row r="63" spans="1:3" ht="15.5" x14ac:dyDescent="0.35">
      <c r="A63" s="29" t="s">
        <v>113</v>
      </c>
      <c r="B63" s="18" t="s">
        <v>120</v>
      </c>
      <c r="C63" s="37"/>
    </row>
    <row r="64" spans="1:3" ht="15.5" x14ac:dyDescent="0.35">
      <c r="A64" s="29" t="s">
        <v>114</v>
      </c>
      <c r="B64" s="18" t="s">
        <v>120</v>
      </c>
      <c r="C64" s="37"/>
    </row>
    <row r="65" spans="1:3" ht="31" x14ac:dyDescent="0.35">
      <c r="A65" s="29" t="s">
        <v>115</v>
      </c>
      <c r="B65" s="18" t="s">
        <v>120</v>
      </c>
      <c r="C65" s="37"/>
    </row>
    <row r="66" spans="1:3" ht="15.5" x14ac:dyDescent="0.35">
      <c r="A66" s="29" t="s">
        <v>116</v>
      </c>
      <c r="B66" s="18" t="s">
        <v>120</v>
      </c>
      <c r="C66" s="37"/>
    </row>
    <row r="67" spans="1:3" ht="15.5" x14ac:dyDescent="0.35">
      <c r="A67" s="29"/>
      <c r="B67" s="18" t="s">
        <v>120</v>
      </c>
      <c r="C67" s="37"/>
    </row>
    <row r="68" spans="1:3" ht="15.5" x14ac:dyDescent="0.35">
      <c r="A68" s="29"/>
      <c r="B68" s="18" t="s">
        <v>120</v>
      </c>
      <c r="C68" s="27"/>
    </row>
    <row r="69" spans="1:3" ht="18" customHeight="1" x14ac:dyDescent="0.35">
      <c r="A69" s="29"/>
      <c r="B69" s="18" t="s">
        <v>120</v>
      </c>
      <c r="C69" s="27"/>
    </row>
    <row r="70" spans="1:3" ht="15.5" x14ac:dyDescent="0.35">
      <c r="A70" s="19" t="s">
        <v>42</v>
      </c>
      <c r="B70" s="20"/>
      <c r="C70" s="20"/>
    </row>
    <row r="71" spans="1:3" ht="62" x14ac:dyDescent="0.35">
      <c r="A71" s="31" t="s">
        <v>117</v>
      </c>
      <c r="B71" s="18" t="s">
        <v>120</v>
      </c>
      <c r="C71" s="27"/>
    </row>
    <row r="72" spans="1:3" ht="46.5" x14ac:dyDescent="0.35">
      <c r="A72" s="29" t="s">
        <v>118</v>
      </c>
      <c r="B72" s="18" t="s">
        <v>120</v>
      </c>
      <c r="C72" s="27"/>
    </row>
    <row r="73" spans="1:3" ht="31" x14ac:dyDescent="0.35">
      <c r="A73" s="30" t="s">
        <v>43</v>
      </c>
      <c r="B73" s="18" t="s">
        <v>120</v>
      </c>
      <c r="C73" s="27"/>
    </row>
    <row r="74" spans="1:3" ht="15.5" x14ac:dyDescent="0.35">
      <c r="A74" s="19" t="s">
        <v>44</v>
      </c>
      <c r="B74" s="20"/>
      <c r="C74" s="20"/>
    </row>
    <row r="75" spans="1:3" ht="31" x14ac:dyDescent="0.35">
      <c r="A75" s="30" t="s">
        <v>55</v>
      </c>
      <c r="B75" s="18" t="s">
        <v>120</v>
      </c>
      <c r="C75" s="27"/>
    </row>
    <row r="76" spans="1:3" ht="18" customHeight="1" thickBot="1" x14ac:dyDescent="0.4">
      <c r="A76" s="30" t="s">
        <v>45</v>
      </c>
      <c r="B76" s="18" t="s">
        <v>120</v>
      </c>
      <c r="C76" s="27"/>
    </row>
    <row r="77" spans="1:3" ht="15.5" x14ac:dyDescent="0.35">
      <c r="A77" s="32" t="s">
        <v>49</v>
      </c>
      <c r="B77" s="48">
        <v>7894000</v>
      </c>
      <c r="C77" s="22"/>
    </row>
    <row r="78" spans="1:3" ht="16" thickBot="1" x14ac:dyDescent="0.4">
      <c r="A78" s="33" t="s">
        <v>50</v>
      </c>
      <c r="B78" s="49">
        <f>B77*1.21</f>
        <v>9551740</v>
      </c>
      <c r="C78" s="23"/>
    </row>
    <row r="79" spans="1:3" ht="46.5" x14ac:dyDescent="0.35">
      <c r="A79" s="34" t="s">
        <v>56</v>
      </c>
      <c r="B79" s="50">
        <v>198000</v>
      </c>
      <c r="C79" s="46"/>
    </row>
    <row r="80" spans="1:3" ht="47" thickBot="1" x14ac:dyDescent="0.4">
      <c r="A80" s="33" t="s">
        <v>57</v>
      </c>
      <c r="B80" s="49">
        <f>B79*1.21</f>
        <v>239580</v>
      </c>
      <c r="C80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abSelected="1" zoomScale="80" zoomScaleNormal="80" workbookViewId="0">
      <selection activeCell="A18" sqref="A18:D18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1" width="13.26953125" style="1" customWidth="1"/>
    <col min="12" max="16384" width="9.1796875" style="1"/>
  </cols>
  <sheetData>
    <row r="1" spans="1:10" ht="21" x14ac:dyDescent="0.3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3" thickBot="1" x14ac:dyDescent="0.4">
      <c r="A2" s="80" t="s">
        <v>12</v>
      </c>
      <c r="B2" s="81"/>
      <c r="C2" s="81"/>
      <c r="D2" s="81"/>
      <c r="E2" s="81"/>
      <c r="F2" s="81"/>
      <c r="G2" s="81"/>
      <c r="H2" s="81"/>
      <c r="I2" s="81"/>
      <c r="J2" s="82"/>
    </row>
    <row r="3" spans="1:10" ht="27" customHeight="1" thickBot="1" x14ac:dyDescent="0.4">
      <c r="A3" s="17" t="s">
        <v>39</v>
      </c>
      <c r="B3" s="60" t="s">
        <v>119</v>
      </c>
      <c r="C3" s="61"/>
      <c r="D3" s="61"/>
      <c r="E3" s="61"/>
      <c r="F3" s="61"/>
      <c r="G3" s="61"/>
      <c r="H3" s="61"/>
      <c r="I3" s="61"/>
      <c r="J3" s="61"/>
    </row>
    <row r="4" spans="1:10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5">
      <c r="A5" s="83" t="s">
        <v>123</v>
      </c>
      <c r="B5" s="84"/>
      <c r="C5" s="84"/>
      <c r="D5" s="84"/>
      <c r="E5" s="84"/>
      <c r="F5" s="84"/>
      <c r="G5" s="84"/>
      <c r="H5" s="84"/>
      <c r="I5" s="84"/>
      <c r="J5" s="85"/>
    </row>
    <row r="6" spans="1:10" x14ac:dyDescent="0.35">
      <c r="A6" s="98" t="s">
        <v>13</v>
      </c>
      <c r="B6" s="99"/>
      <c r="C6" s="99"/>
      <c r="D6" s="4" t="s">
        <v>1</v>
      </c>
      <c r="E6" s="2"/>
      <c r="F6" s="2"/>
      <c r="G6" s="100" t="s">
        <v>2</v>
      </c>
      <c r="H6" s="99"/>
      <c r="I6" s="99"/>
      <c r="J6" s="9"/>
    </row>
    <row r="7" spans="1:10" ht="15" thickBot="1" x14ac:dyDescent="0.4">
      <c r="A7" s="101" t="s">
        <v>124</v>
      </c>
      <c r="B7" s="102"/>
      <c r="C7" s="102"/>
      <c r="D7" s="103">
        <v>605226613</v>
      </c>
      <c r="E7" s="104"/>
      <c r="F7" s="104"/>
      <c r="G7" s="110" t="s">
        <v>125</v>
      </c>
      <c r="H7" s="111"/>
      <c r="I7" s="111"/>
      <c r="J7" s="112"/>
    </row>
    <row r="8" spans="1:10" ht="21.75" customHeight="1" thickTop="1" thickBot="1" x14ac:dyDescent="0.4">
      <c r="A8" s="105" t="s">
        <v>19</v>
      </c>
      <c r="B8" s="106"/>
      <c r="C8" s="106"/>
      <c r="D8" s="106"/>
      <c r="E8" s="106"/>
      <c r="F8" s="106"/>
      <c r="G8" s="106"/>
      <c r="H8" s="106"/>
      <c r="I8" s="106"/>
      <c r="J8" s="107"/>
    </row>
    <row r="9" spans="1:10" ht="15" thickBot="1" x14ac:dyDescent="0.4">
      <c r="A9" s="95"/>
      <c r="B9" s="96"/>
      <c r="C9" s="96"/>
      <c r="D9" s="97"/>
      <c r="E9" s="78" t="s">
        <v>3</v>
      </c>
      <c r="F9" s="78"/>
      <c r="G9" s="78" t="s">
        <v>4</v>
      </c>
      <c r="H9" s="78"/>
      <c r="I9" s="78" t="s">
        <v>5</v>
      </c>
      <c r="J9" s="79"/>
    </row>
    <row r="10" spans="1:10" s="5" customFormat="1" ht="15" thickBot="1" x14ac:dyDescent="0.4">
      <c r="A10" s="108" t="s">
        <v>16</v>
      </c>
      <c r="B10" s="109"/>
      <c r="C10" s="109"/>
      <c r="D10" s="14" t="s">
        <v>37</v>
      </c>
      <c r="E10" s="60">
        <v>7894000</v>
      </c>
      <c r="F10" s="67"/>
      <c r="G10" s="60">
        <f>E10*0.21</f>
        <v>1657740</v>
      </c>
      <c r="H10" s="67"/>
      <c r="I10" s="73">
        <f>G10+E10</f>
        <v>9551740</v>
      </c>
      <c r="J10" s="74"/>
    </row>
    <row r="11" spans="1:10" s="5" customFormat="1" ht="15" thickBot="1" x14ac:dyDescent="0.4">
      <c r="A11" s="15" t="s">
        <v>18</v>
      </c>
      <c r="B11" s="16"/>
      <c r="C11" s="16"/>
      <c r="D11" s="13">
        <v>1</v>
      </c>
      <c r="E11" s="60">
        <f>E10*D11</f>
        <v>7894000</v>
      </c>
      <c r="F11" s="67"/>
      <c r="G11" s="60">
        <f>E11*0.21</f>
        <v>1657740</v>
      </c>
      <c r="H11" s="67"/>
      <c r="I11" s="73">
        <f>G11+E11</f>
        <v>9551740</v>
      </c>
      <c r="J11" s="74"/>
    </row>
    <row r="12" spans="1:10" ht="15" thickBot="1" x14ac:dyDescent="0.4">
      <c r="A12" s="68" t="s">
        <v>17</v>
      </c>
      <c r="B12" s="69"/>
      <c r="C12" s="69"/>
      <c r="D12" s="69"/>
      <c r="E12" s="69"/>
      <c r="F12" s="69"/>
      <c r="G12" s="69"/>
      <c r="H12" s="69"/>
      <c r="I12" s="12">
        <v>2</v>
      </c>
      <c r="J12" s="6" t="s">
        <v>6</v>
      </c>
    </row>
    <row r="13" spans="1:10" ht="5.25" customHeight="1" thickBot="1" x14ac:dyDescent="0.4">
      <c r="A13" s="70"/>
      <c r="B13" s="71"/>
      <c r="C13" s="71"/>
      <c r="D13" s="71"/>
      <c r="E13" s="71"/>
      <c r="F13" s="71"/>
      <c r="G13" s="71"/>
      <c r="H13" s="71"/>
      <c r="I13" s="71"/>
      <c r="J13" s="72"/>
    </row>
    <row r="14" spans="1:10" ht="18" customHeight="1" thickBot="1" x14ac:dyDescent="0.4">
      <c r="A14" s="75" t="s">
        <v>38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5" thickBot="1" x14ac:dyDescent="0.4">
      <c r="A15" s="63"/>
      <c r="B15" s="64"/>
      <c r="C15" s="64"/>
      <c r="D15" s="64"/>
      <c r="E15" s="78" t="s">
        <v>3</v>
      </c>
      <c r="F15" s="78"/>
      <c r="G15" s="78" t="s">
        <v>4</v>
      </c>
      <c r="H15" s="78"/>
      <c r="I15" s="78" t="s">
        <v>5</v>
      </c>
      <c r="J15" s="79"/>
    </row>
    <row r="16" spans="1:10" ht="32.25" customHeight="1" thickBot="1" x14ac:dyDescent="0.4">
      <c r="A16" s="65" t="s">
        <v>14</v>
      </c>
      <c r="B16" s="66"/>
      <c r="C16" s="66"/>
      <c r="D16" s="66"/>
      <c r="E16" s="86">
        <v>66000</v>
      </c>
      <c r="F16" s="86"/>
      <c r="G16" s="86">
        <f>E16*0.21</f>
        <v>13860</v>
      </c>
      <c r="H16" s="86"/>
      <c r="I16" s="87">
        <f>G16+E16</f>
        <v>79860</v>
      </c>
      <c r="J16" s="88"/>
    </row>
    <row r="17" spans="1:10" ht="15" thickBot="1" x14ac:dyDescent="0.4">
      <c r="A17" s="68" t="s">
        <v>20</v>
      </c>
      <c r="B17" s="69"/>
      <c r="C17" s="69"/>
      <c r="D17" s="69"/>
      <c r="E17" s="69"/>
      <c r="F17" s="69"/>
      <c r="G17" s="69"/>
      <c r="H17" s="69"/>
      <c r="I17" s="12">
        <v>0.5</v>
      </c>
      <c r="J17" s="6" t="s">
        <v>7</v>
      </c>
    </row>
    <row r="18" spans="1:10" ht="32.25" customHeight="1" thickBot="1" x14ac:dyDescent="0.4">
      <c r="A18" s="91" t="s">
        <v>15</v>
      </c>
      <c r="B18" s="92"/>
      <c r="C18" s="92"/>
      <c r="D18" s="92"/>
      <c r="E18" s="93">
        <f>E16*(8-I12)*I17</f>
        <v>198000</v>
      </c>
      <c r="F18" s="93"/>
      <c r="G18" s="93">
        <f>G16*(8-I12)*I17</f>
        <v>41580</v>
      </c>
      <c r="H18" s="93"/>
      <c r="I18" s="93">
        <f>I16*(8-I12)*I17</f>
        <v>239580</v>
      </c>
      <c r="J18" s="94"/>
    </row>
    <row r="19" spans="1:10" ht="3.75" customHeight="1" thickBot="1" x14ac:dyDescent="0.4">
      <c r="A19" s="70"/>
      <c r="B19" s="71"/>
      <c r="C19" s="71"/>
      <c r="D19" s="71"/>
      <c r="E19" s="71"/>
      <c r="F19" s="71"/>
      <c r="G19" s="71"/>
      <c r="H19" s="71"/>
      <c r="I19" s="71"/>
      <c r="J19" s="72"/>
    </row>
    <row r="20" spans="1:10" ht="47.25" customHeight="1" thickBot="1" x14ac:dyDescent="0.4">
      <c r="A20" s="89" t="s">
        <v>21</v>
      </c>
      <c r="B20" s="90"/>
      <c r="C20" s="90"/>
      <c r="D20" s="90"/>
      <c r="E20" s="86">
        <v>0</v>
      </c>
      <c r="F20" s="86"/>
      <c r="G20" s="86">
        <v>0</v>
      </c>
      <c r="H20" s="86"/>
      <c r="I20" s="87">
        <v>0</v>
      </c>
      <c r="J20" s="88"/>
    </row>
    <row r="21" spans="1:10" ht="15" thickBot="1" x14ac:dyDescent="0.4">
      <c r="A21" s="68" t="s">
        <v>25</v>
      </c>
      <c r="B21" s="69"/>
      <c r="C21" s="69"/>
      <c r="D21" s="69"/>
      <c r="E21" s="69"/>
      <c r="F21" s="69"/>
      <c r="G21" s="69"/>
      <c r="H21" s="69"/>
      <c r="I21" s="12"/>
      <c r="J21" s="6" t="s">
        <v>7</v>
      </c>
    </row>
    <row r="22" spans="1:10" ht="33.75" customHeight="1" thickBot="1" x14ac:dyDescent="0.4">
      <c r="A22" s="119" t="s">
        <v>22</v>
      </c>
      <c r="B22" s="120"/>
      <c r="C22" s="120"/>
      <c r="D22" s="120"/>
      <c r="E22" s="93">
        <f>E20*(8-I12)*I21</f>
        <v>0</v>
      </c>
      <c r="F22" s="93"/>
      <c r="G22" s="93">
        <f>G20*(8-I12)*I21</f>
        <v>0</v>
      </c>
      <c r="H22" s="93"/>
      <c r="I22" s="93">
        <f>I20*(8-I12)*I21</f>
        <v>0</v>
      </c>
      <c r="J22" s="94"/>
    </row>
    <row r="23" spans="1:10" ht="5.25" customHeight="1" thickBot="1" x14ac:dyDescent="0.4">
      <c r="A23" s="70"/>
      <c r="B23" s="71"/>
      <c r="C23" s="71"/>
      <c r="D23" s="71"/>
      <c r="E23" s="71"/>
      <c r="F23" s="71"/>
      <c r="G23" s="71"/>
      <c r="H23" s="71"/>
      <c r="I23" s="71"/>
      <c r="J23" s="72"/>
    </row>
    <row r="24" spans="1:10" ht="54" customHeight="1" thickBot="1" x14ac:dyDescent="0.4">
      <c r="A24" s="89" t="s">
        <v>23</v>
      </c>
      <c r="B24" s="90"/>
      <c r="C24" s="90"/>
      <c r="D24" s="90"/>
      <c r="E24" s="86">
        <v>9500</v>
      </c>
      <c r="F24" s="86"/>
      <c r="G24" s="86">
        <f>E24*0.21</f>
        <v>1995</v>
      </c>
      <c r="H24" s="86"/>
      <c r="I24" s="87">
        <f>E24+G24</f>
        <v>11495</v>
      </c>
      <c r="J24" s="88"/>
    </row>
    <row r="25" spans="1:10" ht="15" thickBot="1" x14ac:dyDescent="0.4">
      <c r="A25" s="65" t="s">
        <v>24</v>
      </c>
      <c r="B25" s="122"/>
      <c r="C25" s="122"/>
      <c r="D25" s="122"/>
      <c r="E25" s="122"/>
      <c r="F25" s="122"/>
      <c r="G25" s="122"/>
      <c r="H25" s="122"/>
      <c r="I25" s="12">
        <v>1</v>
      </c>
      <c r="J25" s="6" t="s">
        <v>7</v>
      </c>
    </row>
    <row r="26" spans="1:10" ht="36" customHeight="1" thickBot="1" x14ac:dyDescent="0.4">
      <c r="A26" s="123" t="s">
        <v>26</v>
      </c>
      <c r="B26" s="124"/>
      <c r="C26" s="124"/>
      <c r="D26" s="124"/>
      <c r="E26" s="93">
        <f>E24*(8-I12)*I25</f>
        <v>57000</v>
      </c>
      <c r="F26" s="93"/>
      <c r="G26" s="93">
        <f>G24*(8-I12)*I25</f>
        <v>11970</v>
      </c>
      <c r="H26" s="93"/>
      <c r="I26" s="93">
        <f>I24*(8-I12)*I25</f>
        <v>68970</v>
      </c>
      <c r="J26" s="94"/>
    </row>
    <row r="27" spans="1:10" ht="4.5" customHeight="1" thickBot="1" x14ac:dyDescent="0.4">
      <c r="A27" s="114"/>
      <c r="B27" s="115"/>
      <c r="C27" s="115"/>
      <c r="D27" s="115"/>
      <c r="E27" s="115"/>
      <c r="F27" s="115"/>
      <c r="G27" s="115"/>
      <c r="H27" s="115"/>
      <c r="I27" s="115"/>
      <c r="J27" s="116"/>
    </row>
    <row r="28" spans="1:10" ht="30" customHeight="1" thickBot="1" x14ac:dyDescent="0.4">
      <c r="A28" s="137" t="s">
        <v>27</v>
      </c>
      <c r="B28" s="138"/>
      <c r="C28" s="138"/>
      <c r="D28" s="138"/>
      <c r="E28" s="93">
        <f>D11*(E18+E22+E26)</f>
        <v>255000</v>
      </c>
      <c r="F28" s="93"/>
      <c r="G28" s="93">
        <f>D11*(G18+G22+G26)</f>
        <v>53550</v>
      </c>
      <c r="H28" s="93"/>
      <c r="I28" s="93">
        <f>D11*(I18+I22+I26)</f>
        <v>308550</v>
      </c>
      <c r="J28" s="94"/>
    </row>
    <row r="29" spans="1:10" ht="29.25" customHeight="1" thickBot="1" x14ac:dyDescent="0.4">
      <c r="A29" s="75" t="s">
        <v>53</v>
      </c>
      <c r="B29" s="76"/>
      <c r="C29" s="76"/>
      <c r="D29" s="76"/>
      <c r="E29" s="76"/>
      <c r="F29" s="76"/>
      <c r="G29" s="76"/>
      <c r="H29" s="76"/>
      <c r="I29" s="76"/>
      <c r="J29" s="77"/>
    </row>
    <row r="30" spans="1:10" ht="29.25" customHeight="1" thickBot="1" x14ac:dyDescent="0.4">
      <c r="A30" s="65" t="s">
        <v>29</v>
      </c>
      <c r="B30" s="66"/>
      <c r="C30" s="66"/>
      <c r="D30" s="66"/>
      <c r="E30" s="86">
        <v>2000</v>
      </c>
      <c r="F30" s="86"/>
      <c r="G30" s="86">
        <f>E30*0.21</f>
        <v>420</v>
      </c>
      <c r="H30" s="86"/>
      <c r="I30" s="86">
        <f>G30+E30</f>
        <v>2420</v>
      </c>
      <c r="J30" s="117"/>
    </row>
    <row r="31" spans="1:10" ht="48" customHeight="1" thickBot="1" x14ac:dyDescent="0.4">
      <c r="A31" s="65" t="s">
        <v>30</v>
      </c>
      <c r="B31" s="66"/>
      <c r="C31" s="66"/>
      <c r="D31" s="66"/>
      <c r="E31" s="86">
        <v>6000</v>
      </c>
      <c r="F31" s="86"/>
      <c r="G31" s="86">
        <f>E31*0.21</f>
        <v>1260</v>
      </c>
      <c r="H31" s="86"/>
      <c r="I31" s="86">
        <f>G31+E31</f>
        <v>7260</v>
      </c>
      <c r="J31" s="117"/>
    </row>
    <row r="32" spans="1:10" ht="39" customHeight="1" thickBot="1" x14ac:dyDescent="0.4">
      <c r="A32" s="134" t="s">
        <v>31</v>
      </c>
      <c r="B32" s="135"/>
      <c r="C32" s="135"/>
      <c r="D32" s="135"/>
      <c r="E32" s="93">
        <f>(E30+E31)*1*(8-I12)</f>
        <v>48000</v>
      </c>
      <c r="F32" s="93"/>
      <c r="G32" s="93">
        <f>(G30+G31)*1*(8-I12)</f>
        <v>10080</v>
      </c>
      <c r="H32" s="93"/>
      <c r="I32" s="93">
        <f>(I30+I31)*1*(8-I12)</f>
        <v>58080</v>
      </c>
      <c r="J32" s="94"/>
    </row>
    <row r="33" spans="1:10" ht="30" customHeight="1" thickBot="1" x14ac:dyDescent="0.4">
      <c r="A33" s="75" t="s">
        <v>54</v>
      </c>
      <c r="B33" s="76"/>
      <c r="C33" s="76"/>
      <c r="D33" s="76"/>
      <c r="E33" s="76"/>
      <c r="F33" s="76"/>
      <c r="G33" s="76"/>
      <c r="H33" s="76"/>
      <c r="I33" s="76"/>
      <c r="J33" s="77"/>
    </row>
    <row r="34" spans="1:10" ht="51" customHeight="1" thickBot="1" x14ac:dyDescent="0.4">
      <c r="A34" s="65" t="s">
        <v>28</v>
      </c>
      <c r="B34" s="66"/>
      <c r="C34" s="66"/>
      <c r="D34" s="66"/>
      <c r="E34" s="86">
        <v>12000</v>
      </c>
      <c r="F34" s="86"/>
      <c r="G34" s="86">
        <f>E34*0.21</f>
        <v>2520</v>
      </c>
      <c r="H34" s="86"/>
      <c r="I34" s="86">
        <f>G34+E34</f>
        <v>14520</v>
      </c>
      <c r="J34" s="117"/>
    </row>
    <row r="35" spans="1:10" ht="3.75" customHeight="1" thickBot="1" x14ac:dyDescent="0.4">
      <c r="A35" s="127"/>
      <c r="B35" s="128"/>
      <c r="C35" s="128"/>
      <c r="D35" s="128"/>
      <c r="E35" s="128"/>
      <c r="F35" s="128"/>
      <c r="G35" s="128"/>
      <c r="H35" s="128"/>
      <c r="I35" s="128"/>
      <c r="J35" s="129"/>
    </row>
    <row r="36" spans="1:10" s="7" customFormat="1" ht="39.75" customHeight="1" thickBot="1" x14ac:dyDescent="0.4">
      <c r="A36" s="130" t="s">
        <v>32</v>
      </c>
      <c r="B36" s="131"/>
      <c r="C36" s="131"/>
      <c r="D36" s="131"/>
      <c r="E36" s="121">
        <f>E11+E28+E34+E32</f>
        <v>8209000</v>
      </c>
      <c r="F36" s="121"/>
      <c r="G36" s="121">
        <f>G11+G28+G34+G32</f>
        <v>1723890</v>
      </c>
      <c r="H36" s="121"/>
      <c r="I36" s="121">
        <f>I11+I28+I34+I32</f>
        <v>9932890</v>
      </c>
      <c r="J36" s="136"/>
    </row>
    <row r="37" spans="1:10" ht="9.75" customHeight="1" x14ac:dyDescent="0.35"/>
    <row r="38" spans="1:10" ht="30" customHeight="1" x14ac:dyDescent="0.35">
      <c r="A38" s="126" t="s">
        <v>10</v>
      </c>
      <c r="B38" s="126"/>
      <c r="C38" s="126"/>
      <c r="D38" s="126"/>
      <c r="E38" s="126"/>
      <c r="F38" s="126"/>
      <c r="G38" s="126"/>
      <c r="H38" s="126"/>
      <c r="I38" s="126"/>
      <c r="J38" s="126"/>
    </row>
    <row r="39" spans="1:10" ht="32.25" customHeight="1" x14ac:dyDescent="0.35">
      <c r="A39" s="133" t="s">
        <v>8</v>
      </c>
      <c r="B39" s="133"/>
      <c r="C39" s="133"/>
      <c r="D39" s="133"/>
      <c r="E39" s="133"/>
      <c r="F39" s="133"/>
      <c r="G39" s="133"/>
      <c r="H39" s="133"/>
      <c r="I39" s="133"/>
      <c r="J39" s="133"/>
    </row>
    <row r="40" spans="1:10" ht="46.5" customHeight="1" x14ac:dyDescent="0.35">
      <c r="A40" s="132" t="s">
        <v>9</v>
      </c>
      <c r="B40" s="132"/>
      <c r="C40" s="132"/>
      <c r="D40" s="132"/>
      <c r="E40" s="132"/>
      <c r="F40" s="132"/>
      <c r="G40" s="132"/>
      <c r="H40" s="132"/>
      <c r="I40" s="132"/>
      <c r="J40" s="132"/>
    </row>
    <row r="41" spans="1:10" ht="44.25" customHeight="1" x14ac:dyDescent="0.35">
      <c r="A41" s="118" t="s">
        <v>11</v>
      </c>
      <c r="B41" s="118"/>
      <c r="C41" s="118"/>
      <c r="D41" s="118"/>
      <c r="E41" s="118"/>
      <c r="F41" s="118"/>
      <c r="G41" s="118"/>
      <c r="H41" s="118"/>
      <c r="I41" s="118"/>
      <c r="J41" s="118"/>
    </row>
    <row r="42" spans="1:10" ht="9" customHeight="1" x14ac:dyDescent="0.35">
      <c r="A42" s="125"/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10" ht="31.5" customHeight="1" x14ac:dyDescent="0.35">
      <c r="A43" s="113" t="s">
        <v>36</v>
      </c>
      <c r="B43" s="113"/>
      <c r="C43" s="113"/>
      <c r="D43" s="113"/>
      <c r="E43" s="113"/>
      <c r="F43" s="113"/>
      <c r="G43" s="113"/>
      <c r="H43" s="113"/>
      <c r="I43" s="113"/>
      <c r="J43" s="113"/>
    </row>
    <row r="44" spans="1:10" ht="33" customHeight="1" x14ac:dyDescent="0.35">
      <c r="A44" s="113" t="s">
        <v>35</v>
      </c>
      <c r="B44" s="113"/>
      <c r="C44" s="113"/>
      <c r="D44" s="113"/>
      <c r="E44" s="113"/>
      <c r="F44" s="113"/>
      <c r="G44" s="113"/>
      <c r="H44" s="113"/>
      <c r="I44" s="113"/>
      <c r="J44" s="113"/>
    </row>
    <row r="45" spans="1:10" ht="39" customHeight="1" x14ac:dyDescent="0.35">
      <c r="A45" s="113" t="s">
        <v>34</v>
      </c>
      <c r="B45" s="113"/>
      <c r="C45" s="113"/>
      <c r="D45" s="113"/>
      <c r="E45" s="113"/>
      <c r="F45" s="113"/>
      <c r="G45" s="113"/>
      <c r="H45" s="113"/>
      <c r="I45" s="113"/>
      <c r="J45" s="113"/>
    </row>
    <row r="46" spans="1:10" ht="16.5" x14ac:dyDescent="0.35">
      <c r="A46" s="8"/>
    </row>
    <row r="47" spans="1:10" ht="27" customHeight="1" x14ac:dyDescent="0.35">
      <c r="I47" s="1"/>
      <c r="J47" s="1"/>
    </row>
    <row r="87" ht="22.5" customHeight="1" x14ac:dyDescent="0.35"/>
    <row r="88" ht="8.25" customHeight="1" x14ac:dyDescent="0.3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3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keywords>C_Unrestricted</cp:keywords>
  <cp:lastModifiedBy>Bocek, Jiri (SHS EMEA CEET CZE S&amp;PSM-DI&amp;AT&amp;US)</cp:lastModifiedBy>
  <cp:lastPrinted>2017-03-17T08:38:19Z</cp:lastPrinted>
  <dcterms:created xsi:type="dcterms:W3CDTF">2016-05-04T05:30:34Z</dcterms:created>
  <dcterms:modified xsi:type="dcterms:W3CDTF">2021-01-27T15:38:27Z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  <property fmtid="{D5CDD505-2E9C-101B-9397-08002B2CF9AE}" pid="8" name="_NewReviewCycle">
    <vt:lpwstr/>
  </property>
</Properties>
</file>