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jlanger\Documents\Kalkulace\"/>
    </mc:Choice>
  </mc:AlternateContent>
  <xr:revisionPtr revIDLastSave="0" documentId="13_ncr:1_{DF22F978-73EB-4118-A237-DFB81988D315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2020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3" l="1"/>
  <c r="E27" i="3"/>
  <c r="E26" i="3"/>
  <c r="E25" i="3"/>
  <c r="E24" i="3"/>
  <c r="E21" i="3"/>
  <c r="E20" i="3"/>
  <c r="E19" i="3"/>
  <c r="E18" i="3"/>
  <c r="E15" i="3"/>
  <c r="E14" i="3"/>
  <c r="E13" i="3"/>
  <c r="E12" i="3"/>
  <c r="E9" i="3"/>
  <c r="E8" i="3"/>
  <c r="E7" i="3"/>
  <c r="E6" i="3"/>
  <c r="E29" i="3" l="1"/>
  <c r="F29" i="3" s="1"/>
  <c r="E22" i="3"/>
  <c r="F22" i="3" s="1"/>
  <c r="E16" i="3"/>
  <c r="F16" i="3" s="1"/>
  <c r="E10" i="3"/>
  <c r="F10" i="3" s="1"/>
</calcChain>
</file>

<file path=xl/sharedStrings.xml><?xml version="1.0" encoding="utf-8"?>
<sst xmlns="http://schemas.openxmlformats.org/spreadsheetml/2006/main" count="38" uniqueCount="29">
  <si>
    <t>název</t>
  </si>
  <si>
    <t>PN</t>
  </si>
  <si>
    <t>cena bez DPH</t>
  </si>
  <si>
    <t>počet vzorků</t>
  </si>
  <si>
    <t>5067-5584</t>
  </si>
  <si>
    <t>High Sensitivity D1000 Reagents</t>
  </si>
  <si>
    <t>5067-5585</t>
  </si>
  <si>
    <t>5067-5582</t>
  </si>
  <si>
    <t>D1000 Reagents</t>
  </si>
  <si>
    <t>5067-5583</t>
  </si>
  <si>
    <t>5067-5598</t>
  </si>
  <si>
    <t>5067-5365</t>
  </si>
  <si>
    <t>Genomic DNA ScreenTape</t>
  </si>
  <si>
    <t>5067-5366</t>
  </si>
  <si>
    <t>Genomic DNA Reagents</t>
  </si>
  <si>
    <t>;</t>
  </si>
  <si>
    <t>5067-5576</t>
  </si>
  <si>
    <t>5067-5577</t>
  </si>
  <si>
    <t>RNA ScreenTape</t>
  </si>
  <si>
    <t>RNA ScreenTape Sample Buffer</t>
  </si>
  <si>
    <t>cena za 1 vzorek
bez DPH</t>
  </si>
  <si>
    <t>cena za 1 vzorek
s DPH</t>
  </si>
  <si>
    <t>RNA ScreenTape Ladder</t>
  </si>
  <si>
    <t>5067-5578</t>
  </si>
  <si>
    <t>High Sensitivity D1000 Screen Tape</t>
  </si>
  <si>
    <t>D1000 ScreenTape</t>
  </si>
  <si>
    <t>loading tips (1pk, 112 tips/pk; for 4200 TS)</t>
  </si>
  <si>
    <t>4150 TapeStation - náklady na jednu analýzu (2021)</t>
  </si>
  <si>
    <t>Optical tube 8x stripy (Optical tube strips (8x Strip).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</si>
</sst>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" fontId="0" fillId="0" borderId="0" xfId="0" applyNumberFormat="1"/>
    <xf numFmtId="0" fontId="1" fillId="0" borderId="0" xfId="0" applyFont="1"/>
    <xf numFmtId="0" fontId="0" fillId="0" borderId="1" xfId="0" applyBorder="1"/>
    <xf numFmtId="4" fontId="0" fillId="0" borderId="0" xfId="0" applyNumberFormat="1" applyBorder="1"/>
    <xf numFmtId="0" fontId="0" fillId="0" borderId="0" xfId="0" applyAlignment="1">
      <alignment vertical="top"/>
    </xf>
    <xf numFmtId="4" fontId="0" fillId="0" borderId="2" xfId="0" applyNumberFormat="1" applyFill="1" applyBorder="1"/>
    <xf numFmtId="0" fontId="0" fillId="0" borderId="4" xfId="0" applyBorder="1" applyAlignment="1">
      <alignment vertical="top"/>
    </xf>
    <xf numFmtId="4" fontId="0" fillId="0" borderId="5" xfId="0" applyNumberFormat="1" applyFill="1" applyBorder="1" applyAlignment="1">
      <alignment vertical="top"/>
    </xf>
    <xf numFmtId="0" fontId="0" fillId="0" borderId="6" xfId="0" applyBorder="1"/>
    <xf numFmtId="0" fontId="0" fillId="0" borderId="0" xfId="0" applyBorder="1"/>
    <xf numFmtId="4" fontId="0" fillId="0" borderId="7" xfId="0" applyNumberFormat="1" applyFill="1" applyBorder="1"/>
    <xf numFmtId="0" fontId="0" fillId="0" borderId="8" xfId="0" applyBorder="1"/>
    <xf numFmtId="0" fontId="0" fillId="0" borderId="4" xfId="0" applyBorder="1"/>
    <xf numFmtId="4" fontId="0" fillId="0" borderId="5" xfId="0" applyNumberFormat="1" applyFill="1" applyBorder="1"/>
    <xf numFmtId="0" fontId="0" fillId="0" borderId="2" xfId="0" applyFill="1" applyBorder="1"/>
    <xf numFmtId="0" fontId="2" fillId="0" borderId="0" xfId="0" applyFont="1"/>
    <xf numFmtId="0" fontId="0" fillId="0" borderId="4" xfId="0" applyFill="1" applyBorder="1"/>
    <xf numFmtId="0" fontId="0" fillId="0" borderId="0" xfId="0" applyFill="1" applyBorder="1"/>
    <xf numFmtId="0" fontId="0" fillId="0" borderId="1" xfId="0" applyFill="1" applyBorder="1"/>
    <xf numFmtId="0" fontId="0" fillId="0" borderId="0" xfId="0" applyFill="1"/>
    <xf numFmtId="0" fontId="0" fillId="0" borderId="1" xfId="0" applyBorder="1" applyAlignment="1">
      <alignment vertical="top"/>
    </xf>
    <xf numFmtId="4" fontId="0" fillId="0" borderId="0" xfId="0" applyNumberFormat="1" applyFill="1"/>
    <xf numFmtId="4" fontId="0" fillId="0" borderId="1" xfId="0" applyNumberFormat="1" applyFill="1" applyBorder="1" applyAlignment="1">
      <alignment vertical="top"/>
    </xf>
    <xf numFmtId="4" fontId="0" fillId="0" borderId="4" xfId="0" applyNumberFormat="1" applyFill="1" applyBorder="1" applyAlignment="1">
      <alignment vertical="top"/>
    </xf>
    <xf numFmtId="4" fontId="0" fillId="0" borderId="0" xfId="0" applyNumberFormat="1" applyFill="1" applyBorder="1"/>
    <xf numFmtId="4" fontId="0" fillId="0" borderId="1" xfId="0" applyNumberFormat="1" applyFill="1" applyBorder="1"/>
    <xf numFmtId="4" fontId="3" fillId="0" borderId="0" xfId="0" applyNumberFormat="1" applyFont="1" applyFill="1" applyBorder="1"/>
    <xf numFmtId="4" fontId="3" fillId="0" borderId="1" xfId="0" applyNumberFormat="1" applyFont="1" applyFill="1" applyBorder="1"/>
    <xf numFmtId="4" fontId="3" fillId="0" borderId="2" xfId="0" applyNumberFormat="1" applyFont="1" applyFill="1" applyBorder="1"/>
    <xf numFmtId="4" fontId="3" fillId="0" borderId="4" xfId="0" applyNumberFormat="1" applyFont="1" applyFill="1" applyBorder="1"/>
    <xf numFmtId="4" fontId="3" fillId="0" borderId="0" xfId="0" applyNumberFormat="1" applyFont="1" applyFill="1"/>
    <xf numFmtId="4" fontId="4" fillId="2" borderId="9" xfId="0" applyNumberFormat="1" applyFont="1" applyFill="1" applyBorder="1"/>
    <xf numFmtId="4" fontId="4" fillId="0" borderId="0" xfId="0" applyNumberFormat="1" applyFont="1"/>
    <xf numFmtId="0" fontId="4" fillId="0" borderId="0" xfId="0" applyFont="1"/>
    <xf numFmtId="4" fontId="4" fillId="0" borderId="1" xfId="0" applyNumberFormat="1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2B913-1454-4C3B-BC79-AF52CA936D26}">
  <dimension ref="A1:I30"/>
  <sheetViews>
    <sheetView tabSelected="1" workbookViewId="0">
      <selection activeCell="D23" sqref="D23"/>
    </sheetView>
  </sheetViews>
  <sheetFormatPr defaultRowHeight="14.4" x14ac:dyDescent="0.3"/>
  <cols>
    <col min="1" max="1" width="39.5546875" customWidth="1"/>
    <col min="2" max="2" width="9.77734375" bestFit="1" customWidth="1"/>
    <col min="3" max="3" width="12.77734375" style="1" bestFit="1" customWidth="1"/>
    <col min="4" max="4" width="12.21875" bestFit="1" customWidth="1"/>
    <col min="5" max="5" width="15.21875" style="1" bestFit="1" customWidth="1"/>
    <col min="6" max="6" width="14.88671875" customWidth="1"/>
  </cols>
  <sheetData>
    <row r="1" spans="1:8" x14ac:dyDescent="0.3">
      <c r="C1" s="22"/>
      <c r="E1" s="4"/>
    </row>
    <row r="2" spans="1:8" x14ac:dyDescent="0.3">
      <c r="C2" s="22"/>
    </row>
    <row r="3" spans="1:8" x14ac:dyDescent="0.3">
      <c r="A3" s="2" t="s">
        <v>27</v>
      </c>
      <c r="C3" s="22"/>
    </row>
    <row r="4" spans="1:8" x14ac:dyDescent="0.3">
      <c r="C4" s="22"/>
    </row>
    <row r="5" spans="1:8" s="5" customFormat="1" ht="28.8" x14ac:dyDescent="0.3">
      <c r="A5" s="21" t="s">
        <v>0</v>
      </c>
      <c r="B5" s="21" t="s">
        <v>1</v>
      </c>
      <c r="C5" s="23" t="s">
        <v>2</v>
      </c>
      <c r="D5" s="21" t="s">
        <v>3</v>
      </c>
      <c r="E5" s="35" t="s">
        <v>20</v>
      </c>
      <c r="F5" s="35" t="s">
        <v>21</v>
      </c>
    </row>
    <row r="6" spans="1:8" s="5" customFormat="1" x14ac:dyDescent="0.3">
      <c r="A6" s="36" t="s">
        <v>24</v>
      </c>
      <c r="B6" s="7" t="s">
        <v>4</v>
      </c>
      <c r="C6" s="24">
        <v>10292</v>
      </c>
      <c r="D6" s="7">
        <v>112</v>
      </c>
      <c r="E6" s="8">
        <f>C6/D6</f>
        <v>91.892857142857139</v>
      </c>
    </row>
    <row r="7" spans="1:8" x14ac:dyDescent="0.3">
      <c r="A7" s="9" t="s">
        <v>5</v>
      </c>
      <c r="B7" s="10" t="s">
        <v>6</v>
      </c>
      <c r="C7" s="25">
        <v>3507</v>
      </c>
      <c r="D7" s="10">
        <v>112</v>
      </c>
      <c r="E7" s="11">
        <f>C7/D7</f>
        <v>31.3125</v>
      </c>
    </row>
    <row r="8" spans="1:8" x14ac:dyDescent="0.3">
      <c r="A8" s="9" t="s">
        <v>26</v>
      </c>
      <c r="B8" s="10" t="s">
        <v>10</v>
      </c>
      <c r="C8" s="25">
        <v>1191</v>
      </c>
      <c r="D8" s="10">
        <v>112</v>
      </c>
      <c r="E8" s="11">
        <f>C8/D8</f>
        <v>10.633928571428571</v>
      </c>
    </row>
    <row r="9" spans="1:8" x14ac:dyDescent="0.3">
      <c r="A9" s="9" t="s">
        <v>28</v>
      </c>
      <c r="B9" s="18">
        <v>401428</v>
      </c>
      <c r="C9" s="27">
        <v>1836</v>
      </c>
      <c r="D9" s="18">
        <v>120</v>
      </c>
      <c r="E9" s="11">
        <f>C9/D9</f>
        <v>15.3</v>
      </c>
      <c r="H9" s="16"/>
    </row>
    <row r="10" spans="1:8" x14ac:dyDescent="0.3">
      <c r="A10" s="12"/>
      <c r="B10" s="3"/>
      <c r="C10" s="28"/>
      <c r="D10" s="3"/>
      <c r="E10" s="32">
        <f>SUM(E6:E9)</f>
        <v>149.13928571428573</v>
      </c>
      <c r="F10" s="32">
        <f>E10*1.21</f>
        <v>180.45853571428574</v>
      </c>
    </row>
    <row r="11" spans="1:8" x14ac:dyDescent="0.3">
      <c r="A11" s="15"/>
      <c r="B11" s="15"/>
      <c r="C11" s="29"/>
      <c r="D11" s="15"/>
      <c r="E11" s="6"/>
    </row>
    <row r="12" spans="1:8" x14ac:dyDescent="0.3">
      <c r="A12" s="37" t="s">
        <v>25</v>
      </c>
      <c r="B12" s="13" t="s">
        <v>7</v>
      </c>
      <c r="C12" s="30">
        <v>6358</v>
      </c>
      <c r="D12" s="13">
        <v>112</v>
      </c>
      <c r="E12" s="14">
        <f>C12/D12</f>
        <v>56.767857142857146</v>
      </c>
    </row>
    <row r="13" spans="1:8" x14ac:dyDescent="0.3">
      <c r="A13" s="9" t="s">
        <v>8</v>
      </c>
      <c r="B13" s="10" t="s">
        <v>9</v>
      </c>
      <c r="C13" s="27">
        <v>2717</v>
      </c>
      <c r="D13" s="10">
        <v>112</v>
      </c>
      <c r="E13" s="11">
        <f>C13/D13</f>
        <v>24.258928571428573</v>
      </c>
    </row>
    <row r="14" spans="1:8" x14ac:dyDescent="0.3">
      <c r="A14" s="9" t="s">
        <v>26</v>
      </c>
      <c r="B14" s="10" t="s">
        <v>10</v>
      </c>
      <c r="C14" s="27">
        <v>1191</v>
      </c>
      <c r="D14" s="10">
        <v>112</v>
      </c>
      <c r="E14" s="11">
        <f>C14/D14</f>
        <v>10.633928571428571</v>
      </c>
    </row>
    <row r="15" spans="1:8" x14ac:dyDescent="0.3">
      <c r="A15" s="9" t="s">
        <v>28</v>
      </c>
      <c r="B15" s="18">
        <v>401428</v>
      </c>
      <c r="C15" s="27">
        <v>1836</v>
      </c>
      <c r="D15" s="18">
        <v>120</v>
      </c>
      <c r="E15" s="11">
        <f>C15/D15</f>
        <v>15.3</v>
      </c>
    </row>
    <row r="16" spans="1:8" x14ac:dyDescent="0.3">
      <c r="A16" s="12"/>
      <c r="B16" s="3"/>
      <c r="C16" s="28"/>
      <c r="D16" s="3"/>
      <c r="E16" s="32">
        <f>SUM(E12:E15)</f>
        <v>106.96071428571429</v>
      </c>
      <c r="F16" s="32">
        <f>E16*1.21</f>
        <v>129.42246428571428</v>
      </c>
    </row>
    <row r="17" spans="1:9" x14ac:dyDescent="0.3">
      <c r="C17" s="31"/>
    </row>
    <row r="18" spans="1:9" x14ac:dyDescent="0.3">
      <c r="A18" s="37" t="s">
        <v>12</v>
      </c>
      <c r="B18" s="13" t="s">
        <v>11</v>
      </c>
      <c r="C18" s="30">
        <v>8240</v>
      </c>
      <c r="D18" s="17">
        <v>105</v>
      </c>
      <c r="E18" s="14">
        <f>C18/D18</f>
        <v>78.476190476190482</v>
      </c>
      <c r="I18" t="s">
        <v>15</v>
      </c>
    </row>
    <row r="19" spans="1:9" x14ac:dyDescent="0.3">
      <c r="A19" s="9" t="s">
        <v>14</v>
      </c>
      <c r="B19" s="10" t="s">
        <v>13</v>
      </c>
      <c r="C19" s="27">
        <v>5702</v>
      </c>
      <c r="D19" s="18">
        <v>105</v>
      </c>
      <c r="E19" s="11">
        <f>C19/D19</f>
        <v>54.304761904761904</v>
      </c>
    </row>
    <row r="20" spans="1:9" x14ac:dyDescent="0.3">
      <c r="A20" s="9" t="s">
        <v>26</v>
      </c>
      <c r="B20" s="10" t="s">
        <v>10</v>
      </c>
      <c r="C20" s="27">
        <v>1191</v>
      </c>
      <c r="D20" s="18">
        <v>112</v>
      </c>
      <c r="E20" s="11">
        <f>C20/D20</f>
        <v>10.633928571428571</v>
      </c>
    </row>
    <row r="21" spans="1:9" x14ac:dyDescent="0.3">
      <c r="A21" s="9" t="s">
        <v>28</v>
      </c>
      <c r="B21" s="18">
        <v>401428</v>
      </c>
      <c r="C21" s="27">
        <v>1836</v>
      </c>
      <c r="D21" s="18">
        <v>120</v>
      </c>
      <c r="E21" s="11">
        <f>C21/D21</f>
        <v>15.3</v>
      </c>
    </row>
    <row r="22" spans="1:9" x14ac:dyDescent="0.3">
      <c r="A22" s="12"/>
      <c r="B22" s="3"/>
      <c r="C22" s="28"/>
      <c r="D22" s="19"/>
      <c r="E22" s="32">
        <f>SUM(E18:E21)</f>
        <v>158.71488095238098</v>
      </c>
      <c r="F22" s="32">
        <f>E22*1.21</f>
        <v>192.04500595238099</v>
      </c>
    </row>
    <row r="23" spans="1:9" x14ac:dyDescent="0.3">
      <c r="C23" s="31"/>
      <c r="D23" s="20"/>
    </row>
    <row r="24" spans="1:9" x14ac:dyDescent="0.3">
      <c r="A24" s="37" t="s">
        <v>18</v>
      </c>
      <c r="B24" s="13" t="s">
        <v>16</v>
      </c>
      <c r="C24" s="30">
        <v>6044</v>
      </c>
      <c r="D24" s="17">
        <v>112</v>
      </c>
      <c r="E24" s="14">
        <f>C24/D24</f>
        <v>53.964285714285715</v>
      </c>
    </row>
    <row r="25" spans="1:9" x14ac:dyDescent="0.3">
      <c r="A25" s="9" t="s">
        <v>19</v>
      </c>
      <c r="B25" s="10" t="s">
        <v>17</v>
      </c>
      <c r="C25" s="27">
        <v>2085</v>
      </c>
      <c r="D25" s="18">
        <v>112</v>
      </c>
      <c r="E25" s="11">
        <f>C25/D25</f>
        <v>18.616071428571427</v>
      </c>
    </row>
    <row r="26" spans="1:9" x14ac:dyDescent="0.3">
      <c r="A26" s="9" t="s">
        <v>22</v>
      </c>
      <c r="B26" s="18" t="s">
        <v>23</v>
      </c>
      <c r="C26" s="27">
        <v>2527</v>
      </c>
      <c r="D26" s="18">
        <v>150</v>
      </c>
      <c r="E26" s="11">
        <f>C26/D26</f>
        <v>16.846666666666668</v>
      </c>
    </row>
    <row r="27" spans="1:9" x14ac:dyDescent="0.3">
      <c r="A27" s="9" t="s">
        <v>26</v>
      </c>
      <c r="B27" s="10" t="s">
        <v>10</v>
      </c>
      <c r="C27" s="27">
        <v>1191</v>
      </c>
      <c r="D27" s="18">
        <v>112</v>
      </c>
      <c r="E27" s="11">
        <f>C27/D27</f>
        <v>10.633928571428571</v>
      </c>
      <c r="G27" s="16"/>
    </row>
    <row r="28" spans="1:9" x14ac:dyDescent="0.3">
      <c r="A28" s="9" t="s">
        <v>28</v>
      </c>
      <c r="B28" s="18">
        <v>401428</v>
      </c>
      <c r="C28" s="27">
        <v>1836</v>
      </c>
      <c r="D28" s="18">
        <v>120</v>
      </c>
      <c r="E28" s="11">
        <f>C28/D28</f>
        <v>15.3</v>
      </c>
    </row>
    <row r="29" spans="1:9" x14ac:dyDescent="0.3">
      <c r="A29" s="12"/>
      <c r="B29" s="3"/>
      <c r="C29" s="26"/>
      <c r="D29" s="3"/>
      <c r="E29" s="32">
        <f>SUM(E24:E28)</f>
        <v>115.36095238095237</v>
      </c>
      <c r="F29" s="32">
        <f>E29*1.21</f>
        <v>139.58675238095236</v>
      </c>
    </row>
    <row r="30" spans="1:9" x14ac:dyDescent="0.3">
      <c r="E30" s="33"/>
      <c r="F30" s="34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Šenitková</dc:creator>
  <cp:lastModifiedBy>Jan Langer</cp:lastModifiedBy>
  <cp:lastPrinted>2017-01-23T01:46:54Z</cp:lastPrinted>
  <dcterms:created xsi:type="dcterms:W3CDTF">2016-01-25T09:05:36Z</dcterms:created>
  <dcterms:modified xsi:type="dcterms:W3CDTF">2021-01-21T15:16:13Z</dcterms:modified>
</cp:coreProperties>
</file>