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/>
  </bookViews>
  <sheets>
    <sheet name="průzkum trhu - specifikace" sheetId="2" r:id="rId1"/>
    <sheet name="průzkum trhu - rozpis cen" sheetId="1" r:id="rId2"/>
  </sheets>
  <calcPr calcId="125725"/>
</workbook>
</file>

<file path=xl/calcChain.xml><?xml version="1.0" encoding="utf-8"?>
<calcChain xmlns="http://schemas.openxmlformats.org/spreadsheetml/2006/main">
  <c r="I32" i="1"/>
  <c r="G32"/>
  <c r="E32"/>
  <c r="I26"/>
  <c r="G26"/>
  <c r="E26"/>
  <c r="E28" s="1"/>
  <c r="I22"/>
  <c r="G22"/>
  <c r="E22"/>
  <c r="I18"/>
  <c r="G18"/>
  <c r="E18"/>
  <c r="G28" l="1"/>
  <c r="I28"/>
  <c r="I36" s="1"/>
  <c r="G36" l="1"/>
  <c r="E36"/>
</calcChain>
</file>

<file path=xl/sharedStrings.xml><?xml version="1.0" encoding="utf-8"?>
<sst xmlns="http://schemas.openxmlformats.org/spreadsheetml/2006/main" count="267" uniqueCount="170">
  <si>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</si>
  <si>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</si>
  <si>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</si>
  <si>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</si>
  <si>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</si>
  <si>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</si>
  <si>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</si>
  <si>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</si>
  <si>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</si>
  <si>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</si>
  <si>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</si>
  <si>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</si>
  <si>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</si>
  <si>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</si>
  <si>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</si>
  <si>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</si>
  <si>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</si>
  <si>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</si>
  <si>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</si>
  <si>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</si>
  <si>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</si>
  <si>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</si>
  <si>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</si>
  <si>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</si>
  <si>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</si>
  <si>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</si>
  <si>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</si>
  <si>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</si>
  <si>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</si>
  <si>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</si>
  <si>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</si>
  <si>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</si>
  <si>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</si>
  <si>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</si>
  <si>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</si>
  <si>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</si>
  <si>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</si>
  <si>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</si>
  <si>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</si>
  <si>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</si>
  <si>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</si>
  <si>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</si>
  <si>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</si>
  <si>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</si>
  <si>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</si>
  <si>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</si>
  <si>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</si>
  <si>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</si>
  <si>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</si>
  <si>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</si>
  <si>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</si>
  <si>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</si>
  <si>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</si>
  <si>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</si>
  <si>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</si>
  <si>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</si>
  <si>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</si>
  <si>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</si>
  <si>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</si>
  <si>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r>
      <t xml:space="preserve">Uveďte typ, výrobce: 
</t>
    </r>
    <r>
      <rPr>
        <b/>
        <sz val="11"/>
        <rFont val="Arial"/>
        <family val="2"/>
      </rPr>
      <t>Becton, Dickinson and Company (výrobce), Becton Dickinson Czechia, s.r.o. (dodavatel)</t>
    </r>
  </si>
  <si>
    <t>Becton Dickinson Czechia, s.r.o.</t>
  </si>
  <si>
    <t>Mgr. Martina Bohuňková</t>
  </si>
  <si>
    <t>+420.776.890.443</t>
  </si>
  <si>
    <t>(***)</t>
  </si>
  <si>
    <t>(i) PCR systém</t>
  </si>
  <si>
    <t>(ii) hemokultivace 200+40 pozic</t>
  </si>
  <si>
    <t>(iii) satelitní řešení</t>
  </si>
  <si>
    <t>Celkem</t>
  </si>
  <si>
    <t>(i) plně automatický systém pro molekulárně biologické vyšetření (PCR)</t>
  </si>
  <si>
    <t>(ii) systém pro mikrobiologickou kultivaci - automatický hemokultivační systém se satelitním řešením s dostupností 24/7</t>
  </si>
  <si>
    <t>(iii) systém umožňující přenos dat o rozpracovaných (aktuálně kultivovaných) vzorcích mezi základním a satelitním systémem</t>
  </si>
  <si>
    <t>kapacita 240 paralelně kultivovatelných vzorků, resp. kultivačních pozic, v rozložení 200 pozic v laboratoři + 40 pozic mimo laboratoř, tj. satelitně (fyzicky) umístěných mimo místo instalace základního systému</t>
  </si>
  <si>
    <t>ANO</t>
  </si>
  <si>
    <t>TECHNOLOGIE</t>
  </si>
  <si>
    <t>hemokultivační systém s kontinuálním testováním jednotlivých vzorků min. 1x za 10 minut</t>
  </si>
  <si>
    <t>fluorescenční technologie</t>
  </si>
  <si>
    <t>resinová technologie pro neutralizaci antibiotik</t>
  </si>
  <si>
    <t>technologie identifikace vzorků založená na identifikaci prostřednictvím čárových kódů</t>
  </si>
  <si>
    <t>technologie “Sample Anywhere” – data o vzorku se vztahují k jeho záznamu (pořadovému číslu), nikoliv ke kultivační pozici</t>
  </si>
  <si>
    <t>nepřetržité protřepávání kultivačních lahviček při konstantní teplotě</t>
  </si>
  <si>
    <t>čidlo přítomnosti lahvičky umístěné v každé stanici, s reálným záznamem času vložení a vyjmutí lahvičky ze stanice</t>
  </si>
  <si>
    <t xml:space="preserve">grafické uživatelské rozhraní </t>
  </si>
  <si>
    <t>dotyková ovládací obrazovka</t>
  </si>
  <si>
    <t>komunikační modul pro obousměrné připojení k laboratornímu informačnímu systému Envis/LIMS, s obousměrným přenosem dat o vzorcích (minimálně demografické a identifikační údaje vzroku do systému, výsledky do LIS)</t>
  </si>
  <si>
    <t>připojení systému do laboratorního informačního systému Envis/LIMS je integrální součástí dodávky</t>
  </si>
  <si>
    <t>KAPACITA</t>
  </si>
  <si>
    <t xml:space="preserve"> min. 1x za 10 minut</t>
  </si>
  <si>
    <t>min. 2D čárové kódy</t>
  </si>
  <si>
    <t>FUNKCE</t>
  </si>
  <si>
    <t>indikace pozitivních vzorků prostřednictvím zvukového a vizuálního alarmu</t>
  </si>
  <si>
    <t>funkce “Bottle Anywhere” – data o lahvičce se vztahují k pořadovému číslu</t>
  </si>
  <si>
    <t>funkce transferu lahviček mezi přístroji bez ztráty dat</t>
  </si>
  <si>
    <t>automatická úprava algoritmu hodnocení při opožděném vložení kultivační lahvičky</t>
  </si>
  <si>
    <t>individuální nastavení délky (doby) kultivace pro každý vzorek</t>
  </si>
  <si>
    <t>funkce on-line zobrazení růstové křivky</t>
  </si>
  <si>
    <t>možnost kombinace čárových kódů lahviček a vlastních kódů laboratoře</t>
  </si>
  <si>
    <t>specifické algoritmy detekce pozitivity v závislosti na typu lahvičky</t>
  </si>
  <si>
    <t>návaznost zpracování pozitivních vzorků bez nutnosti úpravy vzorku pro mikroskopii a spektrometrické identifikační metody</t>
  </si>
  <si>
    <t>integrovaný ovládací systém - počítač zabudovaný uvnitř přístroje</t>
  </si>
  <si>
    <t>možnost modulárního rozšíření v případě potřeby navýšit kapacitu systému</t>
  </si>
  <si>
    <t>funkce zpětného vrácení pozitivní lahvičky pro další inkubaci bez ztráty dat od vyjmutí lahvičky</t>
  </si>
  <si>
    <t>min. 5 hodin.</t>
  </si>
  <si>
    <t>min. 4 - 14 dnů</t>
  </si>
  <si>
    <t>min. 1 + 1 kód</t>
  </si>
  <si>
    <t>KOMPATIBILITA</t>
  </si>
  <si>
    <t>Hemokultivační systém je kompatibilní s:</t>
  </si>
  <si>
    <t>Kultivační lahvičky jsou kompatibilní s:</t>
  </si>
  <si>
    <t>- systémem pro vakuový odběr krve</t>
  </si>
  <si>
    <t>- bezpečnostním systémem pro subkultivaci</t>
  </si>
  <si>
    <t>- kult. lahvičkami pro selektivní kultivaci kvasinek, plísní a vláknitých hub</t>
  </si>
  <si>
    <t>- kult. lahvičkami bez neutralizátorů antibiotik, s aerobní kult. atmosférou, pro kultivaci aerobních bakterií</t>
  </si>
  <si>
    <t>- kult. lahvičkami bez neutralizátorů antibiotik, s anaerobní kult. atmosférou, pro kultivaci anaerobních bakterií</t>
  </si>
  <si>
    <t>- kult. lahvičkami s neutralizátory antibiotik, s aerobní kult. atmosférou, pro kultivaci aerobních bakterií</t>
  </si>
  <si>
    <t>- kult. lahvičkami s neutralizátory antibiotik, s anaerobní kult. atmosférou, pro kultivaci anaerobních bakterií</t>
  </si>
  <si>
    <t>- kult. lahvičkami bez neutralizátorů antibiotik, s anaerobní kult. atmosférou, s lytickým činidlem k lýze buněk, pro kultivaci anaerobních bakterií</t>
  </si>
  <si>
    <t>fuknce transferu kultivovaných lahviček mezi propojenými systémy (lokálně i vzdáleně)</t>
  </si>
  <si>
    <t>funkce transferu lahviček mezi přístroji bez ztráty naměřených dat</t>
  </si>
  <si>
    <t>přenos dat o rozpracovaných (aktuálně kultivovaných) vzorcích mezi základním a satelitním systémem</t>
  </si>
  <si>
    <t>možnost TCP/IP konektivity mezi základní a satelitní částí systému</t>
  </si>
  <si>
    <t>funkce sdílení dat mezi základní a satelitní částí systému</t>
  </si>
  <si>
    <t>individuální (lokální i vzdálené) nastavení délky (doby) kultivace pro každý vzorek</t>
  </si>
  <si>
    <t>min. 200 pozic + min. 40 pozic</t>
  </si>
  <si>
    <t xml:space="preserve">martina.bohunkova@bd.com </t>
  </si>
  <si>
    <r>
      <t xml:space="preserve">součástí nabídky </t>
    </r>
    <r>
      <rPr>
        <b/>
        <i/>
        <u/>
        <sz val="12"/>
        <color theme="1"/>
        <rFont val="Calibri"/>
        <family val="2"/>
        <scheme val="minor"/>
      </rPr>
      <t>nejsou</t>
    </r>
    <r>
      <rPr>
        <b/>
        <i/>
        <sz val="12"/>
        <color theme="1"/>
        <rFont val="Calibri"/>
        <family val="2"/>
        <scheme val="minor"/>
      </rPr>
      <t xml:space="preserve"> elektrické revize</t>
    </r>
  </si>
  <si>
    <t>plně automatizovaný PCR systém (automatizace přípravy vzorku, extrakce, amplifikaci a detekci v jediném systému)</t>
  </si>
  <si>
    <t>nezávislá extrakce a amplifikace vzorků.</t>
  </si>
  <si>
    <t>reagencie připravené přímo k použití k minimalizaci preanalytické fáze</t>
  </si>
  <si>
    <t>interní čtečka čárových kódů k ověření typ testů a reagencií přítomných pro každý test</t>
  </si>
  <si>
    <t>pohyb robotického ramena minimalizující křížové kontaminace</t>
  </si>
  <si>
    <t>ovládání z PC - obrazovka, klávesnice, myš</t>
  </si>
  <si>
    <t>systém i testy jsou určeny pro CE IVD (potvrzeno prohlášením o shodě s požadavky stanovenými ve směrnici 98/79 / ES)</t>
  </si>
  <si>
    <t>systém pro užití i jako otevřený systém pro uživatelské sety</t>
  </si>
  <si>
    <t>funkce přípravy vzorku (extrakce nukleových kyselin)</t>
  </si>
  <si>
    <t>funkce real-time polymerázové řetězové reakce (PCR)</t>
  </si>
  <si>
    <t>funkce amplifikace</t>
  </si>
  <si>
    <t>systém bez uživatelské kalibrace</t>
  </si>
  <si>
    <t>kombinování různých testů při běhu přístroje</t>
  </si>
  <si>
    <t>technologie čárových kódů pro detekci vyšetřovacích setů</t>
  </si>
  <si>
    <t>technologie čárových kódů pro detekci vzorků</t>
  </si>
  <si>
    <t>ovládací software s nutností inimálních interakcí uživatele</t>
  </si>
  <si>
    <t>dávkové zpracování heterogenních sadu testů současně</t>
  </si>
  <si>
    <t>funkce "on demand" zajišťující možnost pozastavit přístroj během analýzy PCR, aby načtení nových vzorků</t>
  </si>
  <si>
    <t>SETY</t>
  </si>
  <si>
    <t>- detekce SARS-CoV-2</t>
  </si>
  <si>
    <t>- detekce Norovirus GI/GII, Rotavirus A, Adenovirus (40/41), Sapovirus, Astrovirus</t>
  </si>
  <si>
    <t>- detekce Influenza A, Influenza B, Bordetella pertussis, Bordetella parapertussis</t>
  </si>
  <si>
    <t>- detekce MRSA, mecA, mecC,MREJ</t>
  </si>
  <si>
    <t>- detekce vanA, vanB, KPC, NDM, OXA-48, VIM, NDM</t>
  </si>
  <si>
    <t>- detekce GBS</t>
  </si>
  <si>
    <t>- detekce Salmonella spp., Campylobacter spp. (jejunia coli), Shigella spp., geny stx 1 a stx 2</t>
  </si>
  <si>
    <t>- detekce Yersinia, Vibrio spp., Aeromonas spp.</t>
  </si>
  <si>
    <t>- detekce Clostridium difficile</t>
  </si>
  <si>
    <t>- detekce Lactobacillus sp., Gardenerella vaginalis, BVAB-2 &amp; Megasphaera-1</t>
  </si>
  <si>
    <t>- detekce Candida species, Candida glabrata, Candida krusei</t>
  </si>
  <si>
    <t>- detekce Trichomonas vaginalis</t>
  </si>
  <si>
    <t>- detekce Mycobacterium tuberculosis complex, RIF and INH rezistence</t>
  </si>
  <si>
    <t>Dostupnost setů pro uvedené typy vyšetření:</t>
  </si>
  <si>
    <t>min. 24 v jednom běhu</t>
  </si>
  <si>
    <t>možnost provést min. 24 extrakcí nukleových kyselin v jednom běhu</t>
  </si>
  <si>
    <t>min. 48 v jednom běhu</t>
  </si>
  <si>
    <t>možnost jednotlivých extrakcí nukleových kyselin v jednom běhu</t>
  </si>
  <si>
    <t>možnost jednotlivých real-time PCR amplifikací v jednom běhu</t>
  </si>
  <si>
    <t>možnost provést min. 48 real-time PCR amplifikací v jednom běhu</t>
  </si>
  <si>
    <r>
      <t xml:space="preserve">součástí nabídky nejsou </t>
    </r>
    <r>
      <rPr>
        <b/>
        <u/>
        <sz val="10"/>
        <color rgb="FFFF0000"/>
        <rFont val="Arial"/>
        <family val="2"/>
      </rPr>
      <t>elektrické revize</t>
    </r>
    <r>
      <rPr>
        <b/>
        <sz val="10"/>
        <color rgb="FFFF0000"/>
        <rFont val="Arial"/>
        <family val="2"/>
      </rPr>
      <t xml:space="preserve"> ve smyslu zákona; to je nepochopení; tohle není (jako př.) RTG, NMR nebo chrirurgický robot!!!</t>
    </r>
  </si>
  <si>
    <t>Komplexní modulární technologické vybavení mikrobiologické laboratoře pro detekci infekční patogenů  a nozokomiálních nákaz z klinických vzorků sestavající z: (i) plně automatického systému pro molekulárně biologické vyšetření (PCR), (ii) systému pro mikrobiologickou kultivaci - automatický hemokultivační systém se satelitním řešením s dostupností 24/7, a (iii) systém umožňující přenos dat o rozpracovaných (aktuálně kultivovaných) vzorcích mezi základním a satelitním systémem.</t>
  </si>
  <si>
    <r>
      <t xml:space="preserve">Název veřejné zakázky:
</t>
    </r>
    <r>
      <rPr>
        <b/>
        <sz val="11"/>
        <rFont val="Arial"/>
        <family val="2"/>
      </rPr>
      <t>"Komplexní modulární technologické vybavení mikrobiologické laboratoře pro detekci virových, bakteriálních a mykotických původců infekčních onemocnění"</t>
    </r>
  </si>
  <si>
    <t>"Komplexní modulární technologické vybavení mikrobiologické laboratoře pro detekci virových, bakteriálních a mykotických původců infekčních onemocnění"</t>
  </si>
  <si>
    <t>UNIKÁT</t>
  </si>
  <si>
    <t xml:space="preserve">SATELITNÍ ŘEŠENÍ jeden hemokultivačni blok fx40 je vystrčený na oddělení kde je to 24h denne. Když je mikra zavrena tak přes draty spojeno s mikrou rozjede, dojdou do práce a lze vyslat laborantku a ta vezme lahvicky a dle car kodu preklopi zrychli diagnostika, tykaji kritických pacientů z ara atd vyrazne zrychluje -&gt; lecba kazda hodina u septickeho stavcu zhorsuje o 10procent , </t>
  </si>
  <si>
    <t>bd max molekularni diagnostika patogenu z toho co se vyhdruje uz mají pro zrychlenou identifikaci kompatabilita maldi tof</t>
  </si>
</sst>
</file>

<file path=xl/styles.xml><?xml version="1.0" encoding="utf-8"?>
<styleSheet xmlns="http://schemas.openxmlformats.org/spreadsheetml/2006/main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2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65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0" borderId="0" xfId="0" applyFont="1"/>
    <xf numFmtId="0" fontId="17" fillId="0" borderId="11" xfId="0" applyFont="1" applyBorder="1" applyAlignment="1">
      <alignment horizontal="left" vertical="center" wrapText="1"/>
    </xf>
    <xf numFmtId="0" fontId="19" fillId="9" borderId="21" xfId="0" applyFont="1" applyFill="1" applyBorder="1" applyAlignment="1">
      <alignment horizontal="center" vertical="center" wrapText="1"/>
    </xf>
    <xf numFmtId="0" fontId="19" fillId="9" borderId="11" xfId="0" applyFont="1" applyFill="1" applyBorder="1" applyAlignment="1">
      <alignment horizontal="center" vertical="center"/>
    </xf>
    <xf numFmtId="0" fontId="19" fillId="9" borderId="22" xfId="0" applyFont="1" applyFill="1" applyBorder="1" applyAlignment="1">
      <alignment horizontal="center" vertical="center"/>
    </xf>
    <xf numFmtId="0" fontId="19" fillId="11" borderId="30" xfId="0" applyFont="1" applyFill="1" applyBorder="1" applyAlignment="1">
      <alignment horizontal="center" vertical="center" wrapText="1"/>
    </xf>
    <xf numFmtId="0" fontId="19" fillId="11" borderId="31" xfId="0" applyFont="1" applyFill="1" applyBorder="1" applyAlignment="1">
      <alignment horizontal="center" vertical="center"/>
    </xf>
    <xf numFmtId="0" fontId="19" fillId="11" borderId="32" xfId="0" applyFont="1" applyFill="1" applyBorder="1" applyAlignment="1">
      <alignment horizontal="center" vertical="center"/>
    </xf>
    <xf numFmtId="0" fontId="19" fillId="9" borderId="6" xfId="0" applyFont="1" applyFill="1" applyBorder="1" applyAlignment="1">
      <alignment horizontal="center" vertical="center" wrapText="1"/>
    </xf>
    <xf numFmtId="0" fontId="19" fillId="9" borderId="45" xfId="0" applyFont="1" applyFill="1" applyBorder="1" applyAlignment="1">
      <alignment horizontal="center" vertical="center" wrapText="1"/>
    </xf>
    <xf numFmtId="0" fontId="19" fillId="9" borderId="34" xfId="0" applyFont="1" applyFill="1" applyBorder="1" applyAlignment="1">
      <alignment horizontal="center" vertical="center" wrapText="1"/>
    </xf>
    <xf numFmtId="0" fontId="19" fillId="9" borderId="33" xfId="0" applyFont="1" applyFill="1" applyBorder="1" applyAlignment="1">
      <alignment horizontal="center" vertical="center" wrapText="1"/>
    </xf>
    <xf numFmtId="0" fontId="19" fillId="9" borderId="37" xfId="0" applyFont="1" applyFill="1" applyBorder="1" applyAlignment="1">
      <alignment vertical="top" wrapText="1"/>
    </xf>
    <xf numFmtId="0" fontId="19" fillId="9" borderId="32" xfId="0" applyFont="1" applyFill="1" applyBorder="1" applyAlignment="1">
      <alignment horizontal="center" vertical="center" wrapText="1"/>
    </xf>
    <xf numFmtId="0" fontId="19" fillId="9" borderId="35" xfId="0" applyFont="1" applyFill="1" applyBorder="1" applyAlignment="1">
      <alignment vertical="top" wrapText="1"/>
    </xf>
    <xf numFmtId="0" fontId="19" fillId="9" borderId="36" xfId="0" applyFont="1" applyFill="1" applyBorder="1" applyAlignment="1">
      <alignment horizontal="center" vertical="center" wrapText="1"/>
    </xf>
    <xf numFmtId="0" fontId="19" fillId="9" borderId="38" xfId="0" applyFont="1" applyFill="1" applyBorder="1" applyAlignment="1">
      <alignment vertical="top" wrapText="1"/>
    </xf>
    <xf numFmtId="0" fontId="19" fillId="9" borderId="47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22" fillId="0" borderId="48" xfId="0" applyFont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/>
    </xf>
    <xf numFmtId="164" fontId="0" fillId="0" borderId="0" xfId="0" applyNumberFormat="1" applyFill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22" fillId="0" borderId="48" xfId="0" applyNumberFormat="1" applyFont="1" applyBorder="1" applyAlignment="1">
      <alignment horizontal="right" vertical="center"/>
    </xf>
    <xf numFmtId="0" fontId="0" fillId="4" borderId="0" xfId="0" applyFill="1" applyAlignment="1">
      <alignment vertical="center"/>
    </xf>
    <xf numFmtId="44" fontId="0" fillId="0" borderId="0" xfId="0" applyNumberFormat="1" applyAlignment="1">
      <alignment vertical="center"/>
    </xf>
    <xf numFmtId="0" fontId="22" fillId="4" borderId="29" xfId="0" applyFont="1" applyFill="1" applyBorder="1" applyAlignment="1">
      <alignment horizontal="center" vertical="center"/>
    </xf>
    <xf numFmtId="0" fontId="15" fillId="10" borderId="33" xfId="0" applyFont="1" applyFill="1" applyBorder="1" applyAlignment="1">
      <alignment horizontal="left" vertical="center" wrapText="1"/>
    </xf>
    <xf numFmtId="0" fontId="20" fillId="10" borderId="33" xfId="0" applyFont="1" applyFill="1" applyBorder="1" applyAlignment="1">
      <alignment horizontal="left" vertical="center" wrapText="1"/>
    </xf>
    <xf numFmtId="0" fontId="20" fillId="10" borderId="44" xfId="0" applyFont="1" applyFill="1" applyBorder="1" applyAlignment="1">
      <alignment horizontal="center" vertical="center" wrapText="1"/>
    </xf>
    <xf numFmtId="0" fontId="20" fillId="10" borderId="46" xfId="0" applyFont="1" applyFill="1" applyBorder="1" applyAlignment="1">
      <alignment horizontal="center" vertical="center" wrapText="1"/>
    </xf>
    <xf numFmtId="0" fontId="20" fillId="10" borderId="41" xfId="0" applyFont="1" applyFill="1" applyBorder="1" applyAlignment="1">
      <alignment horizontal="center" vertical="center" wrapText="1"/>
    </xf>
    <xf numFmtId="0" fontId="18" fillId="10" borderId="33" xfId="0" applyFont="1" applyFill="1" applyBorder="1" applyAlignment="1">
      <alignment horizontal="left" vertical="center" wrapText="1"/>
    </xf>
    <xf numFmtId="0" fontId="18" fillId="10" borderId="29" xfId="0" applyFont="1" applyFill="1" applyBorder="1" applyAlignment="1">
      <alignment horizontal="center" vertical="center" wrapText="1"/>
    </xf>
    <xf numFmtId="0" fontId="18" fillId="10" borderId="33" xfId="0" applyFont="1" applyFill="1" applyBorder="1" applyAlignment="1">
      <alignment horizontal="left" vertical="center" wrapText="1" indent="2"/>
    </xf>
    <xf numFmtId="0" fontId="21" fillId="10" borderId="33" xfId="0" applyFont="1" applyFill="1" applyBorder="1" applyAlignment="1">
      <alignment horizontal="left" vertical="center" wrapText="1"/>
    </xf>
    <xf numFmtId="0" fontId="18" fillId="10" borderId="44" xfId="0" applyFont="1" applyFill="1" applyBorder="1" applyAlignment="1">
      <alignment horizontal="center" vertical="center" wrapText="1"/>
    </xf>
    <xf numFmtId="0" fontId="18" fillId="0" borderId="29" xfId="0" quotePrefix="1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10" borderId="33" xfId="0" quotePrefix="1" applyFont="1" applyFill="1" applyBorder="1" applyAlignment="1">
      <alignment horizontal="left" vertical="center" wrapText="1" indent="2"/>
    </xf>
    <xf numFmtId="0" fontId="21" fillId="0" borderId="44" xfId="0" quotePrefix="1" applyFont="1" applyFill="1" applyBorder="1" applyAlignment="1">
      <alignment horizontal="center" vertical="center" wrapText="1"/>
    </xf>
    <xf numFmtId="164" fontId="21" fillId="9" borderId="31" xfId="0" applyNumberFormat="1" applyFont="1" applyFill="1" applyBorder="1" applyAlignment="1">
      <alignment horizontal="center" vertical="center" wrapText="1"/>
    </xf>
    <xf numFmtId="164" fontId="21" fillId="9" borderId="49" xfId="0" applyNumberFormat="1" applyFont="1" applyFill="1" applyBorder="1" applyAlignment="1">
      <alignment horizontal="center" vertical="center" wrapText="1"/>
    </xf>
    <xf numFmtId="0" fontId="18" fillId="0" borderId="34" xfId="0" applyFont="1" applyFill="1" applyBorder="1" applyAlignment="1">
      <alignment horizontal="center" vertical="center" wrapText="1"/>
    </xf>
    <xf numFmtId="0" fontId="18" fillId="10" borderId="34" xfId="0" applyFont="1" applyFill="1" applyBorder="1" applyAlignment="1">
      <alignment horizontal="center" vertical="center" wrapText="1"/>
    </xf>
    <xf numFmtId="0" fontId="18" fillId="10" borderId="41" xfId="0" applyFont="1" applyFill="1" applyBorder="1" applyAlignment="1">
      <alignment horizontal="center" vertical="center" wrapText="1"/>
    </xf>
    <xf numFmtId="0" fontId="18" fillId="0" borderId="41" xfId="0" applyFont="1" applyFill="1" applyBorder="1" applyAlignment="1">
      <alignment horizontal="center" vertical="center" wrapText="1"/>
    </xf>
    <xf numFmtId="0" fontId="20" fillId="10" borderId="39" xfId="0" applyFont="1" applyFill="1" applyBorder="1" applyAlignment="1">
      <alignment horizontal="center" vertical="center" wrapText="1"/>
    </xf>
    <xf numFmtId="0" fontId="18" fillId="10" borderId="33" xfId="0" applyFont="1" applyFill="1" applyBorder="1" applyAlignment="1">
      <alignment horizontal="left" vertical="top" wrapText="1"/>
    </xf>
    <xf numFmtId="0" fontId="18" fillId="10" borderId="40" xfId="0" applyFont="1" applyFill="1" applyBorder="1" applyAlignment="1">
      <alignment horizontal="left" vertical="center" wrapText="1"/>
    </xf>
    <xf numFmtId="0" fontId="20" fillId="10" borderId="38" xfId="0" applyFont="1" applyFill="1" applyBorder="1" applyAlignment="1">
      <alignment horizontal="left" vertical="top" wrapText="1" indent="2"/>
    </xf>
    <xf numFmtId="0" fontId="23" fillId="0" borderId="0" xfId="0" applyFont="1" applyAlignment="1">
      <alignment vertical="center"/>
    </xf>
    <xf numFmtId="0" fontId="21" fillId="10" borderId="33" xfId="0" applyFont="1" applyFill="1" applyBorder="1" applyAlignment="1">
      <alignment horizontal="left" vertical="center" wrapText="1" indent="2"/>
    </xf>
    <xf numFmtId="0" fontId="25" fillId="0" borderId="0" xfId="0" applyFont="1" applyAlignment="1">
      <alignment vertical="top"/>
    </xf>
    <xf numFmtId="44" fontId="2" fillId="4" borderId="21" xfId="1" applyFont="1" applyFill="1" applyBorder="1" applyAlignment="1">
      <alignment horizontal="left" vertical="center"/>
    </xf>
    <xf numFmtId="44" fontId="2" fillId="4" borderId="10" xfId="1" applyFont="1" applyFill="1" applyBorder="1" applyAlignment="1">
      <alignment horizontal="left" vertical="center"/>
    </xf>
    <xf numFmtId="0" fontId="18" fillId="0" borderId="42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7" fillId="0" borderId="2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44" fontId="2" fillId="0" borderId="14" xfId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44" fontId="2" fillId="4" borderId="11" xfId="1" applyFont="1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4" fillId="6" borderId="12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0" fillId="5" borderId="0" xfId="0" applyFill="1" applyAlignment="1">
      <alignment horizontal="left" vertical="center" wrapText="1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44" fontId="2" fillId="4" borderId="21" xfId="1" applyFont="1" applyFill="1" applyBorder="1" applyAlignment="1">
      <alignment horizontal="center" vertical="center"/>
    </xf>
    <xf numFmtId="44" fontId="2" fillId="4" borderId="22" xfId="1" applyFont="1" applyFill="1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21" fillId="4" borderId="9" xfId="2" applyFont="1" applyFill="1" applyBorder="1" applyAlignment="1">
      <alignment vertical="center"/>
    </xf>
    <xf numFmtId="0" fontId="21" fillId="4" borderId="8" xfId="2" applyFont="1" applyFill="1" applyBorder="1" applyAlignment="1">
      <alignment vertical="center"/>
    </xf>
    <xf numFmtId="3" fontId="21" fillId="4" borderId="9" xfId="2" quotePrefix="1" applyNumberFormat="1" applyFont="1" applyFill="1" applyBorder="1" applyAlignment="1">
      <alignment horizontal="left" vertical="center" indent="1"/>
    </xf>
    <xf numFmtId="0" fontId="21" fillId="4" borderId="8" xfId="2" applyFont="1" applyFill="1" applyBorder="1" applyAlignment="1">
      <alignment horizontal="left" vertical="center" indent="1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9" fontId="2" fillId="4" borderId="21" xfId="3" applyFont="1" applyFill="1" applyBorder="1" applyAlignment="1">
      <alignment horizontal="center" vertical="center"/>
    </xf>
    <xf numFmtId="9" fontId="2" fillId="4" borderId="22" xfId="3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1" fillId="4" borderId="26" xfId="2" applyFont="1" applyFill="1" applyBorder="1" applyAlignment="1">
      <alignment horizontal="left" vertical="center"/>
    </xf>
    <xf numFmtId="0" fontId="21" fillId="4" borderId="27" xfId="2" applyFont="1" applyFill="1" applyBorder="1" applyAlignment="1">
      <alignment horizontal="left" vertical="center"/>
    </xf>
    <xf numFmtId="0" fontId="21" fillId="4" borderId="28" xfId="2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21" fillId="4" borderId="6" xfId="2" applyFont="1" applyFill="1" applyBorder="1" applyAlignment="1">
      <alignment horizontal="left" vertical="center" indent="1"/>
    </xf>
    <xf numFmtId="0" fontId="21" fillId="4" borderId="1" xfId="2" applyFont="1" applyFill="1" applyBorder="1" applyAlignment="1">
      <alignment horizontal="left" vertical="center" indent="1"/>
    </xf>
    <xf numFmtId="0" fontId="21" fillId="4" borderId="5" xfId="2" applyFont="1" applyFill="1" applyBorder="1" applyAlignment="1">
      <alignment horizontal="left" vertical="center" indent="1"/>
    </xf>
  </cellXfs>
  <cellStyles count="4">
    <cellStyle name="měny" xfId="1" builtinId="4"/>
    <cellStyle name="normální" xfId="0" builtinId="0"/>
    <cellStyle name="normální 2" xfId="2"/>
    <cellStyle name="pro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5"/>
  <sheetViews>
    <sheetView tabSelected="1" zoomScale="80" zoomScaleNormal="80" workbookViewId="0">
      <selection activeCell="E4" sqref="E4"/>
    </sheetView>
  </sheetViews>
  <sheetFormatPr defaultRowHeight="14.25"/>
  <cols>
    <col min="1" max="1" width="98.28515625" style="17" customWidth="1"/>
    <col min="2" max="2" width="16.28515625" style="17" customWidth="1"/>
    <col min="3" max="3" width="27.7109375" style="17" bestFit="1" customWidth="1"/>
    <col min="4" max="16384" width="9.140625" style="17"/>
  </cols>
  <sheetData>
    <row r="1" spans="1:5" ht="66.75" customHeight="1" thickBot="1">
      <c r="A1" s="79"/>
      <c r="B1" s="80"/>
      <c r="C1" s="81"/>
      <c r="E1" s="17" t="s">
        <v>167</v>
      </c>
    </row>
    <row r="2" spans="1:5" ht="66.75" customHeight="1" thickBot="1">
      <c r="A2" s="82" t="s">
        <v>53</v>
      </c>
      <c r="B2" s="83"/>
      <c r="C2" s="84"/>
      <c r="E2" s="17" t="s">
        <v>168</v>
      </c>
    </row>
    <row r="3" spans="1:5" ht="51" customHeight="1" thickBot="1">
      <c r="A3" s="76" t="s">
        <v>165</v>
      </c>
      <c r="B3" s="77"/>
      <c r="C3" s="78"/>
      <c r="E3" s="17" t="s">
        <v>169</v>
      </c>
    </row>
    <row r="4" spans="1:5" ht="33.75" thickBot="1">
      <c r="A4" s="18" t="s">
        <v>59</v>
      </c>
      <c r="B4" s="74"/>
      <c r="C4" s="75"/>
    </row>
    <row r="5" spans="1:5" ht="25.5" customHeight="1" thickBot="1">
      <c r="A5" s="19" t="s">
        <v>47</v>
      </c>
      <c r="B5" s="20" t="s">
        <v>48</v>
      </c>
      <c r="C5" s="21" t="s">
        <v>40</v>
      </c>
    </row>
    <row r="6" spans="1:5" ht="86.25" thickBot="1">
      <c r="A6" s="68" t="s">
        <v>164</v>
      </c>
      <c r="B6" s="55"/>
      <c r="C6" s="61"/>
    </row>
    <row r="7" spans="1:5" ht="15.75">
      <c r="A7" s="22" t="s">
        <v>41</v>
      </c>
      <c r="B7" s="23" t="s">
        <v>46</v>
      </c>
      <c r="C7" s="24" t="s">
        <v>40</v>
      </c>
    </row>
    <row r="8" spans="1:5" ht="15">
      <c r="A8" s="45" t="s">
        <v>68</v>
      </c>
      <c r="B8" s="55"/>
      <c r="C8" s="61"/>
    </row>
    <row r="9" spans="1:5">
      <c r="A9" s="53" t="s">
        <v>85</v>
      </c>
      <c r="B9" s="55"/>
      <c r="C9" s="61"/>
    </row>
    <row r="10" spans="1:5">
      <c r="A10" s="52" t="s">
        <v>158</v>
      </c>
      <c r="B10" s="51" t="s">
        <v>72</v>
      </c>
      <c r="C10" s="62" t="s">
        <v>157</v>
      </c>
    </row>
    <row r="11" spans="1:5">
      <c r="A11" s="52" t="s">
        <v>162</v>
      </c>
      <c r="B11" s="51" t="s">
        <v>72</v>
      </c>
      <c r="C11" s="62" t="s">
        <v>159</v>
      </c>
    </row>
    <row r="12" spans="1:5">
      <c r="A12" s="52" t="s">
        <v>160</v>
      </c>
      <c r="B12" s="51" t="s">
        <v>72</v>
      </c>
      <c r="C12" s="62"/>
    </row>
    <row r="13" spans="1:5">
      <c r="A13" s="52" t="s">
        <v>161</v>
      </c>
      <c r="B13" s="51" t="s">
        <v>72</v>
      </c>
      <c r="C13" s="62"/>
    </row>
    <row r="14" spans="1:5">
      <c r="A14" s="53" t="s">
        <v>73</v>
      </c>
      <c r="B14" s="55"/>
      <c r="C14" s="61"/>
    </row>
    <row r="15" spans="1:5" ht="25.5">
      <c r="A15" s="52" t="s">
        <v>124</v>
      </c>
      <c r="B15" s="51" t="s">
        <v>72</v>
      </c>
      <c r="C15" s="62"/>
    </row>
    <row r="16" spans="1:5">
      <c r="A16" s="52" t="s">
        <v>125</v>
      </c>
      <c r="B16" s="51" t="s">
        <v>72</v>
      </c>
      <c r="C16" s="62"/>
    </row>
    <row r="17" spans="1:3">
      <c r="A17" s="52" t="s">
        <v>126</v>
      </c>
      <c r="B17" s="51" t="s">
        <v>72</v>
      </c>
      <c r="C17" s="62"/>
    </row>
    <row r="18" spans="1:3">
      <c r="A18" s="52" t="s">
        <v>127</v>
      </c>
      <c r="B18" s="51" t="s">
        <v>72</v>
      </c>
      <c r="C18" s="62"/>
    </row>
    <row r="19" spans="1:3">
      <c r="A19" s="52" t="s">
        <v>128</v>
      </c>
      <c r="B19" s="51" t="s">
        <v>72</v>
      </c>
      <c r="C19" s="62"/>
    </row>
    <row r="20" spans="1:3">
      <c r="A20" s="52" t="s">
        <v>129</v>
      </c>
      <c r="B20" s="51" t="s">
        <v>72</v>
      </c>
      <c r="C20" s="62"/>
    </row>
    <row r="21" spans="1:3" ht="25.5">
      <c r="A21" s="52" t="s">
        <v>130</v>
      </c>
      <c r="B21" s="51" t="s">
        <v>72</v>
      </c>
      <c r="C21" s="62"/>
    </row>
    <row r="22" spans="1:3">
      <c r="A22" s="52" t="s">
        <v>131</v>
      </c>
      <c r="B22" s="51" t="s">
        <v>72</v>
      </c>
      <c r="C22" s="62"/>
    </row>
    <row r="23" spans="1:3">
      <c r="A23" s="53" t="s">
        <v>88</v>
      </c>
      <c r="B23" s="55"/>
      <c r="C23" s="61"/>
    </row>
    <row r="24" spans="1:3">
      <c r="A24" s="52" t="s">
        <v>132</v>
      </c>
      <c r="B24" s="51" t="s">
        <v>72</v>
      </c>
      <c r="C24" s="62"/>
    </row>
    <row r="25" spans="1:3">
      <c r="A25" s="52" t="s">
        <v>133</v>
      </c>
      <c r="B25" s="51" t="s">
        <v>72</v>
      </c>
      <c r="C25" s="62"/>
    </row>
    <row r="26" spans="1:3">
      <c r="A26" s="52" t="s">
        <v>134</v>
      </c>
      <c r="B26" s="51" t="s">
        <v>72</v>
      </c>
      <c r="C26" s="62"/>
    </row>
    <row r="27" spans="1:3">
      <c r="A27" s="52" t="s">
        <v>135</v>
      </c>
      <c r="B27" s="51" t="s">
        <v>72</v>
      </c>
      <c r="C27" s="62"/>
    </row>
    <row r="28" spans="1:3">
      <c r="A28" s="52" t="s">
        <v>136</v>
      </c>
      <c r="B28" s="51" t="s">
        <v>72</v>
      </c>
      <c r="C28" s="62"/>
    </row>
    <row r="29" spans="1:3">
      <c r="A29" s="52" t="s">
        <v>137</v>
      </c>
      <c r="B29" s="51" t="s">
        <v>72</v>
      </c>
      <c r="C29" s="62"/>
    </row>
    <row r="30" spans="1:3">
      <c r="A30" s="52" t="s">
        <v>138</v>
      </c>
      <c r="B30" s="51" t="s">
        <v>72</v>
      </c>
      <c r="C30" s="62"/>
    </row>
    <row r="31" spans="1:3">
      <c r="A31" s="52" t="s">
        <v>139</v>
      </c>
      <c r="B31" s="51" t="s">
        <v>72</v>
      </c>
      <c r="C31" s="62"/>
    </row>
    <row r="32" spans="1:3">
      <c r="A32" s="52" t="s">
        <v>140</v>
      </c>
      <c r="B32" s="51" t="s">
        <v>72</v>
      </c>
      <c r="C32" s="62"/>
    </row>
    <row r="33" spans="1:3">
      <c r="A33" s="52" t="s">
        <v>141</v>
      </c>
      <c r="B33" s="51" t="s">
        <v>72</v>
      </c>
      <c r="C33" s="62"/>
    </row>
    <row r="34" spans="1:3">
      <c r="A34" s="53" t="s">
        <v>142</v>
      </c>
      <c r="B34" s="55"/>
      <c r="C34" s="61"/>
    </row>
    <row r="35" spans="1:3">
      <c r="A35" s="70" t="s">
        <v>156</v>
      </c>
      <c r="B35" s="51" t="s">
        <v>72</v>
      </c>
      <c r="C35" s="62"/>
    </row>
    <row r="36" spans="1:3">
      <c r="A36" s="52" t="s">
        <v>143</v>
      </c>
      <c r="B36" s="51" t="s">
        <v>72</v>
      </c>
      <c r="C36" s="62"/>
    </row>
    <row r="37" spans="1:3">
      <c r="A37" s="52" t="s">
        <v>144</v>
      </c>
      <c r="B37" s="51" t="s">
        <v>72</v>
      </c>
      <c r="C37" s="62"/>
    </row>
    <row r="38" spans="1:3">
      <c r="A38" s="52" t="s">
        <v>145</v>
      </c>
      <c r="B38" s="51" t="s">
        <v>72</v>
      </c>
      <c r="C38" s="62"/>
    </row>
    <row r="39" spans="1:3">
      <c r="A39" s="52" t="s">
        <v>146</v>
      </c>
      <c r="B39" s="51" t="s">
        <v>72</v>
      </c>
      <c r="C39" s="62"/>
    </row>
    <row r="40" spans="1:3">
      <c r="A40" s="52" t="s">
        <v>147</v>
      </c>
      <c r="B40" s="51" t="s">
        <v>72</v>
      </c>
      <c r="C40" s="62"/>
    </row>
    <row r="41" spans="1:3">
      <c r="A41" s="52" t="s">
        <v>148</v>
      </c>
      <c r="B41" s="51" t="s">
        <v>72</v>
      </c>
      <c r="C41" s="62"/>
    </row>
    <row r="42" spans="1:3">
      <c r="A42" s="52" t="s">
        <v>149</v>
      </c>
      <c r="B42" s="51" t="s">
        <v>72</v>
      </c>
      <c r="C42" s="62"/>
    </row>
    <row r="43" spans="1:3">
      <c r="A43" s="52" t="s">
        <v>150</v>
      </c>
      <c r="B43" s="51" t="s">
        <v>72</v>
      </c>
      <c r="C43" s="62"/>
    </row>
    <row r="44" spans="1:3">
      <c r="A44" s="52" t="s">
        <v>151</v>
      </c>
      <c r="B44" s="51" t="s">
        <v>72</v>
      </c>
      <c r="C44" s="62"/>
    </row>
    <row r="45" spans="1:3">
      <c r="A45" s="52" t="s">
        <v>152</v>
      </c>
      <c r="B45" s="51" t="s">
        <v>72</v>
      </c>
      <c r="C45" s="62"/>
    </row>
    <row r="46" spans="1:3">
      <c r="A46" s="52" t="s">
        <v>153</v>
      </c>
      <c r="B46" s="51" t="s">
        <v>72</v>
      </c>
      <c r="C46" s="62"/>
    </row>
    <row r="47" spans="1:3">
      <c r="A47" s="52" t="s">
        <v>154</v>
      </c>
      <c r="B47" s="51" t="s">
        <v>72</v>
      </c>
      <c r="C47" s="62"/>
    </row>
    <row r="48" spans="1:3">
      <c r="A48" s="52" t="s">
        <v>155</v>
      </c>
      <c r="B48" s="51" t="s">
        <v>72</v>
      </c>
      <c r="C48" s="62"/>
    </row>
    <row r="49" spans="1:3" ht="7.5" customHeight="1">
      <c r="A49" s="55"/>
      <c r="B49" s="55"/>
      <c r="C49" s="61"/>
    </row>
    <row r="50" spans="1:3" ht="30">
      <c r="A50" s="45" t="s">
        <v>69</v>
      </c>
      <c r="B50" s="55"/>
      <c r="C50" s="61"/>
    </row>
    <row r="51" spans="1:3">
      <c r="A51" s="53" t="s">
        <v>85</v>
      </c>
      <c r="B51" s="55"/>
      <c r="C51" s="61"/>
    </row>
    <row r="52" spans="1:3" ht="25.5">
      <c r="A52" s="52" t="s">
        <v>71</v>
      </c>
      <c r="B52" s="51" t="s">
        <v>72</v>
      </c>
      <c r="C52" s="62" t="s">
        <v>121</v>
      </c>
    </row>
    <row r="53" spans="1:3">
      <c r="A53" s="53" t="s">
        <v>73</v>
      </c>
      <c r="B53" s="55"/>
      <c r="C53" s="61"/>
    </row>
    <row r="54" spans="1:3">
      <c r="A54" s="52" t="s">
        <v>74</v>
      </c>
      <c r="B54" s="51" t="s">
        <v>72</v>
      </c>
      <c r="C54" s="62" t="s">
        <v>86</v>
      </c>
    </row>
    <row r="55" spans="1:3">
      <c r="A55" s="52" t="s">
        <v>75</v>
      </c>
      <c r="B55" s="51" t="s">
        <v>72</v>
      </c>
      <c r="C55" s="62"/>
    </row>
    <row r="56" spans="1:3">
      <c r="A56" s="52" t="s">
        <v>76</v>
      </c>
      <c r="B56" s="51" t="s">
        <v>72</v>
      </c>
      <c r="C56" s="62"/>
    </row>
    <row r="57" spans="1:3">
      <c r="A57" s="52" t="s">
        <v>77</v>
      </c>
      <c r="B57" s="51" t="s">
        <v>72</v>
      </c>
      <c r="C57" s="62" t="s">
        <v>87</v>
      </c>
    </row>
    <row r="58" spans="1:3" ht="25.5">
      <c r="A58" s="52" t="s">
        <v>78</v>
      </c>
      <c r="B58" s="51" t="s">
        <v>72</v>
      </c>
      <c r="C58" s="62"/>
    </row>
    <row r="59" spans="1:3">
      <c r="A59" s="52" t="s">
        <v>79</v>
      </c>
      <c r="B59" s="51" t="s">
        <v>72</v>
      </c>
      <c r="C59" s="62"/>
    </row>
    <row r="60" spans="1:3" ht="25.5">
      <c r="A60" s="52" t="s">
        <v>80</v>
      </c>
      <c r="B60" s="51" t="s">
        <v>72</v>
      </c>
      <c r="C60" s="62"/>
    </row>
    <row r="61" spans="1:3">
      <c r="A61" s="52" t="s">
        <v>81</v>
      </c>
      <c r="B61" s="51" t="s">
        <v>72</v>
      </c>
      <c r="C61" s="62"/>
    </row>
    <row r="62" spans="1:3">
      <c r="A62" s="52" t="s">
        <v>82</v>
      </c>
      <c r="B62" s="51" t="s">
        <v>72</v>
      </c>
      <c r="C62" s="62"/>
    </row>
    <row r="63" spans="1:3" ht="38.25">
      <c r="A63" s="52" t="s">
        <v>83</v>
      </c>
      <c r="B63" s="51" t="s">
        <v>72</v>
      </c>
      <c r="C63" s="62"/>
    </row>
    <row r="64" spans="1:3">
      <c r="A64" s="52" t="s">
        <v>84</v>
      </c>
      <c r="B64" s="51" t="s">
        <v>72</v>
      </c>
      <c r="C64" s="62"/>
    </row>
    <row r="65" spans="1:3">
      <c r="A65" s="53" t="s">
        <v>88</v>
      </c>
      <c r="B65" s="55"/>
      <c r="C65" s="61"/>
    </row>
    <row r="66" spans="1:3">
      <c r="A66" s="52" t="s">
        <v>89</v>
      </c>
      <c r="B66" s="51" t="s">
        <v>72</v>
      </c>
      <c r="C66" s="63"/>
    </row>
    <row r="67" spans="1:3">
      <c r="A67" s="52" t="s">
        <v>90</v>
      </c>
      <c r="B67" s="51" t="s">
        <v>72</v>
      </c>
      <c r="C67" s="63"/>
    </row>
    <row r="68" spans="1:3">
      <c r="A68" s="52" t="s">
        <v>91</v>
      </c>
      <c r="B68" s="51" t="s">
        <v>72</v>
      </c>
      <c r="C68" s="62"/>
    </row>
    <row r="69" spans="1:3">
      <c r="A69" s="52" t="s">
        <v>100</v>
      </c>
      <c r="B69" s="51" t="s">
        <v>72</v>
      </c>
      <c r="C69" s="62" t="s">
        <v>101</v>
      </c>
    </row>
    <row r="70" spans="1:3">
      <c r="A70" s="52" t="s">
        <v>92</v>
      </c>
      <c r="B70" s="51" t="s">
        <v>72</v>
      </c>
      <c r="C70" s="62"/>
    </row>
    <row r="71" spans="1:3">
      <c r="A71" s="52" t="s">
        <v>93</v>
      </c>
      <c r="B71" s="51" t="s">
        <v>72</v>
      </c>
      <c r="C71" s="62" t="s">
        <v>102</v>
      </c>
    </row>
    <row r="72" spans="1:3">
      <c r="A72" s="52" t="s">
        <v>94</v>
      </c>
      <c r="B72" s="51" t="s">
        <v>72</v>
      </c>
      <c r="C72" s="62"/>
    </row>
    <row r="73" spans="1:3">
      <c r="A73" s="52" t="s">
        <v>95</v>
      </c>
      <c r="B73" s="51" t="s">
        <v>72</v>
      </c>
      <c r="C73" s="62" t="s">
        <v>103</v>
      </c>
    </row>
    <row r="74" spans="1:3">
      <c r="A74" s="52" t="s">
        <v>96</v>
      </c>
      <c r="B74" s="51" t="s">
        <v>72</v>
      </c>
      <c r="C74" s="62"/>
    </row>
    <row r="75" spans="1:3" ht="25.5">
      <c r="A75" s="52" t="s">
        <v>97</v>
      </c>
      <c r="B75" s="51" t="s">
        <v>72</v>
      </c>
      <c r="C75" s="62"/>
    </row>
    <row r="76" spans="1:3">
      <c r="A76" s="52" t="s">
        <v>98</v>
      </c>
      <c r="B76" s="51" t="s">
        <v>72</v>
      </c>
      <c r="C76" s="62"/>
    </row>
    <row r="77" spans="1:3">
      <c r="A77" s="52" t="s">
        <v>99</v>
      </c>
      <c r="B77" s="51" t="s">
        <v>72</v>
      </c>
      <c r="C77" s="62"/>
    </row>
    <row r="78" spans="1:3">
      <c r="A78" s="53" t="s">
        <v>104</v>
      </c>
      <c r="B78" s="56"/>
      <c r="C78" s="61"/>
    </row>
    <row r="79" spans="1:3">
      <c r="A79" s="70" t="s">
        <v>105</v>
      </c>
      <c r="B79" s="56"/>
      <c r="C79" s="61"/>
    </row>
    <row r="80" spans="1:3">
      <c r="A80" s="57" t="s">
        <v>110</v>
      </c>
      <c r="B80" s="51" t="s">
        <v>72</v>
      </c>
      <c r="C80" s="62"/>
    </row>
    <row r="81" spans="1:3">
      <c r="A81" s="57" t="s">
        <v>111</v>
      </c>
      <c r="B81" s="51" t="s">
        <v>72</v>
      </c>
      <c r="C81" s="62"/>
    </row>
    <row r="82" spans="1:3">
      <c r="A82" s="57" t="s">
        <v>112</v>
      </c>
      <c r="B82" s="51" t="s">
        <v>72</v>
      </c>
      <c r="C82" s="62"/>
    </row>
    <row r="83" spans="1:3">
      <c r="A83" s="57" t="s">
        <v>113</v>
      </c>
      <c r="B83" s="51" t="s">
        <v>72</v>
      </c>
      <c r="C83" s="62"/>
    </row>
    <row r="84" spans="1:3" ht="25.5">
      <c r="A84" s="57" t="s">
        <v>114</v>
      </c>
      <c r="B84" s="51" t="s">
        <v>72</v>
      </c>
      <c r="C84" s="62"/>
    </row>
    <row r="85" spans="1:3">
      <c r="A85" s="57" t="s">
        <v>109</v>
      </c>
      <c r="B85" s="51" t="s">
        <v>72</v>
      </c>
      <c r="C85" s="62"/>
    </row>
    <row r="86" spans="1:3">
      <c r="A86" s="70" t="s">
        <v>106</v>
      </c>
      <c r="B86" s="56"/>
      <c r="C86" s="61"/>
    </row>
    <row r="87" spans="1:3">
      <c r="A87" s="57" t="s">
        <v>107</v>
      </c>
      <c r="B87" s="51" t="s">
        <v>72</v>
      </c>
      <c r="C87" s="62"/>
    </row>
    <row r="88" spans="1:3">
      <c r="A88" s="57" t="s">
        <v>108</v>
      </c>
      <c r="B88" s="51" t="s">
        <v>72</v>
      </c>
      <c r="C88" s="62"/>
    </row>
    <row r="89" spans="1:3" ht="7.5" customHeight="1">
      <c r="A89" s="55"/>
      <c r="B89" s="55"/>
      <c r="C89" s="61"/>
    </row>
    <row r="90" spans="1:3" ht="30">
      <c r="A90" s="45" t="s">
        <v>70</v>
      </c>
      <c r="B90" s="55"/>
      <c r="C90" s="61"/>
    </row>
    <row r="91" spans="1:3">
      <c r="A91" s="53" t="s">
        <v>88</v>
      </c>
      <c r="B91" s="58"/>
      <c r="C91" s="64"/>
    </row>
    <row r="92" spans="1:3">
      <c r="A92" s="52" t="s">
        <v>115</v>
      </c>
      <c r="B92" s="51" t="s">
        <v>72</v>
      </c>
      <c r="C92" s="62"/>
    </row>
    <row r="93" spans="1:3">
      <c r="A93" s="52" t="s">
        <v>116</v>
      </c>
      <c r="B93" s="51" t="s">
        <v>72</v>
      </c>
      <c r="C93" s="62"/>
    </row>
    <row r="94" spans="1:3">
      <c r="A94" s="52" t="s">
        <v>117</v>
      </c>
      <c r="B94" s="51" t="s">
        <v>72</v>
      </c>
      <c r="C94" s="62"/>
    </row>
    <row r="95" spans="1:3">
      <c r="A95" s="52" t="s">
        <v>118</v>
      </c>
      <c r="B95" s="51" t="s">
        <v>72</v>
      </c>
      <c r="C95" s="62"/>
    </row>
    <row r="96" spans="1:3">
      <c r="A96" s="52" t="s">
        <v>119</v>
      </c>
      <c r="B96" s="51" t="s">
        <v>72</v>
      </c>
      <c r="C96" s="62"/>
    </row>
    <row r="97" spans="1:5">
      <c r="A97" s="52" t="s">
        <v>77</v>
      </c>
      <c r="B97" s="51" t="s">
        <v>72</v>
      </c>
      <c r="C97" s="62"/>
    </row>
    <row r="98" spans="1:5">
      <c r="A98" s="52" t="s">
        <v>120</v>
      </c>
      <c r="B98" s="51" t="s">
        <v>72</v>
      </c>
      <c r="C98" s="62"/>
    </row>
    <row r="99" spans="1:5">
      <c r="A99" s="52" t="s">
        <v>81</v>
      </c>
      <c r="B99" s="51" t="s">
        <v>72</v>
      </c>
      <c r="C99" s="62"/>
    </row>
    <row r="100" spans="1:5">
      <c r="A100" s="52" t="s">
        <v>84</v>
      </c>
      <c r="B100" s="51" t="s">
        <v>72</v>
      </c>
      <c r="C100" s="62"/>
    </row>
    <row r="101" spans="1:5" ht="15.75">
      <c r="A101" s="25"/>
      <c r="B101" s="26"/>
      <c r="C101" s="27"/>
    </row>
    <row r="102" spans="1:5">
      <c r="A102" s="46"/>
      <c r="B102" s="48"/>
      <c r="C102" s="65"/>
    </row>
    <row r="103" spans="1:5">
      <c r="A103" s="46"/>
      <c r="B103" s="47"/>
      <c r="C103" s="49"/>
    </row>
    <row r="104" spans="1:5" ht="18" customHeight="1">
      <c r="A104" s="46"/>
      <c r="B104" s="47"/>
      <c r="C104" s="49"/>
    </row>
    <row r="105" spans="1:5" ht="15.75">
      <c r="A105" s="28" t="s">
        <v>42</v>
      </c>
      <c r="B105" s="26"/>
      <c r="C105" s="27"/>
    </row>
    <row r="106" spans="1:5" ht="25.5">
      <c r="A106" s="66" t="s">
        <v>49</v>
      </c>
      <c r="B106" s="54" t="s">
        <v>72</v>
      </c>
      <c r="C106" s="49"/>
      <c r="E106" s="71" t="s">
        <v>163</v>
      </c>
    </row>
    <row r="107" spans="1:5" ht="25.5">
      <c r="A107" s="50" t="s">
        <v>50</v>
      </c>
      <c r="B107" s="54" t="s">
        <v>72</v>
      </c>
      <c r="C107" s="49"/>
    </row>
    <row r="108" spans="1:5">
      <c r="A108" s="67" t="s">
        <v>43</v>
      </c>
      <c r="B108" s="54" t="s">
        <v>72</v>
      </c>
      <c r="C108" s="49"/>
    </row>
    <row r="109" spans="1:5" ht="15.75">
      <c r="A109" s="28" t="s">
        <v>44</v>
      </c>
      <c r="B109" s="26"/>
      <c r="C109" s="27"/>
    </row>
    <row r="110" spans="1:5">
      <c r="A110" s="67" t="s">
        <v>56</v>
      </c>
      <c r="B110" s="54" t="s">
        <v>72</v>
      </c>
      <c r="C110" s="49"/>
    </row>
    <row r="111" spans="1:5" ht="18" customHeight="1" thickBot="1">
      <c r="A111" s="67" t="s">
        <v>45</v>
      </c>
      <c r="B111" s="54" t="s">
        <v>72</v>
      </c>
      <c r="C111" s="49"/>
    </row>
    <row r="112" spans="1:5" ht="15.75">
      <c r="A112" s="29" t="s">
        <v>51</v>
      </c>
      <c r="B112" s="59">
        <v>2400000</v>
      </c>
      <c r="C112" s="30"/>
    </row>
    <row r="113" spans="1:3" ht="16.5" thickBot="1">
      <c r="A113" s="31" t="s">
        <v>52</v>
      </c>
      <c r="B113" s="60">
        <v>2904000</v>
      </c>
      <c r="C113" s="32"/>
    </row>
    <row r="114" spans="1:3" ht="63">
      <c r="A114" s="33" t="s">
        <v>57</v>
      </c>
      <c r="B114" s="59">
        <v>252000</v>
      </c>
      <c r="C114" s="34"/>
    </row>
    <row r="115" spans="1:3" ht="63.75" thickBot="1">
      <c r="A115" s="31" t="s">
        <v>58</v>
      </c>
      <c r="B115" s="60">
        <v>304920</v>
      </c>
      <c r="C115" s="32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8"/>
  <sheetViews>
    <sheetView zoomScale="130" zoomScaleNormal="130" workbookViewId="0">
      <selection activeCell="A20" sqref="A20:D20"/>
    </sheetView>
  </sheetViews>
  <sheetFormatPr defaultColWidth="9.140625" defaultRowHeight="15"/>
  <cols>
    <col min="1" max="4" width="25.140625" style="1" customWidth="1"/>
    <col min="5" max="8" width="9.140625" style="1"/>
    <col min="9" max="9" width="9.140625" style="11"/>
    <col min="10" max="10" width="12.5703125" style="11" customWidth="1"/>
    <col min="11" max="11" width="13.28515625" style="1" customWidth="1"/>
    <col min="12" max="12" width="9.140625" style="1"/>
    <col min="13" max="13" width="32.28515625" style="1" bestFit="1" customWidth="1"/>
    <col min="14" max="14" width="18.85546875" style="1" bestFit="1" customWidth="1"/>
    <col min="15" max="15" width="15.140625" style="1" bestFit="1" customWidth="1"/>
    <col min="16" max="16" width="17.5703125" style="1" bestFit="1" customWidth="1"/>
    <col min="17" max="16384" width="9.140625" style="1"/>
  </cols>
  <sheetData>
    <row r="1" spans="1:16" ht="21">
      <c r="A1" s="156" t="s">
        <v>33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6" ht="34.5" thickBot="1">
      <c r="A2" s="159" t="s">
        <v>12</v>
      </c>
      <c r="B2" s="160"/>
      <c r="C2" s="160"/>
      <c r="D2" s="160"/>
      <c r="E2" s="160"/>
      <c r="F2" s="160"/>
      <c r="G2" s="160"/>
      <c r="H2" s="160"/>
      <c r="I2" s="160"/>
      <c r="J2" s="161"/>
    </row>
    <row r="3" spans="1:16" ht="27" customHeight="1" thickBot="1">
      <c r="A3" s="16" t="s">
        <v>39</v>
      </c>
      <c r="B3" s="72" t="s">
        <v>166</v>
      </c>
      <c r="C3" s="73"/>
      <c r="D3" s="73"/>
      <c r="E3" s="73"/>
      <c r="F3" s="73"/>
      <c r="G3" s="73"/>
      <c r="H3" s="73"/>
      <c r="I3" s="73"/>
      <c r="J3" s="73"/>
    </row>
    <row r="4" spans="1:16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6">
      <c r="A5" s="162" t="s">
        <v>60</v>
      </c>
      <c r="B5" s="163"/>
      <c r="C5" s="163"/>
      <c r="D5" s="163"/>
      <c r="E5" s="163"/>
      <c r="F5" s="163"/>
      <c r="G5" s="163"/>
      <c r="H5" s="163"/>
      <c r="I5" s="163"/>
      <c r="J5" s="164"/>
    </row>
    <row r="6" spans="1:16">
      <c r="A6" s="133" t="s">
        <v>13</v>
      </c>
      <c r="B6" s="134"/>
      <c r="C6" s="134"/>
      <c r="D6" s="4" t="s">
        <v>1</v>
      </c>
      <c r="E6" s="2"/>
      <c r="F6" s="2"/>
      <c r="G6" s="135" t="s">
        <v>2</v>
      </c>
      <c r="H6" s="134"/>
      <c r="I6" s="134"/>
      <c r="J6" s="9"/>
    </row>
    <row r="7" spans="1:16" ht="15.75" thickBot="1">
      <c r="A7" s="136" t="s">
        <v>61</v>
      </c>
      <c r="B7" s="137"/>
      <c r="C7" s="137"/>
      <c r="D7" s="138" t="s">
        <v>62</v>
      </c>
      <c r="E7" s="139"/>
      <c r="F7" s="139"/>
      <c r="G7" s="151" t="s">
        <v>122</v>
      </c>
      <c r="H7" s="152"/>
      <c r="I7" s="152"/>
      <c r="J7" s="153"/>
    </row>
    <row r="8" spans="1:16" ht="21.75" customHeight="1" thickTop="1" thickBot="1">
      <c r="A8" s="144" t="s">
        <v>19</v>
      </c>
      <c r="B8" s="145"/>
      <c r="C8" s="145"/>
      <c r="D8" s="145"/>
      <c r="E8" s="145"/>
      <c r="F8" s="145"/>
      <c r="G8" s="145"/>
      <c r="H8" s="145"/>
      <c r="I8" s="145"/>
      <c r="J8" s="146"/>
    </row>
    <row r="9" spans="1:16" ht="15.75" thickBot="1">
      <c r="A9" s="128"/>
      <c r="B9" s="129"/>
      <c r="C9" s="129"/>
      <c r="D9" s="130"/>
      <c r="E9" s="140" t="s">
        <v>3</v>
      </c>
      <c r="F9" s="140"/>
      <c r="G9" s="140" t="s">
        <v>4</v>
      </c>
      <c r="H9" s="140"/>
      <c r="I9" s="140" t="s">
        <v>5</v>
      </c>
      <c r="J9" s="141"/>
    </row>
    <row r="10" spans="1:16" s="5" customFormat="1" ht="15.75" thickBot="1">
      <c r="A10" s="149" t="s">
        <v>16</v>
      </c>
      <c r="B10" s="150"/>
      <c r="C10" s="150"/>
      <c r="D10" s="13" t="s">
        <v>37</v>
      </c>
      <c r="E10" s="131"/>
      <c r="F10" s="132"/>
      <c r="G10" s="147"/>
      <c r="H10" s="148"/>
      <c r="I10" s="142"/>
      <c r="J10" s="143"/>
      <c r="M10" s="37"/>
      <c r="N10" s="38" t="s">
        <v>3</v>
      </c>
      <c r="O10" s="38" t="s">
        <v>4</v>
      </c>
      <c r="P10" s="38" t="s">
        <v>5</v>
      </c>
    </row>
    <row r="11" spans="1:16" s="5" customFormat="1" ht="15.75" thickBot="1">
      <c r="A11" s="14" t="s">
        <v>18</v>
      </c>
      <c r="B11" s="15"/>
      <c r="C11" s="15"/>
      <c r="D11" s="44">
        <v>1</v>
      </c>
      <c r="E11" s="131">
        <v>2400000</v>
      </c>
      <c r="F11" s="132"/>
      <c r="G11" s="131">
        <v>504000</v>
      </c>
      <c r="H11" s="132"/>
      <c r="I11" s="142">
        <v>2904000</v>
      </c>
      <c r="J11" s="143"/>
      <c r="L11" s="42" t="s">
        <v>63</v>
      </c>
      <c r="M11" s="5" t="s">
        <v>64</v>
      </c>
      <c r="N11" s="39">
        <v>950000</v>
      </c>
      <c r="O11" s="39">
        <v>199500</v>
      </c>
      <c r="P11" s="39">
        <v>1149500</v>
      </c>
    </row>
    <row r="12" spans="1:16" ht="15.75" thickBot="1">
      <c r="A12" s="108" t="s">
        <v>17</v>
      </c>
      <c r="B12" s="109"/>
      <c r="C12" s="109"/>
      <c r="D12" s="109"/>
      <c r="E12" s="109"/>
      <c r="F12" s="109"/>
      <c r="G12" s="109"/>
      <c r="H12" s="109"/>
      <c r="I12" s="12">
        <v>2</v>
      </c>
      <c r="J12" s="6" t="s">
        <v>6</v>
      </c>
      <c r="M12" s="1" t="s">
        <v>65</v>
      </c>
      <c r="N12" s="40">
        <v>1250000</v>
      </c>
      <c r="O12" s="40">
        <v>262500</v>
      </c>
      <c r="P12" s="40">
        <v>1512500</v>
      </c>
    </row>
    <row r="13" spans="1:16" ht="15.75" thickBot="1">
      <c r="A13" s="118"/>
      <c r="B13" s="119"/>
      <c r="C13" s="119"/>
      <c r="D13" s="119"/>
      <c r="E13" s="119"/>
      <c r="F13" s="119"/>
      <c r="G13" s="119"/>
      <c r="H13" s="119"/>
      <c r="I13" s="119"/>
      <c r="J13" s="120"/>
      <c r="M13" s="1" t="s">
        <v>66</v>
      </c>
      <c r="N13" s="40">
        <v>200000</v>
      </c>
      <c r="O13" s="40">
        <v>42000</v>
      </c>
      <c r="P13" s="40">
        <v>242000</v>
      </c>
    </row>
    <row r="14" spans="1:16" ht="18" customHeight="1" thickBot="1">
      <c r="A14" s="92" t="s">
        <v>38</v>
      </c>
      <c r="B14" s="93"/>
      <c r="C14" s="93"/>
      <c r="D14" s="93"/>
      <c r="E14" s="93"/>
      <c r="F14" s="93"/>
      <c r="G14" s="93"/>
      <c r="H14" s="93"/>
      <c r="I14" s="93"/>
      <c r="J14" s="94"/>
      <c r="M14" s="36" t="s">
        <v>67</v>
      </c>
      <c r="N14" s="41">
        <v>2400000</v>
      </c>
      <c r="O14" s="41">
        <v>504000</v>
      </c>
      <c r="P14" s="41">
        <v>2904000</v>
      </c>
    </row>
    <row r="15" spans="1:16" ht="15.75" thickBot="1">
      <c r="A15" s="157"/>
      <c r="B15" s="158"/>
      <c r="C15" s="158"/>
      <c r="D15" s="158"/>
      <c r="E15" s="140" t="s">
        <v>3</v>
      </c>
      <c r="F15" s="140"/>
      <c r="G15" s="140" t="s">
        <v>4</v>
      </c>
      <c r="H15" s="140"/>
      <c r="I15" s="140" t="s">
        <v>5</v>
      </c>
      <c r="J15" s="141"/>
    </row>
    <row r="16" spans="1:16" ht="32.25" customHeight="1" thickBot="1">
      <c r="A16" s="114" t="s">
        <v>14</v>
      </c>
      <c r="B16" s="126"/>
      <c r="C16" s="126"/>
      <c r="D16" s="126"/>
      <c r="E16" s="95">
        <v>26000</v>
      </c>
      <c r="F16" s="95"/>
      <c r="G16" s="95">
        <v>5460</v>
      </c>
      <c r="H16" s="95"/>
      <c r="I16" s="112">
        <v>31460</v>
      </c>
      <c r="J16" s="113"/>
    </row>
    <row r="17" spans="1:13" ht="15.75" thickBot="1">
      <c r="A17" s="108" t="s">
        <v>20</v>
      </c>
      <c r="B17" s="109"/>
      <c r="C17" s="109"/>
      <c r="D17" s="109"/>
      <c r="E17" s="109"/>
      <c r="F17" s="109"/>
      <c r="G17" s="109"/>
      <c r="H17" s="109"/>
      <c r="I17" s="12">
        <v>1</v>
      </c>
      <c r="J17" s="6" t="s">
        <v>7</v>
      </c>
    </row>
    <row r="18" spans="1:13" ht="32.25" customHeight="1" thickBot="1">
      <c r="A18" s="154" t="s">
        <v>15</v>
      </c>
      <c r="B18" s="155"/>
      <c r="C18" s="155"/>
      <c r="D18" s="155"/>
      <c r="E18" s="87">
        <f>E16*(8-I12)*I17</f>
        <v>156000</v>
      </c>
      <c r="F18" s="87"/>
      <c r="G18" s="87">
        <f>G16*(8-I12)*I17</f>
        <v>32760</v>
      </c>
      <c r="H18" s="87"/>
      <c r="I18" s="87">
        <f>I16*(8-I12)*I17</f>
        <v>188760</v>
      </c>
      <c r="J18" s="88"/>
    </row>
    <row r="19" spans="1:13" ht="3.75" customHeight="1" thickBot="1">
      <c r="A19" s="118"/>
      <c r="B19" s="119"/>
      <c r="C19" s="119"/>
      <c r="D19" s="119"/>
      <c r="E19" s="119"/>
      <c r="F19" s="119"/>
      <c r="G19" s="119"/>
      <c r="H19" s="119"/>
      <c r="I19" s="119"/>
      <c r="J19" s="120"/>
    </row>
    <row r="20" spans="1:13" ht="47.25" customHeight="1" thickBot="1">
      <c r="A20" s="121" t="s">
        <v>21</v>
      </c>
      <c r="B20" s="122"/>
      <c r="C20" s="122"/>
      <c r="D20" s="122"/>
      <c r="E20" s="95">
        <v>16000</v>
      </c>
      <c r="F20" s="95"/>
      <c r="G20" s="95">
        <v>3360</v>
      </c>
      <c r="H20" s="95"/>
      <c r="I20" s="112">
        <v>19360</v>
      </c>
      <c r="J20" s="113"/>
    </row>
    <row r="21" spans="1:13" ht="15.75" thickBot="1">
      <c r="A21" s="108" t="s">
        <v>25</v>
      </c>
      <c r="B21" s="109"/>
      <c r="C21" s="109"/>
      <c r="D21" s="109"/>
      <c r="E21" s="109"/>
      <c r="F21" s="109"/>
      <c r="G21" s="109"/>
      <c r="H21" s="109"/>
      <c r="I21" s="12">
        <v>1</v>
      </c>
      <c r="J21" s="6" t="s">
        <v>7</v>
      </c>
    </row>
    <row r="22" spans="1:13" ht="33.75" customHeight="1" thickBot="1">
      <c r="A22" s="110" t="s">
        <v>22</v>
      </c>
      <c r="B22" s="111"/>
      <c r="C22" s="111"/>
      <c r="D22" s="111"/>
      <c r="E22" s="87">
        <f>E20*(8-I12)*I21</f>
        <v>96000</v>
      </c>
      <c r="F22" s="87"/>
      <c r="G22" s="87">
        <f>G20*(8-I12)*I21</f>
        <v>20160</v>
      </c>
      <c r="H22" s="87"/>
      <c r="I22" s="87">
        <f>I20*(8-I12)*I21</f>
        <v>116160</v>
      </c>
      <c r="J22" s="88"/>
    </row>
    <row r="23" spans="1:13" ht="5.25" customHeight="1" thickBot="1">
      <c r="A23" s="118"/>
      <c r="B23" s="119"/>
      <c r="C23" s="119"/>
      <c r="D23" s="119"/>
      <c r="E23" s="119"/>
      <c r="F23" s="119"/>
      <c r="G23" s="119"/>
      <c r="H23" s="119"/>
      <c r="I23" s="119"/>
      <c r="J23" s="120"/>
    </row>
    <row r="24" spans="1:13" ht="54" customHeight="1" thickBot="1">
      <c r="A24" s="121" t="s">
        <v>23</v>
      </c>
      <c r="B24" s="122"/>
      <c r="C24" s="122"/>
      <c r="D24" s="122"/>
      <c r="E24" s="95">
        <v>0</v>
      </c>
      <c r="F24" s="95"/>
      <c r="G24" s="95">
        <v>0</v>
      </c>
      <c r="H24" s="95"/>
      <c r="I24" s="112">
        <v>0</v>
      </c>
      <c r="J24" s="113"/>
      <c r="K24" s="35"/>
      <c r="L24" s="69" t="s">
        <v>123</v>
      </c>
    </row>
    <row r="25" spans="1:13" ht="15.75" thickBot="1">
      <c r="A25" s="114" t="s">
        <v>24</v>
      </c>
      <c r="B25" s="115"/>
      <c r="C25" s="115"/>
      <c r="D25" s="115"/>
      <c r="E25" s="115"/>
      <c r="F25" s="115"/>
      <c r="G25" s="115"/>
      <c r="H25" s="115"/>
      <c r="I25" s="12">
        <v>0</v>
      </c>
      <c r="J25" s="6" t="s">
        <v>7</v>
      </c>
    </row>
    <row r="26" spans="1:13" ht="36" customHeight="1" thickBot="1">
      <c r="A26" s="116" t="s">
        <v>26</v>
      </c>
      <c r="B26" s="117"/>
      <c r="C26" s="117"/>
      <c r="D26" s="117"/>
      <c r="E26" s="87">
        <f>E24*(8-I12)*I25</f>
        <v>0</v>
      </c>
      <c r="F26" s="87"/>
      <c r="G26" s="87">
        <f>G24*(8-I12)*I25</f>
        <v>0</v>
      </c>
      <c r="H26" s="87"/>
      <c r="I26" s="87">
        <f>I24*(8-I12)*I25</f>
        <v>0</v>
      </c>
      <c r="J26" s="88"/>
      <c r="M26" s="43"/>
    </row>
    <row r="27" spans="1:13" ht="4.5" customHeight="1" thickBot="1">
      <c r="A27" s="123"/>
      <c r="B27" s="124"/>
      <c r="C27" s="124"/>
      <c r="D27" s="124"/>
      <c r="E27" s="124"/>
      <c r="F27" s="124"/>
      <c r="G27" s="124"/>
      <c r="H27" s="124"/>
      <c r="I27" s="124"/>
      <c r="J27" s="125"/>
    </row>
    <row r="28" spans="1:13" ht="30" customHeight="1" thickBot="1">
      <c r="A28" s="98" t="s">
        <v>27</v>
      </c>
      <c r="B28" s="99"/>
      <c r="C28" s="99"/>
      <c r="D28" s="99"/>
      <c r="E28" s="87">
        <f>D11*(E18+E22+E26)</f>
        <v>252000</v>
      </c>
      <c r="F28" s="87"/>
      <c r="G28" s="87">
        <f>D11*(G18+G22+G26)</f>
        <v>52920</v>
      </c>
      <c r="H28" s="87"/>
      <c r="I28" s="87">
        <f>D11*(I18+I22+I26)</f>
        <v>304920</v>
      </c>
      <c r="J28" s="88"/>
    </row>
    <row r="29" spans="1:13" ht="29.25" customHeight="1" thickBot="1">
      <c r="A29" s="92" t="s">
        <v>54</v>
      </c>
      <c r="B29" s="93"/>
      <c r="C29" s="93"/>
      <c r="D29" s="93"/>
      <c r="E29" s="93"/>
      <c r="F29" s="93"/>
      <c r="G29" s="93"/>
      <c r="H29" s="93"/>
      <c r="I29" s="93"/>
      <c r="J29" s="94"/>
    </row>
    <row r="30" spans="1:13" ht="29.25" customHeight="1" thickBot="1">
      <c r="A30" s="114" t="s">
        <v>29</v>
      </c>
      <c r="B30" s="126"/>
      <c r="C30" s="126"/>
      <c r="D30" s="126"/>
      <c r="E30" s="95">
        <v>1250</v>
      </c>
      <c r="F30" s="95"/>
      <c r="G30" s="95">
        <v>262.5</v>
      </c>
      <c r="H30" s="95"/>
      <c r="I30" s="95">
        <v>1512.5</v>
      </c>
      <c r="J30" s="96"/>
    </row>
    <row r="31" spans="1:13" ht="48" customHeight="1" thickBot="1">
      <c r="A31" s="114" t="s">
        <v>30</v>
      </c>
      <c r="B31" s="126"/>
      <c r="C31" s="126"/>
      <c r="D31" s="126"/>
      <c r="E31" s="95">
        <v>10200</v>
      </c>
      <c r="F31" s="95"/>
      <c r="G31" s="95">
        <v>2142</v>
      </c>
      <c r="H31" s="95"/>
      <c r="I31" s="95">
        <v>12342</v>
      </c>
      <c r="J31" s="96"/>
    </row>
    <row r="32" spans="1:13" ht="39" customHeight="1" thickBot="1">
      <c r="A32" s="90" t="s">
        <v>31</v>
      </c>
      <c r="B32" s="91"/>
      <c r="C32" s="91"/>
      <c r="D32" s="91"/>
      <c r="E32" s="87">
        <f>(E30+E31)*1*(8-I12)</f>
        <v>68700</v>
      </c>
      <c r="F32" s="87"/>
      <c r="G32" s="87">
        <f>(G30+G31)*1*(8-I12)</f>
        <v>14427</v>
      </c>
      <c r="H32" s="87"/>
      <c r="I32" s="87">
        <f>(I30+I31)*1*(8-I12)</f>
        <v>83127</v>
      </c>
      <c r="J32" s="88"/>
    </row>
    <row r="33" spans="1:10" ht="30" customHeight="1" thickBot="1">
      <c r="A33" s="92" t="s">
        <v>55</v>
      </c>
      <c r="B33" s="93"/>
      <c r="C33" s="93"/>
      <c r="D33" s="93"/>
      <c r="E33" s="93"/>
      <c r="F33" s="93"/>
      <c r="G33" s="93"/>
      <c r="H33" s="93"/>
      <c r="I33" s="93"/>
      <c r="J33" s="94"/>
    </row>
    <row r="34" spans="1:10" ht="51" customHeight="1" thickBot="1">
      <c r="A34" s="114" t="s">
        <v>28</v>
      </c>
      <c r="B34" s="126"/>
      <c r="C34" s="126"/>
      <c r="D34" s="126"/>
      <c r="E34" s="95">
        <v>0</v>
      </c>
      <c r="F34" s="95"/>
      <c r="G34" s="95">
        <v>0</v>
      </c>
      <c r="H34" s="95"/>
      <c r="I34" s="95">
        <v>0</v>
      </c>
      <c r="J34" s="96"/>
    </row>
    <row r="35" spans="1:10" ht="3.75" customHeight="1" thickBot="1">
      <c r="A35" s="102"/>
      <c r="B35" s="103"/>
      <c r="C35" s="103"/>
      <c r="D35" s="103"/>
      <c r="E35" s="103"/>
      <c r="F35" s="103"/>
      <c r="G35" s="103"/>
      <c r="H35" s="103"/>
      <c r="I35" s="103"/>
      <c r="J35" s="104"/>
    </row>
    <row r="36" spans="1:10" s="7" customFormat="1" ht="39.75" customHeight="1" thickBot="1">
      <c r="A36" s="105" t="s">
        <v>32</v>
      </c>
      <c r="B36" s="106"/>
      <c r="C36" s="106"/>
      <c r="D36" s="106"/>
      <c r="E36" s="89">
        <f>E11+E28+E34+E32</f>
        <v>2720700</v>
      </c>
      <c r="F36" s="89"/>
      <c r="G36" s="89">
        <f>G11+G28+G34+G32</f>
        <v>571347</v>
      </c>
      <c r="H36" s="89"/>
      <c r="I36" s="89">
        <f>I11+I28+I34+I32</f>
        <v>3292047</v>
      </c>
      <c r="J36" s="97"/>
    </row>
    <row r="37" spans="1:10" ht="9.75" customHeight="1"/>
    <row r="38" spans="1:10" ht="30" customHeight="1">
      <c r="A38" s="101" t="s">
        <v>10</v>
      </c>
      <c r="B38" s="101"/>
      <c r="C38" s="101"/>
      <c r="D38" s="101"/>
      <c r="E38" s="101"/>
      <c r="F38" s="101"/>
      <c r="G38" s="101"/>
      <c r="H38" s="101"/>
      <c r="I38" s="101"/>
      <c r="J38" s="101"/>
    </row>
    <row r="39" spans="1:10" ht="32.25" customHeight="1">
      <c r="A39" s="86" t="s">
        <v>8</v>
      </c>
      <c r="B39" s="86"/>
      <c r="C39" s="86"/>
      <c r="D39" s="86"/>
      <c r="E39" s="86"/>
      <c r="F39" s="86"/>
      <c r="G39" s="86"/>
      <c r="H39" s="86"/>
      <c r="I39" s="86"/>
      <c r="J39" s="86"/>
    </row>
    <row r="40" spans="1:10" ht="46.5" customHeight="1">
      <c r="A40" s="107" t="s">
        <v>9</v>
      </c>
      <c r="B40" s="107"/>
      <c r="C40" s="107"/>
      <c r="D40" s="107"/>
      <c r="E40" s="107"/>
      <c r="F40" s="107"/>
      <c r="G40" s="107"/>
      <c r="H40" s="107"/>
      <c r="I40" s="107"/>
      <c r="J40" s="107"/>
    </row>
    <row r="41" spans="1:10" ht="44.25" customHeight="1">
      <c r="A41" s="127" t="s">
        <v>11</v>
      </c>
      <c r="B41" s="127"/>
      <c r="C41" s="127"/>
      <c r="D41" s="127"/>
      <c r="E41" s="127"/>
      <c r="F41" s="127"/>
      <c r="G41" s="127"/>
      <c r="H41" s="127"/>
      <c r="I41" s="127"/>
      <c r="J41" s="127"/>
    </row>
    <row r="42" spans="1:10" ht="9" customHeight="1">
      <c r="A42" s="100"/>
      <c r="B42" s="100"/>
      <c r="C42" s="100"/>
      <c r="D42" s="100"/>
      <c r="E42" s="100"/>
      <c r="F42" s="100"/>
      <c r="G42" s="100"/>
      <c r="H42" s="100"/>
      <c r="I42" s="100"/>
      <c r="J42" s="100"/>
    </row>
    <row r="43" spans="1:10" ht="31.5" customHeight="1">
      <c r="A43" s="85" t="s">
        <v>36</v>
      </c>
      <c r="B43" s="85"/>
      <c r="C43" s="85"/>
      <c r="D43" s="85"/>
      <c r="E43" s="85"/>
      <c r="F43" s="85"/>
      <c r="G43" s="85"/>
      <c r="H43" s="85"/>
      <c r="I43" s="85"/>
      <c r="J43" s="85"/>
    </row>
    <row r="44" spans="1:10" ht="33" customHeight="1">
      <c r="A44" s="85" t="s">
        <v>35</v>
      </c>
      <c r="B44" s="85"/>
      <c r="C44" s="85"/>
      <c r="D44" s="85"/>
      <c r="E44" s="85"/>
      <c r="F44" s="85"/>
      <c r="G44" s="85"/>
      <c r="H44" s="85"/>
      <c r="I44" s="85"/>
      <c r="J44" s="85"/>
    </row>
    <row r="45" spans="1:10" ht="39" customHeight="1">
      <c r="A45" s="85" t="s">
        <v>34</v>
      </c>
      <c r="B45" s="85"/>
      <c r="C45" s="85"/>
      <c r="D45" s="85"/>
      <c r="E45" s="85"/>
      <c r="F45" s="85"/>
      <c r="G45" s="85"/>
      <c r="H45" s="85"/>
      <c r="I45" s="85"/>
      <c r="J45" s="85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2"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2:J42"/>
    <mergeCell ref="A38:J38"/>
    <mergeCell ref="A35:J35"/>
    <mergeCell ref="A36:D36"/>
    <mergeCell ref="A40:J40"/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66342</cp:lastModifiedBy>
  <cp:lastPrinted>2017-03-17T08:38:19Z</cp:lastPrinted>
  <dcterms:created xsi:type="dcterms:W3CDTF">2016-05-04T05:30:34Z</dcterms:created>
  <dcterms:modified xsi:type="dcterms:W3CDTF">2021-02-08T11:48:14Z</dcterms:modified>
</cp:coreProperties>
</file>