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y\Gabka\REACT\Medesa\"/>
    </mc:Choice>
  </mc:AlternateContent>
  <bookViews>
    <workbookView xWindow="0" yWindow="0" windowWidth="21570" windowHeight="8160"/>
  </bookViews>
  <sheets>
    <sheet name="průzkum trhu - specifikace" sheetId="2" r:id="rId1"/>
    <sheet name="průzkum trhu - rozpis cen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<sst xmlns="http://schemas.openxmlformats.org/spreadsheetml/2006/main" count="109" uniqueCount="81">
  <si>
    <t>Obchodní firma nebo název:</t>
  </si>
  <si>
    <t>telefon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</si>
  <si>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</si>
  <si>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</si>
  <si>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</si>
  <si>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</si>
  <si>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</si>
  <si>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</si>
  <si>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</si>
  <si>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</si>
  <si>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</si>
  <si>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</si>
  <si>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</si>
  <si>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</si>
  <si>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</si>
  <si>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</si>
  <si>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</si>
  <si>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</si>
  <si>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</si>
  <si>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</si>
  <si>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</si>
  <si>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</si>
  <si>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</si>
  <si>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</si>
  <si>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</si>
  <si>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</si>
  <si>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</si>
  <si>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</si>
  <si>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</si>
  <si>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</si>
  <si>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</si>
  <si>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</si>
  <si>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</si>
  <si>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</si>
  <si>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</si>
  <si>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</si>
  <si>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</si>
  <si>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</si>
  <si>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</si>
  <si>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</si>
  <si>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</si>
  <si>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</si>
  <si>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</si>
  <si>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</si>
  <si>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</si>
  <si>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</si>
  <si>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</si>
  <si>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</si>
  <si>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</si>
  <si>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</si>
  <si>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</si>
  <si>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</si>
  <si>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</si>
  <si>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</si>
  <si>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</si>
  <si>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</si>
  <si>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</si>
  <si>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</si>
  <si>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ANO</t>
  </si>
  <si>
    <t>4 startovací stanice, každá s kapacitou 20 kazet</t>
  </si>
  <si>
    <t>4 koncové stanice, každá s kapacitou 20 kazet</t>
  </si>
  <si>
    <t>Objem parafínové komory min. 5 l</t>
  </si>
  <si>
    <r>
      <t xml:space="preserve">Teplota parafínové komory 60-70 </t>
    </r>
    <r>
      <rPr>
        <sz val="12"/>
        <rFont val="Calibri"/>
        <family val="2"/>
        <charset val="238"/>
      </rPr>
      <t>°</t>
    </r>
    <r>
      <rPr>
        <sz val="12"/>
        <rFont val="Arial"/>
        <family val="2"/>
        <charset val="238"/>
      </rPr>
      <t>C</t>
    </r>
  </si>
  <si>
    <t>Kapacita zalitých parafínových bloků 120 ks / hodina</t>
  </si>
  <si>
    <t>Zabudovaná čtečka čárových kódů pro sledování průchodu vzorku laboratoří</t>
  </si>
  <si>
    <t>Uzavřený systém reagencií (parafín)</t>
  </si>
  <si>
    <t>Speciální systém kazetek tzv. Paraform</t>
  </si>
  <si>
    <t>Rozměry: 120 x 175 x 75 cm (š x v x h)</t>
  </si>
  <si>
    <t>Hmotnost: 530 kg</t>
  </si>
  <si>
    <t>Napájení 230 V / 50-60 Hz</t>
  </si>
  <si>
    <t>MEDESA, s.r.o.</t>
  </si>
  <si>
    <t>Kontaktní osoba: Milan Řezka</t>
  </si>
  <si>
    <t>milan.rezka@medesa.cz</t>
  </si>
  <si>
    <t>ANO, 24 měsíců</t>
  </si>
  <si>
    <t>el. revize je součástí BTK</t>
  </si>
  <si>
    <t>již v ceně</t>
  </si>
  <si>
    <t>včetně dopravy a PM kitu</t>
  </si>
  <si>
    <r>
      <t xml:space="preserve">Uveďte typ, výrobce: </t>
    </r>
    <r>
      <rPr>
        <b/>
        <sz val="10"/>
        <rFont val="Arial"/>
        <family val="2"/>
        <charset val="238"/>
      </rPr>
      <t>Tissue-Tek Auto TEC a120 Automated Embedding System, Sakura Japan, Nagano</t>
    </r>
  </si>
  <si>
    <t>Ovládací softvare v českém jazyce</t>
  </si>
  <si>
    <t>Zalévaní bloků automaticky bez manipulace rukou</t>
  </si>
  <si>
    <t>unikátní pro Auto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</si>
</sst>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4" fontId="15" fillId="9" borderId="48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21" fillId="0" borderId="2" xfId="3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lan.rezka@medes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9" workbookViewId="0">
      <selection activeCell="B50" sqref="B50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5"/>
      <c r="B1" s="56"/>
      <c r="C1" s="57"/>
    </row>
    <row r="2" spans="1:3" ht="66.75" customHeight="1" thickBot="1" x14ac:dyDescent="0.3">
      <c r="A2" s="58" t="s">
        <v>51</v>
      </c>
      <c r="B2" s="59"/>
      <c r="C2" s="60"/>
    </row>
    <row r="3" spans="1:3" ht="41.45" customHeight="1" thickBot="1" x14ac:dyDescent="0.3">
      <c r="A3" s="52" t="s">
        <v>57</v>
      </c>
      <c r="B3" s="53"/>
      <c r="C3" s="54"/>
    </row>
    <row r="4" spans="1:3" ht="29.45" customHeight="1" thickBot="1" x14ac:dyDescent="0.3">
      <c r="A4" s="28" t="s">
        <v>77</v>
      </c>
      <c r="B4" s="50"/>
      <c r="C4" s="51"/>
    </row>
    <row r="5" spans="1:3" ht="25.5" customHeight="1" thickBot="1" x14ac:dyDescent="0.3">
      <c r="A5" s="39" t="s">
        <v>45</v>
      </c>
      <c r="B5" s="41" t="s">
        <v>46</v>
      </c>
      <c r="C5" s="40" t="s">
        <v>38</v>
      </c>
    </row>
    <row r="6" spans="1:3" ht="16.5" thickBot="1" x14ac:dyDescent="0.3">
      <c r="A6" s="37"/>
      <c r="B6" s="36"/>
      <c r="C6" s="38"/>
    </row>
    <row r="7" spans="1:3" ht="15.75" x14ac:dyDescent="0.25">
      <c r="A7" s="24" t="s">
        <v>39</v>
      </c>
      <c r="B7" s="25" t="s">
        <v>44</v>
      </c>
      <c r="C7" s="26" t="s">
        <v>38</v>
      </c>
    </row>
    <row r="8" spans="1:3" ht="15.75" x14ac:dyDescent="0.25">
      <c r="A8" s="29" t="s">
        <v>59</v>
      </c>
      <c r="B8" s="18" t="s">
        <v>58</v>
      </c>
      <c r="C8" s="21" t="s">
        <v>80</v>
      </c>
    </row>
    <row r="9" spans="1:3" ht="15.75" x14ac:dyDescent="0.25">
      <c r="A9" s="29" t="s">
        <v>60</v>
      </c>
      <c r="B9" s="18" t="s">
        <v>58</v>
      </c>
      <c r="C9" s="21" t="s">
        <v>80</v>
      </c>
    </row>
    <row r="10" spans="1:3" ht="15.75" x14ac:dyDescent="0.25">
      <c r="A10" s="29" t="s">
        <v>61</v>
      </c>
      <c r="B10" s="18" t="s">
        <v>58</v>
      </c>
      <c r="C10" s="21" t="s">
        <v>80</v>
      </c>
    </row>
    <row r="11" spans="1:3" ht="15.75" x14ac:dyDescent="0.25">
      <c r="A11" s="29" t="s">
        <v>62</v>
      </c>
      <c r="B11" s="18" t="s">
        <v>58</v>
      </c>
      <c r="C11" s="21"/>
    </row>
    <row r="12" spans="1:3" ht="15.75" x14ac:dyDescent="0.25">
      <c r="A12" s="29" t="s">
        <v>63</v>
      </c>
      <c r="B12" s="18" t="s">
        <v>58</v>
      </c>
      <c r="C12" s="21" t="s">
        <v>80</v>
      </c>
    </row>
    <row r="13" spans="1:3" ht="15.75" x14ac:dyDescent="0.25">
      <c r="A13" s="29" t="s">
        <v>64</v>
      </c>
      <c r="B13" s="18" t="s">
        <v>58</v>
      </c>
      <c r="C13" s="21"/>
    </row>
    <row r="14" spans="1:3" ht="15.75" x14ac:dyDescent="0.25">
      <c r="A14" s="29" t="s">
        <v>65</v>
      </c>
      <c r="B14" s="18" t="s">
        <v>58</v>
      </c>
      <c r="C14" s="21" t="s">
        <v>80</v>
      </c>
    </row>
    <row r="15" spans="1:3" ht="15.75" x14ac:dyDescent="0.25">
      <c r="A15" s="29" t="s">
        <v>66</v>
      </c>
      <c r="B15" s="18" t="s">
        <v>58</v>
      </c>
      <c r="C15" s="21" t="s">
        <v>80</v>
      </c>
    </row>
    <row r="16" spans="1:3" ht="15.75" x14ac:dyDescent="0.25">
      <c r="A16" s="29" t="s">
        <v>67</v>
      </c>
      <c r="B16" s="18" t="s">
        <v>58</v>
      </c>
      <c r="C16" s="21"/>
    </row>
    <row r="17" spans="1:3" ht="15.75" x14ac:dyDescent="0.25">
      <c r="A17" s="29" t="s">
        <v>68</v>
      </c>
      <c r="B17" s="18" t="s">
        <v>58</v>
      </c>
      <c r="C17" s="21"/>
    </row>
    <row r="18" spans="1:3" ht="15.75" x14ac:dyDescent="0.25">
      <c r="A18" s="29" t="s">
        <v>69</v>
      </c>
      <c r="B18" s="18" t="s">
        <v>58</v>
      </c>
      <c r="C18" s="21"/>
    </row>
    <row r="19" spans="1:3" ht="15.75" x14ac:dyDescent="0.25">
      <c r="A19" s="29" t="s">
        <v>78</v>
      </c>
      <c r="B19" s="18" t="s">
        <v>58</v>
      </c>
      <c r="C19" s="21"/>
    </row>
    <row r="20" spans="1:3" ht="15.75" x14ac:dyDescent="0.25">
      <c r="A20" s="29" t="s">
        <v>79</v>
      </c>
      <c r="B20" s="18" t="s">
        <v>58</v>
      </c>
      <c r="C20" s="21" t="s">
        <v>80</v>
      </c>
    </row>
    <row r="21" spans="1:3" ht="15.75" x14ac:dyDescent="0.25">
      <c r="A21" s="29"/>
      <c r="B21" s="18"/>
      <c r="C21" s="45"/>
    </row>
    <row r="22" spans="1:3" ht="15.75" x14ac:dyDescent="0.25">
      <c r="A22" s="29"/>
      <c r="B22" s="18"/>
      <c r="C22" s="45"/>
    </row>
    <row r="23" spans="1:3" ht="15.75" x14ac:dyDescent="0.25">
      <c r="A23" s="29"/>
      <c r="B23" s="18"/>
      <c r="C23" s="45"/>
    </row>
    <row r="24" spans="1:3" ht="15.75" x14ac:dyDescent="0.25">
      <c r="A24" s="29"/>
      <c r="B24" s="18"/>
      <c r="C24" s="45"/>
    </row>
    <row r="25" spans="1:3" ht="15.75" x14ac:dyDescent="0.25">
      <c r="A25" s="29"/>
      <c r="B25" s="18"/>
      <c r="C25" s="45"/>
    </row>
    <row r="26" spans="1:3" ht="15.75" x14ac:dyDescent="0.25">
      <c r="A26" s="29"/>
      <c r="B26" s="18"/>
      <c r="C26" s="45"/>
    </row>
    <row r="27" spans="1:3" ht="15.75" x14ac:dyDescent="0.25">
      <c r="A27" s="29"/>
      <c r="B27" s="18"/>
      <c r="C27" s="45"/>
    </row>
    <row r="28" spans="1:3" ht="15.75" x14ac:dyDescent="0.25">
      <c r="A28" s="29"/>
      <c r="B28" s="18"/>
      <c r="C28" s="45"/>
    </row>
    <row r="29" spans="1:3" ht="15.75" x14ac:dyDescent="0.25">
      <c r="A29" s="29"/>
      <c r="B29" s="18"/>
      <c r="C29" s="45"/>
    </row>
    <row r="30" spans="1:3" ht="15.75" x14ac:dyDescent="0.25">
      <c r="A30" s="29"/>
      <c r="B30" s="18"/>
      <c r="C30" s="45"/>
    </row>
    <row r="31" spans="1:3" ht="15.75" x14ac:dyDescent="0.25">
      <c r="A31" s="29"/>
      <c r="B31" s="18"/>
      <c r="C31" s="45"/>
    </row>
    <row r="32" spans="1:3" ht="15.75" x14ac:dyDescent="0.25">
      <c r="A32" s="35"/>
      <c r="B32" s="43"/>
      <c r="C32" s="20"/>
    </row>
    <row r="33" spans="1:3" ht="15.75" x14ac:dyDescent="0.25">
      <c r="A33" s="29"/>
      <c r="B33" s="44"/>
      <c r="C33" s="45"/>
    </row>
    <row r="34" spans="1:3" ht="15.75" x14ac:dyDescent="0.25">
      <c r="A34" s="29"/>
      <c r="B34" s="42"/>
      <c r="C34" s="27"/>
    </row>
    <row r="35" spans="1:3" ht="18" customHeight="1" x14ac:dyDescent="0.25">
      <c r="A35" s="29"/>
      <c r="B35" s="42"/>
      <c r="C35" s="27"/>
    </row>
    <row r="36" spans="1:3" ht="15.75" x14ac:dyDescent="0.25">
      <c r="A36" s="19" t="s">
        <v>40</v>
      </c>
      <c r="B36" s="43"/>
      <c r="C36" s="20"/>
    </row>
    <row r="37" spans="1:3" ht="45" x14ac:dyDescent="0.25">
      <c r="A37" s="31" t="s">
        <v>47</v>
      </c>
      <c r="B37" s="42" t="s">
        <v>58</v>
      </c>
      <c r="C37" s="27"/>
    </row>
    <row r="38" spans="1:3" ht="30" x14ac:dyDescent="0.25">
      <c r="A38" s="29" t="s">
        <v>48</v>
      </c>
      <c r="B38" s="42" t="s">
        <v>58</v>
      </c>
      <c r="C38" s="27"/>
    </row>
    <row r="39" spans="1:3" ht="30" x14ac:dyDescent="0.25">
      <c r="A39" s="30" t="s">
        <v>41</v>
      </c>
      <c r="B39" s="42" t="s">
        <v>58</v>
      </c>
      <c r="C39" s="27"/>
    </row>
    <row r="40" spans="1:3" ht="15.75" x14ac:dyDescent="0.25">
      <c r="A40" s="19" t="s">
        <v>42</v>
      </c>
      <c r="B40" s="43"/>
      <c r="C40" s="20"/>
    </row>
    <row r="41" spans="1:3" ht="30" x14ac:dyDescent="0.25">
      <c r="A41" s="30" t="s">
        <v>54</v>
      </c>
      <c r="B41" s="42" t="s">
        <v>73</v>
      </c>
      <c r="C41" s="27"/>
    </row>
    <row r="42" spans="1:3" ht="18" customHeight="1" thickBot="1" x14ac:dyDescent="0.3">
      <c r="A42" s="30" t="s">
        <v>43</v>
      </c>
      <c r="B42" s="42" t="s">
        <v>58</v>
      </c>
      <c r="C42" s="27"/>
    </row>
    <row r="43" spans="1:3" ht="15.75" x14ac:dyDescent="0.25">
      <c r="A43" s="32" t="s">
        <v>49</v>
      </c>
      <c r="B43" s="47">
        <v>4980000</v>
      </c>
      <c r="C43" s="22"/>
    </row>
    <row r="44" spans="1:3" ht="16.5" thickBot="1" x14ac:dyDescent="0.3">
      <c r="A44" s="33" t="s">
        <v>50</v>
      </c>
      <c r="B44" s="48">
        <v>6025800</v>
      </c>
      <c r="C44" s="23"/>
    </row>
    <row r="45" spans="1:3" ht="63" x14ac:dyDescent="0.25">
      <c r="A45" s="34" t="s">
        <v>55</v>
      </c>
      <c r="B45" s="49">
        <v>242268</v>
      </c>
      <c r="C45" s="46" t="s">
        <v>76</v>
      </c>
    </row>
    <row r="46" spans="1:3" ht="63.75" thickBot="1" x14ac:dyDescent="0.3">
      <c r="A46" s="33" t="s">
        <v>56</v>
      </c>
      <c r="B46" s="140">
        <v>293144.28000000003</v>
      </c>
      <c r="C46" s="23"/>
    </row>
  </sheetData>
  <mergeCells count="4">
    <mergeCell ref="B4:C4"/>
    <mergeCell ref="A3:C3"/>
    <mergeCell ref="A1:C1"/>
    <mergeCell ref="A2:C2"/>
  </mergeCells>
  <phoneticPr fontId="2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80" zoomScaleNormal="80" workbookViewId="0">
      <selection activeCell="M15" sqref="M15"/>
    </sheetView>
  </sheetViews>
  <sheetFormatPr defaultColWidth="9.140625" defaultRowHeight="15" x14ac:dyDescent="0.25"/>
  <cols>
    <col min="1" max="4" width="25.140625" style="1" customWidth="1"/>
    <col min="5" max="5" width="10" style="1" bestFit="1" customWidth="1"/>
    <col min="6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4.5" thickBot="1" x14ac:dyDescent="0.3">
      <c r="A2" s="81" t="s">
        <v>11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7" customHeight="1" thickBot="1" x14ac:dyDescent="0.3">
      <c r="A3" s="17" t="s">
        <v>37</v>
      </c>
      <c r="B3" s="61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3" t="s">
        <v>0</v>
      </c>
      <c r="B4" s="2" t="s">
        <v>70</v>
      </c>
      <c r="C4" s="2"/>
      <c r="D4" s="2"/>
      <c r="E4" s="2"/>
      <c r="F4" s="2"/>
      <c r="G4" s="2"/>
      <c r="H4" s="2"/>
      <c r="I4" s="10"/>
      <c r="J4" s="9"/>
    </row>
    <row r="5" spans="1:10" x14ac:dyDescent="0.25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0" x14ac:dyDescent="0.25">
      <c r="A6" s="99" t="s">
        <v>71</v>
      </c>
      <c r="B6" s="100"/>
      <c r="C6" s="100"/>
      <c r="D6" s="4" t="s">
        <v>1</v>
      </c>
      <c r="E6" s="2">
        <v>730803407</v>
      </c>
      <c r="F6" s="2"/>
      <c r="G6" s="101" t="s">
        <v>72</v>
      </c>
      <c r="H6" s="100"/>
      <c r="I6" s="100"/>
      <c r="J6" s="9"/>
    </row>
    <row r="7" spans="1:10" ht="15.75" thickBot="1" x14ac:dyDescent="0.3">
      <c r="A7" s="102"/>
      <c r="B7" s="103"/>
      <c r="C7" s="103"/>
      <c r="D7" s="104"/>
      <c r="E7" s="105"/>
      <c r="F7" s="105"/>
      <c r="G7" s="111"/>
      <c r="H7" s="112"/>
      <c r="I7" s="112"/>
      <c r="J7" s="113"/>
    </row>
    <row r="8" spans="1:10" ht="21.75" customHeight="1" thickTop="1" thickBot="1" x14ac:dyDescent="0.3">
      <c r="A8" s="106" t="s">
        <v>17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0" ht="15.75" thickBot="1" x14ac:dyDescent="0.3">
      <c r="A9" s="96"/>
      <c r="B9" s="97"/>
      <c r="C9" s="97"/>
      <c r="D9" s="98"/>
      <c r="E9" s="79" t="s">
        <v>2</v>
      </c>
      <c r="F9" s="79"/>
      <c r="G9" s="79" t="s">
        <v>3</v>
      </c>
      <c r="H9" s="79"/>
      <c r="I9" s="79" t="s">
        <v>4</v>
      </c>
      <c r="J9" s="80"/>
    </row>
    <row r="10" spans="1:10" s="5" customFormat="1" ht="15.75" thickBot="1" x14ac:dyDescent="0.3">
      <c r="A10" s="109" t="s">
        <v>14</v>
      </c>
      <c r="B10" s="110"/>
      <c r="C10" s="110"/>
      <c r="D10" s="14" t="s">
        <v>35</v>
      </c>
      <c r="E10" s="61">
        <v>4980000</v>
      </c>
      <c r="F10" s="68"/>
      <c r="G10" s="61">
        <v>1045800</v>
      </c>
      <c r="H10" s="68"/>
      <c r="I10" s="74">
        <v>6025800</v>
      </c>
      <c r="J10" s="75"/>
    </row>
    <row r="11" spans="1:10" s="5" customFormat="1" ht="15.75" thickBot="1" x14ac:dyDescent="0.3">
      <c r="A11" s="15" t="s">
        <v>16</v>
      </c>
      <c r="B11" s="16"/>
      <c r="C11" s="16"/>
      <c r="D11" s="13">
        <v>1</v>
      </c>
      <c r="E11" s="61">
        <v>4980000</v>
      </c>
      <c r="F11" s="68"/>
      <c r="G11" s="61">
        <v>1045800</v>
      </c>
      <c r="H11" s="68"/>
      <c r="I11" s="74">
        <v>6025800</v>
      </c>
      <c r="J11" s="75"/>
    </row>
    <row r="12" spans="1:10" ht="15.75" thickBot="1" x14ac:dyDescent="0.3">
      <c r="A12" s="69" t="s">
        <v>15</v>
      </c>
      <c r="B12" s="70"/>
      <c r="C12" s="70"/>
      <c r="D12" s="70"/>
      <c r="E12" s="70"/>
      <c r="F12" s="70"/>
      <c r="G12" s="70"/>
      <c r="H12" s="70"/>
      <c r="I12" s="12">
        <v>2</v>
      </c>
      <c r="J12" s="6" t="s">
        <v>5</v>
      </c>
    </row>
    <row r="13" spans="1:10" ht="5.25" customHeight="1" thickBot="1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10" ht="18" customHeight="1" thickBot="1" x14ac:dyDescent="0.3">
      <c r="A14" s="76" t="s">
        <v>36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15.75" thickBot="1" x14ac:dyDescent="0.3">
      <c r="A15" s="64"/>
      <c r="B15" s="65"/>
      <c r="C15" s="65"/>
      <c r="D15" s="65"/>
      <c r="E15" s="79" t="s">
        <v>2</v>
      </c>
      <c r="F15" s="79"/>
      <c r="G15" s="79" t="s">
        <v>3</v>
      </c>
      <c r="H15" s="79"/>
      <c r="I15" s="79" t="s">
        <v>4</v>
      </c>
      <c r="J15" s="80"/>
    </row>
    <row r="16" spans="1:10" ht="32.25" customHeight="1" thickBot="1" x14ac:dyDescent="0.3">
      <c r="A16" s="66" t="s">
        <v>12</v>
      </c>
      <c r="B16" s="67"/>
      <c r="C16" s="67"/>
      <c r="D16" s="67"/>
      <c r="E16" s="87">
        <v>20189</v>
      </c>
      <c r="F16" s="87"/>
      <c r="G16" s="87">
        <v>4239.6899999999996</v>
      </c>
      <c r="H16" s="87"/>
      <c r="I16" s="88">
        <v>24428.69</v>
      </c>
      <c r="J16" s="89"/>
    </row>
    <row r="17" spans="1:11" ht="15.75" thickBot="1" x14ac:dyDescent="0.3">
      <c r="A17" s="69" t="s">
        <v>18</v>
      </c>
      <c r="B17" s="70"/>
      <c r="C17" s="70"/>
      <c r="D17" s="70"/>
      <c r="E17" s="70"/>
      <c r="F17" s="70"/>
      <c r="G17" s="70"/>
      <c r="H17" s="70"/>
      <c r="I17" s="12">
        <v>2</v>
      </c>
      <c r="J17" s="6" t="s">
        <v>6</v>
      </c>
    </row>
    <row r="18" spans="1:11" ht="32.25" customHeight="1" thickBot="1" x14ac:dyDescent="0.3">
      <c r="A18" s="92" t="s">
        <v>13</v>
      </c>
      <c r="B18" s="93"/>
      <c r="C18" s="93"/>
      <c r="D18" s="93"/>
      <c r="E18" s="94">
        <f>E16*(8-I12)*I17</f>
        <v>242268</v>
      </c>
      <c r="F18" s="94"/>
      <c r="G18" s="94">
        <f>G16*(8-I12)*I17</f>
        <v>50876.28</v>
      </c>
      <c r="H18" s="94"/>
      <c r="I18" s="94">
        <f>I16*(8-I12)*I17</f>
        <v>293144.27999999997</v>
      </c>
      <c r="J18" s="95"/>
    </row>
    <row r="19" spans="1:11" ht="3.75" customHeight="1" thickBot="1" x14ac:dyDescent="0.3">
      <c r="A19" s="71"/>
      <c r="B19" s="72"/>
      <c r="C19" s="72"/>
      <c r="D19" s="72"/>
      <c r="E19" s="72"/>
      <c r="F19" s="72"/>
      <c r="G19" s="72"/>
      <c r="H19" s="72"/>
      <c r="I19" s="72"/>
      <c r="J19" s="73"/>
    </row>
    <row r="20" spans="1:11" ht="47.25" customHeight="1" thickBot="1" x14ac:dyDescent="0.3">
      <c r="A20" s="90" t="s">
        <v>19</v>
      </c>
      <c r="B20" s="91"/>
      <c r="C20" s="91"/>
      <c r="D20" s="91"/>
      <c r="E20" s="87">
        <v>0</v>
      </c>
      <c r="F20" s="87"/>
      <c r="G20" s="87">
        <v>0</v>
      </c>
      <c r="H20" s="87"/>
      <c r="I20" s="88">
        <v>0</v>
      </c>
      <c r="J20" s="89"/>
    </row>
    <row r="21" spans="1:11" ht="15.75" thickBot="1" x14ac:dyDescent="0.3">
      <c r="A21" s="69" t="s">
        <v>23</v>
      </c>
      <c r="B21" s="70"/>
      <c r="C21" s="70"/>
      <c r="D21" s="70"/>
      <c r="E21" s="70"/>
      <c r="F21" s="70"/>
      <c r="G21" s="70"/>
      <c r="H21" s="70"/>
      <c r="I21" s="12">
        <v>0</v>
      </c>
      <c r="J21" s="6" t="s">
        <v>6</v>
      </c>
    </row>
    <row r="22" spans="1:11" ht="33.75" customHeight="1" thickBot="1" x14ac:dyDescent="0.3">
      <c r="A22" s="120" t="s">
        <v>20</v>
      </c>
      <c r="B22" s="121"/>
      <c r="C22" s="121"/>
      <c r="D22" s="121"/>
      <c r="E22" s="94">
        <f>E20*(8-I12)*I21</f>
        <v>0</v>
      </c>
      <c r="F22" s="94"/>
      <c r="G22" s="94">
        <f>G20*(8-I12)*I21</f>
        <v>0</v>
      </c>
      <c r="H22" s="94"/>
      <c r="I22" s="94">
        <f>I20*(8-I12)*I21</f>
        <v>0</v>
      </c>
      <c r="J22" s="95"/>
    </row>
    <row r="23" spans="1:11" ht="5.25" customHeight="1" thickBot="1" x14ac:dyDescent="0.3">
      <c r="A23" s="71"/>
      <c r="B23" s="72"/>
      <c r="C23" s="72"/>
      <c r="D23" s="72"/>
      <c r="E23" s="72"/>
      <c r="F23" s="72"/>
      <c r="G23" s="72"/>
      <c r="H23" s="72"/>
      <c r="I23" s="72"/>
      <c r="J23" s="73"/>
    </row>
    <row r="24" spans="1:11" ht="54" customHeight="1" thickBot="1" x14ac:dyDescent="0.3">
      <c r="A24" s="90" t="s">
        <v>21</v>
      </c>
      <c r="B24" s="91"/>
      <c r="C24" s="91"/>
      <c r="D24" s="91"/>
      <c r="E24" s="87">
        <v>0</v>
      </c>
      <c r="F24" s="87"/>
      <c r="G24" s="87">
        <v>0</v>
      </c>
      <c r="H24" s="87"/>
      <c r="I24" s="88">
        <v>0</v>
      </c>
      <c r="J24" s="89"/>
      <c r="K24" s="1" t="s">
        <v>74</v>
      </c>
    </row>
    <row r="25" spans="1:11" ht="15.75" thickBot="1" x14ac:dyDescent="0.3">
      <c r="A25" s="66" t="s">
        <v>22</v>
      </c>
      <c r="B25" s="123"/>
      <c r="C25" s="123"/>
      <c r="D25" s="123"/>
      <c r="E25" s="123"/>
      <c r="F25" s="123"/>
      <c r="G25" s="123"/>
      <c r="H25" s="123"/>
      <c r="I25" s="12">
        <v>0</v>
      </c>
      <c r="J25" s="6" t="s">
        <v>6</v>
      </c>
    </row>
    <row r="26" spans="1:11" ht="36" customHeight="1" thickBot="1" x14ac:dyDescent="0.3">
      <c r="A26" s="124" t="s">
        <v>24</v>
      </c>
      <c r="B26" s="125"/>
      <c r="C26" s="125"/>
      <c r="D26" s="125"/>
      <c r="E26" s="94">
        <f>E24*(8-I12)*I25</f>
        <v>0</v>
      </c>
      <c r="F26" s="94"/>
      <c r="G26" s="94">
        <f>G24*(8-I12)*I25</f>
        <v>0</v>
      </c>
      <c r="H26" s="94"/>
      <c r="I26" s="94">
        <f>I24*(8-I12)*I25</f>
        <v>0</v>
      </c>
      <c r="J26" s="95"/>
    </row>
    <row r="27" spans="1:11" ht="4.5" customHeight="1" thickBot="1" x14ac:dyDescent="0.3">
      <c r="A27" s="115"/>
      <c r="B27" s="116"/>
      <c r="C27" s="116"/>
      <c r="D27" s="116"/>
      <c r="E27" s="116"/>
      <c r="F27" s="116"/>
      <c r="G27" s="116"/>
      <c r="H27" s="116"/>
      <c r="I27" s="116"/>
      <c r="J27" s="117"/>
    </row>
    <row r="28" spans="1:11" ht="30" customHeight="1" thickBot="1" x14ac:dyDescent="0.3">
      <c r="A28" s="138" t="s">
        <v>25</v>
      </c>
      <c r="B28" s="139"/>
      <c r="C28" s="139"/>
      <c r="D28" s="139"/>
      <c r="E28" s="94">
        <f>D11*(E18+E22+E26)</f>
        <v>242268</v>
      </c>
      <c r="F28" s="94"/>
      <c r="G28" s="94">
        <f>D11*(G18+G22+G26)</f>
        <v>50876.28</v>
      </c>
      <c r="H28" s="94"/>
      <c r="I28" s="94">
        <f>D11*(I18+I22+I26)</f>
        <v>293144.27999999997</v>
      </c>
      <c r="J28" s="95"/>
    </row>
    <row r="29" spans="1:11" ht="29.25" customHeight="1" thickBot="1" x14ac:dyDescent="0.3">
      <c r="A29" s="76" t="s">
        <v>52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1" ht="29.25" customHeight="1" thickBot="1" x14ac:dyDescent="0.3">
      <c r="A30" s="66" t="s">
        <v>27</v>
      </c>
      <c r="B30" s="67"/>
      <c r="C30" s="67"/>
      <c r="D30" s="67"/>
      <c r="E30" s="87">
        <v>1780</v>
      </c>
      <c r="F30" s="87"/>
      <c r="G30" s="87">
        <v>373.8</v>
      </c>
      <c r="H30" s="87"/>
      <c r="I30" s="87">
        <v>2153.8000000000002</v>
      </c>
      <c r="J30" s="118"/>
    </row>
    <row r="31" spans="1:11" ht="48" customHeight="1" thickBot="1" x14ac:dyDescent="0.3">
      <c r="A31" s="66" t="s">
        <v>28</v>
      </c>
      <c r="B31" s="67"/>
      <c r="C31" s="67"/>
      <c r="D31" s="67"/>
      <c r="E31" s="87">
        <v>3640</v>
      </c>
      <c r="F31" s="87"/>
      <c r="G31" s="87">
        <v>764.4</v>
      </c>
      <c r="H31" s="87"/>
      <c r="I31" s="87">
        <v>4404.3999999999996</v>
      </c>
      <c r="J31" s="118"/>
    </row>
    <row r="32" spans="1:11" ht="39" customHeight="1" thickBot="1" x14ac:dyDescent="0.3">
      <c r="A32" s="135" t="s">
        <v>29</v>
      </c>
      <c r="B32" s="136"/>
      <c r="C32" s="136"/>
      <c r="D32" s="136"/>
      <c r="E32" s="94">
        <f>(E30+E31)*1*(8-I12)</f>
        <v>32520</v>
      </c>
      <c r="F32" s="94"/>
      <c r="G32" s="94">
        <f>(G30+G31)*1*(8-I12)</f>
        <v>6829.2000000000007</v>
      </c>
      <c r="H32" s="94"/>
      <c r="I32" s="94">
        <f>(I30+I31)*1*(8-I12)</f>
        <v>39349.199999999997</v>
      </c>
      <c r="J32" s="95"/>
    </row>
    <row r="33" spans="1:11" ht="30" customHeight="1" thickBot="1" x14ac:dyDescent="0.3">
      <c r="A33" s="76" t="s">
        <v>53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1" ht="51" customHeight="1" thickBot="1" x14ac:dyDescent="0.3">
      <c r="A34" s="66" t="s">
        <v>26</v>
      </c>
      <c r="B34" s="67"/>
      <c r="C34" s="67"/>
      <c r="D34" s="67"/>
      <c r="E34" s="87">
        <v>0</v>
      </c>
      <c r="F34" s="87"/>
      <c r="G34" s="87">
        <v>0</v>
      </c>
      <c r="H34" s="87"/>
      <c r="I34" s="87">
        <v>0</v>
      </c>
      <c r="J34" s="118"/>
      <c r="K34" s="1" t="s">
        <v>75</v>
      </c>
    </row>
    <row r="35" spans="1:11" ht="3.75" customHeight="1" thickBot="1" x14ac:dyDescent="0.3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1" s="7" customFormat="1" ht="39.75" customHeight="1" thickBot="1" x14ac:dyDescent="0.3">
      <c r="A36" s="131" t="s">
        <v>30</v>
      </c>
      <c r="B36" s="132"/>
      <c r="C36" s="132"/>
      <c r="D36" s="132"/>
      <c r="E36" s="122">
        <f>E11+E28+E34+E32</f>
        <v>5254788</v>
      </c>
      <c r="F36" s="122"/>
      <c r="G36" s="122">
        <f>G11+G28+G34+G32</f>
        <v>1103505.48</v>
      </c>
      <c r="H36" s="122"/>
      <c r="I36" s="122">
        <f>I11+I28+I34+I32</f>
        <v>6358293.4800000004</v>
      </c>
      <c r="J36" s="137"/>
    </row>
    <row r="37" spans="1:11" ht="9.75" customHeight="1" x14ac:dyDescent="0.25"/>
    <row r="38" spans="1:11" ht="30" customHeight="1" x14ac:dyDescent="0.25">
      <c r="A38" s="127" t="s">
        <v>9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1" ht="32.25" customHeight="1" x14ac:dyDescent="0.25">
      <c r="A39" s="134" t="s">
        <v>7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1" ht="46.5" customHeight="1" x14ac:dyDescent="0.25">
      <c r="A40" s="133" t="s">
        <v>8</v>
      </c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1" ht="44.25" customHeight="1" x14ac:dyDescent="0.25">
      <c r="A41" s="119" t="s">
        <v>10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1" ht="9" customHeigh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1" ht="31.5" customHeight="1" x14ac:dyDescent="0.25">
      <c r="A43" s="114" t="s">
        <v>34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ht="33" customHeight="1" x14ac:dyDescent="0.25">
      <c r="A44" s="114" t="s">
        <v>33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ht="39" customHeight="1" x14ac:dyDescent="0.25">
      <c r="A45" s="114" t="s">
        <v>32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ht="17.25" x14ac:dyDescent="0.25">
      <c r="A46" s="8"/>
    </row>
    <row r="47" spans="1:11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6" r:id="rId1"/>
  </hyperlinks>
  <pageMargins left="0.24" right="0.24" top="0.25" bottom="0.22" header="0.2" footer="0.2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Kořínková Gabriela, Mgr., Ph.D.</cp:lastModifiedBy>
  <cp:lastPrinted>2021-01-29T13:35:03Z</cp:lastPrinted>
  <dcterms:created xsi:type="dcterms:W3CDTF">2016-05-04T05:30:34Z</dcterms:created>
  <dcterms:modified xsi:type="dcterms:W3CDTF">2021-01-29T13:43:13Z</dcterms:modified>
</cp:coreProperties>
</file>