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kumenty\Gabka\REACT\Protein simple\"/>
    </mc:Choice>
  </mc:AlternateContent>
  <bookViews>
    <workbookView xWindow="0" yWindow="0" windowWidth="28800" windowHeight="12435"/>
  </bookViews>
  <sheets>
    <sheet name="průzkum trhu - specifikace" sheetId="2" r:id="rId1"/>
    <sheet name="průzkum trhu - rozpis cen" sheetId="1" r:id="rId2"/>
  </sheets>
  <calcPr calcId="152511"/>
</workbook>
</file>

<file path=xl/calcChain.xml><?xml version="1.0" encoding="utf-8"?>
<calcChain xmlns="http://schemas.openxmlformats.org/spreadsheetml/2006/main">
  <c r="E11" i="1" l="1"/>
  <c r="I10" i="1"/>
  <c r="I11" i="1" s="1"/>
  <c r="G10" i="1"/>
  <c r="G11" i="1" s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<sst xmlns="http://schemas.openxmlformats.org/spreadsheetml/2006/main" count="97" uniqueCount="79">
  <si>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</si>
  <si>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</si>
  <si>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</si>
  <si>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</si>
  <si>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</si>
  <si>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</si>
  <si>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</si>
  <si>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</si>
  <si>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</si>
  <si>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</si>
  <si>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</si>
  <si>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</si>
  <si>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</si>
  <si>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</si>
  <si>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</si>
  <si>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</si>
  <si>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</si>
  <si>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</si>
  <si>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</si>
  <si>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</si>
  <si>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</si>
  <si>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</si>
  <si>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</si>
  <si>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</si>
  <si>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</si>
  <si>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</si>
  <si>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</si>
  <si>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</si>
  <si>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</si>
  <si>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</si>
  <si>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</si>
  <si>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</si>
  <si>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</si>
  <si>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</si>
  <si>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</si>
  <si>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</si>
  <si>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</si>
  <si>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</si>
  <si>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</si>
  <si>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</si>
  <si>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</si>
  <si>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</si>
  <si>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</si>
  <si>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</si>
  <si>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</si>
  <si>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</si>
  <si>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</si>
  <si>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</si>
  <si>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</si>
  <si>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</si>
  <si>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</si>
  <si>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</si>
  <si>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</si>
  <si>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</si>
  <si>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</si>
  <si>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</si>
  <si>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</si>
  <si>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</si>
  <si>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</si>
  <si>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Bio-T echne R&amp;D Systems s.r.o., Politických Vězňů 912/10, Nové Město, 110 00 Praha 1</t>
  </si>
  <si>
    <t>daniel.rey@bio-techne.com</t>
  </si>
  <si>
    <t xml:space="preserve"> +49 151 50 46 39 58</t>
  </si>
  <si>
    <t>Daniel Rey, ProteinSimple, a Bio-Techne brand; Borsigstraße 7a, Wiesbaden-Nordenstadt,  65205 Germany</t>
  </si>
  <si>
    <t>NE</t>
  </si>
  <si>
    <t>nejsou vyžadovány</t>
  </si>
  <si>
    <t>ANO</t>
  </si>
  <si>
    <t>v ceně dodávky</t>
  </si>
  <si>
    <t>není vyžadováno</t>
  </si>
  <si>
    <t>Název veřejné zakázky: Kapilární proteinová analýza</t>
  </si>
  <si>
    <t>Uveďte typ, výrobce: Jess System, ProteinSimple (Bio-Techne)</t>
  </si>
  <si>
    <t>imunodetekce přímo v kapiláře</t>
  </si>
  <si>
    <t>detektor pro chemiluminiscenci</t>
  </si>
  <si>
    <t>možnost opakované detekce různých proteinů ve stejné kapiláře</t>
  </si>
  <si>
    <t>detektor pro fluorescenci (near-infra-red a infra red)</t>
  </si>
  <si>
    <t>automatický odběr alespoň 25 vzorků z mikrotitrační destičky (3 mikrolitry na jamku)</t>
  </si>
  <si>
    <t>kapilární elektroforéza proteinů o velikosti 2-440 kDa</t>
  </si>
  <si>
    <t>-</t>
  </si>
  <si>
    <t>kovalentní imobilizace proteinů v kapiláře (délka 5 cm, vnitřní průměr 100 μM a objemová kapacita 400 nL)</t>
  </si>
  <si>
    <t>automatické provedení elektroforézy i detekce během 3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</si>
</sst>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0" fillId="4" borderId="29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3" fontId="15" fillId="9" borderId="43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19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iel.rey@bio-techn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31" workbookViewId="0">
      <selection activeCell="A54" sqref="A54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2"/>
      <c r="B1" s="63"/>
      <c r="C1" s="64"/>
    </row>
    <row r="2" spans="1:3" ht="66.75" customHeight="1" thickBot="1" x14ac:dyDescent="0.3">
      <c r="A2" s="65" t="s">
        <v>53</v>
      </c>
      <c r="B2" s="66"/>
      <c r="C2" s="67"/>
    </row>
    <row r="3" spans="1:3" ht="41.45" customHeight="1" thickBot="1" x14ac:dyDescent="0.3">
      <c r="A3" s="59" t="s">
        <v>68</v>
      </c>
      <c r="B3" s="60"/>
      <c r="C3" s="61"/>
    </row>
    <row r="4" spans="1:3" ht="29.45" customHeight="1" thickBot="1" x14ac:dyDescent="0.3">
      <c r="A4" s="27" t="s">
        <v>69</v>
      </c>
      <c r="B4" s="57"/>
      <c r="C4" s="58"/>
    </row>
    <row r="5" spans="1:3" ht="25.5" customHeight="1" thickBot="1" x14ac:dyDescent="0.3">
      <c r="A5" s="39" t="s">
        <v>47</v>
      </c>
      <c r="B5" s="41" t="s">
        <v>48</v>
      </c>
      <c r="C5" s="40" t="s">
        <v>40</v>
      </c>
    </row>
    <row r="6" spans="1:3" ht="16.5" thickBot="1" x14ac:dyDescent="0.3">
      <c r="A6" s="37"/>
      <c r="B6" s="35"/>
      <c r="C6" s="38"/>
    </row>
    <row r="7" spans="1:3" ht="15.75" x14ac:dyDescent="0.25">
      <c r="A7" s="23" t="s">
        <v>41</v>
      </c>
      <c r="B7" s="24" t="s">
        <v>46</v>
      </c>
      <c r="C7" s="25" t="s">
        <v>40</v>
      </c>
    </row>
    <row r="8" spans="1:3" ht="15.75" x14ac:dyDescent="0.25">
      <c r="A8" s="28" t="s">
        <v>75</v>
      </c>
      <c r="B8" s="17" t="s">
        <v>65</v>
      </c>
      <c r="C8" s="20"/>
    </row>
    <row r="9" spans="1:3" ht="30" x14ac:dyDescent="0.25">
      <c r="A9" s="28" t="s">
        <v>77</v>
      </c>
      <c r="B9" s="17" t="s">
        <v>65</v>
      </c>
      <c r="C9" s="20"/>
    </row>
    <row r="10" spans="1:3" ht="15.75" x14ac:dyDescent="0.25">
      <c r="A10" s="28" t="s">
        <v>70</v>
      </c>
      <c r="B10" s="17" t="s">
        <v>65</v>
      </c>
      <c r="C10" s="20"/>
    </row>
    <row r="11" spans="1:3" ht="15.75" x14ac:dyDescent="0.25">
      <c r="A11" s="28" t="s">
        <v>71</v>
      </c>
      <c r="B11" s="17" t="s">
        <v>65</v>
      </c>
      <c r="C11" s="20"/>
    </row>
    <row r="12" spans="1:3" ht="15.75" x14ac:dyDescent="0.25">
      <c r="A12" s="28" t="s">
        <v>73</v>
      </c>
      <c r="B12" s="17" t="s">
        <v>65</v>
      </c>
      <c r="C12" s="20"/>
    </row>
    <row r="13" spans="1:3" ht="15.75" x14ac:dyDescent="0.25">
      <c r="A13" s="28" t="s">
        <v>74</v>
      </c>
      <c r="B13" s="17" t="s">
        <v>65</v>
      </c>
      <c r="C13" s="26"/>
    </row>
    <row r="14" spans="1:3" ht="15.75" x14ac:dyDescent="0.25">
      <c r="A14" s="28" t="s">
        <v>72</v>
      </c>
      <c r="B14" s="17" t="s">
        <v>65</v>
      </c>
      <c r="C14" s="26"/>
    </row>
    <row r="15" spans="1:3" ht="15.75" x14ac:dyDescent="0.25">
      <c r="A15" s="28" t="s">
        <v>78</v>
      </c>
      <c r="B15" s="17" t="s">
        <v>65</v>
      </c>
      <c r="C15" s="20"/>
    </row>
    <row r="16" spans="1:3" ht="15.75" x14ac:dyDescent="0.25">
      <c r="A16" s="28"/>
      <c r="B16" s="17"/>
      <c r="C16" s="20"/>
    </row>
    <row r="17" spans="1:3" ht="15.75" x14ac:dyDescent="0.25">
      <c r="A17" s="28"/>
      <c r="B17" s="17"/>
      <c r="C17" s="20"/>
    </row>
    <row r="18" spans="1:3" ht="15.75" x14ac:dyDescent="0.25">
      <c r="A18" s="28"/>
      <c r="B18" s="52"/>
      <c r="C18" s="49"/>
    </row>
    <row r="19" spans="1:3" ht="15.75" x14ac:dyDescent="0.25">
      <c r="A19" s="28"/>
      <c r="B19" s="52"/>
      <c r="C19" s="49"/>
    </row>
    <row r="20" spans="1:3" ht="15.75" x14ac:dyDescent="0.25">
      <c r="A20" s="28"/>
      <c r="B20" s="52"/>
      <c r="C20" s="49"/>
    </row>
    <row r="21" spans="1:3" ht="15.75" x14ac:dyDescent="0.25">
      <c r="A21" s="28"/>
      <c r="B21" s="52"/>
      <c r="C21" s="49"/>
    </row>
    <row r="22" spans="1:3" ht="15.75" x14ac:dyDescent="0.25">
      <c r="A22" s="28"/>
      <c r="B22" s="52"/>
      <c r="C22" s="49"/>
    </row>
    <row r="23" spans="1:3" ht="15.75" x14ac:dyDescent="0.25">
      <c r="A23" s="28"/>
      <c r="B23" s="45"/>
      <c r="C23" s="49"/>
    </row>
    <row r="24" spans="1:3" ht="15.75" x14ac:dyDescent="0.25">
      <c r="A24" s="28"/>
      <c r="B24" s="45"/>
      <c r="C24" s="49"/>
    </row>
    <row r="25" spans="1:3" ht="15.75" x14ac:dyDescent="0.25">
      <c r="A25" s="28"/>
      <c r="B25" s="45"/>
      <c r="C25" s="49"/>
    </row>
    <row r="26" spans="1:3" ht="15.75" x14ac:dyDescent="0.25">
      <c r="A26" s="28"/>
      <c r="B26" s="45"/>
      <c r="C26" s="49"/>
    </row>
    <row r="27" spans="1:3" ht="15.75" x14ac:dyDescent="0.25">
      <c r="A27" s="28"/>
      <c r="B27" s="45"/>
      <c r="C27" s="49"/>
    </row>
    <row r="28" spans="1:3" ht="15.75" x14ac:dyDescent="0.25">
      <c r="A28" s="28"/>
      <c r="B28" s="45"/>
      <c r="C28" s="49"/>
    </row>
    <row r="29" spans="1:3" ht="15.75" x14ac:dyDescent="0.25">
      <c r="A29" s="28"/>
      <c r="B29" s="45"/>
      <c r="C29" s="49"/>
    </row>
    <row r="30" spans="1:3" ht="15.75" x14ac:dyDescent="0.25">
      <c r="A30" s="28"/>
      <c r="B30" s="46"/>
      <c r="C30" s="50"/>
    </row>
    <row r="31" spans="1:3" ht="15.75" x14ac:dyDescent="0.25">
      <c r="A31" s="28"/>
      <c r="B31" s="46"/>
      <c r="C31" s="50"/>
    </row>
    <row r="32" spans="1:3" ht="15.75" x14ac:dyDescent="0.25">
      <c r="A32" s="34"/>
      <c r="B32" s="43"/>
      <c r="C32" s="19"/>
    </row>
    <row r="33" spans="1:3" ht="15.75" x14ac:dyDescent="0.25">
      <c r="A33" s="28"/>
      <c r="B33" s="44"/>
      <c r="C33" s="36"/>
    </row>
    <row r="34" spans="1:3" ht="15.75" x14ac:dyDescent="0.25">
      <c r="A34" s="28"/>
      <c r="B34" s="42"/>
      <c r="C34" s="26"/>
    </row>
    <row r="35" spans="1:3" ht="18" customHeight="1" x14ac:dyDescent="0.25">
      <c r="A35" s="28"/>
      <c r="B35" s="42"/>
      <c r="C35" s="26"/>
    </row>
    <row r="36" spans="1:3" ht="15.75" x14ac:dyDescent="0.25">
      <c r="A36" s="18" t="s">
        <v>42</v>
      </c>
      <c r="B36" s="43"/>
      <c r="C36" s="19"/>
    </row>
    <row r="37" spans="1:3" ht="45" x14ac:dyDescent="0.25">
      <c r="A37" s="30" t="s">
        <v>49</v>
      </c>
      <c r="B37" s="42" t="s">
        <v>63</v>
      </c>
      <c r="C37" s="26" t="s">
        <v>64</v>
      </c>
    </row>
    <row r="38" spans="1:3" ht="30" x14ac:dyDescent="0.25">
      <c r="A38" s="28" t="s">
        <v>50</v>
      </c>
      <c r="B38" s="42" t="s">
        <v>65</v>
      </c>
      <c r="C38" s="26" t="s">
        <v>66</v>
      </c>
    </row>
    <row r="39" spans="1:3" ht="30" x14ac:dyDescent="0.25">
      <c r="A39" s="29" t="s">
        <v>43</v>
      </c>
      <c r="B39" s="42" t="s">
        <v>63</v>
      </c>
      <c r="C39" s="26" t="s">
        <v>67</v>
      </c>
    </row>
    <row r="40" spans="1:3" ht="15.75" x14ac:dyDescent="0.25">
      <c r="A40" s="18" t="s">
        <v>44</v>
      </c>
      <c r="B40" s="43"/>
      <c r="C40" s="19"/>
    </row>
    <row r="41" spans="1:3" ht="30" x14ac:dyDescent="0.25">
      <c r="A41" s="29" t="s">
        <v>56</v>
      </c>
      <c r="B41" s="42" t="s">
        <v>65</v>
      </c>
      <c r="C41" s="26"/>
    </row>
    <row r="42" spans="1:3" ht="18" customHeight="1" thickBot="1" x14ac:dyDescent="0.3">
      <c r="A42" s="29" t="s">
        <v>45</v>
      </c>
      <c r="B42" s="42" t="s">
        <v>65</v>
      </c>
      <c r="C42" s="26"/>
    </row>
    <row r="43" spans="1:3" ht="15.75" x14ac:dyDescent="0.25">
      <c r="A43" s="31" t="s">
        <v>51</v>
      </c>
      <c r="B43" s="55">
        <v>1382716</v>
      </c>
      <c r="C43" s="21"/>
    </row>
    <row r="44" spans="1:3" ht="16.5" thickBot="1" x14ac:dyDescent="0.3">
      <c r="A44" s="32" t="s">
        <v>52</v>
      </c>
      <c r="B44" s="56">
        <v>1673086</v>
      </c>
      <c r="C44" s="22"/>
    </row>
    <row r="45" spans="1:3" ht="63" x14ac:dyDescent="0.25">
      <c r="A45" s="33" t="s">
        <v>57</v>
      </c>
      <c r="B45" s="48" t="s">
        <v>76</v>
      </c>
      <c r="C45" s="51"/>
    </row>
    <row r="46" spans="1:3" ht="63.75" thickBot="1" x14ac:dyDescent="0.3">
      <c r="A46" s="32" t="s">
        <v>58</v>
      </c>
      <c r="B46" s="47" t="s">
        <v>76</v>
      </c>
      <c r="C46" s="22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opLeftCell="A34" zoomScale="80" zoomScaleNormal="80" workbookViewId="0">
      <selection activeCell="N32" sqref="N32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0" t="s">
        <v>33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4.5" thickBot="1" x14ac:dyDescent="0.3">
      <c r="A2" s="88" t="s">
        <v>12</v>
      </c>
      <c r="B2" s="89"/>
      <c r="C2" s="89"/>
      <c r="D2" s="89"/>
      <c r="E2" s="89"/>
      <c r="F2" s="89"/>
      <c r="G2" s="89"/>
      <c r="H2" s="89"/>
      <c r="I2" s="89"/>
      <c r="J2" s="90"/>
    </row>
    <row r="3" spans="1:10" ht="27" customHeight="1" thickBot="1" x14ac:dyDescent="0.3">
      <c r="A3" s="16" t="s">
        <v>39</v>
      </c>
      <c r="B3" s="68"/>
      <c r="C3" s="69"/>
      <c r="D3" s="69"/>
      <c r="E3" s="69"/>
      <c r="F3" s="69"/>
      <c r="G3" s="69"/>
      <c r="H3" s="69"/>
      <c r="I3" s="69"/>
      <c r="J3" s="69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1" t="s">
        <v>59</v>
      </c>
      <c r="B5" s="92"/>
      <c r="C5" s="92"/>
      <c r="D5" s="92"/>
      <c r="E5" s="92"/>
      <c r="F5" s="92"/>
      <c r="G5" s="92"/>
      <c r="H5" s="92"/>
      <c r="I5" s="92"/>
      <c r="J5" s="93"/>
    </row>
    <row r="6" spans="1:10" x14ac:dyDescent="0.25">
      <c r="A6" s="106" t="s">
        <v>13</v>
      </c>
      <c r="B6" s="107"/>
      <c r="C6" s="107"/>
      <c r="D6" s="4" t="s">
        <v>1</v>
      </c>
      <c r="E6" s="2"/>
      <c r="F6" s="2"/>
      <c r="G6" s="108" t="s">
        <v>2</v>
      </c>
      <c r="H6" s="107"/>
      <c r="I6" s="107"/>
      <c r="J6" s="9"/>
    </row>
    <row r="7" spans="1:10" ht="15.75" thickBot="1" x14ac:dyDescent="0.3">
      <c r="A7" s="109" t="s">
        <v>62</v>
      </c>
      <c r="B7" s="110"/>
      <c r="C7" s="110"/>
      <c r="D7" s="111" t="s">
        <v>61</v>
      </c>
      <c r="E7" s="112"/>
      <c r="F7" s="112"/>
      <c r="G7" s="118" t="s">
        <v>60</v>
      </c>
      <c r="H7" s="119"/>
      <c r="I7" s="119"/>
      <c r="J7" s="120"/>
    </row>
    <row r="8" spans="1:10" ht="21.75" customHeight="1" thickTop="1" thickBot="1" x14ac:dyDescent="0.3">
      <c r="A8" s="113" t="s">
        <v>19</v>
      </c>
      <c r="B8" s="114"/>
      <c r="C8" s="114"/>
      <c r="D8" s="114"/>
      <c r="E8" s="114"/>
      <c r="F8" s="114"/>
      <c r="G8" s="114"/>
      <c r="H8" s="114"/>
      <c r="I8" s="114"/>
      <c r="J8" s="115"/>
    </row>
    <row r="9" spans="1:10" ht="15.75" thickBot="1" x14ac:dyDescent="0.3">
      <c r="A9" s="103"/>
      <c r="B9" s="104"/>
      <c r="C9" s="104"/>
      <c r="D9" s="105"/>
      <c r="E9" s="86" t="s">
        <v>3</v>
      </c>
      <c r="F9" s="86"/>
      <c r="G9" s="86" t="s">
        <v>4</v>
      </c>
      <c r="H9" s="86"/>
      <c r="I9" s="86" t="s">
        <v>5</v>
      </c>
      <c r="J9" s="87"/>
    </row>
    <row r="10" spans="1:10" s="5" customFormat="1" ht="15.75" thickBot="1" x14ac:dyDescent="0.3">
      <c r="A10" s="116" t="s">
        <v>16</v>
      </c>
      <c r="B10" s="117"/>
      <c r="C10" s="117"/>
      <c r="D10" s="13" t="s">
        <v>37</v>
      </c>
      <c r="E10" s="68">
        <v>1382716</v>
      </c>
      <c r="F10" s="75"/>
      <c r="G10" s="68">
        <f>E10*0.21</f>
        <v>290370.36</v>
      </c>
      <c r="H10" s="75"/>
      <c r="I10" s="81">
        <f>E10*1.21</f>
        <v>1673086.3599999999</v>
      </c>
      <c r="J10" s="82"/>
    </row>
    <row r="11" spans="1:10" s="5" customFormat="1" ht="15.75" thickBot="1" x14ac:dyDescent="0.3">
      <c r="A11" s="14" t="s">
        <v>18</v>
      </c>
      <c r="B11" s="15"/>
      <c r="C11" s="15"/>
      <c r="D11" s="53">
        <v>1</v>
      </c>
      <c r="E11" s="68">
        <f>E10*D11</f>
        <v>1382716</v>
      </c>
      <c r="F11" s="75"/>
      <c r="G11" s="68">
        <f>G10*D11</f>
        <v>290370.36</v>
      </c>
      <c r="H11" s="75"/>
      <c r="I11" s="81">
        <f>I10*D11</f>
        <v>1673086.3599999999</v>
      </c>
      <c r="J11" s="82"/>
    </row>
    <row r="12" spans="1:10" ht="15.75" thickBot="1" x14ac:dyDescent="0.3">
      <c r="A12" s="76" t="s">
        <v>17</v>
      </c>
      <c r="B12" s="77"/>
      <c r="C12" s="77"/>
      <c r="D12" s="77"/>
      <c r="E12" s="77"/>
      <c r="F12" s="77"/>
      <c r="G12" s="77"/>
      <c r="H12" s="77"/>
      <c r="I12" s="54">
        <v>2</v>
      </c>
      <c r="J12" s="6" t="s">
        <v>6</v>
      </c>
    </row>
    <row r="13" spans="1:10" ht="5.25" customHeight="1" thickBot="1" x14ac:dyDescent="0.3">
      <c r="A13" s="78"/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18" customHeight="1" thickBot="1" x14ac:dyDescent="0.3">
      <c r="A14" s="83" t="s">
        <v>38</v>
      </c>
      <c r="B14" s="84"/>
      <c r="C14" s="84"/>
      <c r="D14" s="84"/>
      <c r="E14" s="84"/>
      <c r="F14" s="84"/>
      <c r="G14" s="84"/>
      <c r="H14" s="84"/>
      <c r="I14" s="84"/>
      <c r="J14" s="85"/>
    </row>
    <row r="15" spans="1:10" ht="15.75" thickBot="1" x14ac:dyDescent="0.3">
      <c r="A15" s="71"/>
      <c r="B15" s="72"/>
      <c r="C15" s="72"/>
      <c r="D15" s="72"/>
      <c r="E15" s="86" t="s">
        <v>3</v>
      </c>
      <c r="F15" s="86"/>
      <c r="G15" s="86" t="s">
        <v>4</v>
      </c>
      <c r="H15" s="86"/>
      <c r="I15" s="86" t="s">
        <v>5</v>
      </c>
      <c r="J15" s="87"/>
    </row>
    <row r="16" spans="1:10" ht="32.25" customHeight="1" thickBot="1" x14ac:dyDescent="0.3">
      <c r="A16" s="73" t="s">
        <v>14</v>
      </c>
      <c r="B16" s="74"/>
      <c r="C16" s="74"/>
      <c r="D16" s="74"/>
      <c r="E16" s="94">
        <v>0</v>
      </c>
      <c r="F16" s="94"/>
      <c r="G16" s="94">
        <v>0</v>
      </c>
      <c r="H16" s="94"/>
      <c r="I16" s="95">
        <v>0</v>
      </c>
      <c r="J16" s="96"/>
    </row>
    <row r="17" spans="1:10" ht="15.75" thickBot="1" x14ac:dyDescent="0.3">
      <c r="A17" s="76" t="s">
        <v>20</v>
      </c>
      <c r="B17" s="77"/>
      <c r="C17" s="77"/>
      <c r="D17" s="77"/>
      <c r="E17" s="77"/>
      <c r="F17" s="77"/>
      <c r="G17" s="77"/>
      <c r="H17" s="77"/>
      <c r="I17" s="12">
        <v>8</v>
      </c>
      <c r="J17" s="6" t="s">
        <v>7</v>
      </c>
    </row>
    <row r="18" spans="1:10" ht="32.25" customHeight="1" thickBot="1" x14ac:dyDescent="0.3">
      <c r="A18" s="99" t="s">
        <v>15</v>
      </c>
      <c r="B18" s="100"/>
      <c r="C18" s="100"/>
      <c r="D18" s="100"/>
      <c r="E18" s="101">
        <f>E16*(8-I12)*I17</f>
        <v>0</v>
      </c>
      <c r="F18" s="101"/>
      <c r="G18" s="101">
        <f>G16*(8-I12)*I17</f>
        <v>0</v>
      </c>
      <c r="H18" s="101"/>
      <c r="I18" s="101">
        <f>I16*(8-I12)*I17</f>
        <v>0</v>
      </c>
      <c r="J18" s="102"/>
    </row>
    <row r="19" spans="1:10" ht="3.75" customHeight="1" thickBo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80"/>
    </row>
    <row r="20" spans="1:10" ht="47.25" customHeight="1" thickBot="1" x14ac:dyDescent="0.3">
      <c r="A20" s="97" t="s">
        <v>21</v>
      </c>
      <c r="B20" s="98"/>
      <c r="C20" s="98"/>
      <c r="D20" s="98"/>
      <c r="E20" s="94">
        <v>0</v>
      </c>
      <c r="F20" s="94"/>
      <c r="G20" s="94">
        <v>0</v>
      </c>
      <c r="H20" s="94"/>
      <c r="I20" s="95">
        <v>0</v>
      </c>
      <c r="J20" s="96"/>
    </row>
    <row r="21" spans="1:10" ht="15.75" thickBot="1" x14ac:dyDescent="0.3">
      <c r="A21" s="76" t="s">
        <v>25</v>
      </c>
      <c r="B21" s="77"/>
      <c r="C21" s="77"/>
      <c r="D21" s="77"/>
      <c r="E21" s="77"/>
      <c r="F21" s="77"/>
      <c r="G21" s="77"/>
      <c r="H21" s="77"/>
      <c r="I21" s="12">
        <v>8</v>
      </c>
      <c r="J21" s="6" t="s">
        <v>7</v>
      </c>
    </row>
    <row r="22" spans="1:10" ht="33.75" customHeight="1" thickBot="1" x14ac:dyDescent="0.3">
      <c r="A22" s="127" t="s">
        <v>22</v>
      </c>
      <c r="B22" s="128"/>
      <c r="C22" s="128"/>
      <c r="D22" s="128"/>
      <c r="E22" s="101">
        <f>E20*(8-I12)*I21</f>
        <v>0</v>
      </c>
      <c r="F22" s="101"/>
      <c r="G22" s="101">
        <f>G20*(8-I12)*I21</f>
        <v>0</v>
      </c>
      <c r="H22" s="101"/>
      <c r="I22" s="101">
        <f>I20*(8-I12)*I21</f>
        <v>0</v>
      </c>
      <c r="J22" s="102"/>
    </row>
    <row r="23" spans="1:10" ht="5.25" customHeight="1" thickBot="1" x14ac:dyDescent="0.3">
      <c r="A23" s="78"/>
      <c r="B23" s="79"/>
      <c r="C23" s="79"/>
      <c r="D23" s="79"/>
      <c r="E23" s="79"/>
      <c r="F23" s="79"/>
      <c r="G23" s="79"/>
      <c r="H23" s="79"/>
      <c r="I23" s="79"/>
      <c r="J23" s="80"/>
    </row>
    <row r="24" spans="1:10" ht="54" customHeight="1" thickBot="1" x14ac:dyDescent="0.3">
      <c r="A24" s="97" t="s">
        <v>23</v>
      </c>
      <c r="B24" s="98"/>
      <c r="C24" s="98"/>
      <c r="D24" s="98"/>
      <c r="E24" s="94">
        <v>0</v>
      </c>
      <c r="F24" s="94"/>
      <c r="G24" s="94">
        <v>0</v>
      </c>
      <c r="H24" s="94"/>
      <c r="I24" s="95">
        <v>0</v>
      </c>
      <c r="J24" s="96"/>
    </row>
    <row r="25" spans="1:10" ht="15.75" thickBot="1" x14ac:dyDescent="0.3">
      <c r="A25" s="73" t="s">
        <v>24</v>
      </c>
      <c r="B25" s="130"/>
      <c r="C25" s="130"/>
      <c r="D25" s="130"/>
      <c r="E25" s="130"/>
      <c r="F25" s="130"/>
      <c r="G25" s="130"/>
      <c r="H25" s="130"/>
      <c r="I25" s="12">
        <v>8</v>
      </c>
      <c r="J25" s="6" t="s">
        <v>7</v>
      </c>
    </row>
    <row r="26" spans="1:10" ht="36" customHeight="1" thickBot="1" x14ac:dyDescent="0.3">
      <c r="A26" s="131" t="s">
        <v>26</v>
      </c>
      <c r="B26" s="132"/>
      <c r="C26" s="132"/>
      <c r="D26" s="132"/>
      <c r="E26" s="101">
        <f>E24*(8-I12)*I25</f>
        <v>0</v>
      </c>
      <c r="F26" s="101"/>
      <c r="G26" s="101">
        <f>G24*(8-I12)*I25</f>
        <v>0</v>
      </c>
      <c r="H26" s="101"/>
      <c r="I26" s="101">
        <f>I24*(8-I12)*I25</f>
        <v>0</v>
      </c>
      <c r="J26" s="102"/>
    </row>
    <row r="27" spans="1:10" ht="4.5" customHeight="1" thickBot="1" x14ac:dyDescent="0.3">
      <c r="A27" s="122"/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0" ht="30" customHeight="1" thickBot="1" x14ac:dyDescent="0.3">
      <c r="A28" s="145" t="s">
        <v>27</v>
      </c>
      <c r="B28" s="146"/>
      <c r="C28" s="146"/>
      <c r="D28" s="146"/>
      <c r="E28" s="101">
        <f>D11*(E18+E22+E26)</f>
        <v>0</v>
      </c>
      <c r="F28" s="101"/>
      <c r="G28" s="101">
        <f>D11*(G18+G22+G26)</f>
        <v>0</v>
      </c>
      <c r="H28" s="101"/>
      <c r="I28" s="101">
        <f>D11*(I18+I22+I26)</f>
        <v>0</v>
      </c>
      <c r="J28" s="102"/>
    </row>
    <row r="29" spans="1:10" ht="29.25" customHeight="1" thickBot="1" x14ac:dyDescent="0.3">
      <c r="A29" s="83" t="s">
        <v>54</v>
      </c>
      <c r="B29" s="84"/>
      <c r="C29" s="84"/>
      <c r="D29" s="84"/>
      <c r="E29" s="84"/>
      <c r="F29" s="84"/>
      <c r="G29" s="84"/>
      <c r="H29" s="84"/>
      <c r="I29" s="84"/>
      <c r="J29" s="85"/>
    </row>
    <row r="30" spans="1:10" ht="29.25" customHeight="1" thickBot="1" x14ac:dyDescent="0.3">
      <c r="A30" s="73" t="s">
        <v>29</v>
      </c>
      <c r="B30" s="74"/>
      <c r="C30" s="74"/>
      <c r="D30" s="74"/>
      <c r="E30" s="94">
        <v>0</v>
      </c>
      <c r="F30" s="94"/>
      <c r="G30" s="94">
        <v>0</v>
      </c>
      <c r="H30" s="94"/>
      <c r="I30" s="94">
        <v>0</v>
      </c>
      <c r="J30" s="125"/>
    </row>
    <row r="31" spans="1:10" ht="48" customHeight="1" thickBot="1" x14ac:dyDescent="0.3">
      <c r="A31" s="73" t="s">
        <v>30</v>
      </c>
      <c r="B31" s="74"/>
      <c r="C31" s="74"/>
      <c r="D31" s="74"/>
      <c r="E31" s="94">
        <v>0</v>
      </c>
      <c r="F31" s="94"/>
      <c r="G31" s="94">
        <v>0</v>
      </c>
      <c r="H31" s="94"/>
      <c r="I31" s="94">
        <v>0</v>
      </c>
      <c r="J31" s="125"/>
    </row>
    <row r="32" spans="1:10" ht="39" customHeight="1" thickBot="1" x14ac:dyDescent="0.3">
      <c r="A32" s="142" t="s">
        <v>31</v>
      </c>
      <c r="B32" s="143"/>
      <c r="C32" s="143"/>
      <c r="D32" s="143"/>
      <c r="E32" s="101">
        <f>(E30+E31)*1*(8-I12)</f>
        <v>0</v>
      </c>
      <c r="F32" s="101"/>
      <c r="G32" s="101">
        <f>(G30+G31)*1*(8-I12)</f>
        <v>0</v>
      </c>
      <c r="H32" s="101"/>
      <c r="I32" s="101">
        <f>(I30+I31)*1*(8-I12)</f>
        <v>0</v>
      </c>
      <c r="J32" s="102"/>
    </row>
    <row r="33" spans="1:10" ht="30" customHeight="1" thickBot="1" x14ac:dyDescent="0.3">
      <c r="A33" s="83" t="s">
        <v>55</v>
      </c>
      <c r="B33" s="84"/>
      <c r="C33" s="84"/>
      <c r="D33" s="84"/>
      <c r="E33" s="84"/>
      <c r="F33" s="84"/>
      <c r="G33" s="84"/>
      <c r="H33" s="84"/>
      <c r="I33" s="84"/>
      <c r="J33" s="85"/>
    </row>
    <row r="34" spans="1:10" ht="51" customHeight="1" thickBot="1" x14ac:dyDescent="0.3">
      <c r="A34" s="73" t="s">
        <v>28</v>
      </c>
      <c r="B34" s="74"/>
      <c r="C34" s="74"/>
      <c r="D34" s="74"/>
      <c r="E34" s="94">
        <v>0</v>
      </c>
      <c r="F34" s="94"/>
      <c r="G34" s="94">
        <v>0</v>
      </c>
      <c r="H34" s="94"/>
      <c r="I34" s="94">
        <v>0</v>
      </c>
      <c r="J34" s="125"/>
    </row>
    <row r="35" spans="1:10" ht="3.75" customHeight="1" thickBot="1" x14ac:dyDescent="0.3">
      <c r="A35" s="135"/>
      <c r="B35" s="136"/>
      <c r="C35" s="136"/>
      <c r="D35" s="136"/>
      <c r="E35" s="136"/>
      <c r="F35" s="136"/>
      <c r="G35" s="136"/>
      <c r="H35" s="136"/>
      <c r="I35" s="136"/>
      <c r="J35" s="137"/>
    </row>
    <row r="36" spans="1:10" s="7" customFormat="1" ht="39.75" customHeight="1" thickBot="1" x14ac:dyDescent="0.3">
      <c r="A36" s="138" t="s">
        <v>32</v>
      </c>
      <c r="B36" s="139"/>
      <c r="C36" s="139"/>
      <c r="D36" s="139"/>
      <c r="E36" s="129">
        <f>E11+E28+E34+E32</f>
        <v>1382716</v>
      </c>
      <c r="F36" s="129"/>
      <c r="G36" s="129">
        <f>G11+G28+G34+G32</f>
        <v>290370.36</v>
      </c>
      <c r="H36" s="129"/>
      <c r="I36" s="129">
        <f>I11+I28+I34+I32</f>
        <v>1673086.3599999999</v>
      </c>
      <c r="J36" s="144"/>
    </row>
    <row r="37" spans="1:10" ht="9.75" customHeight="1" x14ac:dyDescent="0.25"/>
    <row r="38" spans="1:10" ht="30" customHeight="1" x14ac:dyDescent="0.25">
      <c r="A38" s="134" t="s">
        <v>10</v>
      </c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ht="32.25" customHeight="1" x14ac:dyDescent="0.25">
      <c r="A39" s="141" t="s">
        <v>8</v>
      </c>
      <c r="B39" s="141"/>
      <c r="C39" s="141"/>
      <c r="D39" s="141"/>
      <c r="E39" s="141"/>
      <c r="F39" s="141"/>
      <c r="G39" s="141"/>
      <c r="H39" s="141"/>
      <c r="I39" s="141"/>
      <c r="J39" s="141"/>
    </row>
    <row r="40" spans="1:10" ht="46.5" customHeight="1" x14ac:dyDescent="0.25">
      <c r="A40" s="140" t="s">
        <v>9</v>
      </c>
      <c r="B40" s="140"/>
      <c r="C40" s="140"/>
      <c r="D40" s="140"/>
      <c r="E40" s="140"/>
      <c r="F40" s="140"/>
      <c r="G40" s="140"/>
      <c r="H40" s="140"/>
      <c r="I40" s="140"/>
      <c r="J40" s="140"/>
    </row>
    <row r="41" spans="1:10" ht="44.25" customHeight="1" x14ac:dyDescent="0.25">
      <c r="A41" s="126" t="s">
        <v>11</v>
      </c>
      <c r="B41" s="126"/>
      <c r="C41" s="126"/>
      <c r="D41" s="126"/>
      <c r="E41" s="126"/>
      <c r="F41" s="126"/>
      <c r="G41" s="126"/>
      <c r="H41" s="126"/>
      <c r="I41" s="126"/>
      <c r="J41" s="126"/>
    </row>
    <row r="42" spans="1:10" ht="9" customHeight="1" x14ac:dyDescent="0.25">
      <c r="A42" s="133"/>
      <c r="B42" s="133"/>
      <c r="C42" s="133"/>
      <c r="D42" s="133"/>
      <c r="E42" s="133"/>
      <c r="F42" s="133"/>
      <c r="G42" s="133"/>
      <c r="H42" s="133"/>
      <c r="I42" s="133"/>
      <c r="J42" s="133"/>
    </row>
    <row r="43" spans="1:10" ht="31.5" customHeight="1" x14ac:dyDescent="0.25">
      <c r="A43" s="121" t="s">
        <v>36</v>
      </c>
      <c r="B43" s="121"/>
      <c r="C43" s="121"/>
      <c r="D43" s="121"/>
      <c r="E43" s="121"/>
      <c r="F43" s="121"/>
      <c r="G43" s="121"/>
      <c r="H43" s="121"/>
      <c r="I43" s="121"/>
      <c r="J43" s="121"/>
    </row>
    <row r="44" spans="1:10" ht="33" customHeight="1" x14ac:dyDescent="0.25">
      <c r="A44" s="121" t="s">
        <v>35</v>
      </c>
      <c r="B44" s="121"/>
      <c r="C44" s="121"/>
      <c r="D44" s="121"/>
      <c r="E44" s="121"/>
      <c r="F44" s="121"/>
      <c r="G44" s="121"/>
      <c r="H44" s="121"/>
      <c r="I44" s="121"/>
      <c r="J44" s="121"/>
    </row>
    <row r="45" spans="1:10" ht="39" customHeight="1" x14ac:dyDescent="0.25">
      <c r="A45" s="121" t="s">
        <v>34</v>
      </c>
      <c r="B45" s="121"/>
      <c r="C45" s="121"/>
      <c r="D45" s="121"/>
      <c r="E45" s="121"/>
      <c r="F45" s="121"/>
      <c r="G45" s="121"/>
      <c r="H45" s="121"/>
      <c r="I45" s="121"/>
      <c r="J45" s="121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Kořínková Gabriela, Mgr., Ph.D.</cp:lastModifiedBy>
  <cp:lastPrinted>2017-03-17T08:38:19Z</cp:lastPrinted>
  <dcterms:created xsi:type="dcterms:W3CDTF">2016-05-04T05:30:34Z</dcterms:created>
  <dcterms:modified xsi:type="dcterms:W3CDTF">2021-01-29T10:38:42Z</dcterms:modified>
</cp:coreProperties>
</file>