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19440" windowHeight="12435"/>
  </bookViews>
  <sheets>
    <sheet name="List1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5" i="1"/>
  <c r="O5" l="1"/>
  <c r="O6" s="1"/>
  <c r="M5"/>
  <c r="N5" l="1"/>
  <c r="N6" s="1"/>
  <c r="M6"/>
  <c r="D6"/>
</calcChain>
</file>

<file path=xl/sharedStrings.xml><?xml version="1.0" encoding="utf-8"?>
<sst xmlns="http://schemas.openxmlformats.org/spreadsheetml/2006/main" count="32" uniqueCount="31">
  <si>
    <t>název</t>
  </si>
  <si>
    <t>cena za kus bez DPH</t>
  </si>
  <si>
    <t>cena za kus s DPH</t>
  </si>
  <si>
    <t>CELKEM</t>
  </si>
  <si>
    <t>katalog. číslo</t>
  </si>
  <si>
    <t>Poptávka FNOL</t>
  </si>
  <si>
    <t>výrobce</t>
  </si>
  <si>
    <t>počet kusů</t>
  </si>
  <si>
    <t>cena celkem bez DPH</t>
  </si>
  <si>
    <t>cena celkem s DPH</t>
  </si>
  <si>
    <t>kód QI</t>
  </si>
  <si>
    <t>kód VZP</t>
  </si>
  <si>
    <t>UM-S20-20R</t>
  </si>
  <si>
    <t>nemá</t>
  </si>
  <si>
    <t>katalog. číslo OLYMPUS</t>
  </si>
  <si>
    <t>DPH%</t>
  </si>
  <si>
    <t>vyčíslení DPH</t>
  </si>
  <si>
    <t>TABULKA PRO SKLAD -  Sonda k přístroji Endosonograf radiální pro Kliniku plicních nemocí a tuberkulózy, VZ-2020-000077</t>
  </si>
  <si>
    <t>sonda radiální EUS mini pro bronchoskopy UM-S20-20R k REBUS vyšetřování (frekv.20 MHz, pracovní délka 2050mm, pro minim.pracovní kanál bronchoskopu 2,0 mm)</t>
  </si>
  <si>
    <t>N5387430</t>
  </si>
  <si>
    <t>Olympus</t>
  </si>
  <si>
    <t>Nemá</t>
  </si>
  <si>
    <t>21</t>
  </si>
  <si>
    <r>
      <t xml:space="preserve">sonda radiální EUS mini  UM-S20-20R pro branchoskopy OLYMPUS, kompatibilní se sonoprocesorem EU-ME2 OLYMPUS k </t>
    </r>
    <r>
      <rPr>
        <b/>
        <sz val="12"/>
        <color theme="1"/>
        <rFont val="Calibri"/>
        <family val="2"/>
        <charset val="238"/>
        <scheme val="minor"/>
      </rPr>
      <t xml:space="preserve"> </t>
    </r>
    <r>
      <rPr>
        <sz val="12"/>
        <color theme="1"/>
        <rFont val="Calibri"/>
        <family val="2"/>
        <charset val="238"/>
        <scheme val="minor"/>
      </rPr>
      <t>vyšetř.</t>
    </r>
    <r>
      <rPr>
        <b/>
        <sz val="12"/>
        <color theme="1"/>
        <rFont val="Calibri"/>
        <family val="2"/>
        <charset val="238"/>
        <scheme val="minor"/>
      </rPr>
      <t xml:space="preserve"> </t>
    </r>
    <r>
      <rPr>
        <sz val="12"/>
        <color theme="1"/>
        <rFont val="Calibri"/>
        <family val="2"/>
        <charset val="238"/>
        <scheme val="minor"/>
      </rPr>
      <t>REBUS (zobraz. metoda mechanická radiální, sken. rozsah 360°cirkulárně, zobraz. mód B, frekvence 20 MHz, prům. sondy 2,0 mm, celk. délka 2050 mm)</t>
    </r>
  </si>
  <si>
    <t>Cenová nabídka firmy Olympus Czech Group, s.r.o., člen koncernu, ČÍSLO 27012020/2</t>
  </si>
  <si>
    <t>Podpisy členů hodnotící komise:</t>
  </si>
  <si>
    <t>Ing. Miroslav Rosulek</t>
  </si>
  <si>
    <t>Mgr. Jaromír Čech</t>
  </si>
  <si>
    <t>Kamil Novák DiS.</t>
  </si>
  <si>
    <t>MUDr. Stanislav Losse</t>
  </si>
  <si>
    <t>MUDr. Petr Jakubec, Ph.D.</t>
  </si>
</sst>
</file>

<file path=xl/styles.xml><?xml version="1.0" encoding="utf-8"?>
<styleSheet xmlns="http://schemas.openxmlformats.org/spreadsheetml/2006/main">
  <numFmts count="1">
    <numFmt numFmtId="44" formatCode="_-* #,##0.00\ &quot;Kč&quot;_-;\-* #,##0.00\ &quot;Kč&quot;_-;_-* &quot;-&quot;??\ &quot;Kč&quot;_-;_-@_-"/>
  </numFmts>
  <fonts count="14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1"/>
      <color rgb="FF005293"/>
      <name val="Arial"/>
      <family val="2"/>
      <charset val="238"/>
    </font>
    <font>
      <sz val="10"/>
      <color rgb="FF000000"/>
      <name val="Arial"/>
      <family val="2"/>
      <charset val="238"/>
    </font>
    <font>
      <b/>
      <u/>
      <sz val="11"/>
      <color rgb="FF000000"/>
      <name val="Cambria"/>
      <family val="1"/>
      <charset val="238"/>
    </font>
    <font>
      <b/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0" fontId="2" fillId="2" borderId="5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3" borderId="1" xfId="0" applyFont="1" applyFill="1" applyBorder="1" applyAlignment="1">
      <alignment wrapText="1"/>
    </xf>
    <xf numFmtId="0" fontId="1" fillId="2" borderId="4" xfId="0" applyFont="1" applyFill="1" applyBorder="1" applyAlignment="1">
      <alignment horizontal="center" wrapText="1"/>
    </xf>
    <xf numFmtId="0" fontId="1" fillId="0" borderId="0" xfId="0" applyFont="1" applyAlignment="1">
      <alignment wrapText="1"/>
    </xf>
    <xf numFmtId="0" fontId="1" fillId="5" borderId="4" xfId="0" applyFont="1" applyFill="1" applyBorder="1" applyAlignment="1">
      <alignment horizontal="center" wrapText="1"/>
    </xf>
    <xf numFmtId="0" fontId="7" fillId="0" borderId="0" xfId="0" applyFont="1" applyAlignment="1">
      <alignment wrapText="1"/>
    </xf>
    <xf numFmtId="0" fontId="0" fillId="0" borderId="5" xfId="0" applyBorder="1" applyAlignment="1">
      <alignment horizontal="center" wrapText="1"/>
    </xf>
    <xf numFmtId="0" fontId="8" fillId="0" borderId="0" xfId="0" applyFont="1" applyAlignment="1">
      <alignment horizontal="left" vertical="center"/>
    </xf>
    <xf numFmtId="0" fontId="9" fillId="0" borderId="0" xfId="0" applyFont="1"/>
    <xf numFmtId="0" fontId="4" fillId="3" borderId="6" xfId="0" applyFont="1" applyFill="1" applyBorder="1" applyAlignment="1">
      <alignment horizontal="center" vertical="center" wrapText="1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wrapText="1"/>
    </xf>
    <xf numFmtId="44" fontId="1" fillId="3" borderId="1" xfId="0" applyNumberFormat="1" applyFont="1" applyFill="1" applyBorder="1" applyAlignment="1">
      <alignment horizontal="center" wrapText="1"/>
    </xf>
    <xf numFmtId="44" fontId="1" fillId="3" borderId="3" xfId="0" applyNumberFormat="1" applyFont="1" applyFill="1" applyBorder="1" applyAlignment="1">
      <alignment horizontal="center" wrapText="1"/>
    </xf>
    <xf numFmtId="0" fontId="3" fillId="0" borderId="12" xfId="0" applyFont="1" applyBorder="1" applyAlignment="1">
      <alignment vertical="center" wrapText="1"/>
    </xf>
    <xf numFmtId="0" fontId="1" fillId="4" borderId="4" xfId="0" applyFont="1" applyFill="1" applyBorder="1" applyAlignment="1">
      <alignment horizontal="center" vertical="center" wrapText="1"/>
    </xf>
    <xf numFmtId="44" fontId="1" fillId="3" borderId="5" xfId="0" applyNumberFormat="1" applyFont="1" applyFill="1" applyBorder="1" applyAlignment="1">
      <alignment horizontal="center" wrapText="1"/>
    </xf>
    <xf numFmtId="0" fontId="0" fillId="2" borderId="7" xfId="0" applyFill="1" applyBorder="1" applyAlignment="1">
      <alignment vertical="center" wrapText="1"/>
    </xf>
    <xf numFmtId="0" fontId="0" fillId="0" borderId="14" xfId="0" applyBorder="1" applyAlignment="1">
      <alignment vertical="center" wrapText="1"/>
    </xf>
    <xf numFmtId="49" fontId="0" fillId="0" borderId="14" xfId="0" applyNumberFormat="1" applyBorder="1" applyAlignment="1">
      <alignment vertical="center" wrapText="1"/>
    </xf>
    <xf numFmtId="44" fontId="0" fillId="0" borderId="14" xfId="0" applyNumberFormat="1" applyBorder="1" applyAlignment="1">
      <alignment vertical="center" wrapText="1"/>
    </xf>
    <xf numFmtId="49" fontId="0" fillId="0" borderId="13" xfId="0" applyNumberFormat="1" applyBorder="1" applyAlignment="1">
      <alignment vertical="center" wrapText="1"/>
    </xf>
    <xf numFmtId="44" fontId="0" fillId="0" borderId="13" xfId="0" applyNumberFormat="1" applyBorder="1" applyAlignment="1">
      <alignment vertical="center" wrapText="1"/>
    </xf>
    <xf numFmtId="0" fontId="3" fillId="0" borderId="11" xfId="0" applyFont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4" fillId="6" borderId="10" xfId="0" applyFont="1" applyFill="1" applyBorder="1" applyAlignment="1">
      <alignment vertical="center" wrapText="1"/>
    </xf>
    <xf numFmtId="0" fontId="3" fillId="0" borderId="10" xfId="0" applyFont="1" applyBorder="1" applyAlignment="1">
      <alignment horizontal="center" vertical="center" wrapText="1"/>
    </xf>
    <xf numFmtId="44" fontId="0" fillId="5" borderId="7" xfId="0" applyNumberFormat="1" applyFill="1" applyBorder="1" applyAlignment="1">
      <alignment vertical="center" wrapText="1"/>
    </xf>
    <xf numFmtId="44" fontId="0" fillId="5" borderId="13" xfId="0" applyNumberFormat="1" applyFill="1" applyBorder="1" applyAlignment="1">
      <alignment vertical="center" wrapText="1"/>
    </xf>
    <xf numFmtId="44" fontId="0" fillId="5" borderId="15" xfId="0" applyNumberForma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1" fillId="0" borderId="0" xfId="0" applyFont="1" applyAlignment="1">
      <alignment horizontal="justify" vertical="center"/>
    </xf>
    <xf numFmtId="0" fontId="0" fillId="0" borderId="0" xfId="0" applyAlignment="1"/>
    <xf numFmtId="0" fontId="12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2743200</xdr:colOff>
      <xdr:row>11</xdr:row>
      <xdr:rowOff>38100</xdr:rowOff>
    </xdr:from>
    <xdr:to>
      <xdr:col>5</xdr:col>
      <xdr:colOff>2390775</xdr:colOff>
      <xdr:row>25</xdr:row>
      <xdr:rowOff>167437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43200" y="5191125"/>
          <a:ext cx="4619625" cy="2796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171450</xdr:colOff>
      <xdr:row>11</xdr:row>
      <xdr:rowOff>38100</xdr:rowOff>
    </xdr:from>
    <xdr:to>
      <xdr:col>0</xdr:col>
      <xdr:colOff>2657045</xdr:colOff>
      <xdr:row>24</xdr:row>
      <xdr:rowOff>0</xdr:rowOff>
    </xdr:to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918" t="39070" r="70611" b="40925"/>
        <a:stretch/>
      </xdr:blipFill>
      <xdr:spPr>
        <a:xfrm>
          <a:off x="171450" y="5191125"/>
          <a:ext cx="2485595" cy="2438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152400</xdr:rowOff>
    </xdr:from>
    <xdr:to>
      <xdr:col>6</xdr:col>
      <xdr:colOff>257175</xdr:colOff>
      <xdr:row>9</xdr:row>
      <xdr:rowOff>47626</xdr:rowOff>
    </xdr:to>
    <xdr:pic>
      <xdr:nvPicPr>
        <xdr:cNvPr id="6" name="Obrázek 5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919" t="61792" r="22114" b="34723"/>
        <a:stretch/>
      </xdr:blipFill>
      <xdr:spPr>
        <a:xfrm>
          <a:off x="0" y="4562475"/>
          <a:ext cx="7867650" cy="2571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28574</xdr:rowOff>
    </xdr:from>
    <xdr:to>
      <xdr:col>6</xdr:col>
      <xdr:colOff>266700</xdr:colOff>
      <xdr:row>10</xdr:row>
      <xdr:rowOff>104361</xdr:rowOff>
    </xdr:to>
    <xdr:pic>
      <xdr:nvPicPr>
        <xdr:cNvPr id="7" name="Obrázek 6"/>
        <xdr:cNvPicPr>
          <a:picLocks noChangeAspect="1"/>
        </xdr:cNvPicPr>
      </xdr:nvPicPr>
      <xdr:blipFill rotWithShape="1">
        <a:blip xmlns:r="http://schemas.openxmlformats.org/officeDocument/2006/relationships" r:embed="rId2" cstate="print"/>
        <a:srcRect l="17991" t="70568" r="21970" b="25824"/>
        <a:stretch/>
      </xdr:blipFill>
      <xdr:spPr>
        <a:xfrm>
          <a:off x="0" y="4800599"/>
          <a:ext cx="7877175" cy="2662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27"/>
  <sheetViews>
    <sheetView tabSelected="1" topLeftCell="C1" workbookViewId="0">
      <selection activeCell="J23" sqref="J23"/>
    </sheetView>
  </sheetViews>
  <sheetFormatPr defaultRowHeight="15"/>
  <cols>
    <col min="1" max="1" width="44.5703125" style="1" customWidth="1"/>
    <col min="2" max="2" width="12.5703125" style="1" bestFit="1" customWidth="1"/>
    <col min="3" max="3" width="6.7109375" style="1" bestFit="1" customWidth="1"/>
    <col min="4" max="4" width="8.5703125" style="1" customWidth="1"/>
    <col min="5" max="5" width="2.140625" style="2" customWidth="1"/>
    <col min="6" max="6" width="39.5703125" style="2" customWidth="1"/>
    <col min="7" max="7" width="12.42578125" style="2" bestFit="1" customWidth="1"/>
    <col min="8" max="8" width="10.28515625" style="2" customWidth="1"/>
    <col min="9" max="9" width="8" style="2" customWidth="1"/>
    <col min="10" max="10" width="16.5703125" style="2" customWidth="1"/>
    <col min="11" max="11" width="6.28515625" style="2" bestFit="1" customWidth="1"/>
    <col min="12" max="12" width="14.5703125" style="2" customWidth="1"/>
    <col min="13" max="13" width="13.42578125" style="1" bestFit="1" customWidth="1"/>
    <col min="14" max="14" width="12.85546875" style="1" bestFit="1" customWidth="1"/>
    <col min="15" max="15" width="17.7109375" style="1" bestFit="1" customWidth="1"/>
    <col min="16" max="16384" width="9.140625" style="1"/>
  </cols>
  <sheetData>
    <row r="1" spans="1:15" ht="15.75" thickBot="1"/>
    <row r="2" spans="1:15" s="14" customFormat="1" ht="67.5" customHeight="1" thickBot="1">
      <c r="A2" s="41" t="s">
        <v>17</v>
      </c>
      <c r="B2" s="42"/>
      <c r="C2" s="42"/>
      <c r="D2" s="42"/>
      <c r="E2" s="43"/>
      <c r="F2" s="43"/>
      <c r="G2" s="43"/>
      <c r="H2" s="43"/>
      <c r="I2" s="43"/>
      <c r="J2" s="43"/>
      <c r="K2" s="43"/>
      <c r="L2" s="43"/>
      <c r="M2" s="43"/>
      <c r="N2" s="43"/>
      <c r="O2" s="44"/>
    </row>
    <row r="3" spans="1:15" ht="51" customHeight="1" thickBot="1">
      <c r="A3" s="45" t="s">
        <v>5</v>
      </c>
      <c r="B3" s="46"/>
      <c r="C3" s="46"/>
      <c r="D3" s="46"/>
      <c r="E3" s="3"/>
      <c r="F3" s="46" t="s">
        <v>24</v>
      </c>
      <c r="G3" s="47"/>
      <c r="H3" s="47"/>
      <c r="I3" s="47"/>
      <c r="J3" s="47"/>
      <c r="K3" s="47"/>
      <c r="L3" s="47"/>
      <c r="M3" s="47"/>
      <c r="N3" s="47"/>
      <c r="O3" s="48"/>
    </row>
    <row r="4" spans="1:15" s="9" customFormat="1" ht="30.75" thickBot="1">
      <c r="A4" s="4" t="s">
        <v>0</v>
      </c>
      <c r="B4" s="5" t="s">
        <v>14</v>
      </c>
      <c r="C4" s="5" t="s">
        <v>10</v>
      </c>
      <c r="D4" s="5" t="s">
        <v>7</v>
      </c>
      <c r="E4" s="7"/>
      <c r="F4" s="6" t="s">
        <v>0</v>
      </c>
      <c r="G4" s="6" t="s">
        <v>4</v>
      </c>
      <c r="H4" s="6" t="s">
        <v>6</v>
      </c>
      <c r="I4" s="6" t="s">
        <v>11</v>
      </c>
      <c r="J4" s="6" t="s">
        <v>1</v>
      </c>
      <c r="K4" s="6" t="s">
        <v>15</v>
      </c>
      <c r="L4" s="6" t="s">
        <v>2</v>
      </c>
      <c r="M4" s="6" t="s">
        <v>8</v>
      </c>
      <c r="N4" s="25" t="s">
        <v>16</v>
      </c>
      <c r="O4" s="8" t="s">
        <v>9</v>
      </c>
    </row>
    <row r="5" spans="1:15" s="40" customFormat="1" ht="137.25" customHeight="1" thickBot="1">
      <c r="A5" s="33" t="s">
        <v>18</v>
      </c>
      <c r="B5" s="34" t="s">
        <v>12</v>
      </c>
      <c r="C5" s="35" t="s">
        <v>13</v>
      </c>
      <c r="D5" s="36">
        <v>1</v>
      </c>
      <c r="E5" s="27"/>
      <c r="F5" s="33" t="s">
        <v>23</v>
      </c>
      <c r="G5" s="24" t="s">
        <v>19</v>
      </c>
      <c r="H5" s="28" t="s">
        <v>20</v>
      </c>
      <c r="I5" s="29" t="s">
        <v>21</v>
      </c>
      <c r="J5" s="30">
        <v>176800</v>
      </c>
      <c r="K5" s="31" t="s">
        <v>22</v>
      </c>
      <c r="L5" s="32">
        <f>J5*1.21</f>
        <v>213928</v>
      </c>
      <c r="M5" s="37">
        <f>J5*D5</f>
        <v>176800</v>
      </c>
      <c r="N5" s="38">
        <f>O5-M5</f>
        <v>37128</v>
      </c>
      <c r="O5" s="39">
        <f>L5*D5</f>
        <v>213928</v>
      </c>
    </row>
    <row r="6" spans="1:15" s="12" customFormat="1" ht="30" customHeight="1" thickBot="1">
      <c r="A6" s="10" t="s">
        <v>3</v>
      </c>
      <c r="B6" s="21"/>
      <c r="C6" s="21"/>
      <c r="D6" s="18">
        <f>SUM(D5:D5)</f>
        <v>1</v>
      </c>
      <c r="E6" s="11"/>
      <c r="F6" s="13"/>
      <c r="G6" s="15"/>
      <c r="H6" s="15"/>
      <c r="I6" s="15"/>
      <c r="J6" s="15"/>
      <c r="K6" s="15"/>
      <c r="L6" s="15"/>
      <c r="M6" s="22">
        <f>SUM(M5)</f>
        <v>176800</v>
      </c>
      <c r="N6" s="26">
        <f>SUM(N5)</f>
        <v>37128</v>
      </c>
      <c r="O6" s="23">
        <f>SUM(O5)</f>
        <v>213928</v>
      </c>
    </row>
    <row r="8" spans="1:15" ht="13.5" customHeight="1">
      <c r="A8" s="49"/>
      <c r="B8" s="50"/>
      <c r="C8" s="50"/>
    </row>
    <row r="9" spans="1:15">
      <c r="A9" s="16"/>
      <c r="B9" s="16"/>
      <c r="C9" s="16"/>
    </row>
    <row r="10" spans="1:15">
      <c r="A10" s="16"/>
      <c r="B10" s="16"/>
      <c r="C10" s="16"/>
      <c r="D10" s="17"/>
    </row>
    <row r="11" spans="1:15">
      <c r="A11" s="16"/>
      <c r="B11" s="16"/>
      <c r="C11" s="16"/>
    </row>
    <row r="12" spans="1:15">
      <c r="A12" s="16"/>
      <c r="B12" s="16"/>
      <c r="C12" s="16"/>
      <c r="L12" s="51" t="s">
        <v>25</v>
      </c>
    </row>
    <row r="13" spans="1:15">
      <c r="A13" s="16"/>
      <c r="B13" s="16"/>
      <c r="C13" s="16"/>
    </row>
    <row r="14" spans="1:15">
      <c r="A14" s="16"/>
      <c r="B14" s="16"/>
      <c r="C14" s="16"/>
      <c r="L14" s="52" t="s">
        <v>30</v>
      </c>
    </row>
    <row r="15" spans="1:15">
      <c r="A15" s="16"/>
      <c r="B15" s="16"/>
      <c r="C15" s="16"/>
      <c r="L15" s="52" t="s">
        <v>29</v>
      </c>
    </row>
    <row r="16" spans="1:15">
      <c r="L16" s="53" t="s">
        <v>26</v>
      </c>
    </row>
    <row r="17" spans="1:12">
      <c r="L17" s="52" t="s">
        <v>27</v>
      </c>
    </row>
    <row r="18" spans="1:12">
      <c r="L18" s="52" t="s">
        <v>28</v>
      </c>
    </row>
    <row r="25" spans="1:12">
      <c r="A25" s="20"/>
      <c r="B25" s="20"/>
      <c r="C25" s="20"/>
    </row>
    <row r="26" spans="1:12">
      <c r="A26"/>
      <c r="B26"/>
      <c r="C26"/>
    </row>
    <row r="27" spans="1:12">
      <c r="A27" s="19"/>
      <c r="B27" s="19"/>
      <c r="C27" s="19"/>
    </row>
  </sheetData>
  <mergeCells count="4">
    <mergeCell ref="A2:O2"/>
    <mergeCell ref="A3:D3"/>
    <mergeCell ref="F3:O3"/>
    <mergeCell ref="A8:C8"/>
  </mergeCells>
  <pageMargins left="0.25" right="0.25" top="0.75" bottom="0.75" header="0.3" footer="0.3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</vt:i4>
      </vt:variant>
    </vt:vector>
  </HeadingPairs>
  <TitlesOfParts>
    <vt:vector size="1" baseType="lpstr">
      <vt:lpstr>List1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Dočkalová Zuzana, Mgr.</dc:creator>
  <cp:lastModifiedBy>60374</cp:lastModifiedBy>
  <cp:lastPrinted>2020-01-27T10:25:14Z</cp:lastPrinted>
  <dcterms:created xsi:type="dcterms:W3CDTF">2017-03-09T06:17:12Z</dcterms:created>
  <dcterms:modified xsi:type="dcterms:W3CDTF">2020-02-24T09:43:24Z</dcterms:modified>
</cp:coreProperties>
</file>