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vG\Desktop\"/>
    </mc:Choice>
  </mc:AlternateContent>
  <bookViews>
    <workbookView xWindow="0" yWindow="0" windowWidth="28800" windowHeight="12435" activeTab="1"/>
  </bookViews>
  <sheets>
    <sheet name="průzkum trhu - specifikace" sheetId="2" r:id="rId1"/>
    <sheet name="průzkum trhu - rozpis cen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<sst xmlns="http://schemas.openxmlformats.org/spreadsheetml/2006/main" count="94" uniqueCount="75">
  <si>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</si>
  <si>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</si>
  <si>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</si>
  <si>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</si>
  <si>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</si>
  <si>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</si>
  <si>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</si>
  <si>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</si>
  <si>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</si>
  <si>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</si>
  <si>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</si>
  <si>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</si>
  <si>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</si>
  <si>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</si>
  <si>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</si>
  <si>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</si>
  <si>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</si>
  <si>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</si>
  <si>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</si>
  <si>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</si>
  <si>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</si>
  <si>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</si>
  <si>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</si>
  <si>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</si>
  <si>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</si>
  <si>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</si>
  <si>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</si>
  <si>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</si>
  <si>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</si>
  <si>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</si>
  <si>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</si>
  <si>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</si>
  <si>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</si>
  <si>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</si>
  <si>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</si>
  <si>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</si>
  <si>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</si>
  <si>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</si>
  <si>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</si>
  <si>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</si>
  <si>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</si>
  <si>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</si>
  <si>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 xml:space="preserve">Uveďte typ, výrobce: 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</si>
  <si>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</si>
  <si>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</si>
  <si>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</si>
  <si>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</si>
  <si>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</si>
  <si>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</si>
  <si>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</si>
  <si>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</si>
  <si>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</si>
  <si>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</si>
  <si>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</si>
  <si>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</si>
  <si>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</si>
  <si>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</si>
  <si>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>bronchoskopy musí být certifikovány pro určení k přístroji Twinstream</t>
  </si>
  <si>
    <t>• 1 kus bronchoskopu pro dospělé musí mít velikost 9,5</t>
  </si>
  <si>
    <t>• 1 kus tracheo-bronchoskopu pro dospělé musí mít velikost 9,5</t>
  </si>
  <si>
    <t>1 kus tryskového bronchoskopu pro děti velikost 4,0 z chirurgické nerezové oceli s nezáměnným integrovaným systémem konektorů (konektor pro připojení dvou trysek – NF + HF pro SHFJV a konektorem pro připojení monitoringu tlaku Paw, FIO2aw &amp; EtCO2)</t>
  </si>
  <si>
    <t>1 kus tryskového bronchoskopu neonatální velikost 4,0 z chirurgické nerezové oceli s nezáměnným integrovaným systémem konektorů (konektor pro připojení dvou trysek – NF + HF pro SHFJV a konektorem pro připojení monitoringu tlaku Paw, FIO2aw &amp; EtCO2)</t>
  </si>
  <si>
    <t>2kusy tryskové (tracheo)bronchoskopů pro dospělé z chirurgické nerezové oceli s nezáměnným integrovaným systémem konektorů (konektor pro připojení dvou trysek – NF + HF pro SHFJV a konektorem pro připojení monitoringu tlaku Paw, FIO2aw &amp; EtCO2), z toho:</t>
  </si>
  <si>
    <t xml:space="preserve">Zaškolení personálu v rámci návodu k použití zdarma v souladu se zákony 268/2014 Sb. (zdravotnické prostředky) </t>
  </si>
  <si>
    <t>Specifikace bronchoskopů</t>
  </si>
  <si>
    <t>veškeré konektory musí být autoklávovatelné při teplotě 136 °C</t>
  </si>
  <si>
    <t xml:space="preserve">Název veřejné zakázky: Rigidní bronchoskopy pro tryskovou ventilaci Twinstream </t>
  </si>
  <si>
    <t xml:space="preserve">Rigidní bronchoskopy pro tryskovou ventilaci Twinstream </t>
  </si>
  <si>
    <t>Dodávka, instalace, uvedení do provozu celkem 4kusů (tracheo)bronchoskopů pro tryskovou ventilaci k přístroji Twinstream pro Plicní kliniku včetně provedení zaškolení personálu, kde 2ks jsou určeny pro dospělé a 1ks je určen pro děti a 1ks je určen jako neonatální.</t>
  </si>
  <si>
    <t>Zajištění pravidelných předepsaných kontrol a validací minimálně dle doporučení výrobce a v souladu se zákony 268/2014 Sb. (zdravotnické prostředky) po dobu záruky zdarma</t>
  </si>
  <si>
    <t>ANO</t>
  </si>
  <si>
    <t>Četnost BTK 1x/rok (celkem 6x)                    1 přístroj</t>
  </si>
  <si>
    <t>CHEIRÓN a.s.</t>
  </si>
  <si>
    <t xml:space="preserve">verejnezakazky@cheiron.eu </t>
  </si>
  <si>
    <t>Gabriela Vávrová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</si>
</sst>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4" fontId="15" fillId="9" borderId="37" xfId="0" applyNumberFormat="1" applyFont="1" applyFill="1" applyBorder="1" applyAlignment="1">
      <alignment horizontal="center" vertical="center" wrapText="1"/>
    </xf>
    <xf numFmtId="164" fontId="15" fillId="9" borderId="36" xfId="0" applyNumberFormat="1" applyFont="1" applyFill="1" applyBorder="1" applyAlignment="1">
      <alignment horizontal="center" vertical="center" wrapText="1"/>
    </xf>
    <xf numFmtId="4" fontId="15" fillId="9" borderId="47" xfId="0" applyNumberFormat="1" applyFont="1" applyFill="1" applyBorder="1" applyAlignment="1">
      <alignment horizontal="center" vertical="center" wrapText="1"/>
    </xf>
    <xf numFmtId="164" fontId="15" fillId="9" borderId="40" xfId="0" applyNumberFormat="1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erejnezakazky@cheiron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0" workbookViewId="0">
      <selection activeCell="G25" sqref="G25"/>
    </sheetView>
  </sheetViews>
  <sheetFormatPr defaultRowHeight="15" x14ac:dyDescent="0.25"/>
  <cols>
    <col min="1" max="1" width="76.28515625" customWidth="1"/>
    <col min="2" max="2" width="18.5703125" customWidth="1"/>
    <col min="3" max="3" width="21.7109375" customWidth="1"/>
  </cols>
  <sheetData>
    <row r="1" spans="1:3" ht="66.75" customHeight="1" thickBot="1" x14ac:dyDescent="0.3">
      <c r="A1" s="49"/>
      <c r="B1" s="49"/>
      <c r="C1" s="49"/>
    </row>
    <row r="2" spans="1:3" ht="41.45" customHeight="1" thickBot="1" x14ac:dyDescent="0.3">
      <c r="A2" s="46" t="s">
        <v>66</v>
      </c>
      <c r="B2" s="47"/>
      <c r="C2" s="48"/>
    </row>
    <row r="3" spans="1:3" ht="29.45" customHeight="1" thickBot="1" x14ac:dyDescent="0.3">
      <c r="A3" s="31" t="s">
        <v>42</v>
      </c>
      <c r="B3" s="44"/>
      <c r="C3" s="45"/>
    </row>
    <row r="4" spans="1:3" ht="25.5" customHeight="1" x14ac:dyDescent="0.25">
      <c r="A4" s="38" t="s">
        <v>50</v>
      </c>
      <c r="B4" s="18" t="s">
        <v>51</v>
      </c>
      <c r="C4" s="18" t="s">
        <v>43</v>
      </c>
    </row>
    <row r="5" spans="1:3" ht="60.75" thickBot="1" x14ac:dyDescent="0.3">
      <c r="A5" s="32" t="s">
        <v>68</v>
      </c>
      <c r="B5" s="19" t="s">
        <v>70</v>
      </c>
      <c r="C5" s="20"/>
    </row>
    <row r="6" spans="1:3" ht="15.75" x14ac:dyDescent="0.25">
      <c r="A6" s="26" t="s">
        <v>44</v>
      </c>
      <c r="B6" s="27" t="s">
        <v>49</v>
      </c>
      <c r="C6" s="28" t="s">
        <v>43</v>
      </c>
    </row>
    <row r="7" spans="1:3" ht="15.75" x14ac:dyDescent="0.25">
      <c r="A7" s="21" t="s">
        <v>64</v>
      </c>
      <c r="B7" s="22"/>
      <c r="C7" s="23"/>
    </row>
    <row r="8" spans="1:3" ht="15.75" x14ac:dyDescent="0.25">
      <c r="A8" s="32" t="s">
        <v>57</v>
      </c>
      <c r="B8" s="19" t="s">
        <v>70</v>
      </c>
      <c r="C8" s="24"/>
    </row>
    <row r="9" spans="1:3" s="1" customFormat="1" ht="15.75" x14ac:dyDescent="0.25">
      <c r="A9" s="32" t="s">
        <v>65</v>
      </c>
      <c r="B9" s="19" t="s">
        <v>70</v>
      </c>
      <c r="C9" s="24"/>
    </row>
    <row r="10" spans="1:3" ht="60" x14ac:dyDescent="0.25">
      <c r="A10" s="32" t="s">
        <v>62</v>
      </c>
      <c r="B10" s="19" t="s">
        <v>70</v>
      </c>
      <c r="C10" s="24"/>
    </row>
    <row r="11" spans="1:3" ht="15.75" x14ac:dyDescent="0.25">
      <c r="A11" s="32" t="s">
        <v>58</v>
      </c>
      <c r="B11" s="19" t="s">
        <v>70</v>
      </c>
      <c r="C11" s="24"/>
    </row>
    <row r="12" spans="1:3" ht="15.75" x14ac:dyDescent="0.25">
      <c r="A12" s="32" t="s">
        <v>59</v>
      </c>
      <c r="B12" s="19" t="s">
        <v>70</v>
      </c>
      <c r="C12" s="24"/>
    </row>
    <row r="13" spans="1:3" ht="60" x14ac:dyDescent="0.25">
      <c r="A13" s="32" t="s">
        <v>60</v>
      </c>
      <c r="B13" s="19" t="s">
        <v>70</v>
      </c>
      <c r="C13" s="24"/>
    </row>
    <row r="14" spans="1:3" ht="60" x14ac:dyDescent="0.25">
      <c r="A14" s="32" t="s">
        <v>61</v>
      </c>
      <c r="B14" s="19" t="s">
        <v>70</v>
      </c>
      <c r="C14" s="24"/>
    </row>
    <row r="15" spans="1:3" ht="15.75" x14ac:dyDescent="0.25">
      <c r="A15" s="21" t="s">
        <v>45</v>
      </c>
      <c r="B15" s="22"/>
      <c r="C15" s="23"/>
    </row>
    <row r="16" spans="1:3" ht="48.75" customHeight="1" x14ac:dyDescent="0.25">
      <c r="A16" s="34" t="s">
        <v>69</v>
      </c>
      <c r="B16" s="19" t="s">
        <v>70</v>
      </c>
      <c r="C16" s="24"/>
    </row>
    <row r="17" spans="1:3" ht="30" x14ac:dyDescent="0.25">
      <c r="A17" s="32" t="s">
        <v>63</v>
      </c>
      <c r="B17" s="19" t="s">
        <v>70</v>
      </c>
      <c r="C17" s="24"/>
    </row>
    <row r="18" spans="1:3" ht="30" x14ac:dyDescent="0.25">
      <c r="A18" s="33" t="s">
        <v>46</v>
      </c>
      <c r="B18" s="29" t="s">
        <v>70</v>
      </c>
      <c r="C18" s="30"/>
    </row>
    <row r="19" spans="1:3" ht="15.75" x14ac:dyDescent="0.25">
      <c r="A19" s="21" t="s">
        <v>47</v>
      </c>
      <c r="B19" s="22"/>
      <c r="C19" s="23"/>
    </row>
    <row r="20" spans="1:3" ht="30" x14ac:dyDescent="0.25">
      <c r="A20" s="33" t="s">
        <v>56</v>
      </c>
      <c r="B20" s="29" t="s">
        <v>70</v>
      </c>
      <c r="C20" s="30"/>
    </row>
    <row r="21" spans="1:3" ht="16.5" thickBot="1" x14ac:dyDescent="0.3">
      <c r="A21" s="33" t="s">
        <v>48</v>
      </c>
      <c r="B21" s="43" t="s">
        <v>70</v>
      </c>
      <c r="C21" s="30"/>
    </row>
    <row r="22" spans="1:3" ht="18.600000000000001" customHeight="1" x14ac:dyDescent="0.25">
      <c r="A22" s="35" t="s">
        <v>52</v>
      </c>
      <c r="B22" s="42">
        <v>269510</v>
      </c>
      <c r="C22" s="41"/>
    </row>
    <row r="23" spans="1:3" ht="18" customHeight="1" thickBot="1" x14ac:dyDescent="0.3">
      <c r="A23" s="36" t="s">
        <v>53</v>
      </c>
      <c r="B23" s="40">
        <v>326107.09999999998</v>
      </c>
      <c r="C23" s="39"/>
    </row>
    <row r="24" spans="1:3" ht="63" x14ac:dyDescent="0.25">
      <c r="A24" s="37" t="s">
        <v>54</v>
      </c>
      <c r="B24" s="42">
        <v>16500</v>
      </c>
      <c r="C24" s="25" t="s">
        <v>71</v>
      </c>
    </row>
    <row r="25" spans="1:3" ht="63.75" thickBot="1" x14ac:dyDescent="0.3">
      <c r="A25" s="36" t="s">
        <v>55</v>
      </c>
      <c r="B25" s="40">
        <v>19965</v>
      </c>
      <c r="C25" s="25" t="s">
        <v>71</v>
      </c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80" zoomScaleNormal="80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4.5" thickBot="1" x14ac:dyDescent="0.3">
      <c r="A2" s="70" t="s">
        <v>13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ht="27" customHeight="1" thickBot="1" x14ac:dyDescent="0.3">
      <c r="A3" s="17" t="s">
        <v>41</v>
      </c>
      <c r="B3" s="50" t="s">
        <v>67</v>
      </c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73" t="s">
        <v>72</v>
      </c>
      <c r="B5" s="74"/>
      <c r="C5" s="74"/>
      <c r="D5" s="74"/>
      <c r="E5" s="74"/>
      <c r="F5" s="74"/>
      <c r="G5" s="74"/>
      <c r="H5" s="74"/>
      <c r="I5" s="74"/>
      <c r="J5" s="75"/>
    </row>
    <row r="6" spans="1:10" x14ac:dyDescent="0.25">
      <c r="A6" s="88" t="s">
        <v>14</v>
      </c>
      <c r="B6" s="89"/>
      <c r="C6" s="89"/>
      <c r="D6" s="4" t="s">
        <v>1</v>
      </c>
      <c r="E6" s="2"/>
      <c r="F6" s="2"/>
      <c r="G6" s="90" t="s">
        <v>2</v>
      </c>
      <c r="H6" s="89"/>
      <c r="I6" s="89"/>
      <c r="J6" s="9"/>
    </row>
    <row r="7" spans="1:10" ht="15.75" thickBot="1" x14ac:dyDescent="0.3">
      <c r="A7" s="91" t="s">
        <v>74</v>
      </c>
      <c r="B7" s="92"/>
      <c r="C7" s="92"/>
      <c r="D7" s="93">
        <v>377590404</v>
      </c>
      <c r="E7" s="94"/>
      <c r="F7" s="94"/>
      <c r="G7" s="100" t="s">
        <v>73</v>
      </c>
      <c r="H7" s="101"/>
      <c r="I7" s="101"/>
      <c r="J7" s="102"/>
    </row>
    <row r="8" spans="1:10" ht="21.75" customHeight="1" thickTop="1" thickBot="1" x14ac:dyDescent="0.3">
      <c r="A8" s="95" t="s">
        <v>20</v>
      </c>
      <c r="B8" s="96"/>
      <c r="C8" s="96"/>
      <c r="D8" s="96"/>
      <c r="E8" s="96"/>
      <c r="F8" s="96"/>
      <c r="G8" s="96"/>
      <c r="H8" s="96"/>
      <c r="I8" s="96"/>
      <c r="J8" s="97"/>
    </row>
    <row r="9" spans="1:10" ht="15.75" thickBot="1" x14ac:dyDescent="0.3">
      <c r="A9" s="85"/>
      <c r="B9" s="86"/>
      <c r="C9" s="86"/>
      <c r="D9" s="87"/>
      <c r="E9" s="68" t="s">
        <v>3</v>
      </c>
      <c r="F9" s="68"/>
      <c r="G9" s="68" t="s">
        <v>4</v>
      </c>
      <c r="H9" s="68"/>
      <c r="I9" s="68" t="s">
        <v>5</v>
      </c>
      <c r="J9" s="69"/>
    </row>
    <row r="10" spans="1:10" s="5" customFormat="1" ht="15.75" thickBot="1" x14ac:dyDescent="0.3">
      <c r="A10" s="98" t="s">
        <v>17</v>
      </c>
      <c r="B10" s="99"/>
      <c r="C10" s="99"/>
      <c r="D10" s="14" t="s">
        <v>39</v>
      </c>
      <c r="E10" s="50">
        <v>67377.5</v>
      </c>
      <c r="F10" s="57"/>
      <c r="G10" s="50">
        <v>14149.27</v>
      </c>
      <c r="H10" s="57"/>
      <c r="I10" s="63">
        <v>81526.77</v>
      </c>
      <c r="J10" s="64"/>
    </row>
    <row r="11" spans="1:10" s="5" customFormat="1" ht="15.75" thickBot="1" x14ac:dyDescent="0.3">
      <c r="A11" s="15" t="s">
        <v>19</v>
      </c>
      <c r="B11" s="16"/>
      <c r="C11" s="16"/>
      <c r="D11" s="13">
        <v>4</v>
      </c>
      <c r="E11" s="50">
        <v>269510</v>
      </c>
      <c r="F11" s="57"/>
      <c r="G11" s="50">
        <v>56597.1</v>
      </c>
      <c r="H11" s="57"/>
      <c r="I11" s="63">
        <v>326107.09999999998</v>
      </c>
      <c r="J11" s="64"/>
    </row>
    <row r="12" spans="1:10" ht="15.75" thickBot="1" x14ac:dyDescent="0.3">
      <c r="A12" s="58" t="s">
        <v>18</v>
      </c>
      <c r="B12" s="59"/>
      <c r="C12" s="59"/>
      <c r="D12" s="59"/>
      <c r="E12" s="59"/>
      <c r="F12" s="59"/>
      <c r="G12" s="59"/>
      <c r="H12" s="59"/>
      <c r="I12" s="12">
        <v>2</v>
      </c>
      <c r="J12" s="6" t="s">
        <v>6</v>
      </c>
    </row>
    <row r="13" spans="1:10" ht="5.25" customHeight="1" thickBot="1" x14ac:dyDescent="0.3">
      <c r="A13" s="60"/>
      <c r="B13" s="61"/>
      <c r="C13" s="61"/>
      <c r="D13" s="61"/>
      <c r="E13" s="61"/>
      <c r="F13" s="61"/>
      <c r="G13" s="61"/>
      <c r="H13" s="61"/>
      <c r="I13" s="61"/>
      <c r="J13" s="62"/>
    </row>
    <row r="14" spans="1:10" ht="18" customHeight="1" thickBot="1" x14ac:dyDescent="0.3">
      <c r="A14" s="65" t="s">
        <v>40</v>
      </c>
      <c r="B14" s="66"/>
      <c r="C14" s="66"/>
      <c r="D14" s="66"/>
      <c r="E14" s="66"/>
      <c r="F14" s="66"/>
      <c r="G14" s="66"/>
      <c r="H14" s="66"/>
      <c r="I14" s="66"/>
      <c r="J14" s="67"/>
    </row>
    <row r="15" spans="1:10" ht="15.75" thickBot="1" x14ac:dyDescent="0.3">
      <c r="A15" s="53"/>
      <c r="B15" s="54"/>
      <c r="C15" s="54"/>
      <c r="D15" s="54"/>
      <c r="E15" s="68" t="s">
        <v>3</v>
      </c>
      <c r="F15" s="68"/>
      <c r="G15" s="68" t="s">
        <v>4</v>
      </c>
      <c r="H15" s="68"/>
      <c r="I15" s="68" t="s">
        <v>5</v>
      </c>
      <c r="J15" s="69"/>
    </row>
    <row r="16" spans="1:10" ht="32.25" customHeight="1" thickBot="1" x14ac:dyDescent="0.3">
      <c r="A16" s="55" t="s">
        <v>15</v>
      </c>
      <c r="B16" s="56"/>
      <c r="C16" s="56"/>
      <c r="D16" s="56"/>
      <c r="E16" s="76">
        <v>2750</v>
      </c>
      <c r="F16" s="76"/>
      <c r="G16" s="76">
        <v>577.5</v>
      </c>
      <c r="H16" s="76"/>
      <c r="I16" s="77">
        <v>3327.5</v>
      </c>
      <c r="J16" s="78"/>
    </row>
    <row r="17" spans="1:10" ht="15.75" thickBot="1" x14ac:dyDescent="0.3">
      <c r="A17" s="58" t="s">
        <v>21</v>
      </c>
      <c r="B17" s="59"/>
      <c r="C17" s="59"/>
      <c r="D17" s="59"/>
      <c r="E17" s="59"/>
      <c r="F17" s="59"/>
      <c r="G17" s="59"/>
      <c r="H17" s="59"/>
      <c r="I17" s="12">
        <v>1</v>
      </c>
      <c r="J17" s="6" t="s">
        <v>7</v>
      </c>
    </row>
    <row r="18" spans="1:10" ht="32.25" customHeight="1" thickBot="1" x14ac:dyDescent="0.3">
      <c r="A18" s="81" t="s">
        <v>16</v>
      </c>
      <c r="B18" s="82"/>
      <c r="C18" s="82"/>
      <c r="D18" s="82"/>
      <c r="E18" s="83">
        <f>E16*(8-I12)*I17</f>
        <v>16500</v>
      </c>
      <c r="F18" s="83"/>
      <c r="G18" s="83">
        <f>G16*(8-I12)*I17</f>
        <v>3465</v>
      </c>
      <c r="H18" s="83"/>
      <c r="I18" s="83">
        <f>I16*(8-I12)*I17</f>
        <v>19965</v>
      </c>
      <c r="J18" s="84"/>
    </row>
    <row r="19" spans="1:10" ht="3.75" customHeight="1" thickBot="1" x14ac:dyDescent="0.3">
      <c r="A19" s="60"/>
      <c r="B19" s="61"/>
      <c r="C19" s="61"/>
      <c r="D19" s="61"/>
      <c r="E19" s="61"/>
      <c r="F19" s="61"/>
      <c r="G19" s="61"/>
      <c r="H19" s="61"/>
      <c r="I19" s="61"/>
      <c r="J19" s="62"/>
    </row>
    <row r="20" spans="1:10" ht="47.25" customHeight="1" thickBot="1" x14ac:dyDescent="0.3">
      <c r="A20" s="79" t="s">
        <v>22</v>
      </c>
      <c r="B20" s="80"/>
      <c r="C20" s="80"/>
      <c r="D20" s="80"/>
      <c r="E20" s="76"/>
      <c r="F20" s="76"/>
      <c r="G20" s="76"/>
      <c r="H20" s="76"/>
      <c r="I20" s="77"/>
      <c r="J20" s="78"/>
    </row>
    <row r="21" spans="1:10" ht="15.75" thickBot="1" x14ac:dyDescent="0.3">
      <c r="A21" s="58" t="s">
        <v>26</v>
      </c>
      <c r="B21" s="59"/>
      <c r="C21" s="59"/>
      <c r="D21" s="59"/>
      <c r="E21" s="59"/>
      <c r="F21" s="59"/>
      <c r="G21" s="59"/>
      <c r="H21" s="59"/>
      <c r="I21" s="12"/>
      <c r="J21" s="6" t="s">
        <v>7</v>
      </c>
    </row>
    <row r="22" spans="1:10" ht="33.75" customHeight="1" thickBot="1" x14ac:dyDescent="0.3">
      <c r="A22" s="109" t="s">
        <v>23</v>
      </c>
      <c r="B22" s="110"/>
      <c r="C22" s="110"/>
      <c r="D22" s="110"/>
      <c r="E22" s="83">
        <f>E20*(8-I12)*I21</f>
        <v>0</v>
      </c>
      <c r="F22" s="83"/>
      <c r="G22" s="83">
        <f>G20*(8-I12)*I21</f>
        <v>0</v>
      </c>
      <c r="H22" s="83"/>
      <c r="I22" s="83">
        <f>I20*(8-I12)*I21</f>
        <v>0</v>
      </c>
      <c r="J22" s="84"/>
    </row>
    <row r="23" spans="1:10" ht="5.25" customHeight="1" thickBot="1" x14ac:dyDescent="0.3">
      <c r="A23" s="60"/>
      <c r="B23" s="61"/>
      <c r="C23" s="61"/>
      <c r="D23" s="61"/>
      <c r="E23" s="61"/>
      <c r="F23" s="61"/>
      <c r="G23" s="61"/>
      <c r="H23" s="61"/>
      <c r="I23" s="61"/>
      <c r="J23" s="62"/>
    </row>
    <row r="24" spans="1:10" ht="54" customHeight="1" thickBot="1" x14ac:dyDescent="0.3">
      <c r="A24" s="79" t="s">
        <v>24</v>
      </c>
      <c r="B24" s="80"/>
      <c r="C24" s="80"/>
      <c r="D24" s="80"/>
      <c r="E24" s="76"/>
      <c r="F24" s="76"/>
      <c r="G24" s="76"/>
      <c r="H24" s="76"/>
      <c r="I24" s="77"/>
      <c r="J24" s="78"/>
    </row>
    <row r="25" spans="1:10" ht="15.75" thickBot="1" x14ac:dyDescent="0.3">
      <c r="A25" s="55" t="s">
        <v>25</v>
      </c>
      <c r="B25" s="112"/>
      <c r="C25" s="112"/>
      <c r="D25" s="112"/>
      <c r="E25" s="112"/>
      <c r="F25" s="112"/>
      <c r="G25" s="112"/>
      <c r="H25" s="112"/>
      <c r="I25" s="12"/>
      <c r="J25" s="6" t="s">
        <v>7</v>
      </c>
    </row>
    <row r="26" spans="1:10" ht="36" customHeight="1" thickBot="1" x14ac:dyDescent="0.3">
      <c r="A26" s="113" t="s">
        <v>27</v>
      </c>
      <c r="B26" s="114"/>
      <c r="C26" s="114"/>
      <c r="D26" s="114"/>
      <c r="E26" s="83">
        <f>E24*(8-I12)*I25</f>
        <v>0</v>
      </c>
      <c r="F26" s="83"/>
      <c r="G26" s="83">
        <f>G24*(8-I12)*I25</f>
        <v>0</v>
      </c>
      <c r="H26" s="83"/>
      <c r="I26" s="83">
        <f>I24*(8-I12)*I25</f>
        <v>0</v>
      </c>
      <c r="J26" s="84"/>
    </row>
    <row r="27" spans="1:10" ht="4.5" customHeight="1" thickBo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0" ht="30" customHeight="1" thickBot="1" x14ac:dyDescent="0.3">
      <c r="A28" s="120" t="s">
        <v>28</v>
      </c>
      <c r="B28" s="121"/>
      <c r="C28" s="121"/>
      <c r="D28" s="121"/>
      <c r="E28" s="83">
        <f>D11*(E18+E22+E26)</f>
        <v>66000</v>
      </c>
      <c r="F28" s="83"/>
      <c r="G28" s="83">
        <f>D11*(G18+G22+G26)</f>
        <v>13860</v>
      </c>
      <c r="H28" s="83"/>
      <c r="I28" s="83">
        <f>D11*(I18+I22+I26)</f>
        <v>79860</v>
      </c>
      <c r="J28" s="84"/>
    </row>
    <row r="29" spans="1:10" ht="30" customHeight="1" thickBot="1" x14ac:dyDescent="0.3">
      <c r="A29" s="65" t="s">
        <v>11</v>
      </c>
      <c r="B29" s="66"/>
      <c r="C29" s="66"/>
      <c r="D29" s="66"/>
      <c r="E29" s="66"/>
      <c r="F29" s="66"/>
      <c r="G29" s="66"/>
      <c r="H29" s="66"/>
      <c r="I29" s="66"/>
      <c r="J29" s="67"/>
    </row>
    <row r="30" spans="1:10" ht="51" customHeight="1" thickBot="1" x14ac:dyDescent="0.3">
      <c r="A30" s="55" t="s">
        <v>29</v>
      </c>
      <c r="B30" s="56"/>
      <c r="C30" s="56"/>
      <c r="D30" s="56"/>
      <c r="E30" s="76">
        <v>1200</v>
      </c>
      <c r="F30" s="76"/>
      <c r="G30" s="76">
        <v>252</v>
      </c>
      <c r="H30" s="76"/>
      <c r="I30" s="76">
        <v>1452</v>
      </c>
      <c r="J30" s="107"/>
    </row>
    <row r="31" spans="1:10" ht="29.25" customHeight="1" thickBot="1" x14ac:dyDescent="0.3">
      <c r="A31" s="65" t="s">
        <v>38</v>
      </c>
      <c r="B31" s="66"/>
      <c r="C31" s="66"/>
      <c r="D31" s="66"/>
      <c r="E31" s="66"/>
      <c r="F31" s="66"/>
      <c r="G31" s="66"/>
      <c r="H31" s="66"/>
      <c r="I31" s="66"/>
      <c r="J31" s="67"/>
    </row>
    <row r="32" spans="1:10" ht="29.25" customHeight="1" thickBot="1" x14ac:dyDescent="0.3">
      <c r="A32" s="55" t="s">
        <v>30</v>
      </c>
      <c r="B32" s="56"/>
      <c r="C32" s="56"/>
      <c r="D32" s="56"/>
      <c r="E32" s="76">
        <v>850</v>
      </c>
      <c r="F32" s="76"/>
      <c r="G32" s="76">
        <v>178.5</v>
      </c>
      <c r="H32" s="76"/>
      <c r="I32" s="76">
        <v>1028.5</v>
      </c>
      <c r="J32" s="107"/>
    </row>
    <row r="33" spans="1:10" ht="48" customHeight="1" thickBot="1" x14ac:dyDescent="0.3">
      <c r="A33" s="55" t="s">
        <v>31</v>
      </c>
      <c r="B33" s="56"/>
      <c r="C33" s="56"/>
      <c r="D33" s="56"/>
      <c r="E33" s="76">
        <v>2710</v>
      </c>
      <c r="F33" s="76"/>
      <c r="G33" s="76">
        <v>569.1</v>
      </c>
      <c r="H33" s="76"/>
      <c r="I33" s="76">
        <v>3279.1</v>
      </c>
      <c r="J33" s="107"/>
    </row>
    <row r="34" spans="1:10" ht="39" customHeight="1" thickBot="1" x14ac:dyDescent="0.3">
      <c r="A34" s="124" t="s">
        <v>32</v>
      </c>
      <c r="B34" s="125"/>
      <c r="C34" s="125"/>
      <c r="D34" s="125"/>
      <c r="E34" s="83">
        <f>(E32+E33)*1*(8-I12)</f>
        <v>21360</v>
      </c>
      <c r="F34" s="83"/>
      <c r="G34" s="83">
        <f>(G32+G33)*1*(8-I12)</f>
        <v>4485.6000000000004</v>
      </c>
      <c r="H34" s="83"/>
      <c r="I34" s="83">
        <f>(I32+I33)*1*(8-I12)</f>
        <v>25845.600000000002</v>
      </c>
      <c r="J34" s="84"/>
    </row>
    <row r="35" spans="1:10" ht="3.75" customHeight="1" thickBot="1" x14ac:dyDescent="0.3">
      <c r="A35" s="117"/>
      <c r="B35" s="118"/>
      <c r="C35" s="118"/>
      <c r="D35" s="118"/>
      <c r="E35" s="118"/>
      <c r="F35" s="118"/>
      <c r="G35" s="118"/>
      <c r="H35" s="118"/>
      <c r="I35" s="118"/>
      <c r="J35" s="119"/>
    </row>
    <row r="36" spans="1:10" s="7" customFormat="1" ht="39.75" customHeight="1" thickBot="1" x14ac:dyDescent="0.3">
      <c r="A36" s="120" t="s">
        <v>33</v>
      </c>
      <c r="B36" s="121"/>
      <c r="C36" s="121"/>
      <c r="D36" s="121"/>
      <c r="E36" s="111">
        <f>E11+E28+E30+E34</f>
        <v>358070</v>
      </c>
      <c r="F36" s="111"/>
      <c r="G36" s="111">
        <f>G11+G28+G30+G34</f>
        <v>75194.700000000012</v>
      </c>
      <c r="H36" s="111"/>
      <c r="I36" s="111">
        <f>I11+I28+I30+I34</f>
        <v>433264.69999999995</v>
      </c>
      <c r="J36" s="126"/>
    </row>
    <row r="37" spans="1:10" ht="9.75" customHeight="1" x14ac:dyDescent="0.25"/>
    <row r="38" spans="1:10" ht="30" customHeight="1" x14ac:dyDescent="0.25">
      <c r="A38" s="116" t="s">
        <v>10</v>
      </c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ht="32.25" customHeight="1" x14ac:dyDescent="0.25">
      <c r="A39" s="123" t="s">
        <v>8</v>
      </c>
      <c r="B39" s="123"/>
      <c r="C39" s="123"/>
      <c r="D39" s="123"/>
      <c r="E39" s="123"/>
      <c r="F39" s="123"/>
      <c r="G39" s="123"/>
      <c r="H39" s="123"/>
      <c r="I39" s="123"/>
      <c r="J39" s="123"/>
    </row>
    <row r="40" spans="1:10" ht="46.5" customHeight="1" x14ac:dyDescent="0.25">
      <c r="A40" s="122" t="s">
        <v>9</v>
      </c>
      <c r="B40" s="122"/>
      <c r="C40" s="122"/>
      <c r="D40" s="122"/>
      <c r="E40" s="122"/>
      <c r="F40" s="122"/>
      <c r="G40" s="122"/>
      <c r="H40" s="122"/>
      <c r="I40" s="122"/>
      <c r="J40" s="122"/>
    </row>
    <row r="41" spans="1:10" ht="44.25" customHeight="1" x14ac:dyDescent="0.25">
      <c r="A41" s="108" t="s">
        <v>12</v>
      </c>
      <c r="B41" s="108"/>
      <c r="C41" s="108"/>
      <c r="D41" s="108"/>
      <c r="E41" s="108"/>
      <c r="F41" s="108"/>
      <c r="G41" s="108"/>
      <c r="H41" s="108"/>
      <c r="I41" s="108"/>
      <c r="J41" s="108"/>
    </row>
    <row r="42" spans="1:10" ht="9" customHeight="1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ht="31.5" customHeight="1" x14ac:dyDescent="0.25">
      <c r="A43" s="103" t="s">
        <v>37</v>
      </c>
      <c r="B43" s="103"/>
      <c r="C43" s="103"/>
      <c r="D43" s="103"/>
      <c r="E43" s="103"/>
      <c r="F43" s="103"/>
      <c r="G43" s="103"/>
      <c r="H43" s="103"/>
      <c r="I43" s="103"/>
      <c r="J43" s="103"/>
    </row>
    <row r="44" spans="1:10" ht="33" customHeight="1" x14ac:dyDescent="0.25">
      <c r="A44" s="103" t="s">
        <v>36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ht="39" customHeight="1" x14ac:dyDescent="0.25">
      <c r="A45" s="103" t="s">
        <v>35</v>
      </c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Gabriela Vávrová</cp:lastModifiedBy>
  <cp:lastPrinted>2017-03-17T08:38:19Z</cp:lastPrinted>
  <dcterms:created xsi:type="dcterms:W3CDTF">2016-05-04T05:30:34Z</dcterms:created>
  <dcterms:modified xsi:type="dcterms:W3CDTF">2019-11-05T07:06:32Z</dcterms:modified>
</cp:coreProperties>
</file>