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K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/>
  <c r="I32"/>
  <c r="I10"/>
  <c r="I34" l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<sst xmlns="http://schemas.openxmlformats.org/spreadsheetml/2006/main" count="51" uniqueCount="46">
  <si>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</si>
  <si>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</si>
  <si>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</si>
  <si>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</si>
  <si>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</si>
  <si>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</si>
  <si>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</si>
  <si>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</si>
  <si>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</si>
  <si>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</si>
  <si>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</si>
  <si>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</si>
  <si>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</si>
  <si>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</si>
  <si>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</si>
  <si>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</si>
  <si>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</si>
  <si>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</si>
  <si>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</si>
  <si>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</si>
  <si>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</si>
  <si>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</si>
  <si>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</si>
  <si>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</si>
  <si>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</si>
  <si>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</si>
  <si>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</si>
  <si>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</si>
  <si>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</si>
  <si>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</si>
  <si>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</si>
  <si>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</si>
  <si>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</si>
  <si>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</si>
  <si>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</si>
  <si>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</si>
  <si>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</si>
  <si>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</si>
  <si>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</si>
  <si>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</si>
  <si>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</si>
  <si>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</si>
  <si>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Vysokofrekvenční přístroje</t>
  </si>
  <si>
    <t>Fénix Brno, spol. s r.o.</t>
  </si>
  <si>
    <t>Bronislav Klaus</t>
  </si>
  <si>
    <t>klaus@fenix.cz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</si>
</sst>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4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us@fenix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I34" sqref="I34:J3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4.5" thickBot="1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7" customHeight="1" thickBot="1">
      <c r="A3" s="17" t="s">
        <v>41</v>
      </c>
      <c r="B3" s="18" t="s">
        <v>42</v>
      </c>
      <c r="C3" s="19"/>
      <c r="D3" s="19"/>
      <c r="E3" s="19"/>
      <c r="F3" s="19"/>
      <c r="G3" s="19"/>
      <c r="H3" s="19"/>
      <c r="I3" s="19"/>
      <c r="J3" s="1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41" t="s">
        <v>43</v>
      </c>
      <c r="B5" s="42"/>
      <c r="C5" s="42"/>
      <c r="D5" s="42"/>
      <c r="E5" s="42"/>
      <c r="F5" s="42"/>
      <c r="G5" s="42"/>
      <c r="H5" s="42"/>
      <c r="I5" s="42"/>
      <c r="J5" s="43"/>
    </row>
    <row r="6" spans="1:10">
      <c r="A6" s="52" t="s">
        <v>14</v>
      </c>
      <c r="B6" s="53"/>
      <c r="C6" s="53"/>
      <c r="D6" s="4" t="s">
        <v>1</v>
      </c>
      <c r="E6" s="2"/>
      <c r="F6" s="2"/>
      <c r="G6" s="54" t="s">
        <v>2</v>
      </c>
      <c r="H6" s="53"/>
      <c r="I6" s="53"/>
      <c r="J6" s="9"/>
    </row>
    <row r="7" spans="1:10" ht="15.75" thickBot="1">
      <c r="A7" s="55" t="s">
        <v>44</v>
      </c>
      <c r="B7" s="56"/>
      <c r="C7" s="56"/>
      <c r="D7" s="57">
        <v>724231363</v>
      </c>
      <c r="E7" s="58"/>
      <c r="F7" s="58"/>
      <c r="G7" s="64" t="s">
        <v>45</v>
      </c>
      <c r="H7" s="65"/>
      <c r="I7" s="65"/>
      <c r="J7" s="66"/>
    </row>
    <row r="8" spans="1:10" ht="21.75" customHeight="1" thickTop="1" thickBot="1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ht="15.75" thickBot="1">
      <c r="A9" s="49"/>
      <c r="B9" s="50"/>
      <c r="C9" s="50"/>
      <c r="D9" s="51"/>
      <c r="E9" s="36" t="s">
        <v>3</v>
      </c>
      <c r="F9" s="36"/>
      <c r="G9" s="36" t="s">
        <v>4</v>
      </c>
      <c r="H9" s="36"/>
      <c r="I9" s="36" t="s">
        <v>5</v>
      </c>
      <c r="J9" s="37"/>
    </row>
    <row r="10" spans="1:10" s="5" customFormat="1" ht="15.75" thickBot="1">
      <c r="A10" s="62" t="s">
        <v>17</v>
      </c>
      <c r="B10" s="63"/>
      <c r="C10" s="63"/>
      <c r="D10" s="14" t="s">
        <v>39</v>
      </c>
      <c r="E10" s="18">
        <v>534343</v>
      </c>
      <c r="F10" s="25"/>
      <c r="G10" s="18">
        <v>112212.03</v>
      </c>
      <c r="H10" s="25"/>
      <c r="I10" s="31">
        <f>E10+G10</f>
        <v>646555.03</v>
      </c>
      <c r="J10" s="32"/>
    </row>
    <row r="11" spans="1:10" s="5" customFormat="1" ht="15.75" thickBot="1">
      <c r="A11" s="15" t="s">
        <v>19</v>
      </c>
      <c r="B11" s="16"/>
      <c r="C11" s="16"/>
      <c r="D11" s="13">
        <v>12</v>
      </c>
      <c r="E11" s="18">
        <v>6412116</v>
      </c>
      <c r="F11" s="25"/>
      <c r="G11" s="18">
        <v>1346544.36</v>
      </c>
      <c r="H11" s="25"/>
      <c r="I11" s="31">
        <v>7758660.3600000003</v>
      </c>
      <c r="J11" s="32"/>
    </row>
    <row r="12" spans="1:10" ht="15.75" thickBot="1">
      <c r="A12" s="26" t="s">
        <v>18</v>
      </c>
      <c r="B12" s="27"/>
      <c r="C12" s="27"/>
      <c r="D12" s="27"/>
      <c r="E12" s="27"/>
      <c r="F12" s="27"/>
      <c r="G12" s="27"/>
      <c r="H12" s="27"/>
      <c r="I12" s="12">
        <v>2</v>
      </c>
      <c r="J12" s="6" t="s">
        <v>6</v>
      </c>
    </row>
    <row r="13" spans="1:10" ht="5.25" customHeight="1" thickBot="1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8" customHeight="1" thickBot="1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.75" thickBot="1">
      <c r="A15" s="21"/>
      <c r="B15" s="22"/>
      <c r="C15" s="22"/>
      <c r="D15" s="22"/>
      <c r="E15" s="36" t="s">
        <v>3</v>
      </c>
      <c r="F15" s="36"/>
      <c r="G15" s="36" t="s">
        <v>4</v>
      </c>
      <c r="H15" s="36"/>
      <c r="I15" s="36" t="s">
        <v>5</v>
      </c>
      <c r="J15" s="37"/>
    </row>
    <row r="16" spans="1:10" ht="32.25" customHeight="1" thickBot="1">
      <c r="A16" s="23" t="s">
        <v>15</v>
      </c>
      <c r="B16" s="24"/>
      <c r="C16" s="24"/>
      <c r="D16" s="24"/>
      <c r="E16" s="44">
        <v>3000</v>
      </c>
      <c r="F16" s="44"/>
      <c r="G16" s="44">
        <v>630</v>
      </c>
      <c r="H16" s="44"/>
      <c r="I16" s="45">
        <v>3630</v>
      </c>
      <c r="J16" s="46"/>
    </row>
    <row r="17" spans="1:10" ht="15.75" thickBot="1">
      <c r="A17" s="26" t="s">
        <v>21</v>
      </c>
      <c r="B17" s="27"/>
      <c r="C17" s="27"/>
      <c r="D17" s="27"/>
      <c r="E17" s="27"/>
      <c r="F17" s="27"/>
      <c r="G17" s="27"/>
      <c r="H17" s="27"/>
      <c r="I17" s="12">
        <v>1</v>
      </c>
      <c r="J17" s="6" t="s">
        <v>7</v>
      </c>
    </row>
    <row r="18" spans="1:10" ht="32.25" customHeight="1" thickBot="1">
      <c r="A18" s="77" t="s">
        <v>16</v>
      </c>
      <c r="B18" s="78"/>
      <c r="C18" s="78"/>
      <c r="D18" s="78"/>
      <c r="E18" s="73">
        <f>E16*(8-I12)*I17</f>
        <v>18000</v>
      </c>
      <c r="F18" s="73"/>
      <c r="G18" s="73">
        <f>G16*(8-I12)*I17</f>
        <v>3780</v>
      </c>
      <c r="H18" s="73"/>
      <c r="I18" s="73">
        <f>I16*(8-I12)*I17</f>
        <v>21780</v>
      </c>
      <c r="J18" s="79"/>
    </row>
    <row r="19" spans="1:10" ht="3.75" customHeight="1" thickBot="1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47.25" customHeight="1" thickBot="1">
      <c r="A20" s="47" t="s">
        <v>22</v>
      </c>
      <c r="B20" s="48"/>
      <c r="C20" s="48"/>
      <c r="D20" s="48"/>
      <c r="E20" s="44">
        <v>0</v>
      </c>
      <c r="F20" s="44"/>
      <c r="G20" s="44">
        <v>0</v>
      </c>
      <c r="H20" s="44"/>
      <c r="I20" s="45">
        <v>0</v>
      </c>
      <c r="J20" s="46"/>
    </row>
    <row r="21" spans="1:10" ht="15.75" thickBot="1">
      <c r="A21" s="26" t="s">
        <v>26</v>
      </c>
      <c r="B21" s="27"/>
      <c r="C21" s="27"/>
      <c r="D21" s="27"/>
      <c r="E21" s="27"/>
      <c r="F21" s="27"/>
      <c r="G21" s="27"/>
      <c r="H21" s="27"/>
      <c r="I21" s="12">
        <v>0</v>
      </c>
      <c r="J21" s="6" t="s">
        <v>7</v>
      </c>
    </row>
    <row r="22" spans="1:10" ht="33.75" customHeight="1" thickBot="1">
      <c r="A22" s="74" t="s">
        <v>23</v>
      </c>
      <c r="B22" s="75"/>
      <c r="C22" s="75"/>
      <c r="D22" s="75"/>
      <c r="E22" s="73">
        <f>E20*(8-I12)*I21</f>
        <v>0</v>
      </c>
      <c r="F22" s="73"/>
      <c r="G22" s="73">
        <f>G20*(8-I12)*I21</f>
        <v>0</v>
      </c>
      <c r="H22" s="73"/>
      <c r="I22" s="73">
        <f>I20*(8-I12)*I21</f>
        <v>0</v>
      </c>
      <c r="J22" s="79"/>
    </row>
    <row r="23" spans="1:10" ht="5.25" customHeight="1" thickBot="1">
      <c r="A23" s="28"/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54" customHeight="1" thickBot="1">
      <c r="A24" s="47" t="s">
        <v>24</v>
      </c>
      <c r="B24" s="48"/>
      <c r="C24" s="48"/>
      <c r="D24" s="48"/>
      <c r="E24" s="44">
        <v>0</v>
      </c>
      <c r="F24" s="44"/>
      <c r="G24" s="44">
        <v>0</v>
      </c>
      <c r="H24" s="44"/>
      <c r="I24" s="45">
        <v>0</v>
      </c>
      <c r="J24" s="46"/>
    </row>
    <row r="25" spans="1:10" ht="15.75" thickBot="1">
      <c r="A25" s="23" t="s">
        <v>25</v>
      </c>
      <c r="B25" s="80"/>
      <c r="C25" s="80"/>
      <c r="D25" s="80"/>
      <c r="E25" s="80"/>
      <c r="F25" s="80"/>
      <c r="G25" s="80"/>
      <c r="H25" s="80"/>
      <c r="I25" s="12">
        <v>0</v>
      </c>
      <c r="J25" s="6" t="s">
        <v>7</v>
      </c>
    </row>
    <row r="26" spans="1:10" ht="36" customHeight="1" thickBot="1">
      <c r="A26" s="81" t="s">
        <v>27</v>
      </c>
      <c r="B26" s="82"/>
      <c r="C26" s="82"/>
      <c r="D26" s="82"/>
      <c r="E26" s="73">
        <f>E24*(8-I12)*I25</f>
        <v>0</v>
      </c>
      <c r="F26" s="73"/>
      <c r="G26" s="73">
        <f>G24*(8-I12)*I25</f>
        <v>0</v>
      </c>
      <c r="H26" s="73"/>
      <c r="I26" s="73">
        <f>I24*(8-I12)*I25</f>
        <v>0</v>
      </c>
      <c r="J26" s="79"/>
    </row>
    <row r="27" spans="1:10" ht="4.5" customHeight="1" thickBot="1">
      <c r="A27" s="68"/>
      <c r="B27" s="69"/>
      <c r="C27" s="69"/>
      <c r="D27" s="69"/>
      <c r="E27" s="69"/>
      <c r="F27" s="69"/>
      <c r="G27" s="69"/>
      <c r="H27" s="69"/>
      <c r="I27" s="69"/>
      <c r="J27" s="70"/>
    </row>
    <row r="28" spans="1:10" ht="30" customHeight="1" thickBot="1">
      <c r="A28" s="88" t="s">
        <v>28</v>
      </c>
      <c r="B28" s="89"/>
      <c r="C28" s="89"/>
      <c r="D28" s="89"/>
      <c r="E28" s="73">
        <f>D11*(E18+E22+E26)</f>
        <v>216000</v>
      </c>
      <c r="F28" s="73"/>
      <c r="G28" s="73">
        <f>D11*(G18+G22+G26)</f>
        <v>45360</v>
      </c>
      <c r="H28" s="73"/>
      <c r="I28" s="73">
        <f>D11*(I18+I22+I26)</f>
        <v>261360</v>
      </c>
      <c r="J28" s="79"/>
    </row>
    <row r="29" spans="1:10" ht="30" customHeight="1" thickBot="1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>
      <c r="A30" s="23" t="s">
        <v>29</v>
      </c>
      <c r="B30" s="24"/>
      <c r="C30" s="24"/>
      <c r="D30" s="24"/>
      <c r="E30" s="44">
        <v>2000</v>
      </c>
      <c r="F30" s="44"/>
      <c r="G30" s="44">
        <v>420</v>
      </c>
      <c r="H30" s="44"/>
      <c r="I30" s="44">
        <v>2420</v>
      </c>
      <c r="J30" s="71"/>
    </row>
    <row r="31" spans="1:10" ht="29.25" customHeight="1" thickBot="1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>
      <c r="A32" s="23" t="s">
        <v>30</v>
      </c>
      <c r="B32" s="24"/>
      <c r="C32" s="24"/>
      <c r="D32" s="24"/>
      <c r="E32" s="44">
        <v>900</v>
      </c>
      <c r="F32" s="44"/>
      <c r="G32" s="44">
        <v>189</v>
      </c>
      <c r="H32" s="44"/>
      <c r="I32" s="44">
        <f>E32+G32</f>
        <v>1089</v>
      </c>
      <c r="J32" s="71"/>
    </row>
    <row r="33" spans="1:10" ht="48" customHeight="1" thickBot="1">
      <c r="A33" s="23" t="s">
        <v>31</v>
      </c>
      <c r="B33" s="24"/>
      <c r="C33" s="24"/>
      <c r="D33" s="24"/>
      <c r="E33" s="44">
        <v>3600</v>
      </c>
      <c r="F33" s="44"/>
      <c r="G33" s="44">
        <v>945</v>
      </c>
      <c r="H33" s="44"/>
      <c r="I33" s="44">
        <f>E33+G33</f>
        <v>4545</v>
      </c>
      <c r="J33" s="71"/>
    </row>
    <row r="34" spans="1:10" ht="39" customHeight="1" thickBot="1">
      <c r="A34" s="92" t="s">
        <v>32</v>
      </c>
      <c r="B34" s="93"/>
      <c r="C34" s="93"/>
      <c r="D34" s="93"/>
      <c r="E34" s="73">
        <f>(E32+E33)*1*(8-I12)</f>
        <v>27000</v>
      </c>
      <c r="F34" s="73"/>
      <c r="G34" s="73">
        <f>(G32+G33)*1*(8-I12)</f>
        <v>6804</v>
      </c>
      <c r="H34" s="73"/>
      <c r="I34" s="73">
        <f>(I32+I33)*1*(8-I12)</f>
        <v>33804</v>
      </c>
      <c r="J34" s="79"/>
    </row>
    <row r="35" spans="1:10" ht="3.75" customHeight="1" thickBot="1">
      <c r="A35" s="85"/>
      <c r="B35" s="86"/>
      <c r="C35" s="86"/>
      <c r="D35" s="86"/>
      <c r="E35" s="86"/>
      <c r="F35" s="86"/>
      <c r="G35" s="86"/>
      <c r="H35" s="86"/>
      <c r="I35" s="86"/>
      <c r="J35" s="87"/>
    </row>
    <row r="36" spans="1:10" s="7" customFormat="1" ht="39.75" customHeight="1" thickBot="1">
      <c r="A36" s="88" t="s">
        <v>33</v>
      </c>
      <c r="B36" s="89"/>
      <c r="C36" s="89"/>
      <c r="D36" s="89"/>
      <c r="E36" s="76">
        <f>E11+E28+E30+E34</f>
        <v>6657116</v>
      </c>
      <c r="F36" s="76"/>
      <c r="G36" s="76">
        <f>G11+G28+G30+G34</f>
        <v>1399128.36</v>
      </c>
      <c r="H36" s="76"/>
      <c r="I36" s="76">
        <f>I11+I28+I30+I34</f>
        <v>8056244.3600000003</v>
      </c>
      <c r="J36" s="94"/>
    </row>
    <row r="37" spans="1:10" ht="9.75" customHeight="1"/>
    <row r="38" spans="1:10" ht="30" customHeight="1">
      <c r="A38" s="84" t="s">
        <v>10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32.25" customHeight="1">
      <c r="A39" s="91" t="s">
        <v>8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0" ht="46.5" customHeight="1">
      <c r="A40" s="90" t="s">
        <v>9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0" ht="44.25" customHeight="1">
      <c r="A41" s="72" t="s">
        <v>12</v>
      </c>
      <c r="B41" s="72"/>
      <c r="C41" s="72"/>
      <c r="D41" s="72"/>
      <c r="E41" s="72"/>
      <c r="F41" s="72"/>
      <c r="G41" s="72"/>
      <c r="H41" s="72"/>
      <c r="I41" s="72"/>
      <c r="J41" s="72"/>
    </row>
    <row r="42" spans="1:10" ht="9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31.5" customHeight="1">
      <c r="A43" s="67" t="s">
        <v>37</v>
      </c>
      <c r="B43" s="67"/>
      <c r="C43" s="67"/>
      <c r="D43" s="67"/>
      <c r="E43" s="67"/>
      <c r="F43" s="67"/>
      <c r="G43" s="67"/>
      <c r="H43" s="67"/>
      <c r="I43" s="67"/>
      <c r="J43" s="67"/>
    </row>
    <row r="44" spans="1:10" ht="33" customHeight="1">
      <c r="A44" s="67" t="s">
        <v>36</v>
      </c>
      <c r="B44" s="67"/>
      <c r="C44" s="67"/>
      <c r="D44" s="67"/>
      <c r="E44" s="67"/>
      <c r="F44" s="67"/>
      <c r="G44" s="67"/>
      <c r="H44" s="67"/>
      <c r="I44" s="67"/>
      <c r="J44" s="67"/>
    </row>
    <row r="45" spans="1:10" ht="39" customHeight="1">
      <c r="A45" s="67" t="s">
        <v>35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2019-10-22T07:19:08Z</dcterms:modified>
</cp:coreProperties>
</file>