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.tenora\Documents\"/>
    </mc:Choice>
  </mc:AlternateContent>
  <xr:revisionPtr revIDLastSave="0" documentId="13_ncr:1_{C386C5B6-EB23-4B46-AD09-370CB5FE275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<sst xmlns="http://schemas.openxmlformats.org/spreadsheetml/2006/main" count="109" uniqueCount="83">
  <si>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</si>
  <si>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</si>
  <si>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</si>
  <si>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</si>
  <si>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</si>
  <si>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</si>
  <si>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</si>
  <si>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</si>
  <si>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</si>
  <si>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</si>
  <si>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</si>
  <si>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</si>
  <si>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</si>
  <si>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</si>
  <si>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</si>
  <si>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</si>
  <si>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</si>
  <si>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</si>
  <si>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</si>
  <si>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</si>
  <si>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</si>
  <si>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</si>
  <si>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</si>
  <si>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</si>
  <si>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</si>
  <si>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</si>
  <si>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</si>
  <si>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</si>
  <si>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</si>
  <si>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</si>
  <si>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</si>
  <si>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</si>
  <si>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</si>
  <si>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</si>
  <si>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</si>
  <si>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</si>
  <si>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</si>
  <si>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</si>
  <si>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</si>
  <si>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</si>
  <si>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</si>
  <si>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</si>
  <si>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</si>
  <si>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</si>
  <si>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</si>
  <si>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</si>
  <si>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</si>
  <si>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</si>
  <si>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</si>
  <si>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</si>
  <si>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</si>
  <si>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</si>
  <si>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</si>
  <si>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</si>
  <si>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</si>
  <si>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</si>
  <si>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</si>
  <si>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</si>
  <si>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</si>
  <si>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Kašlací asistent</t>
  </si>
  <si>
    <t>Kašlací asistent</t>
  </si>
  <si>
    <t xml:space="preserve">Přístroj musí být neinavazivní a musí posílit případně nahradit přirozené čištění bronchiální sekrece s pomocí mechanícké in-exsuflace. </t>
  </si>
  <si>
    <t>Přístroj musí pracovat na principu aplikace pozitivního tlaku do dáchacích cest.</t>
  </si>
  <si>
    <t xml:space="preserve">Přístroj musí pracovat minimálně v automatickém a manuálním režimu. </t>
  </si>
  <si>
    <t xml:space="preserve">Přístroj musí mít algoritmus, který synchronizuje léčbu s dýcháním pacienta. </t>
  </si>
  <si>
    <t xml:space="preserve">Přístroj má funkci oscilací minimálně při nádechu, výdechů nebo při obou fázích. </t>
  </si>
  <si>
    <t>Pozitivní tlak nastavitelný minimálně od 5 do 70 cmH20.</t>
  </si>
  <si>
    <t>Negativní tlak nastavitelný od 0 do -70 cmH2O.</t>
  </si>
  <si>
    <t>Inhalační průtok 0 až 5</t>
  </si>
  <si>
    <t>Frekvence minimálně od 4 do 20 Hz v krocích po 1 Hz</t>
  </si>
  <si>
    <t>Amplituda minimálně od 1 do 3 cmH2O, v krocích po 1 cmH2O</t>
  </si>
  <si>
    <t>Tlakový rozsah minimálně -70 – 0 - +70 cmH2O</t>
  </si>
  <si>
    <t>Provozní módy minimálně INEX automatický/manuální režim; IPPB</t>
  </si>
  <si>
    <t>Doba inhalace, exhalace, pauza 0,5-5 sek. (v automatickém módu) nebo variabilní (v manuálním módu)</t>
  </si>
  <si>
    <t>Přčístroj musí mít LCD dotykový displej.</t>
  </si>
  <si>
    <t>Příslušenství potřebné pro použití přístroje.</t>
  </si>
  <si>
    <t>Cena spotřebního mateirálu pro jednoho pacienta (1úkon).</t>
  </si>
  <si>
    <t>Ano</t>
  </si>
  <si>
    <t>ano</t>
  </si>
  <si>
    <t>Josef Tenora</t>
  </si>
  <si>
    <t>Uveďte typ, výrobce: EOVE-70, Air Liquide Healthcare</t>
  </si>
  <si>
    <t>Saegeling Medizintechnik, s.r.o.</t>
  </si>
  <si>
    <t>400,- (bez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</si>
</sst>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4" fontId="15" fillId="9" borderId="50" xfId="0" applyNumberFormat="1" applyFont="1" applyFill="1" applyBorder="1" applyAlignment="1">
      <alignment horizontal="center" vertical="center" wrapText="1"/>
    </xf>
    <xf numFmtId="4" fontId="15" fillId="9" borderId="44" xfId="0" applyNumberFormat="1" applyFont="1" applyFill="1" applyBorder="1" applyAlignment="1">
      <alignment horizontal="center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9" fontId="2" fillId="4" borderId="21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8" fontId="6" fillId="4" borderId="21" xfId="1" applyNumberFormat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44" fontId="6" fillId="4" borderId="21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9" fontId="2" fillId="4" borderId="11" xfId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B24" sqref="B24"/>
    </sheetView>
  </sheetViews>
  <sheetFormatPr defaultRowHeight="14.4" x14ac:dyDescent="0.3"/>
  <cols>
    <col min="1" max="1" width="95.44140625" customWidth="1"/>
    <col min="2" max="2" width="20.77734375" customWidth="1"/>
    <col min="3" max="3" width="21.6640625" customWidth="1"/>
  </cols>
  <sheetData>
    <row r="1" spans="1:3" ht="66.75" customHeight="1" thickBot="1" x14ac:dyDescent="0.35">
      <c r="A1" s="63"/>
      <c r="B1" s="63"/>
      <c r="C1" s="63"/>
    </row>
    <row r="2" spans="1:3" ht="66.75" customHeight="1" thickBot="1" x14ac:dyDescent="0.35">
      <c r="A2" s="64" t="s">
        <v>53</v>
      </c>
      <c r="B2" s="65"/>
      <c r="C2" s="66"/>
    </row>
    <row r="3" spans="1:3" ht="41.4" customHeight="1" thickBot="1" x14ac:dyDescent="0.35">
      <c r="A3" s="60" t="s">
        <v>59</v>
      </c>
      <c r="B3" s="61"/>
      <c r="C3" s="62"/>
    </row>
    <row r="4" spans="1:3" ht="29.4" customHeight="1" thickBot="1" x14ac:dyDescent="0.35">
      <c r="A4" s="28" t="s">
        <v>80</v>
      </c>
      <c r="B4" s="58"/>
      <c r="C4" s="59"/>
    </row>
    <row r="5" spans="1:3" ht="25.5" customHeight="1" thickBot="1" x14ac:dyDescent="0.35">
      <c r="A5" s="40" t="s">
        <v>47</v>
      </c>
      <c r="B5" s="42" t="s">
        <v>48</v>
      </c>
      <c r="C5" s="41" t="s">
        <v>40</v>
      </c>
    </row>
    <row r="6" spans="1:3" ht="16.2" thickBot="1" x14ac:dyDescent="0.35">
      <c r="A6" s="38" t="s">
        <v>60</v>
      </c>
      <c r="B6" s="36" t="s">
        <v>77</v>
      </c>
      <c r="C6" s="39"/>
    </row>
    <row r="7" spans="1:3" ht="15.6" x14ac:dyDescent="0.3">
      <c r="A7" s="24" t="s">
        <v>41</v>
      </c>
      <c r="B7" s="25" t="s">
        <v>46</v>
      </c>
      <c r="C7" s="26" t="s">
        <v>40</v>
      </c>
    </row>
    <row r="8" spans="1:3" ht="30" x14ac:dyDescent="0.3">
      <c r="A8" s="29" t="s">
        <v>61</v>
      </c>
      <c r="B8" s="18" t="s">
        <v>77</v>
      </c>
      <c r="C8" s="21"/>
    </row>
    <row r="9" spans="1:3" ht="15.6" x14ac:dyDescent="0.3">
      <c r="A9" s="29" t="s">
        <v>62</v>
      </c>
      <c r="B9" s="18" t="s">
        <v>77</v>
      </c>
      <c r="C9" s="21"/>
    </row>
    <row r="10" spans="1:3" ht="15.6" x14ac:dyDescent="0.3">
      <c r="A10" s="29" t="s">
        <v>63</v>
      </c>
      <c r="B10" s="18" t="s">
        <v>77</v>
      </c>
      <c r="C10" s="21"/>
    </row>
    <row r="11" spans="1:3" ht="15.6" x14ac:dyDescent="0.3">
      <c r="A11" s="29" t="s">
        <v>64</v>
      </c>
      <c r="B11" s="18" t="s">
        <v>77</v>
      </c>
      <c r="C11" s="21"/>
    </row>
    <row r="12" spans="1:3" ht="15.6" x14ac:dyDescent="0.3">
      <c r="A12" s="29" t="s">
        <v>65</v>
      </c>
      <c r="B12" s="18" t="s">
        <v>77</v>
      </c>
      <c r="C12" s="27"/>
    </row>
    <row r="13" spans="1:3" ht="15.6" x14ac:dyDescent="0.3">
      <c r="A13" s="29" t="s">
        <v>66</v>
      </c>
      <c r="B13" s="18" t="s">
        <v>77</v>
      </c>
      <c r="C13" s="53"/>
    </row>
    <row r="14" spans="1:3" ht="15.6" x14ac:dyDescent="0.3">
      <c r="A14" s="29" t="s">
        <v>67</v>
      </c>
      <c r="B14" s="45" t="s">
        <v>77</v>
      </c>
      <c r="C14" s="37"/>
    </row>
    <row r="15" spans="1:3" ht="15.6" x14ac:dyDescent="0.3">
      <c r="A15" s="29" t="s">
        <v>68</v>
      </c>
      <c r="B15" s="46" t="s">
        <v>78</v>
      </c>
      <c r="C15" s="21"/>
    </row>
    <row r="16" spans="1:3" ht="15.6" x14ac:dyDescent="0.3">
      <c r="A16" s="29" t="s">
        <v>69</v>
      </c>
      <c r="B16" s="46" t="s">
        <v>77</v>
      </c>
      <c r="C16" s="21"/>
    </row>
    <row r="17" spans="1:3" ht="15.6" x14ac:dyDescent="0.3">
      <c r="A17" s="29" t="s">
        <v>70</v>
      </c>
      <c r="B17" s="54" t="s">
        <v>78</v>
      </c>
      <c r="C17" s="47"/>
    </row>
    <row r="18" spans="1:3" ht="15.6" x14ac:dyDescent="0.3">
      <c r="A18" s="29" t="s">
        <v>71</v>
      </c>
      <c r="B18" s="51" t="s">
        <v>77</v>
      </c>
      <c r="C18" s="47"/>
    </row>
    <row r="19" spans="1:3" ht="15.6" x14ac:dyDescent="0.3">
      <c r="A19" s="29" t="s">
        <v>72</v>
      </c>
      <c r="B19" s="51" t="s">
        <v>77</v>
      </c>
      <c r="C19" s="47"/>
    </row>
    <row r="20" spans="1:3" ht="30" x14ac:dyDescent="0.3">
      <c r="A20" s="29" t="s">
        <v>73</v>
      </c>
      <c r="B20" s="52" t="s">
        <v>77</v>
      </c>
      <c r="C20" s="48"/>
    </row>
    <row r="21" spans="1:3" ht="15.6" x14ac:dyDescent="0.3">
      <c r="A21" s="29" t="s">
        <v>74</v>
      </c>
      <c r="B21" s="18" t="s">
        <v>77</v>
      </c>
      <c r="C21" s="49"/>
    </row>
    <row r="22" spans="1:3" ht="15.6" x14ac:dyDescent="0.3">
      <c r="A22" s="35"/>
      <c r="B22" s="44"/>
      <c r="C22" s="20"/>
    </row>
    <row r="23" spans="1:3" ht="15.6" x14ac:dyDescent="0.3">
      <c r="A23" s="29" t="s">
        <v>75</v>
      </c>
      <c r="B23" s="45" t="s">
        <v>77</v>
      </c>
      <c r="C23" s="37"/>
    </row>
    <row r="24" spans="1:3" ht="15.6" x14ac:dyDescent="0.3">
      <c r="A24" s="29" t="s">
        <v>76</v>
      </c>
      <c r="B24" s="43" t="s">
        <v>82</v>
      </c>
      <c r="C24" s="27"/>
    </row>
    <row r="25" spans="1:3" ht="18" customHeight="1" x14ac:dyDescent="0.3">
      <c r="A25" s="29"/>
      <c r="B25" s="43"/>
      <c r="C25" s="27"/>
    </row>
    <row r="26" spans="1:3" ht="15.6" x14ac:dyDescent="0.3">
      <c r="A26" s="19" t="s">
        <v>42</v>
      </c>
      <c r="B26" s="44"/>
      <c r="C26" s="20"/>
    </row>
    <row r="27" spans="1:3" ht="45" x14ac:dyDescent="0.3">
      <c r="A27" s="31" t="s">
        <v>49</v>
      </c>
      <c r="B27" s="43" t="s">
        <v>78</v>
      </c>
      <c r="C27" s="27"/>
    </row>
    <row r="28" spans="1:3" ht="30" x14ac:dyDescent="0.3">
      <c r="A28" s="29" t="s">
        <v>50</v>
      </c>
      <c r="B28" s="43" t="s">
        <v>78</v>
      </c>
      <c r="C28" s="27"/>
    </row>
    <row r="29" spans="1:3" ht="30" x14ac:dyDescent="0.3">
      <c r="A29" s="30" t="s">
        <v>43</v>
      </c>
      <c r="B29" s="43" t="s">
        <v>78</v>
      </c>
      <c r="C29" s="27"/>
    </row>
    <row r="30" spans="1:3" ht="15.6" x14ac:dyDescent="0.3">
      <c r="A30" s="19" t="s">
        <v>44</v>
      </c>
      <c r="B30" s="44"/>
      <c r="C30" s="20"/>
    </row>
    <row r="31" spans="1:3" ht="28.8" customHeight="1" x14ac:dyDescent="0.3">
      <c r="A31" s="30" t="s">
        <v>56</v>
      </c>
      <c r="B31" s="43" t="s">
        <v>78</v>
      </c>
      <c r="C31" s="27"/>
    </row>
    <row r="32" spans="1:3" ht="18" customHeight="1" thickBot="1" x14ac:dyDescent="0.35">
      <c r="A32" s="30" t="s">
        <v>45</v>
      </c>
      <c r="B32" s="43" t="s">
        <v>78</v>
      </c>
      <c r="C32" s="27"/>
    </row>
    <row r="33" spans="1:3" ht="15.6" x14ac:dyDescent="0.3">
      <c r="A33" s="32" t="s">
        <v>51</v>
      </c>
      <c r="B33" s="56">
        <v>111585.22</v>
      </c>
      <c r="C33" s="22"/>
    </row>
    <row r="34" spans="1:3" ht="16.2" thickBot="1" x14ac:dyDescent="0.35">
      <c r="A34" s="33" t="s">
        <v>52</v>
      </c>
      <c r="B34" s="55">
        <v>128323</v>
      </c>
      <c r="C34" s="23"/>
    </row>
    <row r="35" spans="1:3" ht="46.8" x14ac:dyDescent="0.3">
      <c r="A35" s="34" t="s">
        <v>57</v>
      </c>
      <c r="B35" s="57">
        <v>2500</v>
      </c>
      <c r="C35" s="50"/>
    </row>
    <row r="36" spans="1:3" ht="47.4" thickBot="1" x14ac:dyDescent="0.35">
      <c r="A36" s="33" t="s">
        <v>58</v>
      </c>
      <c r="B36" s="55">
        <v>3025</v>
      </c>
      <c r="C36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8" zoomScale="80" zoomScaleNormal="80" workbookViewId="0">
      <selection activeCell="K12" sqref="K12"/>
    </sheetView>
  </sheetViews>
  <sheetFormatPr defaultColWidth="9.109375" defaultRowHeight="14.4" x14ac:dyDescent="0.3"/>
  <cols>
    <col min="1" max="4" width="25.10937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 x14ac:dyDescent="0.3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3.6" thickBot="1" x14ac:dyDescent="0.35">
      <c r="A2" s="88" t="s">
        <v>12</v>
      </c>
      <c r="B2" s="89"/>
      <c r="C2" s="89"/>
      <c r="D2" s="89"/>
      <c r="E2" s="89"/>
      <c r="F2" s="89"/>
      <c r="G2" s="89"/>
      <c r="H2" s="89"/>
      <c r="I2" s="89"/>
      <c r="J2" s="90"/>
    </row>
    <row r="3" spans="1:10" ht="27" customHeight="1" thickBot="1" x14ac:dyDescent="0.35">
      <c r="A3" s="17" t="s">
        <v>39</v>
      </c>
      <c r="B3" s="67"/>
      <c r="C3" s="68"/>
      <c r="D3" s="68"/>
      <c r="E3" s="68"/>
      <c r="F3" s="68"/>
      <c r="G3" s="68"/>
      <c r="H3" s="68"/>
      <c r="I3" s="68"/>
      <c r="J3" s="68"/>
    </row>
    <row r="4" spans="1:10" x14ac:dyDescent="0.3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">
      <c r="A5" s="91" t="s">
        <v>81</v>
      </c>
      <c r="B5" s="92"/>
      <c r="C5" s="92"/>
      <c r="D5" s="92"/>
      <c r="E5" s="92"/>
      <c r="F5" s="92"/>
      <c r="G5" s="92"/>
      <c r="H5" s="92"/>
      <c r="I5" s="92"/>
      <c r="J5" s="93"/>
    </row>
    <row r="6" spans="1:10" x14ac:dyDescent="0.3">
      <c r="A6" s="106" t="s">
        <v>13</v>
      </c>
      <c r="B6" s="107"/>
      <c r="C6" s="107"/>
      <c r="D6" s="4" t="s">
        <v>1</v>
      </c>
      <c r="E6" s="2"/>
      <c r="F6" s="2"/>
      <c r="G6" s="108" t="s">
        <v>2</v>
      </c>
      <c r="H6" s="107"/>
      <c r="I6" s="107"/>
      <c r="J6" s="9"/>
    </row>
    <row r="7" spans="1:10" ht="15" thickBot="1" x14ac:dyDescent="0.35">
      <c r="A7" s="109" t="s">
        <v>79</v>
      </c>
      <c r="B7" s="110"/>
      <c r="C7" s="110"/>
      <c r="D7" s="111">
        <v>420734273039</v>
      </c>
      <c r="E7" s="112"/>
      <c r="F7" s="112"/>
      <c r="G7" s="119" t="s">
        <v>79</v>
      </c>
      <c r="H7" s="120"/>
      <c r="I7" s="120"/>
      <c r="J7" s="121"/>
    </row>
    <row r="8" spans="1:10" ht="21.75" customHeight="1" thickTop="1" thickBot="1" x14ac:dyDescent="0.35">
      <c r="A8" s="114" t="s">
        <v>19</v>
      </c>
      <c r="B8" s="115"/>
      <c r="C8" s="115"/>
      <c r="D8" s="115"/>
      <c r="E8" s="115"/>
      <c r="F8" s="115"/>
      <c r="G8" s="115"/>
      <c r="H8" s="115"/>
      <c r="I8" s="115"/>
      <c r="J8" s="116"/>
    </row>
    <row r="9" spans="1:10" ht="15" thickBot="1" x14ac:dyDescent="0.35">
      <c r="A9" s="103"/>
      <c r="B9" s="104"/>
      <c r="C9" s="104"/>
      <c r="D9" s="105"/>
      <c r="E9" s="86" t="s">
        <v>3</v>
      </c>
      <c r="F9" s="86"/>
      <c r="G9" s="86" t="s">
        <v>4</v>
      </c>
      <c r="H9" s="86"/>
      <c r="I9" s="86" t="s">
        <v>5</v>
      </c>
      <c r="J9" s="87"/>
    </row>
    <row r="10" spans="1:10" s="5" customFormat="1" ht="15" thickBot="1" x14ac:dyDescent="0.35">
      <c r="A10" s="117" t="s">
        <v>16</v>
      </c>
      <c r="B10" s="118"/>
      <c r="C10" s="118"/>
      <c r="D10" s="14" t="s">
        <v>37</v>
      </c>
      <c r="E10" s="67">
        <v>111585.22</v>
      </c>
      <c r="F10" s="74"/>
      <c r="G10" s="75">
        <v>0.15</v>
      </c>
      <c r="H10" s="74"/>
      <c r="I10" s="113">
        <v>128323</v>
      </c>
      <c r="J10" s="82"/>
    </row>
    <row r="11" spans="1:10" s="5" customFormat="1" ht="15" thickBot="1" x14ac:dyDescent="0.35">
      <c r="A11" s="15" t="s">
        <v>18</v>
      </c>
      <c r="B11" s="16"/>
      <c r="C11" s="16"/>
      <c r="D11" s="13">
        <v>1</v>
      </c>
      <c r="E11" s="67">
        <v>111585.22</v>
      </c>
      <c r="F11" s="74"/>
      <c r="G11" s="75">
        <v>0.15</v>
      </c>
      <c r="H11" s="74"/>
      <c r="I11" s="81">
        <v>128323</v>
      </c>
      <c r="J11" s="82"/>
    </row>
    <row r="12" spans="1:10" ht="15" thickBot="1" x14ac:dyDescent="0.35">
      <c r="A12" s="76" t="s">
        <v>17</v>
      </c>
      <c r="B12" s="77"/>
      <c r="C12" s="77"/>
      <c r="D12" s="77"/>
      <c r="E12" s="77"/>
      <c r="F12" s="77"/>
      <c r="G12" s="77"/>
      <c r="H12" s="77"/>
      <c r="I12" s="12">
        <v>2</v>
      </c>
      <c r="J12" s="6" t="s">
        <v>6</v>
      </c>
    </row>
    <row r="13" spans="1:10" ht="5.25" customHeight="1" thickBot="1" x14ac:dyDescent="0.35">
      <c r="A13" s="78"/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18" customHeight="1" thickBot="1" x14ac:dyDescent="0.35">
      <c r="A14" s="83" t="s">
        <v>38</v>
      </c>
      <c r="B14" s="84"/>
      <c r="C14" s="84"/>
      <c r="D14" s="84"/>
      <c r="E14" s="84"/>
      <c r="F14" s="84"/>
      <c r="G14" s="84"/>
      <c r="H14" s="84"/>
      <c r="I14" s="84"/>
      <c r="J14" s="85"/>
    </row>
    <row r="15" spans="1:10" ht="15" thickBot="1" x14ac:dyDescent="0.35">
      <c r="A15" s="70"/>
      <c r="B15" s="71"/>
      <c r="C15" s="71"/>
      <c r="D15" s="71"/>
      <c r="E15" s="86" t="s">
        <v>3</v>
      </c>
      <c r="F15" s="86"/>
      <c r="G15" s="86" t="s">
        <v>4</v>
      </c>
      <c r="H15" s="86"/>
      <c r="I15" s="86" t="s">
        <v>5</v>
      </c>
      <c r="J15" s="87"/>
    </row>
    <row r="16" spans="1:10" ht="32.25" customHeight="1" thickBot="1" x14ac:dyDescent="0.35">
      <c r="A16" s="72" t="s">
        <v>14</v>
      </c>
      <c r="B16" s="73"/>
      <c r="C16" s="73"/>
      <c r="D16" s="73"/>
      <c r="E16" s="94">
        <v>2500</v>
      </c>
      <c r="F16" s="94"/>
      <c r="G16" s="94">
        <v>21</v>
      </c>
      <c r="H16" s="94"/>
      <c r="I16" s="95">
        <v>3025</v>
      </c>
      <c r="J16" s="96"/>
    </row>
    <row r="17" spans="1:10" ht="15" thickBot="1" x14ac:dyDescent="0.35">
      <c r="A17" s="76" t="s">
        <v>20</v>
      </c>
      <c r="B17" s="77"/>
      <c r="C17" s="77"/>
      <c r="D17" s="77"/>
      <c r="E17" s="77"/>
      <c r="F17" s="77"/>
      <c r="G17" s="77"/>
      <c r="H17" s="77"/>
      <c r="I17" s="12">
        <v>1</v>
      </c>
      <c r="J17" s="6" t="s">
        <v>7</v>
      </c>
    </row>
    <row r="18" spans="1:10" ht="32.25" customHeight="1" thickBot="1" x14ac:dyDescent="0.35">
      <c r="A18" s="99" t="s">
        <v>15</v>
      </c>
      <c r="B18" s="100"/>
      <c r="C18" s="100"/>
      <c r="D18" s="100"/>
      <c r="E18" s="101">
        <f>E16*(8-I12)*I17</f>
        <v>15000</v>
      </c>
      <c r="F18" s="101"/>
      <c r="G18" s="101">
        <f>G16*(8-I12)*I17</f>
        <v>126</v>
      </c>
      <c r="H18" s="101"/>
      <c r="I18" s="101">
        <f>I16*(8-I12)*I17</f>
        <v>18150</v>
      </c>
      <c r="J18" s="102"/>
    </row>
    <row r="19" spans="1:10" ht="3.75" customHeight="1" thickBo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80"/>
    </row>
    <row r="20" spans="1:10" ht="47.25" customHeight="1" thickBot="1" x14ac:dyDescent="0.35">
      <c r="A20" s="97" t="s">
        <v>21</v>
      </c>
      <c r="B20" s="98"/>
      <c r="C20" s="98"/>
      <c r="D20" s="98"/>
      <c r="E20" s="94"/>
      <c r="F20" s="94"/>
      <c r="G20" s="94"/>
      <c r="H20" s="94"/>
      <c r="I20" s="95"/>
      <c r="J20" s="96"/>
    </row>
    <row r="21" spans="1:10" ht="15" thickBot="1" x14ac:dyDescent="0.35">
      <c r="A21" s="76" t="s">
        <v>25</v>
      </c>
      <c r="B21" s="77"/>
      <c r="C21" s="77"/>
      <c r="D21" s="77"/>
      <c r="E21" s="77"/>
      <c r="F21" s="77"/>
      <c r="G21" s="77"/>
      <c r="H21" s="77"/>
      <c r="I21" s="12"/>
      <c r="J21" s="6" t="s">
        <v>7</v>
      </c>
    </row>
    <row r="22" spans="1:10" ht="33.75" customHeight="1" thickBot="1" x14ac:dyDescent="0.35">
      <c r="A22" s="129" t="s">
        <v>22</v>
      </c>
      <c r="B22" s="130"/>
      <c r="C22" s="130"/>
      <c r="D22" s="130"/>
      <c r="E22" s="101">
        <f>E20*(8-I12)*I21</f>
        <v>0</v>
      </c>
      <c r="F22" s="101"/>
      <c r="G22" s="101">
        <f>G20*(8-I12)*I21</f>
        <v>0</v>
      </c>
      <c r="H22" s="101"/>
      <c r="I22" s="101">
        <f>I20*(8-I12)*I21</f>
        <v>0</v>
      </c>
      <c r="J22" s="102"/>
    </row>
    <row r="23" spans="1:10" ht="5.25" customHeight="1" thickBot="1" x14ac:dyDescent="0.35">
      <c r="A23" s="78"/>
      <c r="B23" s="79"/>
      <c r="C23" s="79"/>
      <c r="D23" s="79"/>
      <c r="E23" s="79"/>
      <c r="F23" s="79"/>
      <c r="G23" s="79"/>
      <c r="H23" s="79"/>
      <c r="I23" s="79"/>
      <c r="J23" s="80"/>
    </row>
    <row r="24" spans="1:10" ht="54" customHeight="1" thickBot="1" x14ac:dyDescent="0.35">
      <c r="A24" s="97" t="s">
        <v>23</v>
      </c>
      <c r="B24" s="98"/>
      <c r="C24" s="98"/>
      <c r="D24" s="98"/>
      <c r="E24" s="94"/>
      <c r="F24" s="94"/>
      <c r="G24" s="94"/>
      <c r="H24" s="94"/>
      <c r="I24" s="95"/>
      <c r="J24" s="96"/>
    </row>
    <row r="25" spans="1:10" ht="15" thickBot="1" x14ac:dyDescent="0.35">
      <c r="A25" s="72" t="s">
        <v>24</v>
      </c>
      <c r="B25" s="132"/>
      <c r="C25" s="132"/>
      <c r="D25" s="132"/>
      <c r="E25" s="132"/>
      <c r="F25" s="132"/>
      <c r="G25" s="132"/>
      <c r="H25" s="132"/>
      <c r="I25" s="12"/>
      <c r="J25" s="6" t="s">
        <v>7</v>
      </c>
    </row>
    <row r="26" spans="1:10" ht="36" customHeight="1" thickBot="1" x14ac:dyDescent="0.35">
      <c r="A26" s="133" t="s">
        <v>26</v>
      </c>
      <c r="B26" s="134"/>
      <c r="C26" s="134"/>
      <c r="D26" s="134"/>
      <c r="E26" s="101">
        <f>E24*(8-I12)*I25</f>
        <v>0</v>
      </c>
      <c r="F26" s="101"/>
      <c r="G26" s="101">
        <f>G24*(8-I12)*I25</f>
        <v>0</v>
      </c>
      <c r="H26" s="101"/>
      <c r="I26" s="101">
        <f>I24*(8-I12)*I25</f>
        <v>0</v>
      </c>
      <c r="J26" s="102"/>
    </row>
    <row r="27" spans="1:10" ht="4.5" customHeight="1" thickBot="1" x14ac:dyDescent="0.35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0" ht="30" customHeight="1" thickBot="1" x14ac:dyDescent="0.35">
      <c r="A28" s="147" t="s">
        <v>27</v>
      </c>
      <c r="B28" s="148"/>
      <c r="C28" s="148"/>
      <c r="D28" s="148"/>
      <c r="E28" s="101">
        <f>D11*(E18+E22+E26)</f>
        <v>15000</v>
      </c>
      <c r="F28" s="101"/>
      <c r="G28" s="101">
        <f>D11*(G18+G22+G26)</f>
        <v>126</v>
      </c>
      <c r="H28" s="101"/>
      <c r="I28" s="101">
        <f>D11*(I18+I22+I26)</f>
        <v>18150</v>
      </c>
      <c r="J28" s="102"/>
    </row>
    <row r="29" spans="1:10" ht="29.25" customHeight="1" thickBot="1" x14ac:dyDescent="0.35">
      <c r="A29" s="83" t="s">
        <v>54</v>
      </c>
      <c r="B29" s="84"/>
      <c r="C29" s="84"/>
      <c r="D29" s="84"/>
      <c r="E29" s="84"/>
      <c r="F29" s="84"/>
      <c r="G29" s="84"/>
      <c r="H29" s="84"/>
      <c r="I29" s="84"/>
      <c r="J29" s="85"/>
    </row>
    <row r="30" spans="1:10" ht="29.25" customHeight="1" thickBot="1" x14ac:dyDescent="0.35">
      <c r="A30" s="72" t="s">
        <v>29</v>
      </c>
      <c r="B30" s="73"/>
      <c r="C30" s="73"/>
      <c r="D30" s="73"/>
      <c r="E30" s="94">
        <v>890</v>
      </c>
      <c r="F30" s="94"/>
      <c r="G30" s="127">
        <v>0.21</v>
      </c>
      <c r="H30" s="94"/>
      <c r="I30" s="94">
        <v>1076.9000000000001</v>
      </c>
      <c r="J30" s="126"/>
    </row>
    <row r="31" spans="1:10" ht="48" customHeight="1" thickBot="1" x14ac:dyDescent="0.35">
      <c r="A31" s="72" t="s">
        <v>30</v>
      </c>
      <c r="B31" s="73"/>
      <c r="C31" s="73"/>
      <c r="D31" s="73"/>
      <c r="E31" s="94">
        <v>1800</v>
      </c>
      <c r="F31" s="94"/>
      <c r="G31" s="127">
        <v>0.21</v>
      </c>
      <c r="H31" s="94"/>
      <c r="I31" s="94">
        <v>2178</v>
      </c>
      <c r="J31" s="126"/>
    </row>
    <row r="32" spans="1:10" ht="39" customHeight="1" thickBot="1" x14ac:dyDescent="0.35">
      <c r="A32" s="144" t="s">
        <v>31</v>
      </c>
      <c r="B32" s="145"/>
      <c r="C32" s="145"/>
      <c r="D32" s="145"/>
      <c r="E32" s="101">
        <f>(E30+E31)*1*(8-I12)</f>
        <v>16140</v>
      </c>
      <c r="F32" s="101"/>
      <c r="G32" s="101">
        <f>(G30+G31)*1*(8-I12)</f>
        <v>2.52</v>
      </c>
      <c r="H32" s="101"/>
      <c r="I32" s="101">
        <f>(I30+I31)*1*(8-I12)</f>
        <v>19529.400000000001</v>
      </c>
      <c r="J32" s="102"/>
    </row>
    <row r="33" spans="1:10" ht="30" customHeight="1" thickBot="1" x14ac:dyDescent="0.35">
      <c r="A33" s="83" t="s">
        <v>55</v>
      </c>
      <c r="B33" s="84"/>
      <c r="C33" s="84"/>
      <c r="D33" s="84"/>
      <c r="E33" s="84"/>
      <c r="F33" s="84"/>
      <c r="G33" s="84"/>
      <c r="H33" s="84"/>
      <c r="I33" s="84"/>
      <c r="J33" s="85"/>
    </row>
    <row r="34" spans="1:10" ht="51" customHeight="1" thickBot="1" x14ac:dyDescent="0.35">
      <c r="A34" s="72" t="s">
        <v>28</v>
      </c>
      <c r="B34" s="73"/>
      <c r="C34" s="73"/>
      <c r="D34" s="73"/>
      <c r="E34" s="94">
        <v>0</v>
      </c>
      <c r="F34" s="94"/>
      <c r="G34" s="94"/>
      <c r="H34" s="94"/>
      <c r="I34" s="94">
        <v>0</v>
      </c>
      <c r="J34" s="126"/>
    </row>
    <row r="35" spans="1:10" ht="3.75" customHeight="1" thickBot="1" x14ac:dyDescent="0.35">
      <c r="A35" s="137"/>
      <c r="B35" s="138"/>
      <c r="C35" s="138"/>
      <c r="D35" s="138"/>
      <c r="E35" s="138"/>
      <c r="F35" s="138"/>
      <c r="G35" s="138"/>
      <c r="H35" s="138"/>
      <c r="I35" s="138"/>
      <c r="J35" s="139"/>
    </row>
    <row r="36" spans="1:10" s="7" customFormat="1" ht="39.75" customHeight="1" thickBot="1" x14ac:dyDescent="0.35">
      <c r="A36" s="140" t="s">
        <v>32</v>
      </c>
      <c r="B36" s="141"/>
      <c r="C36" s="141"/>
      <c r="D36" s="141"/>
      <c r="E36" s="131">
        <f>E11+E28+E34+E32</f>
        <v>142725.22</v>
      </c>
      <c r="F36" s="131"/>
      <c r="G36" s="131">
        <f>G11+G28+G34+G32</f>
        <v>128.67000000000002</v>
      </c>
      <c r="H36" s="131"/>
      <c r="I36" s="131">
        <f>I11+I28+I34+I32</f>
        <v>166002.4</v>
      </c>
      <c r="J36" s="146"/>
    </row>
    <row r="37" spans="1:10" ht="9.75" customHeight="1" x14ac:dyDescent="0.3"/>
    <row r="38" spans="1:10" ht="30" customHeight="1" x14ac:dyDescent="0.3">
      <c r="A38" s="136" t="s">
        <v>10</v>
      </c>
      <c r="B38" s="136"/>
      <c r="C38" s="136"/>
      <c r="D38" s="136"/>
      <c r="E38" s="136"/>
      <c r="F38" s="136"/>
      <c r="G38" s="136"/>
      <c r="H38" s="136"/>
      <c r="I38" s="136"/>
      <c r="J38" s="136"/>
    </row>
    <row r="39" spans="1:10" ht="32.25" customHeight="1" x14ac:dyDescent="0.3">
      <c r="A39" s="143" t="s">
        <v>8</v>
      </c>
      <c r="B39" s="143"/>
      <c r="C39" s="143"/>
      <c r="D39" s="143"/>
      <c r="E39" s="143"/>
      <c r="F39" s="143"/>
      <c r="G39" s="143"/>
      <c r="H39" s="143"/>
      <c r="I39" s="143"/>
      <c r="J39" s="143"/>
    </row>
    <row r="40" spans="1:10" ht="46.5" customHeight="1" x14ac:dyDescent="0.3">
      <c r="A40" s="142" t="s">
        <v>9</v>
      </c>
      <c r="B40" s="142"/>
      <c r="C40" s="142"/>
      <c r="D40" s="142"/>
      <c r="E40" s="142"/>
      <c r="F40" s="142"/>
      <c r="G40" s="142"/>
      <c r="H40" s="142"/>
      <c r="I40" s="142"/>
      <c r="J40" s="142"/>
    </row>
    <row r="41" spans="1:10" ht="44.25" customHeight="1" x14ac:dyDescent="0.3">
      <c r="A41" s="128" t="s">
        <v>11</v>
      </c>
      <c r="B41" s="128"/>
      <c r="C41" s="128"/>
      <c r="D41" s="128"/>
      <c r="E41" s="128"/>
      <c r="F41" s="128"/>
      <c r="G41" s="128"/>
      <c r="H41" s="128"/>
      <c r="I41" s="128"/>
      <c r="J41" s="128"/>
    </row>
    <row r="42" spans="1:10" ht="9" customHeight="1" x14ac:dyDescent="0.3">
      <c r="A42" s="135"/>
      <c r="B42" s="135"/>
      <c r="C42" s="135"/>
      <c r="D42" s="135"/>
      <c r="E42" s="135"/>
      <c r="F42" s="135"/>
      <c r="G42" s="135"/>
      <c r="H42" s="135"/>
      <c r="I42" s="135"/>
      <c r="J42" s="135"/>
    </row>
    <row r="43" spans="1:10" ht="31.5" customHeight="1" x14ac:dyDescent="0.3">
      <c r="A43" s="122" t="s">
        <v>36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4" spans="1:10" ht="33" customHeight="1" x14ac:dyDescent="0.3">
      <c r="A44" s="122" t="s">
        <v>35</v>
      </c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0" ht="39" customHeight="1" x14ac:dyDescent="0.3">
      <c r="A45" s="122" t="s">
        <v>34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16.2" x14ac:dyDescent="0.3">
      <c r="A46" s="8"/>
    </row>
    <row r="47" spans="1:10" ht="27" customHeight="1" x14ac:dyDescent="0.3">
      <c r="I47" s="1"/>
      <c r="J47" s="1"/>
    </row>
    <row r="87" ht="22.5" customHeight="1" x14ac:dyDescent="0.3"/>
    <row r="88" ht="8.25" customHeight="1" x14ac:dyDescent="0.3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Josef Tenora</cp:lastModifiedBy>
  <cp:lastPrinted>2017-03-17T08:38:19Z</cp:lastPrinted>
  <dcterms:created xsi:type="dcterms:W3CDTF">2016-05-04T05:30:34Z</dcterms:created>
  <dcterms:modified xsi:type="dcterms:W3CDTF">2021-02-12T09:05:59Z</dcterms:modified>
</cp:coreProperties>
</file>