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průzkum trhu - specifikace" sheetId="2" r:id="rId1"/>
    <sheet name="průzkum trhu - rozpis cen" sheetId="1" r:id="rId2"/>
  </sheets>
  <calcPr calcId="181029"/>
</workbook>
</file>

<file path=xl/calcChain.xml><?xml version="1.0" encoding="utf-8"?>
<calcChain xmlns="http://schemas.openxmlformats.org/spreadsheetml/2006/main">
  <c r="I30" i="1" l="1"/>
  <c r="I31" i="1"/>
  <c r="G31" i="1"/>
  <c r="I16" i="1"/>
  <c r="I18" i="1" s="1"/>
  <c r="G16" i="1"/>
  <c r="G18" i="1" s="1"/>
  <c r="G30" i="1"/>
  <c r="I11" i="1"/>
  <c r="G11" i="1"/>
  <c r="I10" i="1"/>
  <c r="G10" i="1"/>
  <c r="E32" i="1"/>
  <c r="I26" i="1"/>
  <c r="G26" i="1"/>
  <c r="E26" i="1"/>
  <c r="I22" i="1"/>
  <c r="G22" i="1"/>
  <c r="E22" i="1"/>
  <c r="E18" i="1"/>
  <c r="I32" i="1" l="1"/>
  <c r="G32" i="1"/>
  <c r="E28" i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<sst xmlns="http://schemas.openxmlformats.org/spreadsheetml/2006/main" count="97" uniqueCount="75">
  <si>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</si>
  <si>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</si>
  <si>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</si>
  <si>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</si>
  <si>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</si>
  <si>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</si>
  <si>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</si>
  <si>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</si>
  <si>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</si>
  <si>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</si>
  <si>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</si>
  <si>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</si>
  <si>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</si>
  <si>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</si>
  <si>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</si>
  <si>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</si>
  <si>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</si>
  <si>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</si>
  <si>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</si>
  <si>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</si>
  <si>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</si>
  <si>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</si>
  <si>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</si>
  <si>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</si>
  <si>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</si>
  <si>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</si>
  <si>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</si>
  <si>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</si>
  <si>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</si>
  <si>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</si>
  <si>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</si>
  <si>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</si>
  <si>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</si>
  <si>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</si>
  <si>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</si>
  <si>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</si>
  <si>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</si>
  <si>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</si>
  <si>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</si>
  <si>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</si>
  <si>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</si>
  <si>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</si>
  <si>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</si>
  <si>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</si>
  <si>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</si>
  <si>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</si>
  <si>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</si>
  <si>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</si>
  <si>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</si>
  <si>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</si>
  <si>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</si>
  <si>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</si>
  <si>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</si>
  <si>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</si>
  <si>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</si>
  <si>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</si>
  <si>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</si>
  <si>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</si>
  <si>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</si>
  <si>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</si>
  <si>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</si>
  <si>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Přístroj na akustickém principu pro zprůchodnění dýchacích cest</t>
  </si>
  <si>
    <t>Ano</t>
  </si>
  <si>
    <t>Neinvnazivní použití</t>
  </si>
  <si>
    <t>Nastavení frekvence zvuku pro dosažení optimálního ošetření alespoň v rozmezí 20-60 Hz</t>
  </si>
  <si>
    <t>Měnič s různými velikostmi adaptérů pro pokrytí různých pacientů a pro zacílení konkrétního místa ošetření</t>
  </si>
  <si>
    <t>Vhodný pro pacienty na umělé plicní ventilaci</t>
  </si>
  <si>
    <t>Vhodný pro dospělé pacienty</t>
  </si>
  <si>
    <t>Možnost použití u spontáně dýchajících pacientů</t>
  </si>
  <si>
    <t>Vhodný pro dětí a novorozence</t>
  </si>
  <si>
    <t>Snadné ovládaní přístroje pomocí barevné dotykové obrazovky</t>
  </si>
  <si>
    <t>Mobilní (snadné přemístění v areálu nemocnice)</t>
  </si>
  <si>
    <t>Možnost ošetření přes tenkou látku (např. pyžamo, košile, blůza)</t>
  </si>
  <si>
    <t>Nastavení intenzity ošetření  pro pokrytí různých pacientů alespoň v 10 krocích</t>
  </si>
  <si>
    <t>Bez nutnosti vyvíjet tlak na pokožku pacienta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</si>
</sst>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A2" sqref="A2:C2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0"/>
      <c r="B1" s="61"/>
      <c r="C1" s="62"/>
    </row>
    <row r="2" spans="1:3" ht="66.75" customHeight="1" thickBot="1" x14ac:dyDescent="0.3">
      <c r="A2" s="63" t="s">
        <v>54</v>
      </c>
      <c r="B2" s="64"/>
      <c r="C2" s="65"/>
    </row>
    <row r="3" spans="1:3" ht="41.45" customHeight="1" thickBot="1" x14ac:dyDescent="0.3">
      <c r="A3" s="57" t="s">
        <v>60</v>
      </c>
      <c r="B3" s="58"/>
      <c r="C3" s="59"/>
    </row>
    <row r="4" spans="1:3" ht="29.45" customHeight="1" thickBot="1" x14ac:dyDescent="0.3">
      <c r="A4" s="28" t="s">
        <v>53</v>
      </c>
      <c r="B4" s="55"/>
      <c r="C4" s="56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61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63</v>
      </c>
      <c r="B8" s="18" t="s">
        <v>62</v>
      </c>
      <c r="C8" s="21"/>
    </row>
    <row r="9" spans="1:3" ht="15.75" x14ac:dyDescent="0.25">
      <c r="A9" s="29" t="s">
        <v>66</v>
      </c>
      <c r="B9" s="18" t="s">
        <v>62</v>
      </c>
      <c r="C9" s="21"/>
    </row>
    <row r="10" spans="1:3" ht="15.75" x14ac:dyDescent="0.25">
      <c r="A10" s="29" t="s">
        <v>68</v>
      </c>
      <c r="B10" s="18" t="s">
        <v>62</v>
      </c>
      <c r="C10" s="21"/>
    </row>
    <row r="11" spans="1:3" ht="15.75" x14ac:dyDescent="0.25">
      <c r="A11" s="29" t="s">
        <v>67</v>
      </c>
      <c r="B11" s="18" t="s">
        <v>62</v>
      </c>
      <c r="C11" s="21"/>
    </row>
    <row r="12" spans="1:3" ht="15.75" x14ac:dyDescent="0.25">
      <c r="A12" s="29" t="s">
        <v>69</v>
      </c>
      <c r="B12" s="18" t="s">
        <v>62</v>
      </c>
      <c r="C12" s="21"/>
    </row>
    <row r="13" spans="1:3" ht="15.75" x14ac:dyDescent="0.25">
      <c r="A13" s="29" t="s">
        <v>72</v>
      </c>
      <c r="B13" s="18" t="s">
        <v>62</v>
      </c>
      <c r="C13" s="21"/>
    </row>
    <row r="14" spans="1:3" ht="30" x14ac:dyDescent="0.25">
      <c r="A14" s="29" t="s">
        <v>65</v>
      </c>
      <c r="B14" s="18" t="s">
        <v>62</v>
      </c>
      <c r="C14" s="21"/>
    </row>
    <row r="15" spans="1:3" ht="15.75" x14ac:dyDescent="0.25">
      <c r="A15" s="29" t="s">
        <v>64</v>
      </c>
      <c r="B15" s="18" t="s">
        <v>62</v>
      </c>
      <c r="C15" s="21"/>
    </row>
    <row r="16" spans="1:3" ht="15.75" x14ac:dyDescent="0.25">
      <c r="A16" s="29" t="s">
        <v>73</v>
      </c>
      <c r="B16" s="18" t="s">
        <v>62</v>
      </c>
      <c r="C16" s="27"/>
    </row>
    <row r="17" spans="1:3" ht="15.75" x14ac:dyDescent="0.25">
      <c r="A17" s="29" t="s">
        <v>74</v>
      </c>
      <c r="B17" s="18" t="s">
        <v>62</v>
      </c>
      <c r="C17" s="27"/>
    </row>
    <row r="18" spans="1:3" ht="15.75" x14ac:dyDescent="0.25">
      <c r="A18" s="29" t="s">
        <v>70</v>
      </c>
      <c r="B18" s="18" t="s">
        <v>62</v>
      </c>
      <c r="C18" s="27"/>
    </row>
    <row r="19" spans="1:3" ht="15.75" x14ac:dyDescent="0.25">
      <c r="A19" s="29" t="s">
        <v>71</v>
      </c>
      <c r="B19" s="44" t="s">
        <v>62</v>
      </c>
      <c r="C19" s="27"/>
    </row>
    <row r="20" spans="1:3" ht="15.75" x14ac:dyDescent="0.25">
      <c r="A20" s="29"/>
      <c r="B20" s="18"/>
      <c r="C20" s="21"/>
    </row>
    <row r="21" spans="1:3" ht="15.75" x14ac:dyDescent="0.25">
      <c r="A21" s="29"/>
      <c r="B21" s="54"/>
      <c r="C21" s="51"/>
    </row>
    <row r="22" spans="1:3" ht="15.75" x14ac:dyDescent="0.25">
      <c r="A22" s="29"/>
      <c r="B22" s="54"/>
      <c r="C22" s="51"/>
    </row>
    <row r="23" spans="1:3" ht="15.75" x14ac:dyDescent="0.25">
      <c r="A23" s="29"/>
      <c r="B23" s="54"/>
      <c r="C23" s="51"/>
    </row>
    <row r="24" spans="1:3" ht="15.75" x14ac:dyDescent="0.25">
      <c r="A24" s="29"/>
      <c r="B24" s="47"/>
      <c r="C24" s="51"/>
    </row>
    <row r="25" spans="1:3" ht="15.75" x14ac:dyDescent="0.25">
      <c r="A25" s="29"/>
      <c r="B25" s="47"/>
      <c r="C25" s="51"/>
    </row>
    <row r="26" spans="1:3" ht="15.75" x14ac:dyDescent="0.25">
      <c r="A26" s="29"/>
      <c r="B26" s="47"/>
      <c r="C26" s="51"/>
    </row>
    <row r="27" spans="1:3" ht="15.75" x14ac:dyDescent="0.25">
      <c r="A27" s="29"/>
      <c r="B27" s="47"/>
      <c r="C27" s="51"/>
    </row>
    <row r="28" spans="1:3" ht="15.75" x14ac:dyDescent="0.25">
      <c r="A28" s="29"/>
      <c r="B28" s="47"/>
      <c r="C28" s="51"/>
    </row>
    <row r="29" spans="1:3" ht="15.75" x14ac:dyDescent="0.25">
      <c r="A29" s="29"/>
      <c r="B29" s="47"/>
      <c r="C29" s="51"/>
    </row>
    <row r="30" spans="1:3" ht="15.75" x14ac:dyDescent="0.25">
      <c r="A30" s="29"/>
      <c r="B30" s="47"/>
      <c r="C30" s="51"/>
    </row>
    <row r="31" spans="1:3" ht="15.75" x14ac:dyDescent="0.25">
      <c r="A31" s="29"/>
      <c r="B31" s="48"/>
      <c r="C31" s="52"/>
    </row>
    <row r="32" spans="1:3" ht="15.75" x14ac:dyDescent="0.25">
      <c r="A32" s="29"/>
      <c r="B32" s="48"/>
      <c r="C32" s="52"/>
    </row>
    <row r="33" spans="1:3" ht="15.75" x14ac:dyDescent="0.25">
      <c r="A33" s="36"/>
      <c r="B33" s="45"/>
      <c r="C33" s="20"/>
    </row>
    <row r="34" spans="1:3" ht="15.75" x14ac:dyDescent="0.25">
      <c r="A34" s="29"/>
      <c r="B34" s="46"/>
      <c r="C34" s="38"/>
    </row>
    <row r="35" spans="1:3" ht="15.75" x14ac:dyDescent="0.25">
      <c r="A35" s="29"/>
      <c r="B35" s="44"/>
      <c r="C35" s="27"/>
    </row>
    <row r="36" spans="1:3" ht="18" customHeight="1" x14ac:dyDescent="0.25">
      <c r="A36" s="29"/>
      <c r="B36" s="44"/>
      <c r="C36" s="27"/>
    </row>
    <row r="37" spans="1:3" ht="15.75" x14ac:dyDescent="0.25">
      <c r="A37" s="19" t="s">
        <v>42</v>
      </c>
      <c r="B37" s="45"/>
      <c r="C37" s="20"/>
    </row>
    <row r="38" spans="1:3" ht="45" x14ac:dyDescent="0.25">
      <c r="A38" s="31" t="s">
        <v>49</v>
      </c>
      <c r="B38" s="44" t="s">
        <v>62</v>
      </c>
      <c r="C38" s="27"/>
    </row>
    <row r="39" spans="1:3" ht="30" x14ac:dyDescent="0.25">
      <c r="A39" s="29" t="s">
        <v>50</v>
      </c>
      <c r="B39" s="44" t="s">
        <v>62</v>
      </c>
      <c r="C39" s="27"/>
    </row>
    <row r="40" spans="1:3" ht="30" x14ac:dyDescent="0.25">
      <c r="A40" s="30" t="s">
        <v>43</v>
      </c>
      <c r="B40" s="44" t="s">
        <v>62</v>
      </c>
      <c r="C40" s="27"/>
    </row>
    <row r="41" spans="1:3" ht="15.75" x14ac:dyDescent="0.25">
      <c r="A41" s="19" t="s">
        <v>44</v>
      </c>
      <c r="B41" s="45"/>
      <c r="C41" s="20"/>
    </row>
    <row r="42" spans="1:3" ht="30" x14ac:dyDescent="0.25">
      <c r="A42" s="30" t="s">
        <v>57</v>
      </c>
      <c r="B42" s="44" t="s">
        <v>62</v>
      </c>
      <c r="C42" s="27"/>
    </row>
    <row r="43" spans="1:3" ht="18" customHeight="1" thickBot="1" x14ac:dyDescent="0.3">
      <c r="A43" s="30" t="s">
        <v>45</v>
      </c>
      <c r="B43" s="44" t="s">
        <v>62</v>
      </c>
      <c r="C43" s="27"/>
    </row>
    <row r="44" spans="1:3" ht="15.75" x14ac:dyDescent="0.25">
      <c r="A44" s="32" t="s">
        <v>51</v>
      </c>
      <c r="B44" s="35"/>
      <c r="C44" s="22"/>
    </row>
    <row r="45" spans="1:3" ht="16.5" thickBot="1" x14ac:dyDescent="0.3">
      <c r="A45" s="33" t="s">
        <v>52</v>
      </c>
      <c r="B45" s="49"/>
      <c r="C45" s="23"/>
    </row>
    <row r="46" spans="1:3" ht="63" x14ac:dyDescent="0.25">
      <c r="A46" s="34" t="s">
        <v>58</v>
      </c>
      <c r="B46" s="50"/>
      <c r="C46" s="53"/>
    </row>
    <row r="47" spans="1:3" ht="63.75" thickBot="1" x14ac:dyDescent="0.3">
      <c r="A47" s="33" t="s">
        <v>59</v>
      </c>
      <c r="B47" s="49"/>
      <c r="C47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19" zoomScale="80" zoomScaleNormal="80" workbookViewId="0">
      <selection activeCell="I18" sqref="I18:J18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8"/>
    </row>
    <row r="3" spans="1:10" ht="27" customHeight="1" thickBot="1" x14ac:dyDescent="0.3">
      <c r="A3" s="17" t="s">
        <v>39</v>
      </c>
      <c r="B3" s="66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9"/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25">
      <c r="A6" s="104" t="s">
        <v>13</v>
      </c>
      <c r="B6" s="105"/>
      <c r="C6" s="105"/>
      <c r="D6" s="4" t="s">
        <v>1</v>
      </c>
      <c r="E6" s="2"/>
      <c r="F6" s="2"/>
      <c r="G6" s="106" t="s">
        <v>2</v>
      </c>
      <c r="H6" s="105"/>
      <c r="I6" s="105"/>
      <c r="J6" s="9"/>
    </row>
    <row r="7" spans="1:10" ht="15.75" thickBot="1" x14ac:dyDescent="0.3">
      <c r="A7" s="107"/>
      <c r="B7" s="108"/>
      <c r="C7" s="108"/>
      <c r="D7" s="109"/>
      <c r="E7" s="110"/>
      <c r="F7" s="110"/>
      <c r="G7" s="116"/>
      <c r="H7" s="117"/>
      <c r="I7" s="117"/>
      <c r="J7" s="118"/>
    </row>
    <row r="8" spans="1:10" ht="21.75" customHeight="1" thickTop="1" thickBot="1" x14ac:dyDescent="0.3">
      <c r="A8" s="111" t="s">
        <v>19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ht="15.75" thickBot="1" x14ac:dyDescent="0.3">
      <c r="A9" s="101"/>
      <c r="B9" s="102"/>
      <c r="C9" s="102"/>
      <c r="D9" s="103"/>
      <c r="E9" s="84" t="s">
        <v>3</v>
      </c>
      <c r="F9" s="84"/>
      <c r="G9" s="84" t="s">
        <v>4</v>
      </c>
      <c r="H9" s="84"/>
      <c r="I9" s="84" t="s">
        <v>5</v>
      </c>
      <c r="J9" s="85"/>
    </row>
    <row r="10" spans="1:10" s="5" customFormat="1" ht="15.75" thickBot="1" x14ac:dyDescent="0.3">
      <c r="A10" s="114" t="s">
        <v>16</v>
      </c>
      <c r="B10" s="115"/>
      <c r="C10" s="115"/>
      <c r="D10" s="14" t="s">
        <v>37</v>
      </c>
      <c r="E10" s="66">
        <v>346000</v>
      </c>
      <c r="F10" s="73"/>
      <c r="G10" s="66">
        <f>E10*0.21</f>
        <v>72660</v>
      </c>
      <c r="H10" s="73"/>
      <c r="I10" s="79">
        <f>G10+E10</f>
        <v>418660</v>
      </c>
      <c r="J10" s="80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66">
        <v>346000</v>
      </c>
      <c r="F11" s="73"/>
      <c r="G11" s="66">
        <f>E11*0.21</f>
        <v>72660</v>
      </c>
      <c r="H11" s="73"/>
      <c r="I11" s="79">
        <f>G11+E11</f>
        <v>418660</v>
      </c>
      <c r="J11" s="80"/>
    </row>
    <row r="12" spans="1:10" ht="15.75" thickBot="1" x14ac:dyDescent="0.3">
      <c r="A12" s="74" t="s">
        <v>17</v>
      </c>
      <c r="B12" s="75"/>
      <c r="C12" s="75"/>
      <c r="D12" s="75"/>
      <c r="E12" s="75"/>
      <c r="F12" s="75"/>
      <c r="G12" s="75"/>
      <c r="H12" s="75"/>
      <c r="I12" s="12">
        <v>2</v>
      </c>
      <c r="J12" s="6" t="s">
        <v>6</v>
      </c>
    </row>
    <row r="13" spans="1:10" ht="5.25" customHeight="1" thickBot="1" x14ac:dyDescent="0.3">
      <c r="A13" s="76"/>
      <c r="B13" s="77"/>
      <c r="C13" s="77"/>
      <c r="D13" s="77"/>
      <c r="E13" s="77"/>
      <c r="F13" s="77"/>
      <c r="G13" s="77"/>
      <c r="H13" s="77"/>
      <c r="I13" s="77"/>
      <c r="J13" s="78"/>
    </row>
    <row r="14" spans="1:10" ht="18" customHeight="1" thickBot="1" x14ac:dyDescent="0.3">
      <c r="A14" s="81" t="s">
        <v>38</v>
      </c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15.75" thickBot="1" x14ac:dyDescent="0.3">
      <c r="A15" s="69"/>
      <c r="B15" s="70"/>
      <c r="C15" s="70"/>
      <c r="D15" s="70"/>
      <c r="E15" s="84" t="s">
        <v>3</v>
      </c>
      <c r="F15" s="84"/>
      <c r="G15" s="84" t="s">
        <v>4</v>
      </c>
      <c r="H15" s="84"/>
      <c r="I15" s="84" t="s">
        <v>5</v>
      </c>
      <c r="J15" s="85"/>
    </row>
    <row r="16" spans="1:10" ht="32.25" customHeight="1" thickBot="1" x14ac:dyDescent="0.3">
      <c r="A16" s="71" t="s">
        <v>14</v>
      </c>
      <c r="B16" s="72"/>
      <c r="C16" s="72"/>
      <c r="D16" s="72"/>
      <c r="E16" s="92">
        <v>1280</v>
      </c>
      <c r="F16" s="92"/>
      <c r="G16" s="92">
        <f>E16*0.21</f>
        <v>268.8</v>
      </c>
      <c r="H16" s="92"/>
      <c r="I16" s="93">
        <f>G16+E16</f>
        <v>1548.8</v>
      </c>
      <c r="J16" s="94"/>
    </row>
    <row r="17" spans="1:10" ht="15.75" thickBot="1" x14ac:dyDescent="0.3">
      <c r="A17" s="74" t="s">
        <v>20</v>
      </c>
      <c r="B17" s="75"/>
      <c r="C17" s="75"/>
      <c r="D17" s="75"/>
      <c r="E17" s="75"/>
      <c r="F17" s="75"/>
      <c r="G17" s="75"/>
      <c r="H17" s="75"/>
      <c r="I17" s="12">
        <v>1</v>
      </c>
      <c r="J17" s="6" t="s">
        <v>7</v>
      </c>
    </row>
    <row r="18" spans="1:10" ht="32.25" customHeight="1" thickBot="1" x14ac:dyDescent="0.3">
      <c r="A18" s="97" t="s">
        <v>15</v>
      </c>
      <c r="B18" s="98"/>
      <c r="C18" s="98"/>
      <c r="D18" s="98"/>
      <c r="E18" s="99">
        <f>E16*(8-I12)*I17</f>
        <v>7680</v>
      </c>
      <c r="F18" s="99"/>
      <c r="G18" s="99">
        <f>G16*(8-I12)*I17</f>
        <v>1612.8000000000002</v>
      </c>
      <c r="H18" s="99"/>
      <c r="I18" s="99">
        <f>I16*(8-I12)*I17</f>
        <v>9292.7999999999993</v>
      </c>
      <c r="J18" s="100"/>
    </row>
    <row r="19" spans="1:10" ht="3.75" customHeight="1" thickBo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8"/>
    </row>
    <row r="20" spans="1:10" ht="47.25" customHeight="1" thickBot="1" x14ac:dyDescent="0.3">
      <c r="A20" s="95" t="s">
        <v>21</v>
      </c>
      <c r="B20" s="96"/>
      <c r="C20" s="96"/>
      <c r="D20" s="96"/>
      <c r="E20" s="92"/>
      <c r="F20" s="92"/>
      <c r="G20" s="92"/>
      <c r="H20" s="92"/>
      <c r="I20" s="93"/>
      <c r="J20" s="94"/>
    </row>
    <row r="21" spans="1:10" ht="15.75" thickBot="1" x14ac:dyDescent="0.3">
      <c r="A21" s="74" t="s">
        <v>25</v>
      </c>
      <c r="B21" s="75"/>
      <c r="C21" s="75"/>
      <c r="D21" s="75"/>
      <c r="E21" s="75"/>
      <c r="F21" s="75"/>
      <c r="G21" s="75"/>
      <c r="H21" s="75"/>
      <c r="I21" s="12"/>
      <c r="J21" s="6" t="s">
        <v>7</v>
      </c>
    </row>
    <row r="22" spans="1:10" ht="33.75" customHeight="1" thickBot="1" x14ac:dyDescent="0.3">
      <c r="A22" s="125" t="s">
        <v>22</v>
      </c>
      <c r="B22" s="126"/>
      <c r="C22" s="126"/>
      <c r="D22" s="126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</row>
    <row r="23" spans="1:10" ht="5.25" customHeight="1" thickBot="1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54" customHeight="1" thickBot="1" x14ac:dyDescent="0.3">
      <c r="A24" s="95" t="s">
        <v>23</v>
      </c>
      <c r="B24" s="96"/>
      <c r="C24" s="96"/>
      <c r="D24" s="96"/>
      <c r="E24" s="92"/>
      <c r="F24" s="92"/>
      <c r="G24" s="92"/>
      <c r="H24" s="92"/>
      <c r="I24" s="93"/>
      <c r="J24" s="94"/>
    </row>
    <row r="25" spans="1:10" ht="15.75" thickBot="1" x14ac:dyDescent="0.3">
      <c r="A25" s="71" t="s">
        <v>24</v>
      </c>
      <c r="B25" s="128"/>
      <c r="C25" s="128"/>
      <c r="D25" s="128"/>
      <c r="E25" s="128"/>
      <c r="F25" s="128"/>
      <c r="G25" s="128"/>
      <c r="H25" s="128"/>
      <c r="I25" s="12"/>
      <c r="J25" s="6" t="s">
        <v>7</v>
      </c>
    </row>
    <row r="26" spans="1:10" ht="36" customHeight="1" thickBot="1" x14ac:dyDescent="0.3">
      <c r="A26" s="129" t="s">
        <v>26</v>
      </c>
      <c r="B26" s="130"/>
      <c r="C26" s="130"/>
      <c r="D26" s="130"/>
      <c r="E26" s="99">
        <f>E24*(8-I12)*I25</f>
        <v>0</v>
      </c>
      <c r="F26" s="99"/>
      <c r="G26" s="99">
        <f>G24*(8-I12)*I25</f>
        <v>0</v>
      </c>
      <c r="H26" s="99"/>
      <c r="I26" s="99">
        <f>I24*(8-I12)*I25</f>
        <v>0</v>
      </c>
      <c r="J26" s="100"/>
    </row>
    <row r="27" spans="1:10" ht="4.5" customHeight="1" thickBot="1" x14ac:dyDescent="0.3">
      <c r="A27" s="120"/>
      <c r="B27" s="121"/>
      <c r="C27" s="121"/>
      <c r="D27" s="121"/>
      <c r="E27" s="121"/>
      <c r="F27" s="121"/>
      <c r="G27" s="121"/>
      <c r="H27" s="121"/>
      <c r="I27" s="121"/>
      <c r="J27" s="122"/>
    </row>
    <row r="28" spans="1:10" ht="30" customHeight="1" thickBot="1" x14ac:dyDescent="0.3">
      <c r="A28" s="143" t="s">
        <v>27</v>
      </c>
      <c r="B28" s="144"/>
      <c r="C28" s="144"/>
      <c r="D28" s="144"/>
      <c r="E28" s="99">
        <f>D11*(E18+E22+E26)</f>
        <v>7680</v>
      </c>
      <c r="F28" s="99"/>
      <c r="G28" s="99">
        <f>D11*(G18+G22+G26)</f>
        <v>1612.8000000000002</v>
      </c>
      <c r="H28" s="99"/>
      <c r="I28" s="99">
        <f>D11*(I18+I22+I26)</f>
        <v>9292.7999999999993</v>
      </c>
      <c r="J28" s="100"/>
    </row>
    <row r="29" spans="1:10" ht="29.25" customHeight="1" thickBot="1" x14ac:dyDescent="0.3">
      <c r="A29" s="81" t="s">
        <v>55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29.25" customHeight="1" thickBot="1" x14ac:dyDescent="0.3">
      <c r="A30" s="71" t="s">
        <v>29</v>
      </c>
      <c r="B30" s="72"/>
      <c r="C30" s="72"/>
      <c r="D30" s="72"/>
      <c r="E30" s="92">
        <v>1280</v>
      </c>
      <c r="F30" s="92"/>
      <c r="G30" s="92">
        <f>E30*0.21</f>
        <v>268.8</v>
      </c>
      <c r="H30" s="92"/>
      <c r="I30" s="92">
        <f>G30+E30</f>
        <v>1548.8</v>
      </c>
      <c r="J30" s="123"/>
    </row>
    <row r="31" spans="1:10" ht="48" customHeight="1" thickBot="1" x14ac:dyDescent="0.3">
      <c r="A31" s="71" t="s">
        <v>30</v>
      </c>
      <c r="B31" s="72"/>
      <c r="C31" s="72"/>
      <c r="D31" s="72"/>
      <c r="E31" s="92">
        <v>4495</v>
      </c>
      <c r="F31" s="92"/>
      <c r="G31" s="92">
        <f>E31*0.21</f>
        <v>943.94999999999993</v>
      </c>
      <c r="H31" s="92"/>
      <c r="I31" s="92">
        <f>G31+E31</f>
        <v>5438.95</v>
      </c>
      <c r="J31" s="123"/>
    </row>
    <row r="32" spans="1:10" ht="39" customHeight="1" thickBot="1" x14ac:dyDescent="0.3">
      <c r="A32" s="140" t="s">
        <v>31</v>
      </c>
      <c r="B32" s="141"/>
      <c r="C32" s="141"/>
      <c r="D32" s="141"/>
      <c r="E32" s="99">
        <f>(E30+E31)*1*(8-I12)</f>
        <v>34650</v>
      </c>
      <c r="F32" s="99"/>
      <c r="G32" s="99">
        <f>(G30+G31)*1*(8-I12)</f>
        <v>7276.5</v>
      </c>
      <c r="H32" s="99"/>
      <c r="I32" s="99">
        <f>(I30+I31)*1*(8-I12)</f>
        <v>41926.5</v>
      </c>
      <c r="J32" s="100"/>
    </row>
    <row r="33" spans="1:10" ht="30" customHeight="1" thickBot="1" x14ac:dyDescent="0.3">
      <c r="A33" s="81" t="s">
        <v>56</v>
      </c>
      <c r="B33" s="82"/>
      <c r="C33" s="82"/>
      <c r="D33" s="82"/>
      <c r="E33" s="82"/>
      <c r="F33" s="82"/>
      <c r="G33" s="82"/>
      <c r="H33" s="82"/>
      <c r="I33" s="82"/>
      <c r="J33" s="83"/>
    </row>
    <row r="34" spans="1:10" ht="51" customHeight="1" thickBot="1" x14ac:dyDescent="0.3">
      <c r="A34" s="71" t="s">
        <v>28</v>
      </c>
      <c r="B34" s="72"/>
      <c r="C34" s="72"/>
      <c r="D34" s="72"/>
      <c r="E34" s="92"/>
      <c r="F34" s="92"/>
      <c r="G34" s="92"/>
      <c r="H34" s="92"/>
      <c r="I34" s="92"/>
      <c r="J34" s="123"/>
    </row>
    <row r="35" spans="1:10" ht="3.75" customHeight="1" thickBot="1" x14ac:dyDescent="0.3">
      <c r="A35" s="133"/>
      <c r="B35" s="134"/>
      <c r="C35" s="134"/>
      <c r="D35" s="134"/>
      <c r="E35" s="134"/>
      <c r="F35" s="134"/>
      <c r="G35" s="134"/>
      <c r="H35" s="134"/>
      <c r="I35" s="134"/>
      <c r="J35" s="135"/>
    </row>
    <row r="36" spans="1:10" s="7" customFormat="1" ht="39.75" customHeight="1" thickBot="1" x14ac:dyDescent="0.3">
      <c r="A36" s="136" t="s">
        <v>32</v>
      </c>
      <c r="B36" s="137"/>
      <c r="C36" s="137"/>
      <c r="D36" s="137"/>
      <c r="E36" s="127">
        <f>E11+E28+E34+E32</f>
        <v>388330</v>
      </c>
      <c r="F36" s="127"/>
      <c r="G36" s="127">
        <f>G11+G28+G34+G32</f>
        <v>81549.3</v>
      </c>
      <c r="H36" s="127"/>
      <c r="I36" s="127">
        <f>I11+I28+I34+I32</f>
        <v>469879.3</v>
      </c>
      <c r="J36" s="142"/>
    </row>
    <row r="37" spans="1:10" ht="9.75" customHeight="1" x14ac:dyDescent="0.25"/>
    <row r="38" spans="1:10" ht="30" customHeight="1" x14ac:dyDescent="0.25">
      <c r="A38" s="132" t="s">
        <v>10</v>
      </c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32.25" customHeight="1" x14ac:dyDescent="0.25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 x14ac:dyDescent="0.25">
      <c r="A40" s="138" t="s">
        <v>9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ht="44.25" customHeight="1" x14ac:dyDescent="0.25">
      <c r="A41" s="124" t="s">
        <v>11</v>
      </c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19" t="s">
        <v>36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3" customHeight="1" x14ac:dyDescent="0.25">
      <c r="A44" s="119" t="s">
        <v>35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39" customHeight="1" x14ac:dyDescent="0.25">
      <c r="A45" s="119" t="s">
        <v>34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Almeda</cp:lastModifiedBy>
  <cp:lastPrinted>2017-03-17T08:38:19Z</cp:lastPrinted>
  <dcterms:created xsi:type="dcterms:W3CDTF">2016-05-04T05:30:34Z</dcterms:created>
  <dcterms:modified xsi:type="dcterms:W3CDTF">2021-02-11T09:31:50Z</dcterms:modified>
</cp:coreProperties>
</file>