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NOL\Produkce\UZIS\"/>
    </mc:Choice>
  </mc:AlternateContent>
  <xr:revisionPtr revIDLastSave="0" documentId="13_ncr:1_{3C51A2EA-0323-4428-B5B7-1A0DE57724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" sheetId="2" r:id="rId1"/>
    <sheet name="71_19MthRepSumUzelQ" sheetId="1" r:id="rId2"/>
  </sheets>
  <definedNames>
    <definedName name="_xlnm._FilterDatabase" localSheetId="1" hidden="1">'71_19MthRepSumUzelQ'!$A$1:$AD$1212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12" i="1" l="1"/>
  <c r="AA1212" i="1" s="1"/>
  <c r="Z1212" i="1"/>
  <c r="AB1212" i="1"/>
  <c r="AC1212" i="1"/>
  <c r="AB2" i="1"/>
  <c r="AD2" i="1" s="1"/>
  <c r="AC2" i="1"/>
  <c r="AB3" i="1"/>
  <c r="AD3" i="1" s="1"/>
  <c r="AC3" i="1"/>
  <c r="AB4" i="1"/>
  <c r="AD4" i="1" s="1"/>
  <c r="AC4" i="1"/>
  <c r="AB5" i="1"/>
  <c r="AD5" i="1" s="1"/>
  <c r="AC5" i="1"/>
  <c r="AB6" i="1"/>
  <c r="AD6" i="1" s="1"/>
  <c r="AC6" i="1"/>
  <c r="AB7" i="1"/>
  <c r="AD7" i="1" s="1"/>
  <c r="AC7" i="1"/>
  <c r="AB8" i="1"/>
  <c r="AD8" i="1" s="1"/>
  <c r="AC8" i="1"/>
  <c r="AB9" i="1"/>
  <c r="AD9" i="1" s="1"/>
  <c r="AC9" i="1"/>
  <c r="AB10" i="1"/>
  <c r="AD10" i="1" s="1"/>
  <c r="AC10" i="1"/>
  <c r="AB11" i="1"/>
  <c r="AD11" i="1" s="1"/>
  <c r="AC11" i="1"/>
  <c r="AB12" i="1"/>
  <c r="AD12" i="1" s="1"/>
  <c r="AC12" i="1"/>
  <c r="AB13" i="1"/>
  <c r="AD13" i="1" s="1"/>
  <c r="AC13" i="1"/>
  <c r="AB14" i="1"/>
  <c r="AD14" i="1" s="1"/>
  <c r="AC14" i="1"/>
  <c r="AB15" i="1"/>
  <c r="AD15" i="1" s="1"/>
  <c r="AC15" i="1"/>
  <c r="AB16" i="1"/>
  <c r="AD16" i="1" s="1"/>
  <c r="AC16" i="1"/>
  <c r="AB17" i="1"/>
  <c r="AD17" i="1" s="1"/>
  <c r="AC17" i="1"/>
  <c r="AB18" i="1"/>
  <c r="AD18" i="1" s="1"/>
  <c r="AC18" i="1"/>
  <c r="AB19" i="1"/>
  <c r="AD19" i="1" s="1"/>
  <c r="AC19" i="1"/>
  <c r="AB20" i="1"/>
  <c r="AD20" i="1" s="1"/>
  <c r="AC20" i="1"/>
  <c r="AB21" i="1"/>
  <c r="AD21" i="1" s="1"/>
  <c r="AC21" i="1"/>
  <c r="AB22" i="1"/>
  <c r="AD22" i="1" s="1"/>
  <c r="AC22" i="1"/>
  <c r="AB23" i="1"/>
  <c r="AD23" i="1" s="1"/>
  <c r="AC23" i="1"/>
  <c r="AB24" i="1"/>
  <c r="AD24" i="1" s="1"/>
  <c r="AC24" i="1"/>
  <c r="AB25" i="1"/>
  <c r="AD25" i="1" s="1"/>
  <c r="AC25" i="1"/>
  <c r="AB26" i="1"/>
  <c r="AD26" i="1" s="1"/>
  <c r="AC26" i="1"/>
  <c r="AB27" i="1"/>
  <c r="AD27" i="1" s="1"/>
  <c r="AC27" i="1"/>
  <c r="AB28" i="1"/>
  <c r="AD28" i="1" s="1"/>
  <c r="AC28" i="1"/>
  <c r="AB29" i="1"/>
  <c r="AD29" i="1" s="1"/>
  <c r="AC29" i="1"/>
  <c r="AB30" i="1"/>
  <c r="AD30" i="1" s="1"/>
  <c r="AC30" i="1"/>
  <c r="AB31" i="1"/>
  <c r="AD31" i="1" s="1"/>
  <c r="AC31" i="1"/>
  <c r="AB32" i="1"/>
  <c r="AD32" i="1" s="1"/>
  <c r="AC32" i="1"/>
  <c r="AB33" i="1"/>
  <c r="AD33" i="1" s="1"/>
  <c r="AC33" i="1"/>
  <c r="AB34" i="1"/>
  <c r="AD34" i="1" s="1"/>
  <c r="AC34" i="1"/>
  <c r="AB35" i="1"/>
  <c r="AD35" i="1" s="1"/>
  <c r="AC35" i="1"/>
  <c r="AB36" i="1"/>
  <c r="AD36" i="1" s="1"/>
  <c r="AC36" i="1"/>
  <c r="AB37" i="1"/>
  <c r="AD37" i="1" s="1"/>
  <c r="AC37" i="1"/>
  <c r="AB38" i="1"/>
  <c r="AD38" i="1" s="1"/>
  <c r="AC38" i="1"/>
  <c r="AB39" i="1"/>
  <c r="AD39" i="1" s="1"/>
  <c r="AC39" i="1"/>
  <c r="AB40" i="1"/>
  <c r="AD40" i="1" s="1"/>
  <c r="AC40" i="1"/>
  <c r="AB41" i="1"/>
  <c r="AD41" i="1" s="1"/>
  <c r="AC41" i="1"/>
  <c r="AB42" i="1"/>
  <c r="AD42" i="1" s="1"/>
  <c r="AC42" i="1"/>
  <c r="AB43" i="1"/>
  <c r="AD43" i="1" s="1"/>
  <c r="AC43" i="1"/>
  <c r="AB44" i="1"/>
  <c r="AD44" i="1" s="1"/>
  <c r="AC44" i="1"/>
  <c r="AB45" i="1"/>
  <c r="AD45" i="1" s="1"/>
  <c r="AC45" i="1"/>
  <c r="AB46" i="1"/>
  <c r="AD46" i="1" s="1"/>
  <c r="AC46" i="1"/>
  <c r="AB47" i="1"/>
  <c r="AD47" i="1" s="1"/>
  <c r="AC47" i="1"/>
  <c r="AB48" i="1"/>
  <c r="AD48" i="1" s="1"/>
  <c r="AC48" i="1"/>
  <c r="AB49" i="1"/>
  <c r="AD49" i="1" s="1"/>
  <c r="AC49" i="1"/>
  <c r="AB50" i="1"/>
  <c r="AD50" i="1" s="1"/>
  <c r="AC50" i="1"/>
  <c r="AB51" i="1"/>
  <c r="AD51" i="1" s="1"/>
  <c r="AC51" i="1"/>
  <c r="AB52" i="1"/>
  <c r="AD52" i="1" s="1"/>
  <c r="AC52" i="1"/>
  <c r="AB53" i="1"/>
  <c r="AD53" i="1" s="1"/>
  <c r="AC53" i="1"/>
  <c r="AB54" i="1"/>
  <c r="AD54" i="1" s="1"/>
  <c r="AC54" i="1"/>
  <c r="AB55" i="1"/>
  <c r="AD55" i="1" s="1"/>
  <c r="AC55" i="1"/>
  <c r="AB56" i="1"/>
  <c r="AD56" i="1" s="1"/>
  <c r="AC56" i="1"/>
  <c r="AB57" i="1"/>
  <c r="AD57" i="1" s="1"/>
  <c r="AC57" i="1"/>
  <c r="AB58" i="1"/>
  <c r="AD58" i="1" s="1"/>
  <c r="AC58" i="1"/>
  <c r="AB59" i="1"/>
  <c r="AD59" i="1" s="1"/>
  <c r="AC59" i="1"/>
  <c r="AB60" i="1"/>
  <c r="AD60" i="1" s="1"/>
  <c r="AC60" i="1"/>
  <c r="AB61" i="1"/>
  <c r="AD61" i="1" s="1"/>
  <c r="AC61" i="1"/>
  <c r="AB62" i="1"/>
  <c r="AD62" i="1" s="1"/>
  <c r="AC62" i="1"/>
  <c r="AB63" i="1"/>
  <c r="AD63" i="1" s="1"/>
  <c r="AC63" i="1"/>
  <c r="AB64" i="1"/>
  <c r="AD64" i="1" s="1"/>
  <c r="AC64" i="1"/>
  <c r="AB65" i="1"/>
  <c r="AD65" i="1" s="1"/>
  <c r="AC65" i="1"/>
  <c r="AB66" i="1"/>
  <c r="AD66" i="1" s="1"/>
  <c r="AC66" i="1"/>
  <c r="AB67" i="1"/>
  <c r="AD67" i="1" s="1"/>
  <c r="AC67" i="1"/>
  <c r="AB68" i="1"/>
  <c r="AD68" i="1" s="1"/>
  <c r="AC68" i="1"/>
  <c r="AB69" i="1"/>
  <c r="AD69" i="1" s="1"/>
  <c r="AC69" i="1"/>
  <c r="AB70" i="1"/>
  <c r="AD70" i="1" s="1"/>
  <c r="AC70" i="1"/>
  <c r="AB71" i="1"/>
  <c r="AD71" i="1" s="1"/>
  <c r="AC71" i="1"/>
  <c r="AB72" i="1"/>
  <c r="AD72" i="1" s="1"/>
  <c r="AC72" i="1"/>
  <c r="AB73" i="1"/>
  <c r="AD73" i="1" s="1"/>
  <c r="AC73" i="1"/>
  <c r="AB74" i="1"/>
  <c r="AD74" i="1" s="1"/>
  <c r="AC74" i="1"/>
  <c r="AB75" i="1"/>
  <c r="AD75" i="1" s="1"/>
  <c r="AC75" i="1"/>
  <c r="AB76" i="1"/>
  <c r="AD76" i="1" s="1"/>
  <c r="AC76" i="1"/>
  <c r="AB77" i="1"/>
  <c r="AD77" i="1" s="1"/>
  <c r="AC77" i="1"/>
  <c r="AB78" i="1"/>
  <c r="AD78" i="1" s="1"/>
  <c r="AC78" i="1"/>
  <c r="AB79" i="1"/>
  <c r="AD79" i="1" s="1"/>
  <c r="AC79" i="1"/>
  <c r="AB80" i="1"/>
  <c r="AD80" i="1" s="1"/>
  <c r="AC80" i="1"/>
  <c r="AB81" i="1"/>
  <c r="AD81" i="1" s="1"/>
  <c r="AC81" i="1"/>
  <c r="AB82" i="1"/>
  <c r="AD82" i="1" s="1"/>
  <c r="AC82" i="1"/>
  <c r="AB83" i="1"/>
  <c r="AD83" i="1" s="1"/>
  <c r="AC83" i="1"/>
  <c r="AB84" i="1"/>
  <c r="AD84" i="1" s="1"/>
  <c r="AC84" i="1"/>
  <c r="AB85" i="1"/>
  <c r="AD85" i="1" s="1"/>
  <c r="AC85" i="1"/>
  <c r="AB86" i="1"/>
  <c r="AD86" i="1" s="1"/>
  <c r="AC86" i="1"/>
  <c r="AB87" i="1"/>
  <c r="AD87" i="1" s="1"/>
  <c r="AC87" i="1"/>
  <c r="AB88" i="1"/>
  <c r="AD88" i="1" s="1"/>
  <c r="AC88" i="1"/>
  <c r="AB89" i="1"/>
  <c r="AD89" i="1" s="1"/>
  <c r="AC89" i="1"/>
  <c r="AB90" i="1"/>
  <c r="AD90" i="1" s="1"/>
  <c r="AC90" i="1"/>
  <c r="AB91" i="1"/>
  <c r="AD91" i="1" s="1"/>
  <c r="AC91" i="1"/>
  <c r="AB92" i="1"/>
  <c r="AD92" i="1" s="1"/>
  <c r="AC92" i="1"/>
  <c r="AB93" i="1"/>
  <c r="AD93" i="1" s="1"/>
  <c r="AC93" i="1"/>
  <c r="AB94" i="1"/>
  <c r="AD94" i="1" s="1"/>
  <c r="AC94" i="1"/>
  <c r="AB95" i="1"/>
  <c r="AD95" i="1" s="1"/>
  <c r="AC95" i="1"/>
  <c r="AB96" i="1"/>
  <c r="AD96" i="1" s="1"/>
  <c r="AC96" i="1"/>
  <c r="AB97" i="1"/>
  <c r="AD97" i="1" s="1"/>
  <c r="AC97" i="1"/>
  <c r="AB98" i="1"/>
  <c r="AD98" i="1" s="1"/>
  <c r="AC98" i="1"/>
  <c r="AB99" i="1"/>
  <c r="AD99" i="1" s="1"/>
  <c r="AC99" i="1"/>
  <c r="AB100" i="1"/>
  <c r="AD100" i="1" s="1"/>
  <c r="AC100" i="1"/>
  <c r="AB101" i="1"/>
  <c r="AD101" i="1" s="1"/>
  <c r="AC101" i="1"/>
  <c r="AB102" i="1"/>
  <c r="AD102" i="1" s="1"/>
  <c r="AC102" i="1"/>
  <c r="AB103" i="1"/>
  <c r="AD103" i="1" s="1"/>
  <c r="AC103" i="1"/>
  <c r="AB104" i="1"/>
  <c r="AD104" i="1" s="1"/>
  <c r="AC104" i="1"/>
  <c r="AB105" i="1"/>
  <c r="AD105" i="1" s="1"/>
  <c r="AC105" i="1"/>
  <c r="AB106" i="1"/>
  <c r="AD106" i="1" s="1"/>
  <c r="AC106" i="1"/>
  <c r="AB107" i="1"/>
  <c r="AD107" i="1" s="1"/>
  <c r="AC107" i="1"/>
  <c r="AB108" i="1"/>
  <c r="AD108" i="1" s="1"/>
  <c r="AC108" i="1"/>
  <c r="AB109" i="1"/>
  <c r="AD109" i="1" s="1"/>
  <c r="AC109" i="1"/>
  <c r="AB110" i="1"/>
  <c r="AD110" i="1" s="1"/>
  <c r="AC110" i="1"/>
  <c r="AB111" i="1"/>
  <c r="AD111" i="1" s="1"/>
  <c r="AC111" i="1"/>
  <c r="AB112" i="1"/>
  <c r="AD112" i="1" s="1"/>
  <c r="AC112" i="1"/>
  <c r="AB113" i="1"/>
  <c r="AD113" i="1" s="1"/>
  <c r="AC113" i="1"/>
  <c r="AB114" i="1"/>
  <c r="AD114" i="1" s="1"/>
  <c r="AC114" i="1"/>
  <c r="AB115" i="1"/>
  <c r="AD115" i="1" s="1"/>
  <c r="AC115" i="1"/>
  <c r="AB116" i="1"/>
  <c r="AD116" i="1" s="1"/>
  <c r="AC116" i="1"/>
  <c r="AB117" i="1"/>
  <c r="AD117" i="1" s="1"/>
  <c r="AC117" i="1"/>
  <c r="AB118" i="1"/>
  <c r="AD118" i="1" s="1"/>
  <c r="AC118" i="1"/>
  <c r="AB119" i="1"/>
  <c r="AD119" i="1" s="1"/>
  <c r="AC119" i="1"/>
  <c r="AB120" i="1"/>
  <c r="AD120" i="1" s="1"/>
  <c r="AC120" i="1"/>
  <c r="AB121" i="1"/>
  <c r="AD121" i="1" s="1"/>
  <c r="AC121" i="1"/>
  <c r="AB122" i="1"/>
  <c r="AD122" i="1" s="1"/>
  <c r="AC122" i="1"/>
  <c r="AB123" i="1"/>
  <c r="AD123" i="1" s="1"/>
  <c r="AC123" i="1"/>
  <c r="AB124" i="1"/>
  <c r="AD124" i="1" s="1"/>
  <c r="AC124" i="1"/>
  <c r="AB125" i="1"/>
  <c r="AD125" i="1" s="1"/>
  <c r="AC125" i="1"/>
  <c r="AB126" i="1"/>
  <c r="AD126" i="1" s="1"/>
  <c r="AC126" i="1"/>
  <c r="AB127" i="1"/>
  <c r="AD127" i="1" s="1"/>
  <c r="AC127" i="1"/>
  <c r="AB128" i="1"/>
  <c r="AD128" i="1" s="1"/>
  <c r="AC128" i="1"/>
  <c r="AB129" i="1"/>
  <c r="AD129" i="1" s="1"/>
  <c r="AC129" i="1"/>
  <c r="AB130" i="1"/>
  <c r="AD130" i="1" s="1"/>
  <c r="AC130" i="1"/>
  <c r="AB131" i="1"/>
  <c r="AD131" i="1" s="1"/>
  <c r="AC131" i="1"/>
  <c r="AB132" i="1"/>
  <c r="AD132" i="1" s="1"/>
  <c r="AC132" i="1"/>
  <c r="AB133" i="1"/>
  <c r="AD133" i="1" s="1"/>
  <c r="AC133" i="1"/>
  <c r="AB134" i="1"/>
  <c r="AD134" i="1" s="1"/>
  <c r="AC134" i="1"/>
  <c r="AB135" i="1"/>
  <c r="AD135" i="1" s="1"/>
  <c r="AC135" i="1"/>
  <c r="AB136" i="1"/>
  <c r="AD136" i="1" s="1"/>
  <c r="AC136" i="1"/>
  <c r="AB137" i="1"/>
  <c r="AD137" i="1" s="1"/>
  <c r="AC137" i="1"/>
  <c r="AB138" i="1"/>
  <c r="AD138" i="1" s="1"/>
  <c r="AC138" i="1"/>
  <c r="AB139" i="1"/>
  <c r="AD139" i="1" s="1"/>
  <c r="AC139" i="1"/>
  <c r="AB140" i="1"/>
  <c r="AD140" i="1" s="1"/>
  <c r="AC140" i="1"/>
  <c r="AB141" i="1"/>
  <c r="AD141" i="1" s="1"/>
  <c r="AC141" i="1"/>
  <c r="AB142" i="1"/>
  <c r="AD142" i="1" s="1"/>
  <c r="AC142" i="1"/>
  <c r="AB143" i="1"/>
  <c r="AD143" i="1" s="1"/>
  <c r="AC143" i="1"/>
  <c r="AB144" i="1"/>
  <c r="AD144" i="1" s="1"/>
  <c r="AC144" i="1"/>
  <c r="AB145" i="1"/>
  <c r="AD145" i="1" s="1"/>
  <c r="AC145" i="1"/>
  <c r="AB146" i="1"/>
  <c r="AD146" i="1" s="1"/>
  <c r="AC146" i="1"/>
  <c r="AB147" i="1"/>
  <c r="AD147" i="1" s="1"/>
  <c r="AC147" i="1"/>
  <c r="AB148" i="1"/>
  <c r="AD148" i="1" s="1"/>
  <c r="AC148" i="1"/>
  <c r="AB149" i="1"/>
  <c r="AD149" i="1" s="1"/>
  <c r="AC149" i="1"/>
  <c r="AB150" i="1"/>
  <c r="AD150" i="1" s="1"/>
  <c r="AC150" i="1"/>
  <c r="AB151" i="1"/>
  <c r="AD151" i="1" s="1"/>
  <c r="AC151" i="1"/>
  <c r="AB152" i="1"/>
  <c r="AD152" i="1" s="1"/>
  <c r="AC152" i="1"/>
  <c r="AB153" i="1"/>
  <c r="AD153" i="1" s="1"/>
  <c r="AC153" i="1"/>
  <c r="AB154" i="1"/>
  <c r="AD154" i="1" s="1"/>
  <c r="AC154" i="1"/>
  <c r="AB155" i="1"/>
  <c r="AD155" i="1" s="1"/>
  <c r="AC155" i="1"/>
  <c r="AB156" i="1"/>
  <c r="AD156" i="1" s="1"/>
  <c r="AC156" i="1"/>
  <c r="AB157" i="1"/>
  <c r="AD157" i="1" s="1"/>
  <c r="AC157" i="1"/>
  <c r="AB158" i="1"/>
  <c r="AD158" i="1" s="1"/>
  <c r="AC158" i="1"/>
  <c r="AB159" i="1"/>
  <c r="AD159" i="1" s="1"/>
  <c r="AC159" i="1"/>
  <c r="AB160" i="1"/>
  <c r="AD160" i="1" s="1"/>
  <c r="AC160" i="1"/>
  <c r="AB161" i="1"/>
  <c r="AD161" i="1" s="1"/>
  <c r="AC161" i="1"/>
  <c r="AB162" i="1"/>
  <c r="AD162" i="1" s="1"/>
  <c r="AC162" i="1"/>
  <c r="AB163" i="1"/>
  <c r="AD163" i="1" s="1"/>
  <c r="AC163" i="1"/>
  <c r="AB164" i="1"/>
  <c r="AD164" i="1" s="1"/>
  <c r="AC164" i="1"/>
  <c r="AB165" i="1"/>
  <c r="AD165" i="1" s="1"/>
  <c r="AC165" i="1"/>
  <c r="AB166" i="1"/>
  <c r="AD166" i="1" s="1"/>
  <c r="AC166" i="1"/>
  <c r="AB167" i="1"/>
  <c r="AD167" i="1" s="1"/>
  <c r="AC167" i="1"/>
  <c r="AB168" i="1"/>
  <c r="AD168" i="1" s="1"/>
  <c r="AC168" i="1"/>
  <c r="AB169" i="1"/>
  <c r="AD169" i="1" s="1"/>
  <c r="AC169" i="1"/>
  <c r="AB170" i="1"/>
  <c r="AD170" i="1" s="1"/>
  <c r="AC170" i="1"/>
  <c r="AB171" i="1"/>
  <c r="AD171" i="1" s="1"/>
  <c r="AC171" i="1"/>
  <c r="AB172" i="1"/>
  <c r="AD172" i="1" s="1"/>
  <c r="AC172" i="1"/>
  <c r="AB173" i="1"/>
  <c r="AD173" i="1" s="1"/>
  <c r="AC173" i="1"/>
  <c r="AB174" i="1"/>
  <c r="AD174" i="1" s="1"/>
  <c r="AC174" i="1"/>
  <c r="AB175" i="1"/>
  <c r="AD175" i="1" s="1"/>
  <c r="AC175" i="1"/>
  <c r="AB176" i="1"/>
  <c r="AD176" i="1" s="1"/>
  <c r="AC176" i="1"/>
  <c r="AB177" i="1"/>
  <c r="AD177" i="1" s="1"/>
  <c r="AC177" i="1"/>
  <c r="AB178" i="1"/>
  <c r="AD178" i="1" s="1"/>
  <c r="AC178" i="1"/>
  <c r="AB179" i="1"/>
  <c r="AD179" i="1" s="1"/>
  <c r="AC179" i="1"/>
  <c r="AB180" i="1"/>
  <c r="AD180" i="1" s="1"/>
  <c r="AC180" i="1"/>
  <c r="AB181" i="1"/>
  <c r="AD181" i="1" s="1"/>
  <c r="AC181" i="1"/>
  <c r="AB182" i="1"/>
  <c r="AD182" i="1" s="1"/>
  <c r="AC182" i="1"/>
  <c r="AB183" i="1"/>
  <c r="AD183" i="1" s="1"/>
  <c r="AC183" i="1"/>
  <c r="AB184" i="1"/>
  <c r="AD184" i="1" s="1"/>
  <c r="AC184" i="1"/>
  <c r="AB185" i="1"/>
  <c r="AD185" i="1" s="1"/>
  <c r="AC185" i="1"/>
  <c r="AB186" i="1"/>
  <c r="AD186" i="1" s="1"/>
  <c r="AC186" i="1"/>
  <c r="AB187" i="1"/>
  <c r="AD187" i="1" s="1"/>
  <c r="AC187" i="1"/>
  <c r="AB188" i="1"/>
  <c r="AD188" i="1" s="1"/>
  <c r="AC188" i="1"/>
  <c r="AB189" i="1"/>
  <c r="AD189" i="1" s="1"/>
  <c r="AC189" i="1"/>
  <c r="AB190" i="1"/>
  <c r="AD190" i="1" s="1"/>
  <c r="AC190" i="1"/>
  <c r="AB191" i="1"/>
  <c r="AD191" i="1" s="1"/>
  <c r="AC191" i="1"/>
  <c r="AB192" i="1"/>
  <c r="AD192" i="1" s="1"/>
  <c r="AC192" i="1"/>
  <c r="AB193" i="1"/>
  <c r="AD193" i="1" s="1"/>
  <c r="AC193" i="1"/>
  <c r="AB194" i="1"/>
  <c r="AD194" i="1" s="1"/>
  <c r="AC194" i="1"/>
  <c r="AB195" i="1"/>
  <c r="AD195" i="1" s="1"/>
  <c r="AC195" i="1"/>
  <c r="AB196" i="1"/>
  <c r="AD196" i="1" s="1"/>
  <c r="AC196" i="1"/>
  <c r="AB197" i="1"/>
  <c r="AD197" i="1" s="1"/>
  <c r="AC197" i="1"/>
  <c r="AB198" i="1"/>
  <c r="AD198" i="1" s="1"/>
  <c r="AC198" i="1"/>
  <c r="AB199" i="1"/>
  <c r="AD199" i="1" s="1"/>
  <c r="AC199" i="1"/>
  <c r="AB200" i="1"/>
  <c r="AD200" i="1" s="1"/>
  <c r="AC200" i="1"/>
  <c r="AB201" i="1"/>
  <c r="AD201" i="1" s="1"/>
  <c r="AC201" i="1"/>
  <c r="AB202" i="1"/>
  <c r="AD202" i="1" s="1"/>
  <c r="AC202" i="1"/>
  <c r="AB203" i="1"/>
  <c r="AD203" i="1" s="1"/>
  <c r="AC203" i="1"/>
  <c r="AB204" i="1"/>
  <c r="AD204" i="1" s="1"/>
  <c r="AC204" i="1"/>
  <c r="AB205" i="1"/>
  <c r="AD205" i="1" s="1"/>
  <c r="AC205" i="1"/>
  <c r="AB206" i="1"/>
  <c r="AD206" i="1" s="1"/>
  <c r="AC206" i="1"/>
  <c r="AB207" i="1"/>
  <c r="AD207" i="1" s="1"/>
  <c r="AC207" i="1"/>
  <c r="AB208" i="1"/>
  <c r="AD208" i="1" s="1"/>
  <c r="AC208" i="1"/>
  <c r="AB209" i="1"/>
  <c r="AD209" i="1" s="1"/>
  <c r="AC209" i="1"/>
  <c r="AB210" i="1"/>
  <c r="AD210" i="1" s="1"/>
  <c r="AC210" i="1"/>
  <c r="AB211" i="1"/>
  <c r="AD211" i="1" s="1"/>
  <c r="AC211" i="1"/>
  <c r="AB212" i="1"/>
  <c r="AD212" i="1" s="1"/>
  <c r="AC212" i="1"/>
  <c r="AB213" i="1"/>
  <c r="AD213" i="1" s="1"/>
  <c r="AC213" i="1"/>
  <c r="AB214" i="1"/>
  <c r="AD214" i="1" s="1"/>
  <c r="AC214" i="1"/>
  <c r="AB215" i="1"/>
  <c r="AD215" i="1" s="1"/>
  <c r="AC215" i="1"/>
  <c r="AB216" i="1"/>
  <c r="AD216" i="1" s="1"/>
  <c r="AC216" i="1"/>
  <c r="AB217" i="1"/>
  <c r="AD217" i="1" s="1"/>
  <c r="AC217" i="1"/>
  <c r="AB218" i="1"/>
  <c r="AD218" i="1" s="1"/>
  <c r="AC218" i="1"/>
  <c r="AB219" i="1"/>
  <c r="AD219" i="1" s="1"/>
  <c r="AC219" i="1"/>
  <c r="AB220" i="1"/>
  <c r="AD220" i="1" s="1"/>
  <c r="AC220" i="1"/>
  <c r="AB221" i="1"/>
  <c r="AD221" i="1" s="1"/>
  <c r="AC221" i="1"/>
  <c r="AB222" i="1"/>
  <c r="AD222" i="1" s="1"/>
  <c r="AC222" i="1"/>
  <c r="AB223" i="1"/>
  <c r="AD223" i="1" s="1"/>
  <c r="AC223" i="1"/>
  <c r="AB224" i="1"/>
  <c r="AD224" i="1" s="1"/>
  <c r="AC224" i="1"/>
  <c r="AB225" i="1"/>
  <c r="AD225" i="1" s="1"/>
  <c r="AC225" i="1"/>
  <c r="AB226" i="1"/>
  <c r="AD226" i="1" s="1"/>
  <c r="AC226" i="1"/>
  <c r="AB227" i="1"/>
  <c r="AD227" i="1" s="1"/>
  <c r="AC227" i="1"/>
  <c r="AB228" i="1"/>
  <c r="AD228" i="1" s="1"/>
  <c r="AC228" i="1"/>
  <c r="AB229" i="1"/>
  <c r="AD229" i="1" s="1"/>
  <c r="AC229" i="1"/>
  <c r="AB230" i="1"/>
  <c r="AD230" i="1" s="1"/>
  <c r="AC230" i="1"/>
  <c r="AB231" i="1"/>
  <c r="AD231" i="1" s="1"/>
  <c r="AC231" i="1"/>
  <c r="AB232" i="1"/>
  <c r="AD232" i="1" s="1"/>
  <c r="AC232" i="1"/>
  <c r="AB233" i="1"/>
  <c r="AD233" i="1" s="1"/>
  <c r="AC233" i="1"/>
  <c r="AB234" i="1"/>
  <c r="AD234" i="1" s="1"/>
  <c r="AC234" i="1"/>
  <c r="AB235" i="1"/>
  <c r="AD235" i="1" s="1"/>
  <c r="AC235" i="1"/>
  <c r="AB236" i="1"/>
  <c r="AD236" i="1" s="1"/>
  <c r="AC236" i="1"/>
  <c r="AB237" i="1"/>
  <c r="AD237" i="1" s="1"/>
  <c r="AC237" i="1"/>
  <c r="AB238" i="1"/>
  <c r="AD238" i="1" s="1"/>
  <c r="AC238" i="1"/>
  <c r="AB239" i="1"/>
  <c r="AD239" i="1" s="1"/>
  <c r="AC239" i="1"/>
  <c r="AB240" i="1"/>
  <c r="AD240" i="1" s="1"/>
  <c r="AC240" i="1"/>
  <c r="AB241" i="1"/>
  <c r="AD241" i="1" s="1"/>
  <c r="AC241" i="1"/>
  <c r="AB242" i="1"/>
  <c r="AD242" i="1" s="1"/>
  <c r="AC242" i="1"/>
  <c r="AB243" i="1"/>
  <c r="AD243" i="1" s="1"/>
  <c r="AC243" i="1"/>
  <c r="AB244" i="1"/>
  <c r="AD244" i="1" s="1"/>
  <c r="AC244" i="1"/>
  <c r="AB245" i="1"/>
  <c r="AD245" i="1" s="1"/>
  <c r="AC245" i="1"/>
  <c r="AB246" i="1"/>
  <c r="AD246" i="1" s="1"/>
  <c r="AC246" i="1"/>
  <c r="AB247" i="1"/>
  <c r="AD247" i="1" s="1"/>
  <c r="AC247" i="1"/>
  <c r="AB248" i="1"/>
  <c r="AD248" i="1" s="1"/>
  <c r="AC248" i="1"/>
  <c r="AB249" i="1"/>
  <c r="AD249" i="1" s="1"/>
  <c r="AC249" i="1"/>
  <c r="AB250" i="1"/>
  <c r="AD250" i="1" s="1"/>
  <c r="AC250" i="1"/>
  <c r="AB251" i="1"/>
  <c r="AD251" i="1" s="1"/>
  <c r="AC251" i="1"/>
  <c r="AB252" i="1"/>
  <c r="AD252" i="1" s="1"/>
  <c r="AC252" i="1"/>
  <c r="AB253" i="1"/>
  <c r="AD253" i="1" s="1"/>
  <c r="AC253" i="1"/>
  <c r="AB254" i="1"/>
  <c r="AD254" i="1" s="1"/>
  <c r="AC254" i="1"/>
  <c r="AB255" i="1"/>
  <c r="AD255" i="1" s="1"/>
  <c r="AC255" i="1"/>
  <c r="AB256" i="1"/>
  <c r="AD256" i="1" s="1"/>
  <c r="AC256" i="1"/>
  <c r="AB257" i="1"/>
  <c r="AD257" i="1" s="1"/>
  <c r="AC257" i="1"/>
  <c r="AB258" i="1"/>
  <c r="AD258" i="1" s="1"/>
  <c r="AC258" i="1"/>
  <c r="AB259" i="1"/>
  <c r="AD259" i="1" s="1"/>
  <c r="AC259" i="1"/>
  <c r="AB260" i="1"/>
  <c r="AD260" i="1" s="1"/>
  <c r="AC260" i="1"/>
  <c r="AB261" i="1"/>
  <c r="AD261" i="1" s="1"/>
  <c r="AC261" i="1"/>
  <c r="AB262" i="1"/>
  <c r="AD262" i="1" s="1"/>
  <c r="AC262" i="1"/>
  <c r="AB263" i="1"/>
  <c r="AD263" i="1" s="1"/>
  <c r="AC263" i="1"/>
  <c r="AB264" i="1"/>
  <c r="AD264" i="1" s="1"/>
  <c r="AC264" i="1"/>
  <c r="AB265" i="1"/>
  <c r="AD265" i="1" s="1"/>
  <c r="AC265" i="1"/>
  <c r="AB266" i="1"/>
  <c r="AD266" i="1" s="1"/>
  <c r="AC266" i="1"/>
  <c r="AB267" i="1"/>
  <c r="AD267" i="1" s="1"/>
  <c r="AC267" i="1"/>
  <c r="AB268" i="1"/>
  <c r="AD268" i="1" s="1"/>
  <c r="AC268" i="1"/>
  <c r="AB269" i="1"/>
  <c r="AD269" i="1" s="1"/>
  <c r="AC269" i="1"/>
  <c r="AB270" i="1"/>
  <c r="AD270" i="1" s="1"/>
  <c r="AC270" i="1"/>
  <c r="AB271" i="1"/>
  <c r="AD271" i="1" s="1"/>
  <c r="AC271" i="1"/>
  <c r="AB272" i="1"/>
  <c r="AD272" i="1" s="1"/>
  <c r="AC272" i="1"/>
  <c r="AB273" i="1"/>
  <c r="AD273" i="1" s="1"/>
  <c r="AC273" i="1"/>
  <c r="AB274" i="1"/>
  <c r="AD274" i="1" s="1"/>
  <c r="AC274" i="1"/>
  <c r="AB275" i="1"/>
  <c r="AD275" i="1" s="1"/>
  <c r="AC275" i="1"/>
  <c r="AB276" i="1"/>
  <c r="AD276" i="1" s="1"/>
  <c r="AC276" i="1"/>
  <c r="AB277" i="1"/>
  <c r="AD277" i="1" s="1"/>
  <c r="AC277" i="1"/>
  <c r="AB278" i="1"/>
  <c r="AD278" i="1" s="1"/>
  <c r="AC278" i="1"/>
  <c r="AB279" i="1"/>
  <c r="AD279" i="1" s="1"/>
  <c r="AC279" i="1"/>
  <c r="AB280" i="1"/>
  <c r="AD280" i="1" s="1"/>
  <c r="AC280" i="1"/>
  <c r="AB281" i="1"/>
  <c r="AD281" i="1" s="1"/>
  <c r="AC281" i="1"/>
  <c r="AB282" i="1"/>
  <c r="AD282" i="1" s="1"/>
  <c r="AC282" i="1"/>
  <c r="AB283" i="1"/>
  <c r="AD283" i="1" s="1"/>
  <c r="AC283" i="1"/>
  <c r="AB284" i="1"/>
  <c r="AD284" i="1" s="1"/>
  <c r="AC284" i="1"/>
  <c r="AB285" i="1"/>
  <c r="AD285" i="1" s="1"/>
  <c r="AC285" i="1"/>
  <c r="AB286" i="1"/>
  <c r="AD286" i="1" s="1"/>
  <c r="AC286" i="1"/>
  <c r="AB287" i="1"/>
  <c r="AD287" i="1" s="1"/>
  <c r="AC287" i="1"/>
  <c r="AB288" i="1"/>
  <c r="AD288" i="1" s="1"/>
  <c r="AC288" i="1"/>
  <c r="AB289" i="1"/>
  <c r="AD289" i="1" s="1"/>
  <c r="AC289" i="1"/>
  <c r="AB290" i="1"/>
  <c r="AD290" i="1" s="1"/>
  <c r="AC290" i="1"/>
  <c r="AB291" i="1"/>
  <c r="AD291" i="1" s="1"/>
  <c r="AC291" i="1"/>
  <c r="AB292" i="1"/>
  <c r="AD292" i="1" s="1"/>
  <c r="AC292" i="1"/>
  <c r="AB293" i="1"/>
  <c r="AD293" i="1" s="1"/>
  <c r="AC293" i="1"/>
  <c r="AB294" i="1"/>
  <c r="AD294" i="1" s="1"/>
  <c r="AC294" i="1"/>
  <c r="AB295" i="1"/>
  <c r="AD295" i="1" s="1"/>
  <c r="AC295" i="1"/>
  <c r="AB296" i="1"/>
  <c r="AD296" i="1" s="1"/>
  <c r="AC296" i="1"/>
  <c r="AB297" i="1"/>
  <c r="AD297" i="1" s="1"/>
  <c r="AC297" i="1"/>
  <c r="AB298" i="1"/>
  <c r="AD298" i="1" s="1"/>
  <c r="AC298" i="1"/>
  <c r="AB299" i="1"/>
  <c r="AD299" i="1" s="1"/>
  <c r="AC299" i="1"/>
  <c r="AB300" i="1"/>
  <c r="AD300" i="1" s="1"/>
  <c r="AC300" i="1"/>
  <c r="AB301" i="1"/>
  <c r="AD301" i="1" s="1"/>
  <c r="AC301" i="1"/>
  <c r="AB302" i="1"/>
  <c r="AD302" i="1" s="1"/>
  <c r="AC302" i="1"/>
  <c r="AB303" i="1"/>
  <c r="AD303" i="1" s="1"/>
  <c r="AC303" i="1"/>
  <c r="AB304" i="1"/>
  <c r="AD304" i="1" s="1"/>
  <c r="AC304" i="1"/>
  <c r="AB305" i="1"/>
  <c r="AD305" i="1" s="1"/>
  <c r="AC305" i="1"/>
  <c r="AB306" i="1"/>
  <c r="AD306" i="1" s="1"/>
  <c r="AC306" i="1"/>
  <c r="AB307" i="1"/>
  <c r="AD307" i="1" s="1"/>
  <c r="AC307" i="1"/>
  <c r="AB308" i="1"/>
  <c r="AD308" i="1" s="1"/>
  <c r="AC308" i="1"/>
  <c r="AB309" i="1"/>
  <c r="AD309" i="1" s="1"/>
  <c r="AC309" i="1"/>
  <c r="AB310" i="1"/>
  <c r="AD310" i="1" s="1"/>
  <c r="AC310" i="1"/>
  <c r="AB311" i="1"/>
  <c r="AD311" i="1" s="1"/>
  <c r="AC311" i="1"/>
  <c r="AB312" i="1"/>
  <c r="AD312" i="1" s="1"/>
  <c r="AC312" i="1"/>
  <c r="AB313" i="1"/>
  <c r="AD313" i="1" s="1"/>
  <c r="AC313" i="1"/>
  <c r="AB314" i="1"/>
  <c r="AD314" i="1" s="1"/>
  <c r="AC314" i="1"/>
  <c r="AB315" i="1"/>
  <c r="AD315" i="1" s="1"/>
  <c r="AC315" i="1"/>
  <c r="AB316" i="1"/>
  <c r="AD316" i="1" s="1"/>
  <c r="AC316" i="1"/>
  <c r="AB317" i="1"/>
  <c r="AD317" i="1" s="1"/>
  <c r="AC317" i="1"/>
  <c r="AB318" i="1"/>
  <c r="AD318" i="1" s="1"/>
  <c r="AC318" i="1"/>
  <c r="AB319" i="1"/>
  <c r="AD319" i="1" s="1"/>
  <c r="AC319" i="1"/>
  <c r="AB320" i="1"/>
  <c r="AD320" i="1" s="1"/>
  <c r="AC320" i="1"/>
  <c r="AB321" i="1"/>
  <c r="AD321" i="1" s="1"/>
  <c r="AC321" i="1"/>
  <c r="AB322" i="1"/>
  <c r="AD322" i="1" s="1"/>
  <c r="AC322" i="1"/>
  <c r="AB323" i="1"/>
  <c r="AD323" i="1" s="1"/>
  <c r="AC323" i="1"/>
  <c r="AB324" i="1"/>
  <c r="AD324" i="1" s="1"/>
  <c r="AC324" i="1"/>
  <c r="AB325" i="1"/>
  <c r="AD325" i="1" s="1"/>
  <c r="AC325" i="1"/>
  <c r="AB326" i="1"/>
  <c r="AD326" i="1" s="1"/>
  <c r="AC326" i="1"/>
  <c r="AB327" i="1"/>
  <c r="AD327" i="1" s="1"/>
  <c r="AC327" i="1"/>
  <c r="AB328" i="1"/>
  <c r="AD328" i="1" s="1"/>
  <c r="AC328" i="1"/>
  <c r="AB329" i="1"/>
  <c r="AD329" i="1" s="1"/>
  <c r="AC329" i="1"/>
  <c r="AB330" i="1"/>
  <c r="AD330" i="1" s="1"/>
  <c r="AC330" i="1"/>
  <c r="AB331" i="1"/>
  <c r="AD331" i="1" s="1"/>
  <c r="AC331" i="1"/>
  <c r="AB332" i="1"/>
  <c r="AD332" i="1" s="1"/>
  <c r="AC332" i="1"/>
  <c r="AB333" i="1"/>
  <c r="AD333" i="1" s="1"/>
  <c r="AC333" i="1"/>
  <c r="AB334" i="1"/>
  <c r="AD334" i="1" s="1"/>
  <c r="AC334" i="1"/>
  <c r="AB335" i="1"/>
  <c r="AD335" i="1" s="1"/>
  <c r="AC335" i="1"/>
  <c r="AB336" i="1"/>
  <c r="AD336" i="1" s="1"/>
  <c r="AC336" i="1"/>
  <c r="AB337" i="1"/>
  <c r="AD337" i="1" s="1"/>
  <c r="AC337" i="1"/>
  <c r="AB338" i="1"/>
  <c r="AD338" i="1" s="1"/>
  <c r="AC338" i="1"/>
  <c r="AB339" i="1"/>
  <c r="AD339" i="1" s="1"/>
  <c r="AC339" i="1"/>
  <c r="AB340" i="1"/>
  <c r="AD340" i="1" s="1"/>
  <c r="AC340" i="1"/>
  <c r="AB341" i="1"/>
  <c r="AD341" i="1" s="1"/>
  <c r="AC341" i="1"/>
  <c r="AB342" i="1"/>
  <c r="AD342" i="1" s="1"/>
  <c r="AC342" i="1"/>
  <c r="AB343" i="1"/>
  <c r="AD343" i="1" s="1"/>
  <c r="AC343" i="1"/>
  <c r="AB344" i="1"/>
  <c r="AD344" i="1" s="1"/>
  <c r="AC344" i="1"/>
  <c r="AB345" i="1"/>
  <c r="AD345" i="1" s="1"/>
  <c r="AC345" i="1"/>
  <c r="AB346" i="1"/>
  <c r="AD346" i="1" s="1"/>
  <c r="AC346" i="1"/>
  <c r="AB347" i="1"/>
  <c r="AD347" i="1" s="1"/>
  <c r="AC347" i="1"/>
  <c r="AB348" i="1"/>
  <c r="AD348" i="1" s="1"/>
  <c r="AC348" i="1"/>
  <c r="AB349" i="1"/>
  <c r="AD349" i="1" s="1"/>
  <c r="AC349" i="1"/>
  <c r="AB350" i="1"/>
  <c r="AD350" i="1" s="1"/>
  <c r="AC350" i="1"/>
  <c r="AB351" i="1"/>
  <c r="AD351" i="1" s="1"/>
  <c r="AC351" i="1"/>
  <c r="AB352" i="1"/>
  <c r="AD352" i="1" s="1"/>
  <c r="AC352" i="1"/>
  <c r="AB353" i="1"/>
  <c r="AD353" i="1" s="1"/>
  <c r="AC353" i="1"/>
  <c r="AB354" i="1"/>
  <c r="AD354" i="1" s="1"/>
  <c r="AC354" i="1"/>
  <c r="AB355" i="1"/>
  <c r="AD355" i="1" s="1"/>
  <c r="AC355" i="1"/>
  <c r="AB356" i="1"/>
  <c r="AD356" i="1" s="1"/>
  <c r="AC356" i="1"/>
  <c r="AB357" i="1"/>
  <c r="AD357" i="1" s="1"/>
  <c r="AC357" i="1"/>
  <c r="AB358" i="1"/>
  <c r="AD358" i="1" s="1"/>
  <c r="AC358" i="1"/>
  <c r="AB359" i="1"/>
  <c r="AD359" i="1" s="1"/>
  <c r="AC359" i="1"/>
  <c r="AB360" i="1"/>
  <c r="AD360" i="1" s="1"/>
  <c r="AC360" i="1"/>
  <c r="AB361" i="1"/>
  <c r="AD361" i="1" s="1"/>
  <c r="AC361" i="1"/>
  <c r="AB362" i="1"/>
  <c r="AD362" i="1" s="1"/>
  <c r="AC362" i="1"/>
  <c r="AB363" i="1"/>
  <c r="AD363" i="1" s="1"/>
  <c r="AC363" i="1"/>
  <c r="AB364" i="1"/>
  <c r="AD364" i="1" s="1"/>
  <c r="AC364" i="1"/>
  <c r="AB365" i="1"/>
  <c r="AD365" i="1" s="1"/>
  <c r="AC365" i="1"/>
  <c r="AB366" i="1"/>
  <c r="AD366" i="1" s="1"/>
  <c r="AC366" i="1"/>
  <c r="AB367" i="1"/>
  <c r="AD367" i="1" s="1"/>
  <c r="AC367" i="1"/>
  <c r="AB368" i="1"/>
  <c r="AD368" i="1" s="1"/>
  <c r="AC368" i="1"/>
  <c r="AB369" i="1"/>
  <c r="AD369" i="1" s="1"/>
  <c r="AC369" i="1"/>
  <c r="AB370" i="1"/>
  <c r="AD370" i="1" s="1"/>
  <c r="AC370" i="1"/>
  <c r="AB371" i="1"/>
  <c r="AD371" i="1" s="1"/>
  <c r="AC371" i="1"/>
  <c r="AB372" i="1"/>
  <c r="AD372" i="1" s="1"/>
  <c r="AC372" i="1"/>
  <c r="AB373" i="1"/>
  <c r="AD373" i="1" s="1"/>
  <c r="AC373" i="1"/>
  <c r="AB374" i="1"/>
  <c r="AD374" i="1" s="1"/>
  <c r="AC374" i="1"/>
  <c r="AB375" i="1"/>
  <c r="AD375" i="1" s="1"/>
  <c r="AC375" i="1"/>
  <c r="AB376" i="1"/>
  <c r="AD376" i="1" s="1"/>
  <c r="AC376" i="1"/>
  <c r="AB377" i="1"/>
  <c r="AD377" i="1" s="1"/>
  <c r="AC377" i="1"/>
  <c r="AB378" i="1"/>
  <c r="AD378" i="1" s="1"/>
  <c r="AC378" i="1"/>
  <c r="AB379" i="1"/>
  <c r="AD379" i="1" s="1"/>
  <c r="AC379" i="1"/>
  <c r="AB380" i="1"/>
  <c r="AD380" i="1" s="1"/>
  <c r="AC380" i="1"/>
  <c r="AB381" i="1"/>
  <c r="AD381" i="1" s="1"/>
  <c r="AC381" i="1"/>
  <c r="AB382" i="1"/>
  <c r="AD382" i="1" s="1"/>
  <c r="AC382" i="1"/>
  <c r="AB383" i="1"/>
  <c r="AD383" i="1" s="1"/>
  <c r="AC383" i="1"/>
  <c r="AB384" i="1"/>
  <c r="AD384" i="1" s="1"/>
  <c r="AC384" i="1"/>
  <c r="AB385" i="1"/>
  <c r="AD385" i="1" s="1"/>
  <c r="AC385" i="1"/>
  <c r="AB386" i="1"/>
  <c r="AD386" i="1" s="1"/>
  <c r="AC386" i="1"/>
  <c r="AB387" i="1"/>
  <c r="AD387" i="1" s="1"/>
  <c r="AC387" i="1"/>
  <c r="AB388" i="1"/>
  <c r="AD388" i="1" s="1"/>
  <c r="AC388" i="1"/>
  <c r="AB389" i="1"/>
  <c r="AD389" i="1" s="1"/>
  <c r="AC389" i="1"/>
  <c r="AB390" i="1"/>
  <c r="AD390" i="1" s="1"/>
  <c r="AC390" i="1"/>
  <c r="AB391" i="1"/>
  <c r="AD391" i="1" s="1"/>
  <c r="AC391" i="1"/>
  <c r="AB392" i="1"/>
  <c r="AD392" i="1" s="1"/>
  <c r="AC392" i="1"/>
  <c r="AB393" i="1"/>
  <c r="AD393" i="1" s="1"/>
  <c r="AC393" i="1"/>
  <c r="AB394" i="1"/>
  <c r="AD394" i="1" s="1"/>
  <c r="AC394" i="1"/>
  <c r="AB395" i="1"/>
  <c r="AD395" i="1" s="1"/>
  <c r="AC395" i="1"/>
  <c r="AB396" i="1"/>
  <c r="AD396" i="1" s="1"/>
  <c r="AC396" i="1"/>
  <c r="AB397" i="1"/>
  <c r="AD397" i="1" s="1"/>
  <c r="AC397" i="1"/>
  <c r="AB398" i="1"/>
  <c r="AD398" i="1" s="1"/>
  <c r="AC398" i="1"/>
  <c r="AB399" i="1"/>
  <c r="AD399" i="1" s="1"/>
  <c r="AC399" i="1"/>
  <c r="AB400" i="1"/>
  <c r="AD400" i="1" s="1"/>
  <c r="AC400" i="1"/>
  <c r="AB401" i="1"/>
  <c r="AD401" i="1" s="1"/>
  <c r="AC401" i="1"/>
  <c r="AB402" i="1"/>
  <c r="AD402" i="1" s="1"/>
  <c r="AC402" i="1"/>
  <c r="AB403" i="1"/>
  <c r="AD403" i="1" s="1"/>
  <c r="AC403" i="1"/>
  <c r="AB404" i="1"/>
  <c r="AD404" i="1" s="1"/>
  <c r="AC404" i="1"/>
  <c r="AB405" i="1"/>
  <c r="AD405" i="1" s="1"/>
  <c r="AC405" i="1"/>
  <c r="AB406" i="1"/>
  <c r="AD406" i="1" s="1"/>
  <c r="AC406" i="1"/>
  <c r="AB407" i="1"/>
  <c r="AD407" i="1" s="1"/>
  <c r="AC407" i="1"/>
  <c r="AB408" i="1"/>
  <c r="AD408" i="1" s="1"/>
  <c r="AC408" i="1"/>
  <c r="AB409" i="1"/>
  <c r="AD409" i="1" s="1"/>
  <c r="AC409" i="1"/>
  <c r="AB410" i="1"/>
  <c r="AD410" i="1" s="1"/>
  <c r="AC410" i="1"/>
  <c r="AB411" i="1"/>
  <c r="AD411" i="1" s="1"/>
  <c r="AC411" i="1"/>
  <c r="AB412" i="1"/>
  <c r="AD412" i="1" s="1"/>
  <c r="AC412" i="1"/>
  <c r="AB413" i="1"/>
  <c r="AD413" i="1" s="1"/>
  <c r="AC413" i="1"/>
  <c r="AB414" i="1"/>
  <c r="AD414" i="1" s="1"/>
  <c r="AC414" i="1"/>
  <c r="AB415" i="1"/>
  <c r="AD415" i="1" s="1"/>
  <c r="AC415" i="1"/>
  <c r="AB416" i="1"/>
  <c r="AD416" i="1" s="1"/>
  <c r="AC416" i="1"/>
  <c r="AB417" i="1"/>
  <c r="AD417" i="1" s="1"/>
  <c r="AC417" i="1"/>
  <c r="AB418" i="1"/>
  <c r="AD418" i="1" s="1"/>
  <c r="AC418" i="1"/>
  <c r="AB419" i="1"/>
  <c r="AD419" i="1" s="1"/>
  <c r="AC419" i="1"/>
  <c r="AB420" i="1"/>
  <c r="AD420" i="1" s="1"/>
  <c r="AC420" i="1"/>
  <c r="AB421" i="1"/>
  <c r="AD421" i="1" s="1"/>
  <c r="AC421" i="1"/>
  <c r="AB422" i="1"/>
  <c r="AD422" i="1" s="1"/>
  <c r="AC422" i="1"/>
  <c r="AB423" i="1"/>
  <c r="AD423" i="1" s="1"/>
  <c r="AC423" i="1"/>
  <c r="AB424" i="1"/>
  <c r="AD424" i="1" s="1"/>
  <c r="AC424" i="1"/>
  <c r="AB425" i="1"/>
  <c r="AD425" i="1" s="1"/>
  <c r="AC425" i="1"/>
  <c r="AB426" i="1"/>
  <c r="AD426" i="1" s="1"/>
  <c r="AC426" i="1"/>
  <c r="AB427" i="1"/>
  <c r="AD427" i="1" s="1"/>
  <c r="AC427" i="1"/>
  <c r="AB428" i="1"/>
  <c r="AD428" i="1" s="1"/>
  <c r="AC428" i="1"/>
  <c r="AB429" i="1"/>
  <c r="AD429" i="1" s="1"/>
  <c r="AC429" i="1"/>
  <c r="AB430" i="1"/>
  <c r="AD430" i="1" s="1"/>
  <c r="AC430" i="1"/>
  <c r="AB431" i="1"/>
  <c r="AD431" i="1" s="1"/>
  <c r="AC431" i="1"/>
  <c r="AB432" i="1"/>
  <c r="AD432" i="1" s="1"/>
  <c r="AC432" i="1"/>
  <c r="AB433" i="1"/>
  <c r="AD433" i="1" s="1"/>
  <c r="AC433" i="1"/>
  <c r="AB434" i="1"/>
  <c r="AD434" i="1" s="1"/>
  <c r="AC434" i="1"/>
  <c r="AB435" i="1"/>
  <c r="AD435" i="1" s="1"/>
  <c r="AC435" i="1"/>
  <c r="AB436" i="1"/>
  <c r="AD436" i="1" s="1"/>
  <c r="AC436" i="1"/>
  <c r="AB437" i="1"/>
  <c r="AD437" i="1" s="1"/>
  <c r="AC437" i="1"/>
  <c r="AB438" i="1"/>
  <c r="AD438" i="1" s="1"/>
  <c r="AC438" i="1"/>
  <c r="AB439" i="1"/>
  <c r="AD439" i="1" s="1"/>
  <c r="AC439" i="1"/>
  <c r="AB440" i="1"/>
  <c r="AD440" i="1" s="1"/>
  <c r="AC440" i="1"/>
  <c r="AB441" i="1"/>
  <c r="AD441" i="1" s="1"/>
  <c r="AC441" i="1"/>
  <c r="AB442" i="1"/>
  <c r="AD442" i="1" s="1"/>
  <c r="AC442" i="1"/>
  <c r="AB443" i="1"/>
  <c r="AD443" i="1" s="1"/>
  <c r="AC443" i="1"/>
  <c r="AB444" i="1"/>
  <c r="AD444" i="1" s="1"/>
  <c r="AC444" i="1"/>
  <c r="AB445" i="1"/>
  <c r="AD445" i="1" s="1"/>
  <c r="AC445" i="1"/>
  <c r="AB446" i="1"/>
  <c r="AD446" i="1" s="1"/>
  <c r="AC446" i="1"/>
  <c r="AB447" i="1"/>
  <c r="AD447" i="1" s="1"/>
  <c r="AC447" i="1"/>
  <c r="AB448" i="1"/>
  <c r="AD448" i="1" s="1"/>
  <c r="AC448" i="1"/>
  <c r="AB449" i="1"/>
  <c r="AD449" i="1" s="1"/>
  <c r="AC449" i="1"/>
  <c r="AB450" i="1"/>
  <c r="AD450" i="1" s="1"/>
  <c r="AC450" i="1"/>
  <c r="AB451" i="1"/>
  <c r="AD451" i="1" s="1"/>
  <c r="AC451" i="1"/>
  <c r="AB452" i="1"/>
  <c r="AD452" i="1" s="1"/>
  <c r="AC452" i="1"/>
  <c r="AB453" i="1"/>
  <c r="AD453" i="1" s="1"/>
  <c r="AC453" i="1"/>
  <c r="AB454" i="1"/>
  <c r="AD454" i="1" s="1"/>
  <c r="AC454" i="1"/>
  <c r="AB455" i="1"/>
  <c r="AD455" i="1" s="1"/>
  <c r="AC455" i="1"/>
  <c r="AB456" i="1"/>
  <c r="AD456" i="1" s="1"/>
  <c r="AC456" i="1"/>
  <c r="AB457" i="1"/>
  <c r="AD457" i="1" s="1"/>
  <c r="AC457" i="1"/>
  <c r="AB458" i="1"/>
  <c r="AD458" i="1" s="1"/>
  <c r="AC458" i="1"/>
  <c r="AB459" i="1"/>
  <c r="AD459" i="1" s="1"/>
  <c r="AC459" i="1"/>
  <c r="AB460" i="1"/>
  <c r="AD460" i="1" s="1"/>
  <c r="AC460" i="1"/>
  <c r="AB461" i="1"/>
  <c r="AD461" i="1" s="1"/>
  <c r="AC461" i="1"/>
  <c r="AB462" i="1"/>
  <c r="AD462" i="1" s="1"/>
  <c r="AC462" i="1"/>
  <c r="AB463" i="1"/>
  <c r="AD463" i="1" s="1"/>
  <c r="AC463" i="1"/>
  <c r="AB464" i="1"/>
  <c r="AD464" i="1" s="1"/>
  <c r="AC464" i="1"/>
  <c r="AB465" i="1"/>
  <c r="AD465" i="1" s="1"/>
  <c r="AC465" i="1"/>
  <c r="AB466" i="1"/>
  <c r="AD466" i="1" s="1"/>
  <c r="AC466" i="1"/>
  <c r="AB467" i="1"/>
  <c r="AD467" i="1" s="1"/>
  <c r="AC467" i="1"/>
  <c r="AB468" i="1"/>
  <c r="AD468" i="1" s="1"/>
  <c r="AC468" i="1"/>
  <c r="AB469" i="1"/>
  <c r="AD469" i="1" s="1"/>
  <c r="AC469" i="1"/>
  <c r="AB470" i="1"/>
  <c r="AD470" i="1" s="1"/>
  <c r="AC470" i="1"/>
  <c r="AB471" i="1"/>
  <c r="AD471" i="1" s="1"/>
  <c r="AC471" i="1"/>
  <c r="AB472" i="1"/>
  <c r="AD472" i="1" s="1"/>
  <c r="AC472" i="1"/>
  <c r="AB473" i="1"/>
  <c r="AD473" i="1" s="1"/>
  <c r="AC473" i="1"/>
  <c r="AB474" i="1"/>
  <c r="AD474" i="1" s="1"/>
  <c r="AC474" i="1"/>
  <c r="AB475" i="1"/>
  <c r="AD475" i="1" s="1"/>
  <c r="AC475" i="1"/>
  <c r="AB476" i="1"/>
  <c r="AD476" i="1" s="1"/>
  <c r="AC476" i="1"/>
  <c r="AB477" i="1"/>
  <c r="AD477" i="1" s="1"/>
  <c r="AC477" i="1"/>
  <c r="AB478" i="1"/>
  <c r="AD478" i="1" s="1"/>
  <c r="AC478" i="1"/>
  <c r="AB479" i="1"/>
  <c r="AD479" i="1" s="1"/>
  <c r="AC479" i="1"/>
  <c r="AB480" i="1"/>
  <c r="AD480" i="1" s="1"/>
  <c r="AC480" i="1"/>
  <c r="AB481" i="1"/>
  <c r="AD481" i="1" s="1"/>
  <c r="AC481" i="1"/>
  <c r="AB482" i="1"/>
  <c r="AD482" i="1" s="1"/>
  <c r="AC482" i="1"/>
  <c r="AB483" i="1"/>
  <c r="AD483" i="1" s="1"/>
  <c r="AC483" i="1"/>
  <c r="AB484" i="1"/>
  <c r="AD484" i="1" s="1"/>
  <c r="AC484" i="1"/>
  <c r="AB485" i="1"/>
  <c r="AD485" i="1" s="1"/>
  <c r="AC485" i="1"/>
  <c r="AB486" i="1"/>
  <c r="AD486" i="1" s="1"/>
  <c r="AC486" i="1"/>
  <c r="AB487" i="1"/>
  <c r="AD487" i="1" s="1"/>
  <c r="AC487" i="1"/>
  <c r="AB488" i="1"/>
  <c r="AD488" i="1" s="1"/>
  <c r="AC488" i="1"/>
  <c r="AB489" i="1"/>
  <c r="AD489" i="1" s="1"/>
  <c r="AC489" i="1"/>
  <c r="AB490" i="1"/>
  <c r="AD490" i="1" s="1"/>
  <c r="AC490" i="1"/>
  <c r="AB491" i="1"/>
  <c r="AD491" i="1" s="1"/>
  <c r="AC491" i="1"/>
  <c r="AB492" i="1"/>
  <c r="AD492" i="1" s="1"/>
  <c r="AC492" i="1"/>
  <c r="AB493" i="1"/>
  <c r="AD493" i="1" s="1"/>
  <c r="AC493" i="1"/>
  <c r="AB494" i="1"/>
  <c r="AD494" i="1" s="1"/>
  <c r="AC494" i="1"/>
  <c r="AB495" i="1"/>
  <c r="AD495" i="1" s="1"/>
  <c r="AC495" i="1"/>
  <c r="AB496" i="1"/>
  <c r="AD496" i="1" s="1"/>
  <c r="AC496" i="1"/>
  <c r="AB497" i="1"/>
  <c r="AD497" i="1" s="1"/>
  <c r="AC497" i="1"/>
  <c r="AB498" i="1"/>
  <c r="AD498" i="1" s="1"/>
  <c r="AC498" i="1"/>
  <c r="AB499" i="1"/>
  <c r="AD499" i="1" s="1"/>
  <c r="AC499" i="1"/>
  <c r="AB500" i="1"/>
  <c r="AD500" i="1" s="1"/>
  <c r="AC500" i="1"/>
  <c r="AB501" i="1"/>
  <c r="AD501" i="1" s="1"/>
  <c r="AC501" i="1"/>
  <c r="AB502" i="1"/>
  <c r="AD502" i="1" s="1"/>
  <c r="AC502" i="1"/>
  <c r="AB503" i="1"/>
  <c r="AD503" i="1" s="1"/>
  <c r="AC503" i="1"/>
  <c r="AB504" i="1"/>
  <c r="AD504" i="1" s="1"/>
  <c r="AC504" i="1"/>
  <c r="AB505" i="1"/>
  <c r="AD505" i="1" s="1"/>
  <c r="AC505" i="1"/>
  <c r="AB506" i="1"/>
  <c r="AD506" i="1" s="1"/>
  <c r="AC506" i="1"/>
  <c r="AB507" i="1"/>
  <c r="AD507" i="1" s="1"/>
  <c r="AC507" i="1"/>
  <c r="AB508" i="1"/>
  <c r="AD508" i="1" s="1"/>
  <c r="AC508" i="1"/>
  <c r="AB509" i="1"/>
  <c r="AD509" i="1" s="1"/>
  <c r="AC509" i="1"/>
  <c r="AB510" i="1"/>
  <c r="AD510" i="1" s="1"/>
  <c r="AC510" i="1"/>
  <c r="AB511" i="1"/>
  <c r="AD511" i="1" s="1"/>
  <c r="AC511" i="1"/>
  <c r="AB512" i="1"/>
  <c r="AD512" i="1" s="1"/>
  <c r="AC512" i="1"/>
  <c r="AB513" i="1"/>
  <c r="AD513" i="1" s="1"/>
  <c r="AC513" i="1"/>
  <c r="AB514" i="1"/>
  <c r="AD514" i="1" s="1"/>
  <c r="AC514" i="1"/>
  <c r="AB515" i="1"/>
  <c r="AD515" i="1" s="1"/>
  <c r="AC515" i="1"/>
  <c r="AB516" i="1"/>
  <c r="AD516" i="1" s="1"/>
  <c r="AC516" i="1"/>
  <c r="AB517" i="1"/>
  <c r="AD517" i="1" s="1"/>
  <c r="AC517" i="1"/>
  <c r="AB518" i="1"/>
  <c r="AD518" i="1" s="1"/>
  <c r="AC518" i="1"/>
  <c r="AB519" i="1"/>
  <c r="AC519" i="1"/>
  <c r="AB520" i="1"/>
  <c r="AD520" i="1" s="1"/>
  <c r="AC520" i="1"/>
  <c r="AB521" i="1"/>
  <c r="AD521" i="1" s="1"/>
  <c r="AC521" i="1"/>
  <c r="AB522" i="1"/>
  <c r="AD522" i="1" s="1"/>
  <c r="AC522" i="1"/>
  <c r="AB523" i="1"/>
  <c r="AD523" i="1" s="1"/>
  <c r="AC523" i="1"/>
  <c r="AB524" i="1"/>
  <c r="AD524" i="1" s="1"/>
  <c r="AC524" i="1"/>
  <c r="AB525" i="1"/>
  <c r="AD525" i="1" s="1"/>
  <c r="AC525" i="1"/>
  <c r="AB526" i="1"/>
  <c r="AD526" i="1" s="1"/>
  <c r="AC526" i="1"/>
  <c r="AB527" i="1"/>
  <c r="AD527" i="1" s="1"/>
  <c r="AC527" i="1"/>
  <c r="AB528" i="1"/>
  <c r="AD528" i="1" s="1"/>
  <c r="AC528" i="1"/>
  <c r="AB529" i="1"/>
  <c r="AD529" i="1" s="1"/>
  <c r="AC529" i="1"/>
  <c r="AB530" i="1"/>
  <c r="AD530" i="1" s="1"/>
  <c r="AC530" i="1"/>
  <c r="AB531" i="1"/>
  <c r="AD531" i="1" s="1"/>
  <c r="AC531" i="1"/>
  <c r="AB532" i="1"/>
  <c r="AD532" i="1" s="1"/>
  <c r="AC532" i="1"/>
  <c r="AB533" i="1"/>
  <c r="AD533" i="1" s="1"/>
  <c r="AC533" i="1"/>
  <c r="AB534" i="1"/>
  <c r="AD534" i="1" s="1"/>
  <c r="AC534" i="1"/>
  <c r="AB535" i="1"/>
  <c r="AD535" i="1" s="1"/>
  <c r="AC535" i="1"/>
  <c r="AB536" i="1"/>
  <c r="AD536" i="1" s="1"/>
  <c r="AC536" i="1"/>
  <c r="AB537" i="1"/>
  <c r="AD537" i="1" s="1"/>
  <c r="AC537" i="1"/>
  <c r="AB538" i="1"/>
  <c r="AD538" i="1" s="1"/>
  <c r="AC538" i="1"/>
  <c r="AB539" i="1"/>
  <c r="AD539" i="1" s="1"/>
  <c r="AC539" i="1"/>
  <c r="AB540" i="1"/>
  <c r="AD540" i="1" s="1"/>
  <c r="AC540" i="1"/>
  <c r="AB541" i="1"/>
  <c r="AD541" i="1" s="1"/>
  <c r="AC541" i="1"/>
  <c r="AB542" i="1"/>
  <c r="AD542" i="1" s="1"/>
  <c r="AC542" i="1"/>
  <c r="AB543" i="1"/>
  <c r="AD543" i="1" s="1"/>
  <c r="AC543" i="1"/>
  <c r="AB544" i="1"/>
  <c r="AD544" i="1" s="1"/>
  <c r="AC544" i="1"/>
  <c r="AB545" i="1"/>
  <c r="AD545" i="1" s="1"/>
  <c r="AC545" i="1"/>
  <c r="AB546" i="1"/>
  <c r="AC546" i="1"/>
  <c r="AB547" i="1"/>
  <c r="AD547" i="1" s="1"/>
  <c r="AC547" i="1"/>
  <c r="AB548" i="1"/>
  <c r="AD548" i="1" s="1"/>
  <c r="AC548" i="1"/>
  <c r="AB549" i="1"/>
  <c r="AD549" i="1" s="1"/>
  <c r="AC549" i="1"/>
  <c r="AB550" i="1"/>
  <c r="AD550" i="1" s="1"/>
  <c r="AC550" i="1"/>
  <c r="AB551" i="1"/>
  <c r="AD551" i="1" s="1"/>
  <c r="AC551" i="1"/>
  <c r="AB552" i="1"/>
  <c r="AD552" i="1" s="1"/>
  <c r="AC552" i="1"/>
  <c r="AB553" i="1"/>
  <c r="AD553" i="1" s="1"/>
  <c r="AC553" i="1"/>
  <c r="AB554" i="1"/>
  <c r="AD554" i="1" s="1"/>
  <c r="AC554" i="1"/>
  <c r="AB555" i="1"/>
  <c r="AD555" i="1" s="1"/>
  <c r="AC555" i="1"/>
  <c r="AB556" i="1"/>
  <c r="AC556" i="1"/>
  <c r="AB557" i="1"/>
  <c r="AD557" i="1" s="1"/>
  <c r="AC557" i="1"/>
  <c r="AB558" i="1"/>
  <c r="AD558" i="1" s="1"/>
  <c r="AC558" i="1"/>
  <c r="AB559" i="1"/>
  <c r="AD559" i="1" s="1"/>
  <c r="AC559" i="1"/>
  <c r="AB560" i="1"/>
  <c r="AD560" i="1" s="1"/>
  <c r="AC560" i="1"/>
  <c r="AB561" i="1"/>
  <c r="AD561" i="1" s="1"/>
  <c r="AC561" i="1"/>
  <c r="AB562" i="1"/>
  <c r="AD562" i="1" s="1"/>
  <c r="AC562" i="1"/>
  <c r="AB563" i="1"/>
  <c r="AD563" i="1" s="1"/>
  <c r="AC563" i="1"/>
  <c r="AB564" i="1"/>
  <c r="AC564" i="1"/>
  <c r="AB565" i="1"/>
  <c r="AD565" i="1" s="1"/>
  <c r="AC565" i="1"/>
  <c r="AB566" i="1"/>
  <c r="AD566" i="1" s="1"/>
  <c r="AC566" i="1"/>
  <c r="AB567" i="1"/>
  <c r="AD567" i="1" s="1"/>
  <c r="AC567" i="1"/>
  <c r="AB568" i="1"/>
  <c r="AC568" i="1"/>
  <c r="AB569" i="1"/>
  <c r="AD569" i="1" s="1"/>
  <c r="AC569" i="1"/>
  <c r="AB570" i="1"/>
  <c r="AD570" i="1" s="1"/>
  <c r="AC570" i="1"/>
  <c r="AB571" i="1"/>
  <c r="AD571" i="1" s="1"/>
  <c r="AC571" i="1"/>
  <c r="AB572" i="1"/>
  <c r="AC572" i="1"/>
  <c r="AB573" i="1"/>
  <c r="AD573" i="1" s="1"/>
  <c r="AC573" i="1"/>
  <c r="AB574" i="1"/>
  <c r="AD574" i="1" s="1"/>
  <c r="AC574" i="1"/>
  <c r="AB575" i="1"/>
  <c r="AC575" i="1"/>
  <c r="AB576" i="1"/>
  <c r="AD576" i="1" s="1"/>
  <c r="AC576" i="1"/>
  <c r="AB577" i="1"/>
  <c r="AC577" i="1"/>
  <c r="AB578" i="1"/>
  <c r="AD578" i="1" s="1"/>
  <c r="AC578" i="1"/>
  <c r="AB579" i="1"/>
  <c r="AC579" i="1"/>
  <c r="AB580" i="1"/>
  <c r="AD580" i="1" s="1"/>
  <c r="AC580" i="1"/>
  <c r="AB581" i="1"/>
  <c r="AD581" i="1" s="1"/>
  <c r="AC581" i="1"/>
  <c r="AB582" i="1"/>
  <c r="AD582" i="1" s="1"/>
  <c r="AC582" i="1"/>
  <c r="AB583" i="1"/>
  <c r="AD583" i="1" s="1"/>
  <c r="AC583" i="1"/>
  <c r="AB584" i="1"/>
  <c r="AD584" i="1" s="1"/>
  <c r="AC584" i="1"/>
  <c r="AB585" i="1"/>
  <c r="AD585" i="1" s="1"/>
  <c r="AC585" i="1"/>
  <c r="AB586" i="1"/>
  <c r="AD586" i="1" s="1"/>
  <c r="AC586" i="1"/>
  <c r="AB587" i="1"/>
  <c r="AD587" i="1" s="1"/>
  <c r="AC587" i="1"/>
  <c r="AB588" i="1"/>
  <c r="AD588" i="1" s="1"/>
  <c r="AC588" i="1"/>
  <c r="AB589" i="1"/>
  <c r="AD589" i="1" s="1"/>
  <c r="AC589" i="1"/>
  <c r="AB590" i="1"/>
  <c r="AD590" i="1" s="1"/>
  <c r="AC590" i="1"/>
  <c r="AB591" i="1"/>
  <c r="AD591" i="1" s="1"/>
  <c r="AC591" i="1"/>
  <c r="AB592" i="1"/>
  <c r="AD592" i="1" s="1"/>
  <c r="AC592" i="1"/>
  <c r="AB593" i="1"/>
  <c r="AD593" i="1" s="1"/>
  <c r="AC593" i="1"/>
  <c r="AB594" i="1"/>
  <c r="AD594" i="1" s="1"/>
  <c r="AC594" i="1"/>
  <c r="AB595" i="1"/>
  <c r="AD595" i="1" s="1"/>
  <c r="AC595" i="1"/>
  <c r="AB596" i="1"/>
  <c r="AD596" i="1" s="1"/>
  <c r="AC596" i="1"/>
  <c r="AB597" i="1"/>
  <c r="AD597" i="1" s="1"/>
  <c r="AC597" i="1"/>
  <c r="AB598" i="1"/>
  <c r="AD598" i="1" s="1"/>
  <c r="AC598" i="1"/>
  <c r="AB599" i="1"/>
  <c r="AD599" i="1" s="1"/>
  <c r="AC599" i="1"/>
  <c r="AB600" i="1"/>
  <c r="AD600" i="1" s="1"/>
  <c r="AC600" i="1"/>
  <c r="AB601" i="1"/>
  <c r="AD601" i="1" s="1"/>
  <c r="AC601" i="1"/>
  <c r="AB602" i="1"/>
  <c r="AD602" i="1" s="1"/>
  <c r="AC602" i="1"/>
  <c r="AB603" i="1"/>
  <c r="AD603" i="1" s="1"/>
  <c r="AC603" i="1"/>
  <c r="AB604" i="1"/>
  <c r="AD604" i="1" s="1"/>
  <c r="AC604" i="1"/>
  <c r="AB605" i="1"/>
  <c r="AD605" i="1" s="1"/>
  <c r="AC605" i="1"/>
  <c r="AB606" i="1"/>
  <c r="AD606" i="1" s="1"/>
  <c r="AC606" i="1"/>
  <c r="AB607" i="1"/>
  <c r="AD607" i="1" s="1"/>
  <c r="AC607" i="1"/>
  <c r="AB608" i="1"/>
  <c r="AD608" i="1" s="1"/>
  <c r="AC608" i="1"/>
  <c r="AB609" i="1"/>
  <c r="AD609" i="1" s="1"/>
  <c r="AC609" i="1"/>
  <c r="AB610" i="1"/>
  <c r="AD610" i="1" s="1"/>
  <c r="AC610" i="1"/>
  <c r="AB611" i="1"/>
  <c r="AD611" i="1" s="1"/>
  <c r="AC611" i="1"/>
  <c r="AB612" i="1"/>
  <c r="AD612" i="1" s="1"/>
  <c r="AC612" i="1"/>
  <c r="AB613" i="1"/>
  <c r="AD613" i="1" s="1"/>
  <c r="AC613" i="1"/>
  <c r="AB614" i="1"/>
  <c r="AD614" i="1" s="1"/>
  <c r="AC614" i="1"/>
  <c r="AB615" i="1"/>
  <c r="AD615" i="1" s="1"/>
  <c r="AC615" i="1"/>
  <c r="AB616" i="1"/>
  <c r="AD616" i="1" s="1"/>
  <c r="AC616" i="1"/>
  <c r="AB617" i="1"/>
  <c r="AD617" i="1" s="1"/>
  <c r="AC617" i="1"/>
  <c r="AB618" i="1"/>
  <c r="AD618" i="1" s="1"/>
  <c r="AC618" i="1"/>
  <c r="AB619" i="1"/>
  <c r="AD619" i="1" s="1"/>
  <c r="AC619" i="1"/>
  <c r="AB620" i="1"/>
  <c r="AD620" i="1" s="1"/>
  <c r="AC620" i="1"/>
  <c r="AB621" i="1"/>
  <c r="AD621" i="1" s="1"/>
  <c r="AC621" i="1"/>
  <c r="AB622" i="1"/>
  <c r="AD622" i="1" s="1"/>
  <c r="AC622" i="1"/>
  <c r="AB623" i="1"/>
  <c r="AD623" i="1" s="1"/>
  <c r="AC623" i="1"/>
  <c r="AB624" i="1"/>
  <c r="AD624" i="1" s="1"/>
  <c r="AC624" i="1"/>
  <c r="AB625" i="1"/>
  <c r="AD625" i="1" s="1"/>
  <c r="AC625" i="1"/>
  <c r="AB626" i="1"/>
  <c r="AD626" i="1" s="1"/>
  <c r="AC626" i="1"/>
  <c r="AB627" i="1"/>
  <c r="AD627" i="1" s="1"/>
  <c r="AC627" i="1"/>
  <c r="AB628" i="1"/>
  <c r="AD628" i="1" s="1"/>
  <c r="AC628" i="1"/>
  <c r="AB629" i="1"/>
  <c r="AD629" i="1" s="1"/>
  <c r="AC629" i="1"/>
  <c r="AB630" i="1"/>
  <c r="AD630" i="1" s="1"/>
  <c r="AC630" i="1"/>
  <c r="AB631" i="1"/>
  <c r="AD631" i="1" s="1"/>
  <c r="AC631" i="1"/>
  <c r="AB632" i="1"/>
  <c r="AD632" i="1" s="1"/>
  <c r="AC632" i="1"/>
  <c r="AB633" i="1"/>
  <c r="AD633" i="1" s="1"/>
  <c r="AC633" i="1"/>
  <c r="AB634" i="1"/>
  <c r="AD634" i="1" s="1"/>
  <c r="AC634" i="1"/>
  <c r="AB635" i="1"/>
  <c r="AD635" i="1" s="1"/>
  <c r="AC635" i="1"/>
  <c r="AB636" i="1"/>
  <c r="AD636" i="1" s="1"/>
  <c r="AC636" i="1"/>
  <c r="AB637" i="1"/>
  <c r="AD637" i="1" s="1"/>
  <c r="AC637" i="1"/>
  <c r="AB638" i="1"/>
  <c r="AD638" i="1" s="1"/>
  <c r="AC638" i="1"/>
  <c r="AB639" i="1"/>
  <c r="AD639" i="1" s="1"/>
  <c r="AC639" i="1"/>
  <c r="AB640" i="1"/>
  <c r="AD640" i="1" s="1"/>
  <c r="AC640" i="1"/>
  <c r="AB641" i="1"/>
  <c r="AD641" i="1" s="1"/>
  <c r="AC641" i="1"/>
  <c r="AB642" i="1"/>
  <c r="AD642" i="1" s="1"/>
  <c r="AC642" i="1"/>
  <c r="AB643" i="1"/>
  <c r="AD643" i="1" s="1"/>
  <c r="AC643" i="1"/>
  <c r="AB644" i="1"/>
  <c r="AD644" i="1" s="1"/>
  <c r="AC644" i="1"/>
  <c r="AB645" i="1"/>
  <c r="AD645" i="1" s="1"/>
  <c r="AC645" i="1"/>
  <c r="AB646" i="1"/>
  <c r="AD646" i="1" s="1"/>
  <c r="AC646" i="1"/>
  <c r="AB647" i="1"/>
  <c r="AD647" i="1" s="1"/>
  <c r="AC647" i="1"/>
  <c r="AB648" i="1"/>
  <c r="AD648" i="1" s="1"/>
  <c r="AC648" i="1"/>
  <c r="AB649" i="1"/>
  <c r="AD649" i="1" s="1"/>
  <c r="AC649" i="1"/>
  <c r="AB650" i="1"/>
  <c r="AD650" i="1" s="1"/>
  <c r="AC650" i="1"/>
  <c r="AB651" i="1"/>
  <c r="AD651" i="1" s="1"/>
  <c r="AC651" i="1"/>
  <c r="AB652" i="1"/>
  <c r="AD652" i="1" s="1"/>
  <c r="AC652" i="1"/>
  <c r="AB653" i="1"/>
  <c r="AD653" i="1" s="1"/>
  <c r="AC653" i="1"/>
  <c r="AB654" i="1"/>
  <c r="AD654" i="1" s="1"/>
  <c r="AC654" i="1"/>
  <c r="AB655" i="1"/>
  <c r="AD655" i="1" s="1"/>
  <c r="AC655" i="1"/>
  <c r="AB656" i="1"/>
  <c r="AD656" i="1" s="1"/>
  <c r="AC656" i="1"/>
  <c r="AB657" i="1"/>
  <c r="AD657" i="1" s="1"/>
  <c r="AC657" i="1"/>
  <c r="AB658" i="1"/>
  <c r="AD658" i="1" s="1"/>
  <c r="AC658" i="1"/>
  <c r="AB659" i="1"/>
  <c r="AD659" i="1" s="1"/>
  <c r="AC659" i="1"/>
  <c r="AB660" i="1"/>
  <c r="AD660" i="1" s="1"/>
  <c r="AC660" i="1"/>
  <c r="AB661" i="1"/>
  <c r="AD661" i="1" s="1"/>
  <c r="AC661" i="1"/>
  <c r="AB662" i="1"/>
  <c r="AD662" i="1" s="1"/>
  <c r="AC662" i="1"/>
  <c r="AB663" i="1"/>
  <c r="AD663" i="1" s="1"/>
  <c r="AC663" i="1"/>
  <c r="AB664" i="1"/>
  <c r="AD664" i="1" s="1"/>
  <c r="AC664" i="1"/>
  <c r="AB665" i="1"/>
  <c r="AD665" i="1" s="1"/>
  <c r="AC665" i="1"/>
  <c r="AB666" i="1"/>
  <c r="AD666" i="1" s="1"/>
  <c r="AC666" i="1"/>
  <c r="AB667" i="1"/>
  <c r="AD667" i="1" s="1"/>
  <c r="AC667" i="1"/>
  <c r="AB668" i="1"/>
  <c r="AD668" i="1" s="1"/>
  <c r="AC668" i="1"/>
  <c r="AB669" i="1"/>
  <c r="AD669" i="1" s="1"/>
  <c r="AC669" i="1"/>
  <c r="AB670" i="1"/>
  <c r="AD670" i="1" s="1"/>
  <c r="AC670" i="1"/>
  <c r="AB671" i="1"/>
  <c r="AD671" i="1" s="1"/>
  <c r="AC671" i="1"/>
  <c r="AB672" i="1"/>
  <c r="AD672" i="1" s="1"/>
  <c r="AC672" i="1"/>
  <c r="AB673" i="1"/>
  <c r="AD673" i="1" s="1"/>
  <c r="AC673" i="1"/>
  <c r="AB674" i="1"/>
  <c r="AD674" i="1" s="1"/>
  <c r="AC674" i="1"/>
  <c r="AB675" i="1"/>
  <c r="AD675" i="1" s="1"/>
  <c r="AC675" i="1"/>
  <c r="AB676" i="1"/>
  <c r="AD676" i="1" s="1"/>
  <c r="AC676" i="1"/>
  <c r="AB677" i="1"/>
  <c r="AD677" i="1" s="1"/>
  <c r="AC677" i="1"/>
  <c r="AB678" i="1"/>
  <c r="AD678" i="1" s="1"/>
  <c r="AC678" i="1"/>
  <c r="AB679" i="1"/>
  <c r="AD679" i="1" s="1"/>
  <c r="AC679" i="1"/>
  <c r="AB680" i="1"/>
  <c r="AD680" i="1" s="1"/>
  <c r="AC680" i="1"/>
  <c r="AB681" i="1"/>
  <c r="AD681" i="1" s="1"/>
  <c r="AC681" i="1"/>
  <c r="AB682" i="1"/>
  <c r="AD682" i="1" s="1"/>
  <c r="AC682" i="1"/>
  <c r="AB683" i="1"/>
  <c r="AD683" i="1" s="1"/>
  <c r="AC683" i="1"/>
  <c r="AB684" i="1"/>
  <c r="AD684" i="1" s="1"/>
  <c r="AC684" i="1"/>
  <c r="AB685" i="1"/>
  <c r="AD685" i="1" s="1"/>
  <c r="AC685" i="1"/>
  <c r="AB686" i="1"/>
  <c r="AD686" i="1" s="1"/>
  <c r="AC686" i="1"/>
  <c r="AB687" i="1"/>
  <c r="AD687" i="1" s="1"/>
  <c r="AC687" i="1"/>
  <c r="AB688" i="1"/>
  <c r="AD688" i="1" s="1"/>
  <c r="AC688" i="1"/>
  <c r="AB689" i="1"/>
  <c r="AD689" i="1" s="1"/>
  <c r="AC689" i="1"/>
  <c r="AB690" i="1"/>
  <c r="AD690" i="1" s="1"/>
  <c r="AC690" i="1"/>
  <c r="AB691" i="1"/>
  <c r="AD691" i="1" s="1"/>
  <c r="AC691" i="1"/>
  <c r="AB692" i="1"/>
  <c r="AD692" i="1" s="1"/>
  <c r="AC692" i="1"/>
  <c r="AB693" i="1"/>
  <c r="AD693" i="1" s="1"/>
  <c r="AC693" i="1"/>
  <c r="AB694" i="1"/>
  <c r="AD694" i="1" s="1"/>
  <c r="AC694" i="1"/>
  <c r="AB695" i="1"/>
  <c r="AD695" i="1" s="1"/>
  <c r="AC695" i="1"/>
  <c r="AB696" i="1"/>
  <c r="AD696" i="1" s="1"/>
  <c r="AC696" i="1"/>
  <c r="AB697" i="1"/>
  <c r="AD697" i="1" s="1"/>
  <c r="AC697" i="1"/>
  <c r="AB698" i="1"/>
  <c r="AD698" i="1" s="1"/>
  <c r="AC698" i="1"/>
  <c r="AB699" i="1"/>
  <c r="AD699" i="1" s="1"/>
  <c r="AC699" i="1"/>
  <c r="AB700" i="1"/>
  <c r="AD700" i="1" s="1"/>
  <c r="AC700" i="1"/>
  <c r="AB701" i="1"/>
  <c r="AD701" i="1" s="1"/>
  <c r="AC701" i="1"/>
  <c r="AB702" i="1"/>
  <c r="AD702" i="1" s="1"/>
  <c r="AC702" i="1"/>
  <c r="AB703" i="1"/>
  <c r="AD703" i="1" s="1"/>
  <c r="AC703" i="1"/>
  <c r="AB704" i="1"/>
  <c r="AD704" i="1" s="1"/>
  <c r="AC704" i="1"/>
  <c r="AB705" i="1"/>
  <c r="AD705" i="1" s="1"/>
  <c r="AC705" i="1"/>
  <c r="AB706" i="1"/>
  <c r="AD706" i="1" s="1"/>
  <c r="AC706" i="1"/>
  <c r="AB707" i="1"/>
  <c r="AD707" i="1" s="1"/>
  <c r="AC707" i="1"/>
  <c r="AB708" i="1"/>
  <c r="AD708" i="1" s="1"/>
  <c r="AC708" i="1"/>
  <c r="AB709" i="1"/>
  <c r="AD709" i="1" s="1"/>
  <c r="AC709" i="1"/>
  <c r="AB710" i="1"/>
  <c r="AD710" i="1" s="1"/>
  <c r="AC710" i="1"/>
  <c r="AB711" i="1"/>
  <c r="AD711" i="1" s="1"/>
  <c r="AC711" i="1"/>
  <c r="AB712" i="1"/>
  <c r="AD712" i="1" s="1"/>
  <c r="AC712" i="1"/>
  <c r="AB713" i="1"/>
  <c r="AD713" i="1" s="1"/>
  <c r="AC713" i="1"/>
  <c r="AB714" i="1"/>
  <c r="AD714" i="1" s="1"/>
  <c r="AC714" i="1"/>
  <c r="AB715" i="1"/>
  <c r="AD715" i="1" s="1"/>
  <c r="AC715" i="1"/>
  <c r="AB716" i="1"/>
  <c r="AD716" i="1" s="1"/>
  <c r="AC716" i="1"/>
  <c r="AB717" i="1"/>
  <c r="AD717" i="1" s="1"/>
  <c r="AC717" i="1"/>
  <c r="AB718" i="1"/>
  <c r="AD718" i="1" s="1"/>
  <c r="AC718" i="1"/>
  <c r="AB719" i="1"/>
  <c r="AD719" i="1" s="1"/>
  <c r="AC719" i="1"/>
  <c r="AB720" i="1"/>
  <c r="AD720" i="1" s="1"/>
  <c r="AC720" i="1"/>
  <c r="AB721" i="1"/>
  <c r="AD721" i="1" s="1"/>
  <c r="AC721" i="1"/>
  <c r="AB722" i="1"/>
  <c r="AD722" i="1" s="1"/>
  <c r="AC722" i="1"/>
  <c r="AB723" i="1"/>
  <c r="AD723" i="1" s="1"/>
  <c r="AC723" i="1"/>
  <c r="AB724" i="1"/>
  <c r="AD724" i="1" s="1"/>
  <c r="AC724" i="1"/>
  <c r="AB725" i="1"/>
  <c r="AD725" i="1" s="1"/>
  <c r="AC725" i="1"/>
  <c r="AB726" i="1"/>
  <c r="AD726" i="1" s="1"/>
  <c r="AC726" i="1"/>
  <c r="AB727" i="1"/>
  <c r="AD727" i="1" s="1"/>
  <c r="AC727" i="1"/>
  <c r="AB728" i="1"/>
  <c r="AD728" i="1" s="1"/>
  <c r="AC728" i="1"/>
  <c r="AB729" i="1"/>
  <c r="AD729" i="1" s="1"/>
  <c r="AC729" i="1"/>
  <c r="AB730" i="1"/>
  <c r="AD730" i="1" s="1"/>
  <c r="AC730" i="1"/>
  <c r="AB731" i="1"/>
  <c r="AD731" i="1" s="1"/>
  <c r="AC731" i="1"/>
  <c r="AB732" i="1"/>
  <c r="AD732" i="1" s="1"/>
  <c r="AC732" i="1"/>
  <c r="AB733" i="1"/>
  <c r="AD733" i="1" s="1"/>
  <c r="AC733" i="1"/>
  <c r="AB734" i="1"/>
  <c r="AD734" i="1" s="1"/>
  <c r="AC734" i="1"/>
  <c r="AB735" i="1"/>
  <c r="AD735" i="1" s="1"/>
  <c r="AC735" i="1"/>
  <c r="AB736" i="1"/>
  <c r="AD736" i="1" s="1"/>
  <c r="AC736" i="1"/>
  <c r="AB737" i="1"/>
  <c r="AD737" i="1" s="1"/>
  <c r="AC737" i="1"/>
  <c r="AB738" i="1"/>
  <c r="AD738" i="1" s="1"/>
  <c r="AC738" i="1"/>
  <c r="AB739" i="1"/>
  <c r="AD739" i="1" s="1"/>
  <c r="AC739" i="1"/>
  <c r="AB740" i="1"/>
  <c r="AD740" i="1" s="1"/>
  <c r="AC740" i="1"/>
  <c r="AB741" i="1"/>
  <c r="AD741" i="1" s="1"/>
  <c r="AC741" i="1"/>
  <c r="AB742" i="1"/>
  <c r="AD742" i="1" s="1"/>
  <c r="AC742" i="1"/>
  <c r="AB743" i="1"/>
  <c r="AD743" i="1" s="1"/>
  <c r="AC743" i="1"/>
  <c r="AB744" i="1"/>
  <c r="AD744" i="1" s="1"/>
  <c r="AC744" i="1"/>
  <c r="AB745" i="1"/>
  <c r="AD745" i="1" s="1"/>
  <c r="AC745" i="1"/>
  <c r="AB746" i="1"/>
  <c r="AD746" i="1" s="1"/>
  <c r="AC746" i="1"/>
  <c r="AB747" i="1"/>
  <c r="AD747" i="1" s="1"/>
  <c r="AC747" i="1"/>
  <c r="AB748" i="1"/>
  <c r="AD748" i="1" s="1"/>
  <c r="AC748" i="1"/>
  <c r="AB749" i="1"/>
  <c r="AD749" i="1" s="1"/>
  <c r="AC749" i="1"/>
  <c r="AB750" i="1"/>
  <c r="AD750" i="1" s="1"/>
  <c r="AC750" i="1"/>
  <c r="AB751" i="1"/>
  <c r="AD751" i="1" s="1"/>
  <c r="AC751" i="1"/>
  <c r="AB752" i="1"/>
  <c r="AD752" i="1" s="1"/>
  <c r="AC752" i="1"/>
  <c r="AB753" i="1"/>
  <c r="AD753" i="1" s="1"/>
  <c r="AC753" i="1"/>
  <c r="AB754" i="1"/>
  <c r="AD754" i="1" s="1"/>
  <c r="AC754" i="1"/>
  <c r="AB755" i="1"/>
  <c r="AD755" i="1" s="1"/>
  <c r="AC755" i="1"/>
  <c r="AB756" i="1"/>
  <c r="AD756" i="1" s="1"/>
  <c r="AC756" i="1"/>
  <c r="AB757" i="1"/>
  <c r="AD757" i="1" s="1"/>
  <c r="AC757" i="1"/>
  <c r="AB758" i="1"/>
  <c r="AD758" i="1" s="1"/>
  <c r="AC758" i="1"/>
  <c r="AB759" i="1"/>
  <c r="AD759" i="1" s="1"/>
  <c r="AC759" i="1"/>
  <c r="AB760" i="1"/>
  <c r="AD760" i="1" s="1"/>
  <c r="AC760" i="1"/>
  <c r="AB761" i="1"/>
  <c r="AD761" i="1" s="1"/>
  <c r="AC761" i="1"/>
  <c r="AB762" i="1"/>
  <c r="AD762" i="1" s="1"/>
  <c r="AC762" i="1"/>
  <c r="AB763" i="1"/>
  <c r="AD763" i="1" s="1"/>
  <c r="AC763" i="1"/>
  <c r="AB764" i="1"/>
  <c r="AD764" i="1" s="1"/>
  <c r="AC764" i="1"/>
  <c r="AB765" i="1"/>
  <c r="AD765" i="1" s="1"/>
  <c r="AC765" i="1"/>
  <c r="AB766" i="1"/>
  <c r="AD766" i="1" s="1"/>
  <c r="AC766" i="1"/>
  <c r="AB767" i="1"/>
  <c r="AD767" i="1" s="1"/>
  <c r="AC767" i="1"/>
  <c r="AB768" i="1"/>
  <c r="AD768" i="1" s="1"/>
  <c r="AC768" i="1"/>
  <c r="AB769" i="1"/>
  <c r="AD769" i="1" s="1"/>
  <c r="AC769" i="1"/>
  <c r="AB770" i="1"/>
  <c r="AD770" i="1" s="1"/>
  <c r="AC770" i="1"/>
  <c r="AB771" i="1"/>
  <c r="AD771" i="1" s="1"/>
  <c r="AC771" i="1"/>
  <c r="AB772" i="1"/>
  <c r="AD772" i="1" s="1"/>
  <c r="AC772" i="1"/>
  <c r="AB773" i="1"/>
  <c r="AD773" i="1" s="1"/>
  <c r="AC773" i="1"/>
  <c r="AB774" i="1"/>
  <c r="AD774" i="1" s="1"/>
  <c r="AC774" i="1"/>
  <c r="AB775" i="1"/>
  <c r="AD775" i="1" s="1"/>
  <c r="AC775" i="1"/>
  <c r="AB776" i="1"/>
  <c r="AD776" i="1" s="1"/>
  <c r="AC776" i="1"/>
  <c r="AB777" i="1"/>
  <c r="AD777" i="1" s="1"/>
  <c r="AC777" i="1"/>
  <c r="AB778" i="1"/>
  <c r="AD778" i="1" s="1"/>
  <c r="AC778" i="1"/>
  <c r="AB779" i="1"/>
  <c r="AD779" i="1" s="1"/>
  <c r="AC779" i="1"/>
  <c r="AB780" i="1"/>
  <c r="AD780" i="1" s="1"/>
  <c r="AC780" i="1"/>
  <c r="AB781" i="1"/>
  <c r="AD781" i="1" s="1"/>
  <c r="AC781" i="1"/>
  <c r="AB782" i="1"/>
  <c r="AD782" i="1" s="1"/>
  <c r="AC782" i="1"/>
  <c r="AB783" i="1"/>
  <c r="AD783" i="1" s="1"/>
  <c r="AC783" i="1"/>
  <c r="AB784" i="1"/>
  <c r="AD784" i="1" s="1"/>
  <c r="AC784" i="1"/>
  <c r="AB785" i="1"/>
  <c r="AD785" i="1" s="1"/>
  <c r="AC785" i="1"/>
  <c r="AB786" i="1"/>
  <c r="AD786" i="1" s="1"/>
  <c r="AC786" i="1"/>
  <c r="AB787" i="1"/>
  <c r="AD787" i="1" s="1"/>
  <c r="AC787" i="1"/>
  <c r="AB788" i="1"/>
  <c r="AD788" i="1" s="1"/>
  <c r="AC788" i="1"/>
  <c r="AB789" i="1"/>
  <c r="AD789" i="1" s="1"/>
  <c r="AC789" i="1"/>
  <c r="AB790" i="1"/>
  <c r="AD790" i="1" s="1"/>
  <c r="AC790" i="1"/>
  <c r="AB791" i="1"/>
  <c r="AD791" i="1" s="1"/>
  <c r="AC791" i="1"/>
  <c r="AB792" i="1"/>
  <c r="AD792" i="1" s="1"/>
  <c r="AC792" i="1"/>
  <c r="AB793" i="1"/>
  <c r="AD793" i="1" s="1"/>
  <c r="AC793" i="1"/>
  <c r="AB794" i="1"/>
  <c r="AD794" i="1" s="1"/>
  <c r="AC794" i="1"/>
  <c r="AB795" i="1"/>
  <c r="AD795" i="1" s="1"/>
  <c r="AC795" i="1"/>
  <c r="AB796" i="1"/>
  <c r="AD796" i="1" s="1"/>
  <c r="AC796" i="1"/>
  <c r="AB797" i="1"/>
  <c r="AD797" i="1" s="1"/>
  <c r="AC797" i="1"/>
  <c r="AB798" i="1"/>
  <c r="AD798" i="1" s="1"/>
  <c r="AC798" i="1"/>
  <c r="AB799" i="1"/>
  <c r="AD799" i="1" s="1"/>
  <c r="AC799" i="1"/>
  <c r="AB800" i="1"/>
  <c r="AD800" i="1" s="1"/>
  <c r="AC800" i="1"/>
  <c r="AB801" i="1"/>
  <c r="AD801" i="1" s="1"/>
  <c r="AC801" i="1"/>
  <c r="AB802" i="1"/>
  <c r="AD802" i="1" s="1"/>
  <c r="AC802" i="1"/>
  <c r="AB803" i="1"/>
  <c r="AD803" i="1" s="1"/>
  <c r="AC803" i="1"/>
  <c r="AB804" i="1"/>
  <c r="AD804" i="1" s="1"/>
  <c r="AC804" i="1"/>
  <c r="AB805" i="1"/>
  <c r="AD805" i="1" s="1"/>
  <c r="AC805" i="1"/>
  <c r="AB806" i="1"/>
  <c r="AD806" i="1" s="1"/>
  <c r="AC806" i="1"/>
  <c r="AB807" i="1"/>
  <c r="AD807" i="1" s="1"/>
  <c r="AC807" i="1"/>
  <c r="AB808" i="1"/>
  <c r="AD808" i="1" s="1"/>
  <c r="AC808" i="1"/>
  <c r="AB809" i="1"/>
  <c r="AD809" i="1" s="1"/>
  <c r="AC809" i="1"/>
  <c r="AB810" i="1"/>
  <c r="AD810" i="1" s="1"/>
  <c r="AC810" i="1"/>
  <c r="AB811" i="1"/>
  <c r="AD811" i="1" s="1"/>
  <c r="AC811" i="1"/>
  <c r="AB812" i="1"/>
  <c r="AD812" i="1" s="1"/>
  <c r="AC812" i="1"/>
  <c r="AB813" i="1"/>
  <c r="AD813" i="1" s="1"/>
  <c r="AC813" i="1"/>
  <c r="AB814" i="1"/>
  <c r="AD814" i="1" s="1"/>
  <c r="AC814" i="1"/>
  <c r="AB815" i="1"/>
  <c r="AD815" i="1" s="1"/>
  <c r="AC815" i="1"/>
  <c r="AB816" i="1"/>
  <c r="AD816" i="1" s="1"/>
  <c r="AC816" i="1"/>
  <c r="AB817" i="1"/>
  <c r="AD817" i="1" s="1"/>
  <c r="AC817" i="1"/>
  <c r="AB818" i="1"/>
  <c r="AD818" i="1" s="1"/>
  <c r="AC818" i="1"/>
  <c r="AB819" i="1"/>
  <c r="AD819" i="1" s="1"/>
  <c r="AC819" i="1"/>
  <c r="AB820" i="1"/>
  <c r="AD820" i="1" s="1"/>
  <c r="AC820" i="1"/>
  <c r="AB821" i="1"/>
  <c r="AD821" i="1" s="1"/>
  <c r="AC821" i="1"/>
  <c r="AB822" i="1"/>
  <c r="AD822" i="1" s="1"/>
  <c r="AC822" i="1"/>
  <c r="AB823" i="1"/>
  <c r="AD823" i="1" s="1"/>
  <c r="AC823" i="1"/>
  <c r="AB824" i="1"/>
  <c r="AD824" i="1" s="1"/>
  <c r="AC824" i="1"/>
  <c r="AB825" i="1"/>
  <c r="AD825" i="1" s="1"/>
  <c r="AC825" i="1"/>
  <c r="AB826" i="1"/>
  <c r="AD826" i="1" s="1"/>
  <c r="AC826" i="1"/>
  <c r="AB827" i="1"/>
  <c r="AD827" i="1" s="1"/>
  <c r="AC827" i="1"/>
  <c r="AB828" i="1"/>
  <c r="AD828" i="1" s="1"/>
  <c r="AC828" i="1"/>
  <c r="AB829" i="1"/>
  <c r="AD829" i="1" s="1"/>
  <c r="AC829" i="1"/>
  <c r="AB830" i="1"/>
  <c r="AD830" i="1" s="1"/>
  <c r="AC830" i="1"/>
  <c r="AB831" i="1"/>
  <c r="AD831" i="1" s="1"/>
  <c r="AC831" i="1"/>
  <c r="AB832" i="1"/>
  <c r="AD832" i="1" s="1"/>
  <c r="AC832" i="1"/>
  <c r="AB833" i="1"/>
  <c r="AD833" i="1" s="1"/>
  <c r="AC833" i="1"/>
  <c r="AB834" i="1"/>
  <c r="AD834" i="1" s="1"/>
  <c r="AC834" i="1"/>
  <c r="AB835" i="1"/>
  <c r="AD835" i="1" s="1"/>
  <c r="AC835" i="1"/>
  <c r="AB836" i="1"/>
  <c r="AD836" i="1" s="1"/>
  <c r="AC836" i="1"/>
  <c r="AB837" i="1"/>
  <c r="AD837" i="1" s="1"/>
  <c r="AC837" i="1"/>
  <c r="AB838" i="1"/>
  <c r="AD838" i="1" s="1"/>
  <c r="AC838" i="1"/>
  <c r="AB839" i="1"/>
  <c r="AD839" i="1" s="1"/>
  <c r="AC839" i="1"/>
  <c r="AB840" i="1"/>
  <c r="AD840" i="1" s="1"/>
  <c r="AC840" i="1"/>
  <c r="AB841" i="1"/>
  <c r="AD841" i="1" s="1"/>
  <c r="AC841" i="1"/>
  <c r="AB842" i="1"/>
  <c r="AD842" i="1" s="1"/>
  <c r="AC842" i="1"/>
  <c r="AB843" i="1"/>
  <c r="AD843" i="1" s="1"/>
  <c r="AC843" i="1"/>
  <c r="AB844" i="1"/>
  <c r="AD844" i="1" s="1"/>
  <c r="AC844" i="1"/>
  <c r="AB845" i="1"/>
  <c r="AD845" i="1" s="1"/>
  <c r="AC845" i="1"/>
  <c r="AB846" i="1"/>
  <c r="AD846" i="1" s="1"/>
  <c r="AC846" i="1"/>
  <c r="AB847" i="1"/>
  <c r="AD847" i="1" s="1"/>
  <c r="AC847" i="1"/>
  <c r="AB848" i="1"/>
  <c r="AD848" i="1" s="1"/>
  <c r="AC848" i="1"/>
  <c r="AB849" i="1"/>
  <c r="AD849" i="1" s="1"/>
  <c r="AC849" i="1"/>
  <c r="AB850" i="1"/>
  <c r="AD850" i="1" s="1"/>
  <c r="AC850" i="1"/>
  <c r="AB851" i="1"/>
  <c r="AD851" i="1" s="1"/>
  <c r="AC851" i="1"/>
  <c r="AB852" i="1"/>
  <c r="AD852" i="1" s="1"/>
  <c r="AC852" i="1"/>
  <c r="AB853" i="1"/>
  <c r="AD853" i="1" s="1"/>
  <c r="AC853" i="1"/>
  <c r="AB854" i="1"/>
  <c r="AD854" i="1" s="1"/>
  <c r="AC854" i="1"/>
  <c r="AB855" i="1"/>
  <c r="AD855" i="1" s="1"/>
  <c r="AC855" i="1"/>
  <c r="AB856" i="1"/>
  <c r="AD856" i="1" s="1"/>
  <c r="AC856" i="1"/>
  <c r="AB857" i="1"/>
  <c r="AD857" i="1" s="1"/>
  <c r="AC857" i="1"/>
  <c r="AB858" i="1"/>
  <c r="AD858" i="1" s="1"/>
  <c r="AC858" i="1"/>
  <c r="AB859" i="1"/>
  <c r="AD859" i="1" s="1"/>
  <c r="AC859" i="1"/>
  <c r="AB860" i="1"/>
  <c r="AD860" i="1" s="1"/>
  <c r="AC860" i="1"/>
  <c r="AB861" i="1"/>
  <c r="AD861" i="1" s="1"/>
  <c r="AC861" i="1"/>
  <c r="AB862" i="1"/>
  <c r="AD862" i="1" s="1"/>
  <c r="AC862" i="1"/>
  <c r="AB863" i="1"/>
  <c r="AD863" i="1" s="1"/>
  <c r="AC863" i="1"/>
  <c r="AB864" i="1"/>
  <c r="AD864" i="1" s="1"/>
  <c r="AC864" i="1"/>
  <c r="AB865" i="1"/>
  <c r="AD865" i="1" s="1"/>
  <c r="AC865" i="1"/>
  <c r="AB866" i="1"/>
  <c r="AD866" i="1" s="1"/>
  <c r="AC866" i="1"/>
  <c r="AB867" i="1"/>
  <c r="AD867" i="1" s="1"/>
  <c r="AC867" i="1"/>
  <c r="AB868" i="1"/>
  <c r="AD868" i="1" s="1"/>
  <c r="AC868" i="1"/>
  <c r="AB869" i="1"/>
  <c r="AD869" i="1" s="1"/>
  <c r="AC869" i="1"/>
  <c r="AB870" i="1"/>
  <c r="AD870" i="1" s="1"/>
  <c r="AC870" i="1"/>
  <c r="AB871" i="1"/>
  <c r="AD871" i="1" s="1"/>
  <c r="AC871" i="1"/>
  <c r="AB872" i="1"/>
  <c r="AD872" i="1" s="1"/>
  <c r="AC872" i="1"/>
  <c r="AB873" i="1"/>
  <c r="AD873" i="1" s="1"/>
  <c r="AC873" i="1"/>
  <c r="AB874" i="1"/>
  <c r="AD874" i="1" s="1"/>
  <c r="AC874" i="1"/>
  <c r="AB875" i="1"/>
  <c r="AD875" i="1" s="1"/>
  <c r="AC875" i="1"/>
  <c r="AB876" i="1"/>
  <c r="AD876" i="1" s="1"/>
  <c r="AC876" i="1"/>
  <c r="AB877" i="1"/>
  <c r="AD877" i="1" s="1"/>
  <c r="AC877" i="1"/>
  <c r="AB878" i="1"/>
  <c r="AD878" i="1" s="1"/>
  <c r="AC878" i="1"/>
  <c r="AB879" i="1"/>
  <c r="AD879" i="1" s="1"/>
  <c r="AC879" i="1"/>
  <c r="AB880" i="1"/>
  <c r="AD880" i="1" s="1"/>
  <c r="AC880" i="1"/>
  <c r="AB881" i="1"/>
  <c r="AD881" i="1" s="1"/>
  <c r="AC881" i="1"/>
  <c r="AB882" i="1"/>
  <c r="AD882" i="1" s="1"/>
  <c r="AC882" i="1"/>
  <c r="AB883" i="1"/>
  <c r="AD883" i="1" s="1"/>
  <c r="AC883" i="1"/>
  <c r="AB884" i="1"/>
  <c r="AD884" i="1" s="1"/>
  <c r="AC884" i="1"/>
  <c r="AB885" i="1"/>
  <c r="AD885" i="1" s="1"/>
  <c r="AC885" i="1"/>
  <c r="AB886" i="1"/>
  <c r="AD886" i="1" s="1"/>
  <c r="AC886" i="1"/>
  <c r="AB887" i="1"/>
  <c r="AD887" i="1" s="1"/>
  <c r="AC887" i="1"/>
  <c r="AB888" i="1"/>
  <c r="AD888" i="1" s="1"/>
  <c r="AC888" i="1"/>
  <c r="AB889" i="1"/>
  <c r="AD889" i="1" s="1"/>
  <c r="AC889" i="1"/>
  <c r="AB890" i="1"/>
  <c r="AD890" i="1" s="1"/>
  <c r="AC890" i="1"/>
  <c r="AB891" i="1"/>
  <c r="AD891" i="1" s="1"/>
  <c r="AC891" i="1"/>
  <c r="AB892" i="1"/>
  <c r="AD892" i="1" s="1"/>
  <c r="AC892" i="1"/>
  <c r="AB893" i="1"/>
  <c r="AD893" i="1" s="1"/>
  <c r="AC893" i="1"/>
  <c r="AB894" i="1"/>
  <c r="AD894" i="1" s="1"/>
  <c r="AC894" i="1"/>
  <c r="AB895" i="1"/>
  <c r="AD895" i="1" s="1"/>
  <c r="AC895" i="1"/>
  <c r="AB896" i="1"/>
  <c r="AD896" i="1" s="1"/>
  <c r="AC896" i="1"/>
  <c r="AB897" i="1"/>
  <c r="AD897" i="1" s="1"/>
  <c r="AC897" i="1"/>
  <c r="AB898" i="1"/>
  <c r="AD898" i="1" s="1"/>
  <c r="AC898" i="1"/>
  <c r="AB899" i="1"/>
  <c r="AD899" i="1" s="1"/>
  <c r="AC899" i="1"/>
  <c r="AB900" i="1"/>
  <c r="AD900" i="1" s="1"/>
  <c r="AC900" i="1"/>
  <c r="AB901" i="1"/>
  <c r="AD901" i="1" s="1"/>
  <c r="AC901" i="1"/>
  <c r="AB902" i="1"/>
  <c r="AD902" i="1" s="1"/>
  <c r="AC902" i="1"/>
  <c r="AB903" i="1"/>
  <c r="AD903" i="1" s="1"/>
  <c r="AC903" i="1"/>
  <c r="AB904" i="1"/>
  <c r="AD904" i="1" s="1"/>
  <c r="AC904" i="1"/>
  <c r="AB905" i="1"/>
  <c r="AD905" i="1" s="1"/>
  <c r="AC905" i="1"/>
  <c r="AB906" i="1"/>
  <c r="AD906" i="1" s="1"/>
  <c r="AC906" i="1"/>
  <c r="AB907" i="1"/>
  <c r="AD907" i="1" s="1"/>
  <c r="AC907" i="1"/>
  <c r="AB908" i="1"/>
  <c r="AD908" i="1" s="1"/>
  <c r="AC908" i="1"/>
  <c r="AB909" i="1"/>
  <c r="AD909" i="1" s="1"/>
  <c r="AC909" i="1"/>
  <c r="AB910" i="1"/>
  <c r="AD910" i="1" s="1"/>
  <c r="AC910" i="1"/>
  <c r="AB911" i="1"/>
  <c r="AD911" i="1" s="1"/>
  <c r="AC911" i="1"/>
  <c r="AB912" i="1"/>
  <c r="AD912" i="1" s="1"/>
  <c r="AC912" i="1"/>
  <c r="AB913" i="1"/>
  <c r="AD913" i="1" s="1"/>
  <c r="AC913" i="1"/>
  <c r="AB914" i="1"/>
  <c r="AD914" i="1" s="1"/>
  <c r="AC914" i="1"/>
  <c r="AB915" i="1"/>
  <c r="AD915" i="1" s="1"/>
  <c r="AC915" i="1"/>
  <c r="AB916" i="1"/>
  <c r="AD916" i="1" s="1"/>
  <c r="AC916" i="1"/>
  <c r="AB917" i="1"/>
  <c r="AD917" i="1" s="1"/>
  <c r="AC917" i="1"/>
  <c r="AB918" i="1"/>
  <c r="AD918" i="1" s="1"/>
  <c r="AC918" i="1"/>
  <c r="AB919" i="1"/>
  <c r="AD919" i="1" s="1"/>
  <c r="AC919" i="1"/>
  <c r="AB920" i="1"/>
  <c r="AD920" i="1" s="1"/>
  <c r="AC920" i="1"/>
  <c r="AB921" i="1"/>
  <c r="AD921" i="1" s="1"/>
  <c r="AC921" i="1"/>
  <c r="AB922" i="1"/>
  <c r="AD922" i="1" s="1"/>
  <c r="AC922" i="1"/>
  <c r="AB923" i="1"/>
  <c r="AD923" i="1" s="1"/>
  <c r="AC923" i="1"/>
  <c r="AB924" i="1"/>
  <c r="AD924" i="1" s="1"/>
  <c r="AC924" i="1"/>
  <c r="AB925" i="1"/>
  <c r="AD925" i="1" s="1"/>
  <c r="AC925" i="1"/>
  <c r="AB926" i="1"/>
  <c r="AD926" i="1" s="1"/>
  <c r="AC926" i="1"/>
  <c r="AB927" i="1"/>
  <c r="AD927" i="1" s="1"/>
  <c r="AC927" i="1"/>
  <c r="AB928" i="1"/>
  <c r="AD928" i="1" s="1"/>
  <c r="AC928" i="1"/>
  <c r="AB929" i="1"/>
  <c r="AD929" i="1" s="1"/>
  <c r="AC929" i="1"/>
  <c r="AB930" i="1"/>
  <c r="AD930" i="1" s="1"/>
  <c r="AC930" i="1"/>
  <c r="AB931" i="1"/>
  <c r="AD931" i="1" s="1"/>
  <c r="AC931" i="1"/>
  <c r="AB932" i="1"/>
  <c r="AD932" i="1" s="1"/>
  <c r="AC932" i="1"/>
  <c r="AB933" i="1"/>
  <c r="AD933" i="1" s="1"/>
  <c r="AC933" i="1"/>
  <c r="AB934" i="1"/>
  <c r="AD934" i="1" s="1"/>
  <c r="AC934" i="1"/>
  <c r="AB935" i="1"/>
  <c r="AD935" i="1" s="1"/>
  <c r="AC935" i="1"/>
  <c r="AB936" i="1"/>
  <c r="AD936" i="1" s="1"/>
  <c r="AC936" i="1"/>
  <c r="AB937" i="1"/>
  <c r="AD937" i="1" s="1"/>
  <c r="AC937" i="1"/>
  <c r="AB938" i="1"/>
  <c r="AD938" i="1" s="1"/>
  <c r="AC938" i="1"/>
  <c r="AB939" i="1"/>
  <c r="AD939" i="1" s="1"/>
  <c r="AC939" i="1"/>
  <c r="AB940" i="1"/>
  <c r="AD940" i="1" s="1"/>
  <c r="AC940" i="1"/>
  <c r="AB941" i="1"/>
  <c r="AD941" i="1" s="1"/>
  <c r="AC941" i="1"/>
  <c r="AB942" i="1"/>
  <c r="AD942" i="1" s="1"/>
  <c r="AC942" i="1"/>
  <c r="AB943" i="1"/>
  <c r="AD943" i="1" s="1"/>
  <c r="AC943" i="1"/>
  <c r="AB944" i="1"/>
  <c r="AD944" i="1" s="1"/>
  <c r="AC944" i="1"/>
  <c r="AB945" i="1"/>
  <c r="AD945" i="1" s="1"/>
  <c r="AC945" i="1"/>
  <c r="AB946" i="1"/>
  <c r="AD946" i="1" s="1"/>
  <c r="AC946" i="1"/>
  <c r="AB947" i="1"/>
  <c r="AD947" i="1" s="1"/>
  <c r="AC947" i="1"/>
  <c r="AB948" i="1"/>
  <c r="AD948" i="1" s="1"/>
  <c r="AC948" i="1"/>
  <c r="AB949" i="1"/>
  <c r="AD949" i="1" s="1"/>
  <c r="AC949" i="1"/>
  <c r="AB950" i="1"/>
  <c r="AD950" i="1" s="1"/>
  <c r="AC950" i="1"/>
  <c r="AB951" i="1"/>
  <c r="AD951" i="1" s="1"/>
  <c r="AC951" i="1"/>
  <c r="AB952" i="1"/>
  <c r="AD952" i="1" s="1"/>
  <c r="AC952" i="1"/>
  <c r="AB953" i="1"/>
  <c r="AD953" i="1" s="1"/>
  <c r="AC953" i="1"/>
  <c r="AB954" i="1"/>
  <c r="AD954" i="1" s="1"/>
  <c r="AC954" i="1"/>
  <c r="AB955" i="1"/>
  <c r="AD955" i="1" s="1"/>
  <c r="AC955" i="1"/>
  <c r="AB956" i="1"/>
  <c r="AD956" i="1" s="1"/>
  <c r="AC956" i="1"/>
  <c r="AB957" i="1"/>
  <c r="AD957" i="1" s="1"/>
  <c r="AC957" i="1"/>
  <c r="AB958" i="1"/>
  <c r="AD958" i="1" s="1"/>
  <c r="AC958" i="1"/>
  <c r="AB959" i="1"/>
  <c r="AD959" i="1" s="1"/>
  <c r="AC959" i="1"/>
  <c r="AB960" i="1"/>
  <c r="AD960" i="1" s="1"/>
  <c r="AC960" i="1"/>
  <c r="AB961" i="1"/>
  <c r="AD961" i="1" s="1"/>
  <c r="AC961" i="1"/>
  <c r="AB962" i="1"/>
  <c r="AD962" i="1" s="1"/>
  <c r="AC962" i="1"/>
  <c r="AB963" i="1"/>
  <c r="AD963" i="1" s="1"/>
  <c r="AC963" i="1"/>
  <c r="AB964" i="1"/>
  <c r="AD964" i="1" s="1"/>
  <c r="AC964" i="1"/>
  <c r="AB965" i="1"/>
  <c r="AD965" i="1" s="1"/>
  <c r="AC965" i="1"/>
  <c r="AB966" i="1"/>
  <c r="AD966" i="1" s="1"/>
  <c r="AC966" i="1"/>
  <c r="AB967" i="1"/>
  <c r="AD967" i="1" s="1"/>
  <c r="AC967" i="1"/>
  <c r="AB968" i="1"/>
  <c r="AD968" i="1" s="1"/>
  <c r="AC968" i="1"/>
  <c r="AB969" i="1"/>
  <c r="AD969" i="1" s="1"/>
  <c r="AC969" i="1"/>
  <c r="AB970" i="1"/>
  <c r="AD970" i="1" s="1"/>
  <c r="AC970" i="1"/>
  <c r="AB971" i="1"/>
  <c r="AD971" i="1" s="1"/>
  <c r="AC971" i="1"/>
  <c r="AB972" i="1"/>
  <c r="AD972" i="1" s="1"/>
  <c r="AC972" i="1"/>
  <c r="AB973" i="1"/>
  <c r="AD973" i="1" s="1"/>
  <c r="AC973" i="1"/>
  <c r="AB974" i="1"/>
  <c r="AD974" i="1" s="1"/>
  <c r="AC974" i="1"/>
  <c r="AB975" i="1"/>
  <c r="AD975" i="1" s="1"/>
  <c r="AC975" i="1"/>
  <c r="AB976" i="1"/>
  <c r="AD976" i="1" s="1"/>
  <c r="AC976" i="1"/>
  <c r="AB977" i="1"/>
  <c r="AD977" i="1" s="1"/>
  <c r="AC977" i="1"/>
  <c r="AB978" i="1"/>
  <c r="AD978" i="1" s="1"/>
  <c r="AC978" i="1"/>
  <c r="AB979" i="1"/>
  <c r="AD979" i="1" s="1"/>
  <c r="AC979" i="1"/>
  <c r="AB980" i="1"/>
  <c r="AD980" i="1" s="1"/>
  <c r="AC980" i="1"/>
  <c r="AB981" i="1"/>
  <c r="AD981" i="1" s="1"/>
  <c r="AC981" i="1"/>
  <c r="AB982" i="1"/>
  <c r="AD982" i="1" s="1"/>
  <c r="AC982" i="1"/>
  <c r="AB983" i="1"/>
  <c r="AD983" i="1" s="1"/>
  <c r="AC983" i="1"/>
  <c r="AB984" i="1"/>
  <c r="AD984" i="1" s="1"/>
  <c r="AC984" i="1"/>
  <c r="AB985" i="1"/>
  <c r="AD985" i="1" s="1"/>
  <c r="AC985" i="1"/>
  <c r="AB986" i="1"/>
  <c r="AD986" i="1" s="1"/>
  <c r="AC986" i="1"/>
  <c r="AB987" i="1"/>
  <c r="AD987" i="1" s="1"/>
  <c r="AC987" i="1"/>
  <c r="AB988" i="1"/>
  <c r="AD988" i="1" s="1"/>
  <c r="AC988" i="1"/>
  <c r="AB989" i="1"/>
  <c r="AD989" i="1" s="1"/>
  <c r="AC989" i="1"/>
  <c r="AB990" i="1"/>
  <c r="AD990" i="1" s="1"/>
  <c r="AC990" i="1"/>
  <c r="AB991" i="1"/>
  <c r="AD991" i="1" s="1"/>
  <c r="AC991" i="1"/>
  <c r="AB992" i="1"/>
  <c r="AD992" i="1" s="1"/>
  <c r="AC992" i="1"/>
  <c r="AB993" i="1"/>
  <c r="AD993" i="1" s="1"/>
  <c r="AC993" i="1"/>
  <c r="AB994" i="1"/>
  <c r="AD994" i="1" s="1"/>
  <c r="AC994" i="1"/>
  <c r="AB995" i="1"/>
  <c r="AD995" i="1" s="1"/>
  <c r="AC995" i="1"/>
  <c r="AB996" i="1"/>
  <c r="AD996" i="1" s="1"/>
  <c r="AC996" i="1"/>
  <c r="AB997" i="1"/>
  <c r="AD997" i="1" s="1"/>
  <c r="AC997" i="1"/>
  <c r="AB998" i="1"/>
  <c r="AD998" i="1" s="1"/>
  <c r="AC998" i="1"/>
  <c r="AB999" i="1"/>
  <c r="AD999" i="1" s="1"/>
  <c r="AC999" i="1"/>
  <c r="AB1000" i="1"/>
  <c r="AD1000" i="1" s="1"/>
  <c r="AC1000" i="1"/>
  <c r="AB1001" i="1"/>
  <c r="AD1001" i="1" s="1"/>
  <c r="AC1001" i="1"/>
  <c r="AB1002" i="1"/>
  <c r="AD1002" i="1" s="1"/>
  <c r="AC1002" i="1"/>
  <c r="AB1003" i="1"/>
  <c r="AD1003" i="1" s="1"/>
  <c r="AC1003" i="1"/>
  <c r="AB1004" i="1"/>
  <c r="AD1004" i="1" s="1"/>
  <c r="AC1004" i="1"/>
  <c r="AB1005" i="1"/>
  <c r="AD1005" i="1" s="1"/>
  <c r="AC1005" i="1"/>
  <c r="AB1006" i="1"/>
  <c r="AD1006" i="1" s="1"/>
  <c r="AC1006" i="1"/>
  <c r="AB1007" i="1"/>
  <c r="AD1007" i="1" s="1"/>
  <c r="AC1007" i="1"/>
  <c r="AB1008" i="1"/>
  <c r="AD1008" i="1" s="1"/>
  <c r="AC1008" i="1"/>
  <c r="AB1009" i="1"/>
  <c r="AD1009" i="1" s="1"/>
  <c r="AC1009" i="1"/>
  <c r="AB1010" i="1"/>
  <c r="AD1010" i="1" s="1"/>
  <c r="AC1010" i="1"/>
  <c r="AB1011" i="1"/>
  <c r="AD1011" i="1" s="1"/>
  <c r="AC1011" i="1"/>
  <c r="AB1012" i="1"/>
  <c r="AD1012" i="1" s="1"/>
  <c r="AC1012" i="1"/>
  <c r="AB1013" i="1"/>
  <c r="AD1013" i="1" s="1"/>
  <c r="AC1013" i="1"/>
  <c r="AB1014" i="1"/>
  <c r="AD1014" i="1" s="1"/>
  <c r="AC1014" i="1"/>
  <c r="AB1015" i="1"/>
  <c r="AD1015" i="1" s="1"/>
  <c r="AC1015" i="1"/>
  <c r="AB1016" i="1"/>
  <c r="AD1016" i="1" s="1"/>
  <c r="AC1016" i="1"/>
  <c r="AB1017" i="1"/>
  <c r="AD1017" i="1" s="1"/>
  <c r="AC1017" i="1"/>
  <c r="AB1018" i="1"/>
  <c r="AD1018" i="1" s="1"/>
  <c r="AC1018" i="1"/>
  <c r="AB1019" i="1"/>
  <c r="AD1019" i="1" s="1"/>
  <c r="AC1019" i="1"/>
  <c r="AB1020" i="1"/>
  <c r="AD1020" i="1" s="1"/>
  <c r="AC1020" i="1"/>
  <c r="AB1021" i="1"/>
  <c r="AD1021" i="1" s="1"/>
  <c r="AC1021" i="1"/>
  <c r="AB1022" i="1"/>
  <c r="AD1022" i="1" s="1"/>
  <c r="AC1022" i="1"/>
  <c r="AB1023" i="1"/>
  <c r="AD1023" i="1" s="1"/>
  <c r="AC1023" i="1"/>
  <c r="AB1024" i="1"/>
  <c r="AD1024" i="1" s="1"/>
  <c r="AC1024" i="1"/>
  <c r="AB1025" i="1"/>
  <c r="AD1025" i="1" s="1"/>
  <c r="AC1025" i="1"/>
  <c r="AB1026" i="1"/>
  <c r="AD1026" i="1" s="1"/>
  <c r="AC1026" i="1"/>
  <c r="AB1027" i="1"/>
  <c r="AD1027" i="1" s="1"/>
  <c r="AC1027" i="1"/>
  <c r="AB1028" i="1"/>
  <c r="AD1028" i="1" s="1"/>
  <c r="AC1028" i="1"/>
  <c r="AB1029" i="1"/>
  <c r="AD1029" i="1" s="1"/>
  <c r="AC1029" i="1"/>
  <c r="AB1030" i="1"/>
  <c r="AD1030" i="1" s="1"/>
  <c r="AC1030" i="1"/>
  <c r="AB1031" i="1"/>
  <c r="AD1031" i="1" s="1"/>
  <c r="AC1031" i="1"/>
  <c r="AB1032" i="1"/>
  <c r="AD1032" i="1" s="1"/>
  <c r="AC1032" i="1"/>
  <c r="AB1033" i="1"/>
  <c r="AD1033" i="1" s="1"/>
  <c r="AC1033" i="1"/>
  <c r="AB1034" i="1"/>
  <c r="AD1034" i="1" s="1"/>
  <c r="AC1034" i="1"/>
  <c r="AB1035" i="1"/>
  <c r="AD1035" i="1" s="1"/>
  <c r="AC1035" i="1"/>
  <c r="AB1036" i="1"/>
  <c r="AD1036" i="1" s="1"/>
  <c r="AC1036" i="1"/>
  <c r="AB1037" i="1"/>
  <c r="AD1037" i="1" s="1"/>
  <c r="AC1037" i="1"/>
  <c r="AB1038" i="1"/>
  <c r="AD1038" i="1" s="1"/>
  <c r="AC1038" i="1"/>
  <c r="AB1039" i="1"/>
  <c r="AD1039" i="1" s="1"/>
  <c r="AC1039" i="1"/>
  <c r="AB1040" i="1"/>
  <c r="AD1040" i="1" s="1"/>
  <c r="AC1040" i="1"/>
  <c r="AB1041" i="1"/>
  <c r="AD1041" i="1" s="1"/>
  <c r="AC1041" i="1"/>
  <c r="AB1042" i="1"/>
  <c r="AD1042" i="1" s="1"/>
  <c r="AC1042" i="1"/>
  <c r="AB1043" i="1"/>
  <c r="AD1043" i="1" s="1"/>
  <c r="AC1043" i="1"/>
  <c r="AB1044" i="1"/>
  <c r="AD1044" i="1" s="1"/>
  <c r="AC1044" i="1"/>
  <c r="AB1045" i="1"/>
  <c r="AD1045" i="1" s="1"/>
  <c r="AC1045" i="1"/>
  <c r="AB1046" i="1"/>
  <c r="AD1046" i="1" s="1"/>
  <c r="AC1046" i="1"/>
  <c r="AB1047" i="1"/>
  <c r="AD1047" i="1" s="1"/>
  <c r="AC1047" i="1"/>
  <c r="AB1048" i="1"/>
  <c r="AD1048" i="1" s="1"/>
  <c r="AC1048" i="1"/>
  <c r="AB1049" i="1"/>
  <c r="AD1049" i="1" s="1"/>
  <c r="AC1049" i="1"/>
  <c r="AB1050" i="1"/>
  <c r="AD1050" i="1" s="1"/>
  <c r="AC1050" i="1"/>
  <c r="AB1051" i="1"/>
  <c r="AD1051" i="1" s="1"/>
  <c r="AC1051" i="1"/>
  <c r="AB1052" i="1"/>
  <c r="AD1052" i="1" s="1"/>
  <c r="AC1052" i="1"/>
  <c r="AB1053" i="1"/>
  <c r="AD1053" i="1" s="1"/>
  <c r="AC1053" i="1"/>
  <c r="AB1054" i="1"/>
  <c r="AD1054" i="1" s="1"/>
  <c r="AC1054" i="1"/>
  <c r="AB1055" i="1"/>
  <c r="AD1055" i="1" s="1"/>
  <c r="AC1055" i="1"/>
  <c r="AB1056" i="1"/>
  <c r="AD1056" i="1" s="1"/>
  <c r="AC1056" i="1"/>
  <c r="AB1057" i="1"/>
  <c r="AD1057" i="1" s="1"/>
  <c r="AC1057" i="1"/>
  <c r="AB1058" i="1"/>
  <c r="AD1058" i="1" s="1"/>
  <c r="AC1058" i="1"/>
  <c r="AB1059" i="1"/>
  <c r="AD1059" i="1" s="1"/>
  <c r="AC1059" i="1"/>
  <c r="AB1060" i="1"/>
  <c r="AD1060" i="1" s="1"/>
  <c r="AC1060" i="1"/>
  <c r="AB1061" i="1"/>
  <c r="AD1061" i="1" s="1"/>
  <c r="AC1061" i="1"/>
  <c r="AB1062" i="1"/>
  <c r="AD1062" i="1" s="1"/>
  <c r="AC1062" i="1"/>
  <c r="AB1063" i="1"/>
  <c r="AD1063" i="1" s="1"/>
  <c r="AC1063" i="1"/>
  <c r="AB1064" i="1"/>
  <c r="AD1064" i="1" s="1"/>
  <c r="AC1064" i="1"/>
  <c r="AB1065" i="1"/>
  <c r="AD1065" i="1" s="1"/>
  <c r="AC1065" i="1"/>
  <c r="AB1066" i="1"/>
  <c r="AD1066" i="1" s="1"/>
  <c r="AC1066" i="1"/>
  <c r="AB1067" i="1"/>
  <c r="AD1067" i="1" s="1"/>
  <c r="AC1067" i="1"/>
  <c r="AB1068" i="1"/>
  <c r="AD1068" i="1" s="1"/>
  <c r="AC1068" i="1"/>
  <c r="AB1069" i="1"/>
  <c r="AD1069" i="1" s="1"/>
  <c r="AC1069" i="1"/>
  <c r="AB1070" i="1"/>
  <c r="AD1070" i="1" s="1"/>
  <c r="AC1070" i="1"/>
  <c r="AB1071" i="1"/>
  <c r="AD1071" i="1" s="1"/>
  <c r="AC1071" i="1"/>
  <c r="AB1072" i="1"/>
  <c r="AD1072" i="1" s="1"/>
  <c r="AC1072" i="1"/>
  <c r="AB1073" i="1"/>
  <c r="AD1073" i="1" s="1"/>
  <c r="AC1073" i="1"/>
  <c r="AB1074" i="1"/>
  <c r="AD1074" i="1" s="1"/>
  <c r="AC1074" i="1"/>
  <c r="AB1075" i="1"/>
  <c r="AD1075" i="1" s="1"/>
  <c r="AC1075" i="1"/>
  <c r="AB1076" i="1"/>
  <c r="AD1076" i="1" s="1"/>
  <c r="AC1076" i="1"/>
  <c r="AB1077" i="1"/>
  <c r="AD1077" i="1" s="1"/>
  <c r="AC1077" i="1"/>
  <c r="AB1078" i="1"/>
  <c r="AD1078" i="1" s="1"/>
  <c r="AC1078" i="1"/>
  <c r="AB1079" i="1"/>
  <c r="AD1079" i="1" s="1"/>
  <c r="AC1079" i="1"/>
  <c r="AB1080" i="1"/>
  <c r="AD1080" i="1" s="1"/>
  <c r="AC1080" i="1"/>
  <c r="AB1081" i="1"/>
  <c r="AD1081" i="1" s="1"/>
  <c r="AC1081" i="1"/>
  <c r="AB1082" i="1"/>
  <c r="AD1082" i="1" s="1"/>
  <c r="AC1082" i="1"/>
  <c r="AB1083" i="1"/>
  <c r="AD1083" i="1" s="1"/>
  <c r="AC1083" i="1"/>
  <c r="AB1084" i="1"/>
  <c r="AD1084" i="1" s="1"/>
  <c r="AC1084" i="1"/>
  <c r="AB1085" i="1"/>
  <c r="AD1085" i="1" s="1"/>
  <c r="AC1085" i="1"/>
  <c r="AB1086" i="1"/>
  <c r="AD1086" i="1" s="1"/>
  <c r="AC1086" i="1"/>
  <c r="AB1087" i="1"/>
  <c r="AD1087" i="1" s="1"/>
  <c r="AC1087" i="1"/>
  <c r="AB1088" i="1"/>
  <c r="AD1088" i="1" s="1"/>
  <c r="AC1088" i="1"/>
  <c r="AB1089" i="1"/>
  <c r="AD1089" i="1" s="1"/>
  <c r="AC1089" i="1"/>
  <c r="AB1090" i="1"/>
  <c r="AD1090" i="1" s="1"/>
  <c r="AC1090" i="1"/>
  <c r="AB1091" i="1"/>
  <c r="AD1091" i="1" s="1"/>
  <c r="AC1091" i="1"/>
  <c r="AB1092" i="1"/>
  <c r="AD1092" i="1" s="1"/>
  <c r="AC1092" i="1"/>
  <c r="AB1093" i="1"/>
  <c r="AD1093" i="1" s="1"/>
  <c r="AC1093" i="1"/>
  <c r="AB1094" i="1"/>
  <c r="AD1094" i="1" s="1"/>
  <c r="AC1094" i="1"/>
  <c r="AB1095" i="1"/>
  <c r="AD1095" i="1" s="1"/>
  <c r="AC1095" i="1"/>
  <c r="AB1096" i="1"/>
  <c r="AD1096" i="1" s="1"/>
  <c r="AC1096" i="1"/>
  <c r="AB1097" i="1"/>
  <c r="AD1097" i="1" s="1"/>
  <c r="AC1097" i="1"/>
  <c r="AB1098" i="1"/>
  <c r="AD1098" i="1" s="1"/>
  <c r="AC1098" i="1"/>
  <c r="AB1099" i="1"/>
  <c r="AD1099" i="1" s="1"/>
  <c r="AC1099" i="1"/>
  <c r="AB1100" i="1"/>
  <c r="AD1100" i="1" s="1"/>
  <c r="AC1100" i="1"/>
  <c r="AB1101" i="1"/>
  <c r="AD1101" i="1" s="1"/>
  <c r="AC1101" i="1"/>
  <c r="AB1102" i="1"/>
  <c r="AD1102" i="1" s="1"/>
  <c r="AC1102" i="1"/>
  <c r="AB1103" i="1"/>
  <c r="AD1103" i="1" s="1"/>
  <c r="AC1103" i="1"/>
  <c r="AB1104" i="1"/>
  <c r="AD1104" i="1" s="1"/>
  <c r="AC1104" i="1"/>
  <c r="AB1105" i="1"/>
  <c r="AD1105" i="1" s="1"/>
  <c r="AC1105" i="1"/>
  <c r="AB1106" i="1"/>
  <c r="AD1106" i="1" s="1"/>
  <c r="AC1106" i="1"/>
  <c r="AB1107" i="1"/>
  <c r="AD1107" i="1" s="1"/>
  <c r="AC1107" i="1"/>
  <c r="AB1108" i="1"/>
  <c r="AD1108" i="1" s="1"/>
  <c r="AC1108" i="1"/>
  <c r="AB1109" i="1"/>
  <c r="AD1109" i="1" s="1"/>
  <c r="AC1109" i="1"/>
  <c r="AB1110" i="1"/>
  <c r="AD1110" i="1" s="1"/>
  <c r="AC1110" i="1"/>
  <c r="AB1111" i="1"/>
  <c r="AD1111" i="1" s="1"/>
  <c r="AC1111" i="1"/>
  <c r="AB1112" i="1"/>
  <c r="AD1112" i="1" s="1"/>
  <c r="AC1112" i="1"/>
  <c r="AB1113" i="1"/>
  <c r="AD1113" i="1" s="1"/>
  <c r="AC1113" i="1"/>
  <c r="AB1114" i="1"/>
  <c r="AD1114" i="1" s="1"/>
  <c r="AC1114" i="1"/>
  <c r="AB1115" i="1"/>
  <c r="AD1115" i="1" s="1"/>
  <c r="AC1115" i="1"/>
  <c r="AB1116" i="1"/>
  <c r="AD1116" i="1" s="1"/>
  <c r="AC1116" i="1"/>
  <c r="AB1117" i="1"/>
  <c r="AD1117" i="1" s="1"/>
  <c r="AC1117" i="1"/>
  <c r="AB1118" i="1"/>
  <c r="AD1118" i="1" s="1"/>
  <c r="AC1118" i="1"/>
  <c r="AB1119" i="1"/>
  <c r="AD1119" i="1" s="1"/>
  <c r="AC1119" i="1"/>
  <c r="AB1120" i="1"/>
  <c r="AD1120" i="1" s="1"/>
  <c r="AC1120" i="1"/>
  <c r="AB1121" i="1"/>
  <c r="AD1121" i="1" s="1"/>
  <c r="AC1121" i="1"/>
  <c r="AB1122" i="1"/>
  <c r="AD1122" i="1" s="1"/>
  <c r="AC1122" i="1"/>
  <c r="AB1123" i="1"/>
  <c r="AD1123" i="1" s="1"/>
  <c r="AC1123" i="1"/>
  <c r="AB1124" i="1"/>
  <c r="AD1124" i="1" s="1"/>
  <c r="AC1124" i="1"/>
  <c r="AB1125" i="1"/>
  <c r="AD1125" i="1" s="1"/>
  <c r="AC1125" i="1"/>
  <c r="AB1126" i="1"/>
  <c r="AD1126" i="1" s="1"/>
  <c r="AC1126" i="1"/>
  <c r="AB1127" i="1"/>
  <c r="AD1127" i="1" s="1"/>
  <c r="AC1127" i="1"/>
  <c r="AB1128" i="1"/>
  <c r="AD1128" i="1" s="1"/>
  <c r="AC1128" i="1"/>
  <c r="AB1129" i="1"/>
  <c r="AD1129" i="1" s="1"/>
  <c r="AC1129" i="1"/>
  <c r="AB1130" i="1"/>
  <c r="AD1130" i="1" s="1"/>
  <c r="AC1130" i="1"/>
  <c r="AB1131" i="1"/>
  <c r="AD1131" i="1" s="1"/>
  <c r="AC1131" i="1"/>
  <c r="AB1132" i="1"/>
  <c r="AD1132" i="1" s="1"/>
  <c r="AC1132" i="1"/>
  <c r="AB1133" i="1"/>
  <c r="AD1133" i="1" s="1"/>
  <c r="AC1133" i="1"/>
  <c r="AB1134" i="1"/>
  <c r="AD1134" i="1" s="1"/>
  <c r="AC1134" i="1"/>
  <c r="AB1135" i="1"/>
  <c r="AD1135" i="1" s="1"/>
  <c r="AC1135" i="1"/>
  <c r="AB1136" i="1"/>
  <c r="AD1136" i="1" s="1"/>
  <c r="AC1136" i="1"/>
  <c r="AB1137" i="1"/>
  <c r="AD1137" i="1" s="1"/>
  <c r="AC1137" i="1"/>
  <c r="AB1138" i="1"/>
  <c r="AD1138" i="1" s="1"/>
  <c r="AC1138" i="1"/>
  <c r="AB1139" i="1"/>
  <c r="AD1139" i="1" s="1"/>
  <c r="AC1139" i="1"/>
  <c r="AB1140" i="1"/>
  <c r="AD1140" i="1" s="1"/>
  <c r="AC1140" i="1"/>
  <c r="AB1141" i="1"/>
  <c r="AD1141" i="1" s="1"/>
  <c r="AC1141" i="1"/>
  <c r="AB1142" i="1"/>
  <c r="AD1142" i="1" s="1"/>
  <c r="AC1142" i="1"/>
  <c r="AB1143" i="1"/>
  <c r="AD1143" i="1" s="1"/>
  <c r="AC1143" i="1"/>
  <c r="AB1144" i="1"/>
  <c r="AD1144" i="1" s="1"/>
  <c r="AC1144" i="1"/>
  <c r="AB1145" i="1"/>
  <c r="AD1145" i="1" s="1"/>
  <c r="AC1145" i="1"/>
  <c r="AB1146" i="1"/>
  <c r="AD1146" i="1" s="1"/>
  <c r="AC1146" i="1"/>
  <c r="AB1147" i="1"/>
  <c r="AD1147" i="1" s="1"/>
  <c r="AC1147" i="1"/>
  <c r="AB1148" i="1"/>
  <c r="AD1148" i="1" s="1"/>
  <c r="AC1148" i="1"/>
  <c r="AB1149" i="1"/>
  <c r="AD1149" i="1" s="1"/>
  <c r="AC1149" i="1"/>
  <c r="AB1150" i="1"/>
  <c r="AD1150" i="1" s="1"/>
  <c r="AC1150" i="1"/>
  <c r="AB1151" i="1"/>
  <c r="AD1151" i="1" s="1"/>
  <c r="AC1151" i="1"/>
  <c r="AB1152" i="1"/>
  <c r="AD1152" i="1" s="1"/>
  <c r="AC1152" i="1"/>
  <c r="AB1153" i="1"/>
  <c r="AD1153" i="1" s="1"/>
  <c r="AC1153" i="1"/>
  <c r="AB1154" i="1"/>
  <c r="AD1154" i="1" s="1"/>
  <c r="AC1154" i="1"/>
  <c r="AB1155" i="1"/>
  <c r="AD1155" i="1" s="1"/>
  <c r="AC1155" i="1"/>
  <c r="AB1156" i="1"/>
  <c r="AD1156" i="1" s="1"/>
  <c r="AC1156" i="1"/>
  <c r="AB1157" i="1"/>
  <c r="AD1157" i="1" s="1"/>
  <c r="AC1157" i="1"/>
  <c r="AB1158" i="1"/>
  <c r="AD1158" i="1" s="1"/>
  <c r="AC1158" i="1"/>
  <c r="AB1159" i="1"/>
  <c r="AD1159" i="1" s="1"/>
  <c r="AC1159" i="1"/>
  <c r="AB1160" i="1"/>
  <c r="AD1160" i="1" s="1"/>
  <c r="AC1160" i="1"/>
  <c r="AB1161" i="1"/>
  <c r="AD1161" i="1" s="1"/>
  <c r="AC1161" i="1"/>
  <c r="AB1162" i="1"/>
  <c r="AD1162" i="1" s="1"/>
  <c r="AC1162" i="1"/>
  <c r="AB1163" i="1"/>
  <c r="AD1163" i="1" s="1"/>
  <c r="AC1163" i="1"/>
  <c r="AB1164" i="1"/>
  <c r="AD1164" i="1" s="1"/>
  <c r="AC1164" i="1"/>
  <c r="AB1165" i="1"/>
  <c r="AD1165" i="1" s="1"/>
  <c r="AC1165" i="1"/>
  <c r="AB1166" i="1"/>
  <c r="AD1166" i="1" s="1"/>
  <c r="AC1166" i="1"/>
  <c r="AB1167" i="1"/>
  <c r="AD1167" i="1" s="1"/>
  <c r="AC1167" i="1"/>
  <c r="AB1168" i="1"/>
  <c r="AD1168" i="1" s="1"/>
  <c r="AC1168" i="1"/>
  <c r="AB1169" i="1"/>
  <c r="AD1169" i="1" s="1"/>
  <c r="AC1169" i="1"/>
  <c r="AB1170" i="1"/>
  <c r="AD1170" i="1" s="1"/>
  <c r="AC1170" i="1"/>
  <c r="AB1171" i="1"/>
  <c r="AD1171" i="1" s="1"/>
  <c r="AC1171" i="1"/>
  <c r="AB1172" i="1"/>
  <c r="AD1172" i="1" s="1"/>
  <c r="AC1172" i="1"/>
  <c r="AB1173" i="1"/>
  <c r="AD1173" i="1" s="1"/>
  <c r="AC1173" i="1"/>
  <c r="AB1174" i="1"/>
  <c r="AD1174" i="1" s="1"/>
  <c r="AC1174" i="1"/>
  <c r="AB1175" i="1"/>
  <c r="AD1175" i="1" s="1"/>
  <c r="AC1175" i="1"/>
  <c r="AB1176" i="1"/>
  <c r="AC1176" i="1"/>
  <c r="AB1177" i="1"/>
  <c r="AD1177" i="1" s="1"/>
  <c r="AC1177" i="1"/>
  <c r="AB1178" i="1"/>
  <c r="AD1178" i="1" s="1"/>
  <c r="AC1178" i="1"/>
  <c r="AB1179" i="1"/>
  <c r="AD1179" i="1" s="1"/>
  <c r="AC1179" i="1"/>
  <c r="AB1180" i="1"/>
  <c r="AD1180" i="1" s="1"/>
  <c r="AC1180" i="1"/>
  <c r="AB1181" i="1"/>
  <c r="AD1181" i="1" s="1"/>
  <c r="AC1181" i="1"/>
  <c r="AB1182" i="1"/>
  <c r="AD1182" i="1" s="1"/>
  <c r="AC1182" i="1"/>
  <c r="AB1183" i="1"/>
  <c r="AD1183" i="1" s="1"/>
  <c r="AC1183" i="1"/>
  <c r="AB1184" i="1"/>
  <c r="AD1184" i="1" s="1"/>
  <c r="AC1184" i="1"/>
  <c r="AB1185" i="1"/>
  <c r="AD1185" i="1" s="1"/>
  <c r="AC1185" i="1"/>
  <c r="AB1186" i="1"/>
  <c r="AD1186" i="1" s="1"/>
  <c r="AC1186" i="1"/>
  <c r="AB1187" i="1"/>
  <c r="AD1187" i="1" s="1"/>
  <c r="AC1187" i="1"/>
  <c r="AB1188" i="1"/>
  <c r="AC1188" i="1"/>
  <c r="AB1189" i="1"/>
  <c r="AD1189" i="1" s="1"/>
  <c r="AC1189" i="1"/>
  <c r="AB1190" i="1"/>
  <c r="AD1190" i="1" s="1"/>
  <c r="AC1190" i="1"/>
  <c r="AB1191" i="1"/>
  <c r="AD1191" i="1" s="1"/>
  <c r="AC1191" i="1"/>
  <c r="AB1192" i="1"/>
  <c r="AD1192" i="1" s="1"/>
  <c r="AC1192" i="1"/>
  <c r="AB1193" i="1"/>
  <c r="AD1193" i="1" s="1"/>
  <c r="AC1193" i="1"/>
  <c r="AB1194" i="1"/>
  <c r="AD1194" i="1" s="1"/>
  <c r="AC1194" i="1"/>
  <c r="AB1195" i="1"/>
  <c r="AD1195" i="1" s="1"/>
  <c r="AC1195" i="1"/>
  <c r="AB1196" i="1"/>
  <c r="AD1196" i="1" s="1"/>
  <c r="AC1196" i="1"/>
  <c r="AB1197" i="1"/>
  <c r="AD1197" i="1" s="1"/>
  <c r="AC1197" i="1"/>
  <c r="AB1198" i="1"/>
  <c r="AD1198" i="1" s="1"/>
  <c r="AC1198" i="1"/>
  <c r="AB1199" i="1"/>
  <c r="AD1199" i="1" s="1"/>
  <c r="AC1199" i="1"/>
  <c r="AB1200" i="1"/>
  <c r="AD1200" i="1" s="1"/>
  <c r="AC1200" i="1"/>
  <c r="AB1201" i="1"/>
  <c r="AD1201" i="1" s="1"/>
  <c r="AC1201" i="1"/>
  <c r="AB1202" i="1"/>
  <c r="AD1202" i="1" s="1"/>
  <c r="AC1202" i="1"/>
  <c r="AB1203" i="1"/>
  <c r="AD1203" i="1" s="1"/>
  <c r="AC1203" i="1"/>
  <c r="AB1204" i="1"/>
  <c r="AD1204" i="1" s="1"/>
  <c r="AC1204" i="1"/>
  <c r="AB1205" i="1"/>
  <c r="AD1205" i="1" s="1"/>
  <c r="AC1205" i="1"/>
  <c r="AB1206" i="1"/>
  <c r="AD1206" i="1" s="1"/>
  <c r="AC1206" i="1"/>
  <c r="AB1207" i="1"/>
  <c r="AD1207" i="1" s="1"/>
  <c r="AC1207" i="1"/>
  <c r="AB1208" i="1"/>
  <c r="AD1208" i="1" s="1"/>
  <c r="AC1208" i="1"/>
  <c r="AB1209" i="1"/>
  <c r="AD1209" i="1" s="1"/>
  <c r="AC1209" i="1"/>
  <c r="AB1210" i="1"/>
  <c r="AD1210" i="1" s="1"/>
  <c r="AC1210" i="1"/>
  <c r="AC1211" i="1"/>
  <c r="AB1211" i="1"/>
  <c r="Z1211" i="1"/>
  <c r="Y1211" i="1"/>
  <c r="AA1211" i="1" s="1"/>
  <c r="Z1210" i="1"/>
  <c r="Y1210" i="1"/>
  <c r="AA1210" i="1" s="1"/>
  <c r="Z1209" i="1"/>
  <c r="Y1209" i="1"/>
  <c r="AA1209" i="1" s="1"/>
  <c r="Z1208" i="1"/>
  <c r="Y1208" i="1"/>
  <c r="AA1208" i="1" s="1"/>
  <c r="Z1207" i="1"/>
  <c r="Y1207" i="1"/>
  <c r="AA1207" i="1" s="1"/>
  <c r="Z1206" i="1"/>
  <c r="Y1206" i="1"/>
  <c r="AA1206" i="1" s="1"/>
  <c r="Z1205" i="1"/>
  <c r="Y1205" i="1"/>
  <c r="AA1205" i="1" s="1"/>
  <c r="Z1204" i="1"/>
  <c r="Y1204" i="1"/>
  <c r="AA1204" i="1" s="1"/>
  <c r="Z1203" i="1"/>
  <c r="Y1203" i="1"/>
  <c r="AA1203" i="1" s="1"/>
  <c r="Z1202" i="1"/>
  <c r="Y1202" i="1"/>
  <c r="AA1202" i="1" s="1"/>
  <c r="Z1201" i="1"/>
  <c r="Y1201" i="1"/>
  <c r="AA1201" i="1" s="1"/>
  <c r="Z1200" i="1"/>
  <c r="Y1200" i="1"/>
  <c r="AA1200" i="1" s="1"/>
  <c r="Z1199" i="1"/>
  <c r="Y1199" i="1"/>
  <c r="AA1199" i="1" s="1"/>
  <c r="Z1198" i="1"/>
  <c r="Y1198" i="1"/>
  <c r="AA1198" i="1" s="1"/>
  <c r="Z1197" i="1"/>
  <c r="Y1197" i="1"/>
  <c r="AA1197" i="1" s="1"/>
  <c r="Z1196" i="1"/>
  <c r="Y1196" i="1"/>
  <c r="AA1196" i="1" s="1"/>
  <c r="Z1195" i="1"/>
  <c r="Y1195" i="1"/>
  <c r="AA1195" i="1" s="1"/>
  <c r="Z1194" i="1"/>
  <c r="Y1194" i="1"/>
  <c r="AA1194" i="1" s="1"/>
  <c r="Z1193" i="1"/>
  <c r="Y1193" i="1"/>
  <c r="AA1193" i="1" s="1"/>
  <c r="Z1192" i="1"/>
  <c r="Y1192" i="1"/>
  <c r="AA1192" i="1" s="1"/>
  <c r="Z1191" i="1"/>
  <c r="Y1191" i="1"/>
  <c r="AA1191" i="1" s="1"/>
  <c r="Z1190" i="1"/>
  <c r="Y1190" i="1"/>
  <c r="AA1190" i="1" s="1"/>
  <c r="Z1189" i="1"/>
  <c r="Y1189" i="1"/>
  <c r="AA1189" i="1" s="1"/>
  <c r="Z1188" i="1"/>
  <c r="Y1188" i="1"/>
  <c r="AA1188" i="1" s="1"/>
  <c r="Z1187" i="1"/>
  <c r="Y1187" i="1"/>
  <c r="AA1187" i="1" s="1"/>
  <c r="Z1186" i="1"/>
  <c r="Y1186" i="1"/>
  <c r="AA1186" i="1" s="1"/>
  <c r="Z1185" i="1"/>
  <c r="Y1185" i="1"/>
  <c r="AA1185" i="1" s="1"/>
  <c r="Z1184" i="1"/>
  <c r="Y1184" i="1"/>
  <c r="AA1184" i="1" s="1"/>
  <c r="Z1183" i="1"/>
  <c r="Y1183" i="1"/>
  <c r="AA1183" i="1" s="1"/>
  <c r="Z1182" i="1"/>
  <c r="Y1182" i="1"/>
  <c r="AA1182" i="1" s="1"/>
  <c r="Z1181" i="1"/>
  <c r="Y1181" i="1"/>
  <c r="AA1181" i="1" s="1"/>
  <c r="Z1180" i="1"/>
  <c r="Y1180" i="1"/>
  <c r="AA1180" i="1" s="1"/>
  <c r="Z1179" i="1"/>
  <c r="Y1179" i="1"/>
  <c r="AA1179" i="1" s="1"/>
  <c r="Z1178" i="1"/>
  <c r="Y1178" i="1"/>
  <c r="AA1178" i="1" s="1"/>
  <c r="Z1177" i="1"/>
  <c r="Y1177" i="1"/>
  <c r="AA1177" i="1" s="1"/>
  <c r="Z1176" i="1"/>
  <c r="Y1176" i="1"/>
  <c r="AA1176" i="1" s="1"/>
  <c r="Z1175" i="1"/>
  <c r="Y1175" i="1"/>
  <c r="AA1175" i="1" s="1"/>
  <c r="Z1174" i="1"/>
  <c r="Y1174" i="1"/>
  <c r="AA1174" i="1" s="1"/>
  <c r="Z1173" i="1"/>
  <c r="Y1173" i="1"/>
  <c r="AA1173" i="1" s="1"/>
  <c r="Z1172" i="1"/>
  <c r="Y1172" i="1"/>
  <c r="AA1172" i="1" s="1"/>
  <c r="Z1171" i="1"/>
  <c r="Y1171" i="1"/>
  <c r="AA1171" i="1" s="1"/>
  <c r="Z1170" i="1"/>
  <c r="Y1170" i="1"/>
  <c r="AA1170" i="1" s="1"/>
  <c r="Z1169" i="1"/>
  <c r="Y1169" i="1"/>
  <c r="AA1169" i="1" s="1"/>
  <c r="Z1168" i="1"/>
  <c r="Y1168" i="1"/>
  <c r="AA1168" i="1" s="1"/>
  <c r="Z1167" i="1"/>
  <c r="Y1167" i="1"/>
  <c r="AA1167" i="1" s="1"/>
  <c r="Z1166" i="1"/>
  <c r="Y1166" i="1"/>
  <c r="AA1166" i="1" s="1"/>
  <c r="Z1165" i="1"/>
  <c r="Y1165" i="1"/>
  <c r="AA1165" i="1" s="1"/>
  <c r="Z1164" i="1"/>
  <c r="Y1164" i="1"/>
  <c r="AA1164" i="1" s="1"/>
  <c r="Z1163" i="1"/>
  <c r="Y1163" i="1"/>
  <c r="AA1163" i="1" s="1"/>
  <c r="Z1162" i="1"/>
  <c r="Y1162" i="1"/>
  <c r="AA1162" i="1" s="1"/>
  <c r="Z1161" i="1"/>
  <c r="Y1161" i="1"/>
  <c r="AA1161" i="1" s="1"/>
  <c r="Z1160" i="1"/>
  <c r="Y1160" i="1"/>
  <c r="AA1160" i="1" s="1"/>
  <c r="Z1159" i="1"/>
  <c r="Y1159" i="1"/>
  <c r="AA1159" i="1" s="1"/>
  <c r="Z1158" i="1"/>
  <c r="Y1158" i="1"/>
  <c r="AA1158" i="1" s="1"/>
  <c r="Z1157" i="1"/>
  <c r="Y1157" i="1"/>
  <c r="AA1157" i="1" s="1"/>
  <c r="Z1156" i="1"/>
  <c r="Y1156" i="1"/>
  <c r="AA1156" i="1" s="1"/>
  <c r="Z1155" i="1"/>
  <c r="Y1155" i="1"/>
  <c r="AA1155" i="1" s="1"/>
  <c r="Z1154" i="1"/>
  <c r="Y1154" i="1"/>
  <c r="AA1154" i="1" s="1"/>
  <c r="Z1153" i="1"/>
  <c r="Y1153" i="1"/>
  <c r="AA1153" i="1" s="1"/>
  <c r="Z1152" i="1"/>
  <c r="Y1152" i="1"/>
  <c r="AA1152" i="1" s="1"/>
  <c r="Z1151" i="1"/>
  <c r="Y1151" i="1"/>
  <c r="AA1151" i="1" s="1"/>
  <c r="Z1150" i="1"/>
  <c r="Y1150" i="1"/>
  <c r="AA1150" i="1" s="1"/>
  <c r="Z1149" i="1"/>
  <c r="Y1149" i="1"/>
  <c r="AA1149" i="1" s="1"/>
  <c r="Z1148" i="1"/>
  <c r="Y1148" i="1"/>
  <c r="AA1148" i="1" s="1"/>
  <c r="Z1147" i="1"/>
  <c r="Y1147" i="1"/>
  <c r="AA1147" i="1" s="1"/>
  <c r="Z1146" i="1"/>
  <c r="Y1146" i="1"/>
  <c r="AA1146" i="1" s="1"/>
  <c r="Z1145" i="1"/>
  <c r="Y1145" i="1"/>
  <c r="AA1145" i="1" s="1"/>
  <c r="Z1144" i="1"/>
  <c r="Y1144" i="1"/>
  <c r="AA1144" i="1" s="1"/>
  <c r="Z1143" i="1"/>
  <c r="Y1143" i="1"/>
  <c r="AA1143" i="1" s="1"/>
  <c r="Z1142" i="1"/>
  <c r="Y1142" i="1"/>
  <c r="AA1142" i="1" s="1"/>
  <c r="Z1141" i="1"/>
  <c r="Y1141" i="1"/>
  <c r="AA1141" i="1" s="1"/>
  <c r="Z1140" i="1"/>
  <c r="Y1140" i="1"/>
  <c r="AA1140" i="1" s="1"/>
  <c r="Z1139" i="1"/>
  <c r="Y1139" i="1"/>
  <c r="AA1139" i="1" s="1"/>
  <c r="Z1138" i="1"/>
  <c r="Y1138" i="1"/>
  <c r="AA1138" i="1" s="1"/>
  <c r="Z1137" i="1"/>
  <c r="Y1137" i="1"/>
  <c r="AA1137" i="1" s="1"/>
  <c r="Z1136" i="1"/>
  <c r="Y1136" i="1"/>
  <c r="AA1136" i="1" s="1"/>
  <c r="Z1135" i="1"/>
  <c r="Y1135" i="1"/>
  <c r="AA1135" i="1" s="1"/>
  <c r="Z1134" i="1"/>
  <c r="Y1134" i="1"/>
  <c r="AA1134" i="1" s="1"/>
  <c r="Z1133" i="1"/>
  <c r="Y1133" i="1"/>
  <c r="AA1133" i="1" s="1"/>
  <c r="Z1132" i="1"/>
  <c r="Y1132" i="1"/>
  <c r="AA1132" i="1" s="1"/>
  <c r="Z1131" i="1"/>
  <c r="Y1131" i="1"/>
  <c r="AA1131" i="1" s="1"/>
  <c r="Z1130" i="1"/>
  <c r="Y1130" i="1"/>
  <c r="AA1130" i="1" s="1"/>
  <c r="Z1129" i="1"/>
  <c r="Y1129" i="1"/>
  <c r="AA1129" i="1" s="1"/>
  <c r="Z1128" i="1"/>
  <c r="Y1128" i="1"/>
  <c r="AA1128" i="1" s="1"/>
  <c r="Z1127" i="1"/>
  <c r="Y1127" i="1"/>
  <c r="AA1127" i="1" s="1"/>
  <c r="Z1126" i="1"/>
  <c r="Y1126" i="1"/>
  <c r="AA1126" i="1" s="1"/>
  <c r="Z1125" i="1"/>
  <c r="Y1125" i="1"/>
  <c r="AA1125" i="1" s="1"/>
  <c r="Z1124" i="1"/>
  <c r="Y1124" i="1"/>
  <c r="AA1124" i="1" s="1"/>
  <c r="Z1123" i="1"/>
  <c r="Y1123" i="1"/>
  <c r="AA1123" i="1" s="1"/>
  <c r="Z1122" i="1"/>
  <c r="Y1122" i="1"/>
  <c r="AA1122" i="1" s="1"/>
  <c r="Z1121" i="1"/>
  <c r="Y1121" i="1"/>
  <c r="AA1121" i="1" s="1"/>
  <c r="Z1120" i="1"/>
  <c r="Y1120" i="1"/>
  <c r="AA1120" i="1" s="1"/>
  <c r="Z1119" i="1"/>
  <c r="Y1119" i="1"/>
  <c r="AA1119" i="1" s="1"/>
  <c r="Z1118" i="1"/>
  <c r="Y1118" i="1"/>
  <c r="AA1118" i="1" s="1"/>
  <c r="Z1117" i="1"/>
  <c r="Y1117" i="1"/>
  <c r="AA1117" i="1" s="1"/>
  <c r="Z1116" i="1"/>
  <c r="Y1116" i="1"/>
  <c r="AA1116" i="1" s="1"/>
  <c r="Z1115" i="1"/>
  <c r="Y1115" i="1"/>
  <c r="AA1115" i="1" s="1"/>
  <c r="Z1114" i="1"/>
  <c r="Y1114" i="1"/>
  <c r="AA1114" i="1" s="1"/>
  <c r="Z1113" i="1"/>
  <c r="Y1113" i="1"/>
  <c r="AA1113" i="1" s="1"/>
  <c r="Z1112" i="1"/>
  <c r="Y1112" i="1"/>
  <c r="AA1112" i="1" s="1"/>
  <c r="Z1111" i="1"/>
  <c r="Y1111" i="1"/>
  <c r="AA1111" i="1" s="1"/>
  <c r="Z1110" i="1"/>
  <c r="Y1110" i="1"/>
  <c r="AA1110" i="1" s="1"/>
  <c r="Z1109" i="1"/>
  <c r="Y1109" i="1"/>
  <c r="AA1109" i="1" s="1"/>
  <c r="Z1108" i="1"/>
  <c r="Y1108" i="1"/>
  <c r="AA1108" i="1" s="1"/>
  <c r="Z1107" i="1"/>
  <c r="Y1107" i="1"/>
  <c r="AA1107" i="1" s="1"/>
  <c r="Z1106" i="1"/>
  <c r="Y1106" i="1"/>
  <c r="AA1106" i="1" s="1"/>
  <c r="Z1105" i="1"/>
  <c r="Y1105" i="1"/>
  <c r="AA1105" i="1" s="1"/>
  <c r="Z1104" i="1"/>
  <c r="Y1104" i="1"/>
  <c r="AA1104" i="1" s="1"/>
  <c r="Z1103" i="1"/>
  <c r="Y1103" i="1"/>
  <c r="AA1103" i="1" s="1"/>
  <c r="Z1102" i="1"/>
  <c r="Y1102" i="1"/>
  <c r="AA1102" i="1" s="1"/>
  <c r="Z1101" i="1"/>
  <c r="Y1101" i="1"/>
  <c r="AA1101" i="1" s="1"/>
  <c r="Z1100" i="1"/>
  <c r="Y1100" i="1"/>
  <c r="AA1100" i="1" s="1"/>
  <c r="Z1099" i="1"/>
  <c r="Y1099" i="1"/>
  <c r="AA1099" i="1" s="1"/>
  <c r="Z1098" i="1"/>
  <c r="Y1098" i="1"/>
  <c r="AA1098" i="1" s="1"/>
  <c r="Z1097" i="1"/>
  <c r="Y1097" i="1"/>
  <c r="AA1097" i="1" s="1"/>
  <c r="Z1096" i="1"/>
  <c r="Y1096" i="1"/>
  <c r="AA1096" i="1" s="1"/>
  <c r="Z1095" i="1"/>
  <c r="Y1095" i="1"/>
  <c r="AA1095" i="1" s="1"/>
  <c r="Z1094" i="1"/>
  <c r="Y1094" i="1"/>
  <c r="AA1094" i="1" s="1"/>
  <c r="Z1093" i="1"/>
  <c r="Y1093" i="1"/>
  <c r="AA1093" i="1" s="1"/>
  <c r="Z1092" i="1"/>
  <c r="Y1092" i="1"/>
  <c r="AA1092" i="1" s="1"/>
  <c r="Z1091" i="1"/>
  <c r="Y1091" i="1"/>
  <c r="AA1091" i="1" s="1"/>
  <c r="Z1090" i="1"/>
  <c r="Y1090" i="1"/>
  <c r="AA1090" i="1" s="1"/>
  <c r="Z1089" i="1"/>
  <c r="Y1089" i="1"/>
  <c r="AA1089" i="1" s="1"/>
  <c r="Z1088" i="1"/>
  <c r="Y1088" i="1"/>
  <c r="AA1088" i="1" s="1"/>
  <c r="Z1087" i="1"/>
  <c r="Y1087" i="1"/>
  <c r="AA1087" i="1" s="1"/>
  <c r="Z1086" i="1"/>
  <c r="Y1086" i="1"/>
  <c r="AA1086" i="1" s="1"/>
  <c r="Z1085" i="1"/>
  <c r="Y1085" i="1"/>
  <c r="AA1085" i="1" s="1"/>
  <c r="Z1084" i="1"/>
  <c r="Y1084" i="1"/>
  <c r="AA1084" i="1" s="1"/>
  <c r="Z1083" i="1"/>
  <c r="Y1083" i="1"/>
  <c r="AA1083" i="1" s="1"/>
  <c r="Z1082" i="1"/>
  <c r="Y1082" i="1"/>
  <c r="AA1082" i="1" s="1"/>
  <c r="Z1081" i="1"/>
  <c r="Y1081" i="1"/>
  <c r="AA1081" i="1" s="1"/>
  <c r="Z1080" i="1"/>
  <c r="Y1080" i="1"/>
  <c r="AA1080" i="1" s="1"/>
  <c r="Z1079" i="1"/>
  <c r="Y1079" i="1"/>
  <c r="AA1079" i="1" s="1"/>
  <c r="Z1078" i="1"/>
  <c r="Y1078" i="1"/>
  <c r="AA1078" i="1" s="1"/>
  <c r="Z1077" i="1"/>
  <c r="Y1077" i="1"/>
  <c r="AA1077" i="1" s="1"/>
  <c r="Z1076" i="1"/>
  <c r="Y1076" i="1"/>
  <c r="AA1076" i="1" s="1"/>
  <c r="Z1075" i="1"/>
  <c r="Y1075" i="1"/>
  <c r="AA1075" i="1" s="1"/>
  <c r="Z1074" i="1"/>
  <c r="Y1074" i="1"/>
  <c r="AA1074" i="1" s="1"/>
  <c r="Z1073" i="1"/>
  <c r="Y1073" i="1"/>
  <c r="AA1073" i="1" s="1"/>
  <c r="Z1072" i="1"/>
  <c r="Y1072" i="1"/>
  <c r="AA1072" i="1" s="1"/>
  <c r="Z1071" i="1"/>
  <c r="Y1071" i="1"/>
  <c r="AA1071" i="1" s="1"/>
  <c r="Z1070" i="1"/>
  <c r="Y1070" i="1"/>
  <c r="AA1070" i="1" s="1"/>
  <c r="Z1069" i="1"/>
  <c r="Y1069" i="1"/>
  <c r="AA1069" i="1" s="1"/>
  <c r="Z1068" i="1"/>
  <c r="Y1068" i="1"/>
  <c r="AA1068" i="1" s="1"/>
  <c r="Z1067" i="1"/>
  <c r="Y1067" i="1"/>
  <c r="AA1067" i="1" s="1"/>
  <c r="Z1066" i="1"/>
  <c r="Y1066" i="1"/>
  <c r="AA1066" i="1" s="1"/>
  <c r="Z1065" i="1"/>
  <c r="Y1065" i="1"/>
  <c r="AA1065" i="1" s="1"/>
  <c r="Z1064" i="1"/>
  <c r="Y1064" i="1"/>
  <c r="AA1064" i="1" s="1"/>
  <c r="Z1063" i="1"/>
  <c r="Y1063" i="1"/>
  <c r="AA1063" i="1" s="1"/>
  <c r="Z1062" i="1"/>
  <c r="Y1062" i="1"/>
  <c r="AA1062" i="1" s="1"/>
  <c r="Z1061" i="1"/>
  <c r="Y1061" i="1"/>
  <c r="AA1061" i="1" s="1"/>
  <c r="Z1060" i="1"/>
  <c r="Y1060" i="1"/>
  <c r="AA1060" i="1" s="1"/>
  <c r="Z1059" i="1"/>
  <c r="Y1059" i="1"/>
  <c r="AA1059" i="1" s="1"/>
  <c r="Z1058" i="1"/>
  <c r="Y1058" i="1"/>
  <c r="AA1058" i="1" s="1"/>
  <c r="Z1057" i="1"/>
  <c r="Y1057" i="1"/>
  <c r="AA1057" i="1" s="1"/>
  <c r="Z1056" i="1"/>
  <c r="Y1056" i="1"/>
  <c r="AA1056" i="1" s="1"/>
  <c r="Z1055" i="1"/>
  <c r="Y1055" i="1"/>
  <c r="AA1055" i="1" s="1"/>
  <c r="Z1054" i="1"/>
  <c r="Y1054" i="1"/>
  <c r="AA1054" i="1" s="1"/>
  <c r="Z1053" i="1"/>
  <c r="Y1053" i="1"/>
  <c r="AA1053" i="1" s="1"/>
  <c r="Z1052" i="1"/>
  <c r="Y1052" i="1"/>
  <c r="AA1052" i="1" s="1"/>
  <c r="Z1051" i="1"/>
  <c r="Y1051" i="1"/>
  <c r="AA1051" i="1" s="1"/>
  <c r="Z1050" i="1"/>
  <c r="Y1050" i="1"/>
  <c r="AA1050" i="1" s="1"/>
  <c r="Z1049" i="1"/>
  <c r="Y1049" i="1"/>
  <c r="AA1049" i="1" s="1"/>
  <c r="Z1048" i="1"/>
  <c r="Y1048" i="1"/>
  <c r="AA1048" i="1" s="1"/>
  <c r="Z1047" i="1"/>
  <c r="Y1047" i="1"/>
  <c r="AA1047" i="1" s="1"/>
  <c r="Z1046" i="1"/>
  <c r="Y1046" i="1"/>
  <c r="AA1046" i="1" s="1"/>
  <c r="Z1045" i="1"/>
  <c r="Y1045" i="1"/>
  <c r="AA1045" i="1" s="1"/>
  <c r="Z1044" i="1"/>
  <c r="Y1044" i="1"/>
  <c r="AA1044" i="1" s="1"/>
  <c r="Z1043" i="1"/>
  <c r="Y1043" i="1"/>
  <c r="AA1043" i="1" s="1"/>
  <c r="Z1042" i="1"/>
  <c r="Y1042" i="1"/>
  <c r="AA1042" i="1" s="1"/>
  <c r="Z1041" i="1"/>
  <c r="Y1041" i="1"/>
  <c r="AA1041" i="1" s="1"/>
  <c r="Z1040" i="1"/>
  <c r="Y1040" i="1"/>
  <c r="AA1040" i="1" s="1"/>
  <c r="Z1039" i="1"/>
  <c r="Y1039" i="1"/>
  <c r="AA1039" i="1" s="1"/>
  <c r="Z1038" i="1"/>
  <c r="Y1038" i="1"/>
  <c r="AA1038" i="1" s="1"/>
  <c r="Z1037" i="1"/>
  <c r="Y1037" i="1"/>
  <c r="AA1037" i="1" s="1"/>
  <c r="Z1036" i="1"/>
  <c r="Y1036" i="1"/>
  <c r="AA1036" i="1" s="1"/>
  <c r="Z1035" i="1"/>
  <c r="Y1035" i="1"/>
  <c r="AA1035" i="1" s="1"/>
  <c r="Z1034" i="1"/>
  <c r="Y1034" i="1"/>
  <c r="AA1034" i="1" s="1"/>
  <c r="Z1033" i="1"/>
  <c r="Y1033" i="1"/>
  <c r="AA1033" i="1" s="1"/>
  <c r="Z1032" i="1"/>
  <c r="Y1032" i="1"/>
  <c r="AA1032" i="1" s="1"/>
  <c r="Z1031" i="1"/>
  <c r="Y1031" i="1"/>
  <c r="AA1031" i="1" s="1"/>
  <c r="Z1030" i="1"/>
  <c r="Y1030" i="1"/>
  <c r="AA1030" i="1" s="1"/>
  <c r="Z1029" i="1"/>
  <c r="Y1029" i="1"/>
  <c r="AA1029" i="1" s="1"/>
  <c r="Z1028" i="1"/>
  <c r="Y1028" i="1"/>
  <c r="AA1028" i="1" s="1"/>
  <c r="Z1027" i="1"/>
  <c r="Y1027" i="1"/>
  <c r="AA1027" i="1" s="1"/>
  <c r="Z1026" i="1"/>
  <c r="Y1026" i="1"/>
  <c r="AA1026" i="1" s="1"/>
  <c r="Z1025" i="1"/>
  <c r="Y1025" i="1"/>
  <c r="AA1025" i="1" s="1"/>
  <c r="Z1024" i="1"/>
  <c r="Y1024" i="1"/>
  <c r="AA1024" i="1" s="1"/>
  <c r="Z1023" i="1"/>
  <c r="Y1023" i="1"/>
  <c r="AA1023" i="1" s="1"/>
  <c r="Z1022" i="1"/>
  <c r="Y1022" i="1"/>
  <c r="AA1022" i="1" s="1"/>
  <c r="Z1021" i="1"/>
  <c r="Y1021" i="1"/>
  <c r="AA1021" i="1" s="1"/>
  <c r="Z1020" i="1"/>
  <c r="Y1020" i="1"/>
  <c r="AA1020" i="1" s="1"/>
  <c r="Z1019" i="1"/>
  <c r="Y1019" i="1"/>
  <c r="AA1019" i="1" s="1"/>
  <c r="Z1018" i="1"/>
  <c r="Y1018" i="1"/>
  <c r="AA1018" i="1" s="1"/>
  <c r="Z1017" i="1"/>
  <c r="Y1017" i="1"/>
  <c r="AA1017" i="1" s="1"/>
  <c r="Z1016" i="1"/>
  <c r="Y1016" i="1"/>
  <c r="AA1016" i="1" s="1"/>
  <c r="Z1015" i="1"/>
  <c r="Y1015" i="1"/>
  <c r="AA1015" i="1" s="1"/>
  <c r="Z1014" i="1"/>
  <c r="Y1014" i="1"/>
  <c r="AA1014" i="1" s="1"/>
  <c r="Z1013" i="1"/>
  <c r="Y1013" i="1"/>
  <c r="AA1013" i="1" s="1"/>
  <c r="Z1012" i="1"/>
  <c r="Y1012" i="1"/>
  <c r="AA1012" i="1" s="1"/>
  <c r="Z1011" i="1"/>
  <c r="Y1011" i="1"/>
  <c r="AA1011" i="1" s="1"/>
  <c r="Z1010" i="1"/>
  <c r="Y1010" i="1"/>
  <c r="AA1010" i="1" s="1"/>
  <c r="Z1009" i="1"/>
  <c r="Y1009" i="1"/>
  <c r="AA1009" i="1" s="1"/>
  <c r="Z1008" i="1"/>
  <c r="Y1008" i="1"/>
  <c r="AA1008" i="1" s="1"/>
  <c r="Z1007" i="1"/>
  <c r="Y1007" i="1"/>
  <c r="AA1007" i="1" s="1"/>
  <c r="Z1006" i="1"/>
  <c r="Y1006" i="1"/>
  <c r="AA1006" i="1" s="1"/>
  <c r="Z1005" i="1"/>
  <c r="Y1005" i="1"/>
  <c r="AA1005" i="1" s="1"/>
  <c r="Z1004" i="1"/>
  <c r="Y1004" i="1"/>
  <c r="AA1004" i="1" s="1"/>
  <c r="Z1003" i="1"/>
  <c r="Y1003" i="1"/>
  <c r="AA1003" i="1" s="1"/>
  <c r="Z1002" i="1"/>
  <c r="Y1002" i="1"/>
  <c r="AA1002" i="1" s="1"/>
  <c r="Z1001" i="1"/>
  <c r="Y1001" i="1"/>
  <c r="AA1001" i="1" s="1"/>
  <c r="Z1000" i="1"/>
  <c r="Y1000" i="1"/>
  <c r="AA1000" i="1" s="1"/>
  <c r="Z999" i="1"/>
  <c r="Y999" i="1"/>
  <c r="AA999" i="1" s="1"/>
  <c r="Z998" i="1"/>
  <c r="Y998" i="1"/>
  <c r="AA998" i="1" s="1"/>
  <c r="Z997" i="1"/>
  <c r="Y997" i="1"/>
  <c r="AA997" i="1" s="1"/>
  <c r="Z996" i="1"/>
  <c r="Y996" i="1"/>
  <c r="AA996" i="1" s="1"/>
  <c r="Z995" i="1"/>
  <c r="Y995" i="1"/>
  <c r="AA995" i="1" s="1"/>
  <c r="Z994" i="1"/>
  <c r="Y994" i="1"/>
  <c r="AA994" i="1" s="1"/>
  <c r="Z993" i="1"/>
  <c r="Y993" i="1"/>
  <c r="AA993" i="1" s="1"/>
  <c r="Z992" i="1"/>
  <c r="Y992" i="1"/>
  <c r="AA992" i="1" s="1"/>
  <c r="Z991" i="1"/>
  <c r="Y991" i="1"/>
  <c r="AA991" i="1" s="1"/>
  <c r="Z990" i="1"/>
  <c r="Y990" i="1"/>
  <c r="AA990" i="1" s="1"/>
  <c r="Z989" i="1"/>
  <c r="Y989" i="1"/>
  <c r="AA989" i="1" s="1"/>
  <c r="Z988" i="1"/>
  <c r="Y988" i="1"/>
  <c r="AA988" i="1" s="1"/>
  <c r="Z987" i="1"/>
  <c r="Y987" i="1"/>
  <c r="AA987" i="1" s="1"/>
  <c r="Z986" i="1"/>
  <c r="Y986" i="1"/>
  <c r="AA986" i="1" s="1"/>
  <c r="Z985" i="1"/>
  <c r="Y985" i="1"/>
  <c r="AA985" i="1" s="1"/>
  <c r="Z984" i="1"/>
  <c r="Y984" i="1"/>
  <c r="AA984" i="1" s="1"/>
  <c r="Z983" i="1"/>
  <c r="Y983" i="1"/>
  <c r="AA983" i="1" s="1"/>
  <c r="Z982" i="1"/>
  <c r="Y982" i="1"/>
  <c r="AA982" i="1" s="1"/>
  <c r="Z981" i="1"/>
  <c r="Y981" i="1"/>
  <c r="AA981" i="1" s="1"/>
  <c r="Z980" i="1"/>
  <c r="Y980" i="1"/>
  <c r="AA980" i="1" s="1"/>
  <c r="Z979" i="1"/>
  <c r="Y979" i="1"/>
  <c r="AA979" i="1" s="1"/>
  <c r="Z978" i="1"/>
  <c r="Y978" i="1"/>
  <c r="AA978" i="1" s="1"/>
  <c r="Z977" i="1"/>
  <c r="Y977" i="1"/>
  <c r="AA977" i="1" s="1"/>
  <c r="Z976" i="1"/>
  <c r="Y976" i="1"/>
  <c r="AA976" i="1" s="1"/>
  <c r="Z975" i="1"/>
  <c r="Y975" i="1"/>
  <c r="AA975" i="1" s="1"/>
  <c r="Z974" i="1"/>
  <c r="Y974" i="1"/>
  <c r="AA974" i="1" s="1"/>
  <c r="Z973" i="1"/>
  <c r="Y973" i="1"/>
  <c r="AA973" i="1" s="1"/>
  <c r="Z972" i="1"/>
  <c r="Y972" i="1"/>
  <c r="AA972" i="1" s="1"/>
  <c r="Z971" i="1"/>
  <c r="Y971" i="1"/>
  <c r="AA971" i="1" s="1"/>
  <c r="Z970" i="1"/>
  <c r="Y970" i="1"/>
  <c r="AA970" i="1" s="1"/>
  <c r="Z969" i="1"/>
  <c r="Y969" i="1"/>
  <c r="AA969" i="1" s="1"/>
  <c r="Z968" i="1"/>
  <c r="Y968" i="1"/>
  <c r="AA968" i="1" s="1"/>
  <c r="Z967" i="1"/>
  <c r="Y967" i="1"/>
  <c r="AA967" i="1" s="1"/>
  <c r="Z966" i="1"/>
  <c r="Y966" i="1"/>
  <c r="AA966" i="1" s="1"/>
  <c r="Z965" i="1"/>
  <c r="Y965" i="1"/>
  <c r="AA965" i="1" s="1"/>
  <c r="Z964" i="1"/>
  <c r="Y964" i="1"/>
  <c r="AA964" i="1" s="1"/>
  <c r="Z963" i="1"/>
  <c r="Y963" i="1"/>
  <c r="AA963" i="1" s="1"/>
  <c r="Z962" i="1"/>
  <c r="Y962" i="1"/>
  <c r="AA962" i="1" s="1"/>
  <c r="Z961" i="1"/>
  <c r="Y961" i="1"/>
  <c r="AA961" i="1" s="1"/>
  <c r="Z960" i="1"/>
  <c r="Y960" i="1"/>
  <c r="AA960" i="1" s="1"/>
  <c r="Z959" i="1"/>
  <c r="Y959" i="1"/>
  <c r="AA959" i="1" s="1"/>
  <c r="Z958" i="1"/>
  <c r="Y958" i="1"/>
  <c r="AA958" i="1" s="1"/>
  <c r="Z957" i="1"/>
  <c r="Y957" i="1"/>
  <c r="AA957" i="1" s="1"/>
  <c r="Z956" i="1"/>
  <c r="Y956" i="1"/>
  <c r="AA956" i="1" s="1"/>
  <c r="Z955" i="1"/>
  <c r="Y955" i="1"/>
  <c r="AA955" i="1" s="1"/>
  <c r="Z954" i="1"/>
  <c r="Y954" i="1"/>
  <c r="AA954" i="1" s="1"/>
  <c r="Z953" i="1"/>
  <c r="Y953" i="1"/>
  <c r="AA953" i="1" s="1"/>
  <c r="Z952" i="1"/>
  <c r="Y952" i="1"/>
  <c r="AA952" i="1" s="1"/>
  <c r="Z951" i="1"/>
  <c r="Y951" i="1"/>
  <c r="AA951" i="1" s="1"/>
  <c r="Z950" i="1"/>
  <c r="Y950" i="1"/>
  <c r="AA950" i="1" s="1"/>
  <c r="Z949" i="1"/>
  <c r="Y949" i="1"/>
  <c r="AA949" i="1" s="1"/>
  <c r="Z948" i="1"/>
  <c r="Y948" i="1"/>
  <c r="AA948" i="1" s="1"/>
  <c r="Z947" i="1"/>
  <c r="Y947" i="1"/>
  <c r="AA947" i="1" s="1"/>
  <c r="Z946" i="1"/>
  <c r="Y946" i="1"/>
  <c r="AA946" i="1" s="1"/>
  <c r="Z945" i="1"/>
  <c r="Y945" i="1"/>
  <c r="AA945" i="1" s="1"/>
  <c r="Z944" i="1"/>
  <c r="Y944" i="1"/>
  <c r="AA944" i="1" s="1"/>
  <c r="Z943" i="1"/>
  <c r="Y943" i="1"/>
  <c r="AA943" i="1" s="1"/>
  <c r="Z942" i="1"/>
  <c r="Y942" i="1"/>
  <c r="AA942" i="1" s="1"/>
  <c r="Z941" i="1"/>
  <c r="Y941" i="1"/>
  <c r="AA941" i="1" s="1"/>
  <c r="Z940" i="1"/>
  <c r="Y940" i="1"/>
  <c r="AA940" i="1" s="1"/>
  <c r="Z939" i="1"/>
  <c r="Y939" i="1"/>
  <c r="AA939" i="1" s="1"/>
  <c r="Z938" i="1"/>
  <c r="Y938" i="1"/>
  <c r="AA938" i="1" s="1"/>
  <c r="Z937" i="1"/>
  <c r="Y937" i="1"/>
  <c r="AA937" i="1" s="1"/>
  <c r="Z936" i="1"/>
  <c r="Y936" i="1"/>
  <c r="AA936" i="1" s="1"/>
  <c r="Z935" i="1"/>
  <c r="Y935" i="1"/>
  <c r="AA935" i="1" s="1"/>
  <c r="Z934" i="1"/>
  <c r="Y934" i="1"/>
  <c r="AA934" i="1" s="1"/>
  <c r="Z933" i="1"/>
  <c r="Y933" i="1"/>
  <c r="AA933" i="1" s="1"/>
  <c r="Z932" i="1"/>
  <c r="Y932" i="1"/>
  <c r="AA932" i="1" s="1"/>
  <c r="Z931" i="1"/>
  <c r="Y931" i="1"/>
  <c r="AA931" i="1" s="1"/>
  <c r="Z930" i="1"/>
  <c r="Y930" i="1"/>
  <c r="AA930" i="1" s="1"/>
  <c r="Z929" i="1"/>
  <c r="Y929" i="1"/>
  <c r="AA929" i="1" s="1"/>
  <c r="Z928" i="1"/>
  <c r="Y928" i="1"/>
  <c r="AA928" i="1" s="1"/>
  <c r="Z927" i="1"/>
  <c r="Y927" i="1"/>
  <c r="AA927" i="1" s="1"/>
  <c r="Z926" i="1"/>
  <c r="Y926" i="1"/>
  <c r="AA926" i="1" s="1"/>
  <c r="Z925" i="1"/>
  <c r="Y925" i="1"/>
  <c r="AA925" i="1" s="1"/>
  <c r="Z924" i="1"/>
  <c r="Y924" i="1"/>
  <c r="AA924" i="1" s="1"/>
  <c r="Z923" i="1"/>
  <c r="Y923" i="1"/>
  <c r="AA923" i="1" s="1"/>
  <c r="Z922" i="1"/>
  <c r="Y922" i="1"/>
  <c r="AA922" i="1" s="1"/>
  <c r="Z921" i="1"/>
  <c r="Y921" i="1"/>
  <c r="AA921" i="1" s="1"/>
  <c r="Z920" i="1"/>
  <c r="Y920" i="1"/>
  <c r="AA920" i="1" s="1"/>
  <c r="Z919" i="1"/>
  <c r="Y919" i="1"/>
  <c r="AA919" i="1" s="1"/>
  <c r="Z918" i="1"/>
  <c r="Y918" i="1"/>
  <c r="AA918" i="1" s="1"/>
  <c r="Z917" i="1"/>
  <c r="Y917" i="1"/>
  <c r="AA917" i="1" s="1"/>
  <c r="Z916" i="1"/>
  <c r="Y916" i="1"/>
  <c r="AA916" i="1" s="1"/>
  <c r="Z915" i="1"/>
  <c r="Y915" i="1"/>
  <c r="AA915" i="1" s="1"/>
  <c r="Z914" i="1"/>
  <c r="Y914" i="1"/>
  <c r="AA914" i="1" s="1"/>
  <c r="Z913" i="1"/>
  <c r="Y913" i="1"/>
  <c r="AA913" i="1" s="1"/>
  <c r="Z912" i="1"/>
  <c r="Y912" i="1"/>
  <c r="AA912" i="1" s="1"/>
  <c r="Z911" i="1"/>
  <c r="Y911" i="1"/>
  <c r="AA911" i="1" s="1"/>
  <c r="Z910" i="1"/>
  <c r="Y910" i="1"/>
  <c r="AA910" i="1" s="1"/>
  <c r="Z909" i="1"/>
  <c r="Y909" i="1"/>
  <c r="AA909" i="1" s="1"/>
  <c r="Z908" i="1"/>
  <c r="Y908" i="1"/>
  <c r="AA908" i="1" s="1"/>
  <c r="Z907" i="1"/>
  <c r="Y907" i="1"/>
  <c r="AA907" i="1" s="1"/>
  <c r="Z906" i="1"/>
  <c r="Y906" i="1"/>
  <c r="AA906" i="1" s="1"/>
  <c r="Z905" i="1"/>
  <c r="Y905" i="1"/>
  <c r="AA905" i="1" s="1"/>
  <c r="Z904" i="1"/>
  <c r="Y904" i="1"/>
  <c r="AA904" i="1" s="1"/>
  <c r="Z903" i="1"/>
  <c r="Y903" i="1"/>
  <c r="AA903" i="1" s="1"/>
  <c r="Z902" i="1"/>
  <c r="Y902" i="1"/>
  <c r="AA902" i="1" s="1"/>
  <c r="Z901" i="1"/>
  <c r="Y901" i="1"/>
  <c r="AA901" i="1" s="1"/>
  <c r="Z900" i="1"/>
  <c r="Y900" i="1"/>
  <c r="AA900" i="1" s="1"/>
  <c r="Z899" i="1"/>
  <c r="Y899" i="1"/>
  <c r="AA899" i="1" s="1"/>
  <c r="Z898" i="1"/>
  <c r="Y898" i="1"/>
  <c r="AA898" i="1" s="1"/>
  <c r="Z897" i="1"/>
  <c r="Y897" i="1"/>
  <c r="AA897" i="1" s="1"/>
  <c r="Z896" i="1"/>
  <c r="Y896" i="1"/>
  <c r="AA896" i="1" s="1"/>
  <c r="Z895" i="1"/>
  <c r="Y895" i="1"/>
  <c r="AA895" i="1" s="1"/>
  <c r="Z894" i="1"/>
  <c r="Y894" i="1"/>
  <c r="AA894" i="1" s="1"/>
  <c r="Z893" i="1"/>
  <c r="Y893" i="1"/>
  <c r="AA893" i="1" s="1"/>
  <c r="Z892" i="1"/>
  <c r="Y892" i="1"/>
  <c r="AA892" i="1" s="1"/>
  <c r="Z891" i="1"/>
  <c r="Y891" i="1"/>
  <c r="AA891" i="1" s="1"/>
  <c r="Z890" i="1"/>
  <c r="Y890" i="1"/>
  <c r="AA890" i="1" s="1"/>
  <c r="Z889" i="1"/>
  <c r="Y889" i="1"/>
  <c r="AA889" i="1" s="1"/>
  <c r="Z888" i="1"/>
  <c r="Y888" i="1"/>
  <c r="AA888" i="1" s="1"/>
  <c r="Z887" i="1"/>
  <c r="Y887" i="1"/>
  <c r="AA887" i="1" s="1"/>
  <c r="Z886" i="1"/>
  <c r="Y886" i="1"/>
  <c r="AA886" i="1" s="1"/>
  <c r="Z885" i="1"/>
  <c r="Y885" i="1"/>
  <c r="AA885" i="1" s="1"/>
  <c r="Z884" i="1"/>
  <c r="Y884" i="1"/>
  <c r="AA884" i="1" s="1"/>
  <c r="Z883" i="1"/>
  <c r="Y883" i="1"/>
  <c r="AA883" i="1" s="1"/>
  <c r="Z882" i="1"/>
  <c r="Y882" i="1"/>
  <c r="AA882" i="1" s="1"/>
  <c r="Z881" i="1"/>
  <c r="Y881" i="1"/>
  <c r="AA881" i="1" s="1"/>
  <c r="Z880" i="1"/>
  <c r="Y880" i="1"/>
  <c r="AA880" i="1" s="1"/>
  <c r="Z879" i="1"/>
  <c r="Y879" i="1"/>
  <c r="AA879" i="1" s="1"/>
  <c r="Z878" i="1"/>
  <c r="Y878" i="1"/>
  <c r="AA878" i="1" s="1"/>
  <c r="Z877" i="1"/>
  <c r="Y877" i="1"/>
  <c r="AA877" i="1" s="1"/>
  <c r="Z876" i="1"/>
  <c r="Y876" i="1"/>
  <c r="AA876" i="1" s="1"/>
  <c r="Z875" i="1"/>
  <c r="Y875" i="1"/>
  <c r="AA875" i="1" s="1"/>
  <c r="Z874" i="1"/>
  <c r="Y874" i="1"/>
  <c r="AA874" i="1" s="1"/>
  <c r="Z873" i="1"/>
  <c r="Y873" i="1"/>
  <c r="AA873" i="1" s="1"/>
  <c r="Z872" i="1"/>
  <c r="Y872" i="1"/>
  <c r="AA872" i="1" s="1"/>
  <c r="Z871" i="1"/>
  <c r="Y871" i="1"/>
  <c r="AA871" i="1" s="1"/>
  <c r="Z870" i="1"/>
  <c r="Y870" i="1"/>
  <c r="AA870" i="1" s="1"/>
  <c r="Z869" i="1"/>
  <c r="Y869" i="1"/>
  <c r="AA869" i="1" s="1"/>
  <c r="Z868" i="1"/>
  <c r="Y868" i="1"/>
  <c r="AA868" i="1" s="1"/>
  <c r="Z867" i="1"/>
  <c r="Y867" i="1"/>
  <c r="AA867" i="1" s="1"/>
  <c r="Z866" i="1"/>
  <c r="Y866" i="1"/>
  <c r="AA866" i="1" s="1"/>
  <c r="Z865" i="1"/>
  <c r="Y865" i="1"/>
  <c r="AA865" i="1" s="1"/>
  <c r="Z864" i="1"/>
  <c r="Y864" i="1"/>
  <c r="AA864" i="1" s="1"/>
  <c r="Z863" i="1"/>
  <c r="Y863" i="1"/>
  <c r="AA863" i="1" s="1"/>
  <c r="Z862" i="1"/>
  <c r="Y862" i="1"/>
  <c r="AA862" i="1" s="1"/>
  <c r="Z861" i="1"/>
  <c r="Y861" i="1"/>
  <c r="AA861" i="1" s="1"/>
  <c r="Z860" i="1"/>
  <c r="Y860" i="1"/>
  <c r="AA860" i="1" s="1"/>
  <c r="Z859" i="1"/>
  <c r="Y859" i="1"/>
  <c r="AA859" i="1" s="1"/>
  <c r="Z858" i="1"/>
  <c r="Y858" i="1"/>
  <c r="AA858" i="1" s="1"/>
  <c r="Z857" i="1"/>
  <c r="Y857" i="1"/>
  <c r="AA857" i="1" s="1"/>
  <c r="Z856" i="1"/>
  <c r="Y856" i="1"/>
  <c r="AA856" i="1" s="1"/>
  <c r="Z855" i="1"/>
  <c r="Y855" i="1"/>
  <c r="AA855" i="1" s="1"/>
  <c r="Z854" i="1"/>
  <c r="Y854" i="1"/>
  <c r="AA854" i="1" s="1"/>
  <c r="Z853" i="1"/>
  <c r="Y853" i="1"/>
  <c r="AA853" i="1" s="1"/>
  <c r="Z852" i="1"/>
  <c r="Y852" i="1"/>
  <c r="AA852" i="1" s="1"/>
  <c r="Z851" i="1"/>
  <c r="Y851" i="1"/>
  <c r="AA851" i="1" s="1"/>
  <c r="Z850" i="1"/>
  <c r="Y850" i="1"/>
  <c r="AA850" i="1" s="1"/>
  <c r="Z849" i="1"/>
  <c r="Y849" i="1"/>
  <c r="AA849" i="1" s="1"/>
  <c r="Z848" i="1"/>
  <c r="Y848" i="1"/>
  <c r="AA848" i="1" s="1"/>
  <c r="Z847" i="1"/>
  <c r="Y847" i="1"/>
  <c r="AA847" i="1" s="1"/>
  <c r="Z846" i="1"/>
  <c r="Y846" i="1"/>
  <c r="AA846" i="1" s="1"/>
  <c r="Z845" i="1"/>
  <c r="Y845" i="1"/>
  <c r="AA845" i="1" s="1"/>
  <c r="Z844" i="1"/>
  <c r="Y844" i="1"/>
  <c r="AA844" i="1" s="1"/>
  <c r="Z843" i="1"/>
  <c r="Y843" i="1"/>
  <c r="AA843" i="1" s="1"/>
  <c r="Z842" i="1"/>
  <c r="Y842" i="1"/>
  <c r="AA842" i="1" s="1"/>
  <c r="Z841" i="1"/>
  <c r="Y841" i="1"/>
  <c r="AA841" i="1" s="1"/>
  <c r="Z840" i="1"/>
  <c r="Y840" i="1"/>
  <c r="AA840" i="1" s="1"/>
  <c r="Z839" i="1"/>
  <c r="Y839" i="1"/>
  <c r="AA839" i="1" s="1"/>
  <c r="Z838" i="1"/>
  <c r="Y838" i="1"/>
  <c r="AA838" i="1" s="1"/>
  <c r="Z837" i="1"/>
  <c r="Y837" i="1"/>
  <c r="AA837" i="1" s="1"/>
  <c r="Z836" i="1"/>
  <c r="Y836" i="1"/>
  <c r="AA836" i="1" s="1"/>
  <c r="Z835" i="1"/>
  <c r="Y835" i="1"/>
  <c r="AA835" i="1" s="1"/>
  <c r="Z834" i="1"/>
  <c r="Y834" i="1"/>
  <c r="AA834" i="1" s="1"/>
  <c r="Z833" i="1"/>
  <c r="Y833" i="1"/>
  <c r="AA833" i="1" s="1"/>
  <c r="Z832" i="1"/>
  <c r="Y832" i="1"/>
  <c r="AA832" i="1" s="1"/>
  <c r="Z831" i="1"/>
  <c r="Y831" i="1"/>
  <c r="AA831" i="1" s="1"/>
  <c r="Z830" i="1"/>
  <c r="Y830" i="1"/>
  <c r="AA830" i="1" s="1"/>
  <c r="Z829" i="1"/>
  <c r="Y829" i="1"/>
  <c r="AA829" i="1" s="1"/>
  <c r="Z828" i="1"/>
  <c r="Y828" i="1"/>
  <c r="AA828" i="1" s="1"/>
  <c r="Z827" i="1"/>
  <c r="Y827" i="1"/>
  <c r="AA827" i="1" s="1"/>
  <c r="Z826" i="1"/>
  <c r="Y826" i="1"/>
  <c r="AA826" i="1" s="1"/>
  <c r="Z825" i="1"/>
  <c r="Y825" i="1"/>
  <c r="AA825" i="1" s="1"/>
  <c r="Z824" i="1"/>
  <c r="Y824" i="1"/>
  <c r="AA824" i="1" s="1"/>
  <c r="Z823" i="1"/>
  <c r="Y823" i="1"/>
  <c r="AA823" i="1" s="1"/>
  <c r="Z822" i="1"/>
  <c r="Y822" i="1"/>
  <c r="AA822" i="1" s="1"/>
  <c r="Z821" i="1"/>
  <c r="Y821" i="1"/>
  <c r="AA821" i="1" s="1"/>
  <c r="Z820" i="1"/>
  <c r="Y820" i="1"/>
  <c r="AA820" i="1" s="1"/>
  <c r="Z819" i="1"/>
  <c r="Y819" i="1"/>
  <c r="AA819" i="1" s="1"/>
  <c r="Z818" i="1"/>
  <c r="Y818" i="1"/>
  <c r="AA818" i="1" s="1"/>
  <c r="Z817" i="1"/>
  <c r="Y817" i="1"/>
  <c r="AA817" i="1" s="1"/>
  <c r="Z816" i="1"/>
  <c r="Y816" i="1"/>
  <c r="AA816" i="1" s="1"/>
  <c r="Z815" i="1"/>
  <c r="Y815" i="1"/>
  <c r="AA815" i="1" s="1"/>
  <c r="Z814" i="1"/>
  <c r="Y814" i="1"/>
  <c r="AA814" i="1" s="1"/>
  <c r="Z813" i="1"/>
  <c r="Y813" i="1"/>
  <c r="AA813" i="1" s="1"/>
  <c r="Z812" i="1"/>
  <c r="Y812" i="1"/>
  <c r="AA812" i="1" s="1"/>
  <c r="Z811" i="1"/>
  <c r="Y811" i="1"/>
  <c r="AA811" i="1" s="1"/>
  <c r="Z810" i="1"/>
  <c r="Y810" i="1"/>
  <c r="AA810" i="1" s="1"/>
  <c r="Z809" i="1"/>
  <c r="Y809" i="1"/>
  <c r="AA809" i="1" s="1"/>
  <c r="Z808" i="1"/>
  <c r="Y808" i="1"/>
  <c r="AA808" i="1" s="1"/>
  <c r="Z807" i="1"/>
  <c r="Y807" i="1"/>
  <c r="AA807" i="1" s="1"/>
  <c r="Z806" i="1"/>
  <c r="Y806" i="1"/>
  <c r="AA806" i="1" s="1"/>
  <c r="Z805" i="1"/>
  <c r="Y805" i="1"/>
  <c r="AA805" i="1" s="1"/>
  <c r="Z804" i="1"/>
  <c r="Y804" i="1"/>
  <c r="AA804" i="1" s="1"/>
  <c r="Z803" i="1"/>
  <c r="Y803" i="1"/>
  <c r="AA803" i="1" s="1"/>
  <c r="Z802" i="1"/>
  <c r="Y802" i="1"/>
  <c r="AA802" i="1" s="1"/>
  <c r="Z801" i="1"/>
  <c r="Y801" i="1"/>
  <c r="AA801" i="1" s="1"/>
  <c r="Z800" i="1"/>
  <c r="Y800" i="1"/>
  <c r="AA800" i="1" s="1"/>
  <c r="Z799" i="1"/>
  <c r="Y799" i="1"/>
  <c r="AA799" i="1" s="1"/>
  <c r="Z798" i="1"/>
  <c r="Y798" i="1"/>
  <c r="AA798" i="1" s="1"/>
  <c r="Z797" i="1"/>
  <c r="Y797" i="1"/>
  <c r="AA797" i="1" s="1"/>
  <c r="Z796" i="1"/>
  <c r="Y796" i="1"/>
  <c r="AA796" i="1" s="1"/>
  <c r="Z795" i="1"/>
  <c r="Y795" i="1"/>
  <c r="AA795" i="1" s="1"/>
  <c r="Z794" i="1"/>
  <c r="Y794" i="1"/>
  <c r="AA794" i="1" s="1"/>
  <c r="Z793" i="1"/>
  <c r="Y793" i="1"/>
  <c r="AA793" i="1" s="1"/>
  <c r="Z792" i="1"/>
  <c r="Y792" i="1"/>
  <c r="AA792" i="1" s="1"/>
  <c r="Z791" i="1"/>
  <c r="Y791" i="1"/>
  <c r="AA791" i="1" s="1"/>
  <c r="Z790" i="1"/>
  <c r="Y790" i="1"/>
  <c r="AA790" i="1" s="1"/>
  <c r="Z789" i="1"/>
  <c r="Y789" i="1"/>
  <c r="AA789" i="1" s="1"/>
  <c r="Z788" i="1"/>
  <c r="Y788" i="1"/>
  <c r="AA788" i="1" s="1"/>
  <c r="Z787" i="1"/>
  <c r="Y787" i="1"/>
  <c r="AA787" i="1" s="1"/>
  <c r="Z786" i="1"/>
  <c r="Y786" i="1"/>
  <c r="AA786" i="1" s="1"/>
  <c r="Z785" i="1"/>
  <c r="Y785" i="1"/>
  <c r="AA785" i="1" s="1"/>
  <c r="Z784" i="1"/>
  <c r="Y784" i="1"/>
  <c r="AA784" i="1" s="1"/>
  <c r="Z783" i="1"/>
  <c r="Y783" i="1"/>
  <c r="AA783" i="1" s="1"/>
  <c r="Z782" i="1"/>
  <c r="Y782" i="1"/>
  <c r="AA782" i="1" s="1"/>
  <c r="Z781" i="1"/>
  <c r="Y781" i="1"/>
  <c r="AA781" i="1" s="1"/>
  <c r="Z780" i="1"/>
  <c r="Y780" i="1"/>
  <c r="AA780" i="1" s="1"/>
  <c r="Z779" i="1"/>
  <c r="Y779" i="1"/>
  <c r="AA779" i="1" s="1"/>
  <c r="Z778" i="1"/>
  <c r="Y778" i="1"/>
  <c r="AA778" i="1" s="1"/>
  <c r="Z777" i="1"/>
  <c r="Y777" i="1"/>
  <c r="AA777" i="1" s="1"/>
  <c r="Z776" i="1"/>
  <c r="Y776" i="1"/>
  <c r="AA776" i="1" s="1"/>
  <c r="Z775" i="1"/>
  <c r="Y775" i="1"/>
  <c r="AA775" i="1" s="1"/>
  <c r="Z774" i="1"/>
  <c r="Y774" i="1"/>
  <c r="AA774" i="1" s="1"/>
  <c r="Z773" i="1"/>
  <c r="Y773" i="1"/>
  <c r="AA773" i="1" s="1"/>
  <c r="Z772" i="1"/>
  <c r="Y772" i="1"/>
  <c r="AA772" i="1" s="1"/>
  <c r="Z771" i="1"/>
  <c r="Y771" i="1"/>
  <c r="AA771" i="1" s="1"/>
  <c r="Z770" i="1"/>
  <c r="Y770" i="1"/>
  <c r="AA770" i="1" s="1"/>
  <c r="Z769" i="1"/>
  <c r="Y769" i="1"/>
  <c r="AA769" i="1" s="1"/>
  <c r="Z768" i="1"/>
  <c r="Y768" i="1"/>
  <c r="AA768" i="1" s="1"/>
  <c r="Z767" i="1"/>
  <c r="Y767" i="1"/>
  <c r="AA767" i="1" s="1"/>
  <c r="Z766" i="1"/>
  <c r="Y766" i="1"/>
  <c r="AA766" i="1" s="1"/>
  <c r="Z765" i="1"/>
  <c r="Y765" i="1"/>
  <c r="AA765" i="1" s="1"/>
  <c r="Z764" i="1"/>
  <c r="Y764" i="1"/>
  <c r="AA764" i="1" s="1"/>
  <c r="Z763" i="1"/>
  <c r="Y763" i="1"/>
  <c r="AA763" i="1" s="1"/>
  <c r="Z762" i="1"/>
  <c r="Y762" i="1"/>
  <c r="AA762" i="1" s="1"/>
  <c r="Z761" i="1"/>
  <c r="Y761" i="1"/>
  <c r="AA761" i="1" s="1"/>
  <c r="Z760" i="1"/>
  <c r="Y760" i="1"/>
  <c r="AA760" i="1" s="1"/>
  <c r="Z759" i="1"/>
  <c r="Y759" i="1"/>
  <c r="AA759" i="1" s="1"/>
  <c r="Z758" i="1"/>
  <c r="Y758" i="1"/>
  <c r="AA758" i="1" s="1"/>
  <c r="Z757" i="1"/>
  <c r="Y757" i="1"/>
  <c r="AA757" i="1" s="1"/>
  <c r="Z756" i="1"/>
  <c r="Y756" i="1"/>
  <c r="AA756" i="1" s="1"/>
  <c r="Z755" i="1"/>
  <c r="Y755" i="1"/>
  <c r="AA755" i="1" s="1"/>
  <c r="Z754" i="1"/>
  <c r="Y754" i="1"/>
  <c r="AA754" i="1" s="1"/>
  <c r="Z753" i="1"/>
  <c r="Y753" i="1"/>
  <c r="AA753" i="1" s="1"/>
  <c r="Z752" i="1"/>
  <c r="Y752" i="1"/>
  <c r="AA752" i="1" s="1"/>
  <c r="Z751" i="1"/>
  <c r="Y751" i="1"/>
  <c r="AA751" i="1" s="1"/>
  <c r="Z750" i="1"/>
  <c r="Y750" i="1"/>
  <c r="AA750" i="1" s="1"/>
  <c r="Z749" i="1"/>
  <c r="Y749" i="1"/>
  <c r="AA749" i="1" s="1"/>
  <c r="Z748" i="1"/>
  <c r="Y748" i="1"/>
  <c r="AA748" i="1" s="1"/>
  <c r="Z747" i="1"/>
  <c r="Y747" i="1"/>
  <c r="AA747" i="1" s="1"/>
  <c r="Z746" i="1"/>
  <c r="Y746" i="1"/>
  <c r="AA746" i="1" s="1"/>
  <c r="Z745" i="1"/>
  <c r="Y745" i="1"/>
  <c r="AA745" i="1" s="1"/>
  <c r="Z744" i="1"/>
  <c r="Y744" i="1"/>
  <c r="AA744" i="1" s="1"/>
  <c r="Z743" i="1"/>
  <c r="Y743" i="1"/>
  <c r="AA743" i="1" s="1"/>
  <c r="Z742" i="1"/>
  <c r="Y742" i="1"/>
  <c r="AA742" i="1" s="1"/>
  <c r="Z741" i="1"/>
  <c r="Y741" i="1"/>
  <c r="AA741" i="1" s="1"/>
  <c r="Z740" i="1"/>
  <c r="Y740" i="1"/>
  <c r="AA740" i="1" s="1"/>
  <c r="Z739" i="1"/>
  <c r="Y739" i="1"/>
  <c r="AA739" i="1" s="1"/>
  <c r="Z738" i="1"/>
  <c r="Y738" i="1"/>
  <c r="AA738" i="1" s="1"/>
  <c r="Z737" i="1"/>
  <c r="Y737" i="1"/>
  <c r="AA737" i="1" s="1"/>
  <c r="Z736" i="1"/>
  <c r="Y736" i="1"/>
  <c r="AA736" i="1" s="1"/>
  <c r="Z735" i="1"/>
  <c r="Y735" i="1"/>
  <c r="AA735" i="1" s="1"/>
  <c r="Z734" i="1"/>
  <c r="Y734" i="1"/>
  <c r="AA734" i="1" s="1"/>
  <c r="Z733" i="1"/>
  <c r="Y733" i="1"/>
  <c r="AA733" i="1" s="1"/>
  <c r="Z732" i="1"/>
  <c r="Y732" i="1"/>
  <c r="AA732" i="1" s="1"/>
  <c r="Z731" i="1"/>
  <c r="Y731" i="1"/>
  <c r="AA731" i="1" s="1"/>
  <c r="Z730" i="1"/>
  <c r="Y730" i="1"/>
  <c r="AA730" i="1" s="1"/>
  <c r="Z729" i="1"/>
  <c r="Y729" i="1"/>
  <c r="AA729" i="1" s="1"/>
  <c r="Z728" i="1"/>
  <c r="Y728" i="1"/>
  <c r="AA728" i="1" s="1"/>
  <c r="Z727" i="1"/>
  <c r="Y727" i="1"/>
  <c r="AA727" i="1" s="1"/>
  <c r="Z726" i="1"/>
  <c r="Y726" i="1"/>
  <c r="AA726" i="1" s="1"/>
  <c r="Z725" i="1"/>
  <c r="Y725" i="1"/>
  <c r="AA725" i="1" s="1"/>
  <c r="Z724" i="1"/>
  <c r="Y724" i="1"/>
  <c r="AA724" i="1" s="1"/>
  <c r="Z723" i="1"/>
  <c r="Y723" i="1"/>
  <c r="AA723" i="1" s="1"/>
  <c r="Z722" i="1"/>
  <c r="Y722" i="1"/>
  <c r="AA722" i="1" s="1"/>
  <c r="Z721" i="1"/>
  <c r="Y721" i="1"/>
  <c r="AA721" i="1" s="1"/>
  <c r="Z720" i="1"/>
  <c r="Y720" i="1"/>
  <c r="AA720" i="1" s="1"/>
  <c r="Z719" i="1"/>
  <c r="Y719" i="1"/>
  <c r="AA719" i="1" s="1"/>
  <c r="Z718" i="1"/>
  <c r="Y718" i="1"/>
  <c r="AA718" i="1" s="1"/>
  <c r="Z717" i="1"/>
  <c r="Y717" i="1"/>
  <c r="AA717" i="1" s="1"/>
  <c r="Z716" i="1"/>
  <c r="Y716" i="1"/>
  <c r="AA716" i="1" s="1"/>
  <c r="Z715" i="1"/>
  <c r="Y715" i="1"/>
  <c r="AA715" i="1" s="1"/>
  <c r="Z714" i="1"/>
  <c r="Y714" i="1"/>
  <c r="AA714" i="1" s="1"/>
  <c r="Z713" i="1"/>
  <c r="Y713" i="1"/>
  <c r="AA713" i="1" s="1"/>
  <c r="Z712" i="1"/>
  <c r="Y712" i="1"/>
  <c r="AA712" i="1" s="1"/>
  <c r="Z711" i="1"/>
  <c r="Y711" i="1"/>
  <c r="AA711" i="1" s="1"/>
  <c r="Z710" i="1"/>
  <c r="Y710" i="1"/>
  <c r="AA710" i="1" s="1"/>
  <c r="Z709" i="1"/>
  <c r="Y709" i="1"/>
  <c r="AA709" i="1" s="1"/>
  <c r="Z708" i="1"/>
  <c r="Y708" i="1"/>
  <c r="AA708" i="1" s="1"/>
  <c r="Z707" i="1"/>
  <c r="Y707" i="1"/>
  <c r="AA707" i="1" s="1"/>
  <c r="Z706" i="1"/>
  <c r="Y706" i="1"/>
  <c r="AA706" i="1" s="1"/>
  <c r="Z705" i="1"/>
  <c r="Y705" i="1"/>
  <c r="AA705" i="1" s="1"/>
  <c r="Z704" i="1"/>
  <c r="Y704" i="1"/>
  <c r="AA704" i="1" s="1"/>
  <c r="Z703" i="1"/>
  <c r="Y703" i="1"/>
  <c r="AA703" i="1" s="1"/>
  <c r="Z702" i="1"/>
  <c r="Y702" i="1"/>
  <c r="AA702" i="1" s="1"/>
  <c r="Z701" i="1"/>
  <c r="Y701" i="1"/>
  <c r="AA701" i="1" s="1"/>
  <c r="Z700" i="1"/>
  <c r="Y700" i="1"/>
  <c r="AA700" i="1" s="1"/>
  <c r="Z699" i="1"/>
  <c r="Y699" i="1"/>
  <c r="AA699" i="1" s="1"/>
  <c r="Z698" i="1"/>
  <c r="Y698" i="1"/>
  <c r="AA698" i="1" s="1"/>
  <c r="Z697" i="1"/>
  <c r="Y697" i="1"/>
  <c r="AA697" i="1" s="1"/>
  <c r="Z696" i="1"/>
  <c r="Y696" i="1"/>
  <c r="AA696" i="1" s="1"/>
  <c r="Z695" i="1"/>
  <c r="Y695" i="1"/>
  <c r="AA695" i="1" s="1"/>
  <c r="Z694" i="1"/>
  <c r="Y694" i="1"/>
  <c r="AA694" i="1" s="1"/>
  <c r="Z693" i="1"/>
  <c r="Y693" i="1"/>
  <c r="AA693" i="1" s="1"/>
  <c r="Z692" i="1"/>
  <c r="Y692" i="1"/>
  <c r="AA692" i="1" s="1"/>
  <c r="Z691" i="1"/>
  <c r="Y691" i="1"/>
  <c r="AA691" i="1" s="1"/>
  <c r="Z690" i="1"/>
  <c r="Y690" i="1"/>
  <c r="AA690" i="1" s="1"/>
  <c r="Z689" i="1"/>
  <c r="Y689" i="1"/>
  <c r="AA689" i="1" s="1"/>
  <c r="Z688" i="1"/>
  <c r="Y688" i="1"/>
  <c r="AA688" i="1" s="1"/>
  <c r="Z687" i="1"/>
  <c r="Y687" i="1"/>
  <c r="AA687" i="1" s="1"/>
  <c r="Z686" i="1"/>
  <c r="Y686" i="1"/>
  <c r="AA686" i="1" s="1"/>
  <c r="Z685" i="1"/>
  <c r="Y685" i="1"/>
  <c r="AA685" i="1" s="1"/>
  <c r="Z684" i="1"/>
  <c r="Y684" i="1"/>
  <c r="AA684" i="1" s="1"/>
  <c r="Z683" i="1"/>
  <c r="Y683" i="1"/>
  <c r="AA683" i="1" s="1"/>
  <c r="Z682" i="1"/>
  <c r="Y682" i="1"/>
  <c r="AA682" i="1" s="1"/>
  <c r="Z681" i="1"/>
  <c r="Y681" i="1"/>
  <c r="AA681" i="1" s="1"/>
  <c r="Z680" i="1"/>
  <c r="Y680" i="1"/>
  <c r="AA680" i="1" s="1"/>
  <c r="Z679" i="1"/>
  <c r="Y679" i="1"/>
  <c r="AA679" i="1" s="1"/>
  <c r="Z678" i="1"/>
  <c r="Y678" i="1"/>
  <c r="AA678" i="1" s="1"/>
  <c r="Z677" i="1"/>
  <c r="Y677" i="1"/>
  <c r="AA677" i="1" s="1"/>
  <c r="Z676" i="1"/>
  <c r="Y676" i="1"/>
  <c r="AA676" i="1" s="1"/>
  <c r="Z675" i="1"/>
  <c r="Y675" i="1"/>
  <c r="AA675" i="1" s="1"/>
  <c r="Z674" i="1"/>
  <c r="Y674" i="1"/>
  <c r="AA674" i="1" s="1"/>
  <c r="Z673" i="1"/>
  <c r="Y673" i="1"/>
  <c r="AA673" i="1" s="1"/>
  <c r="Z672" i="1"/>
  <c r="Y672" i="1"/>
  <c r="AA672" i="1" s="1"/>
  <c r="Z671" i="1"/>
  <c r="Y671" i="1"/>
  <c r="AA671" i="1" s="1"/>
  <c r="Z670" i="1"/>
  <c r="Y670" i="1"/>
  <c r="AA670" i="1" s="1"/>
  <c r="Z669" i="1"/>
  <c r="Y669" i="1"/>
  <c r="AA669" i="1" s="1"/>
  <c r="Z668" i="1"/>
  <c r="Y668" i="1"/>
  <c r="AA668" i="1" s="1"/>
  <c r="Z667" i="1"/>
  <c r="Y667" i="1"/>
  <c r="AA667" i="1" s="1"/>
  <c r="Z666" i="1"/>
  <c r="Y666" i="1"/>
  <c r="AA666" i="1" s="1"/>
  <c r="Z665" i="1"/>
  <c r="Y665" i="1"/>
  <c r="AA665" i="1" s="1"/>
  <c r="Z664" i="1"/>
  <c r="Y664" i="1"/>
  <c r="AA664" i="1" s="1"/>
  <c r="Z663" i="1"/>
  <c r="Y663" i="1"/>
  <c r="AA663" i="1" s="1"/>
  <c r="Z662" i="1"/>
  <c r="Y662" i="1"/>
  <c r="AA662" i="1" s="1"/>
  <c r="Z661" i="1"/>
  <c r="Y661" i="1"/>
  <c r="AA661" i="1" s="1"/>
  <c r="Z660" i="1"/>
  <c r="Y660" i="1"/>
  <c r="AA660" i="1" s="1"/>
  <c r="Z659" i="1"/>
  <c r="Y659" i="1"/>
  <c r="AA659" i="1" s="1"/>
  <c r="Z658" i="1"/>
  <c r="Y658" i="1"/>
  <c r="AA658" i="1" s="1"/>
  <c r="Z657" i="1"/>
  <c r="Y657" i="1"/>
  <c r="AA657" i="1" s="1"/>
  <c r="Z656" i="1"/>
  <c r="Y656" i="1"/>
  <c r="AA656" i="1" s="1"/>
  <c r="Z655" i="1"/>
  <c r="Y655" i="1"/>
  <c r="AA655" i="1" s="1"/>
  <c r="Z654" i="1"/>
  <c r="Y654" i="1"/>
  <c r="AA654" i="1" s="1"/>
  <c r="Z653" i="1"/>
  <c r="Y653" i="1"/>
  <c r="AA653" i="1" s="1"/>
  <c r="Z652" i="1"/>
  <c r="Y652" i="1"/>
  <c r="AA652" i="1" s="1"/>
  <c r="Z651" i="1"/>
  <c r="Y651" i="1"/>
  <c r="AA651" i="1" s="1"/>
  <c r="Z650" i="1"/>
  <c r="Y650" i="1"/>
  <c r="AA650" i="1" s="1"/>
  <c r="Z649" i="1"/>
  <c r="Y649" i="1"/>
  <c r="AA649" i="1" s="1"/>
  <c r="Z648" i="1"/>
  <c r="Y648" i="1"/>
  <c r="AA648" i="1" s="1"/>
  <c r="Z647" i="1"/>
  <c r="Y647" i="1"/>
  <c r="AA647" i="1" s="1"/>
  <c r="Z646" i="1"/>
  <c r="Y646" i="1"/>
  <c r="AA646" i="1" s="1"/>
  <c r="Z645" i="1"/>
  <c r="Y645" i="1"/>
  <c r="AA645" i="1" s="1"/>
  <c r="Z644" i="1"/>
  <c r="Y644" i="1"/>
  <c r="AA644" i="1" s="1"/>
  <c r="Z643" i="1"/>
  <c r="Y643" i="1"/>
  <c r="AA643" i="1" s="1"/>
  <c r="Z642" i="1"/>
  <c r="Y642" i="1"/>
  <c r="AA642" i="1" s="1"/>
  <c r="Z641" i="1"/>
  <c r="Y641" i="1"/>
  <c r="AA641" i="1" s="1"/>
  <c r="Z640" i="1"/>
  <c r="Y640" i="1"/>
  <c r="AA640" i="1" s="1"/>
  <c r="Z639" i="1"/>
  <c r="Y639" i="1"/>
  <c r="AA639" i="1" s="1"/>
  <c r="Z638" i="1"/>
  <c r="Y638" i="1"/>
  <c r="AA638" i="1" s="1"/>
  <c r="Z637" i="1"/>
  <c r="Y637" i="1"/>
  <c r="AA637" i="1" s="1"/>
  <c r="Z636" i="1"/>
  <c r="Y636" i="1"/>
  <c r="AA636" i="1" s="1"/>
  <c r="Z635" i="1"/>
  <c r="Y635" i="1"/>
  <c r="AA635" i="1" s="1"/>
  <c r="Z634" i="1"/>
  <c r="Y634" i="1"/>
  <c r="AA634" i="1" s="1"/>
  <c r="Z633" i="1"/>
  <c r="Y633" i="1"/>
  <c r="AA633" i="1" s="1"/>
  <c r="Z632" i="1"/>
  <c r="Y632" i="1"/>
  <c r="AA632" i="1" s="1"/>
  <c r="Z631" i="1"/>
  <c r="Y631" i="1"/>
  <c r="AA631" i="1" s="1"/>
  <c r="Z630" i="1"/>
  <c r="Y630" i="1"/>
  <c r="AA630" i="1" s="1"/>
  <c r="Z629" i="1"/>
  <c r="Y629" i="1"/>
  <c r="AA629" i="1" s="1"/>
  <c r="Z628" i="1"/>
  <c r="Y628" i="1"/>
  <c r="AA628" i="1" s="1"/>
  <c r="Z627" i="1"/>
  <c r="Y627" i="1"/>
  <c r="AA627" i="1" s="1"/>
  <c r="Z626" i="1"/>
  <c r="Y626" i="1"/>
  <c r="AA626" i="1" s="1"/>
  <c r="Z625" i="1"/>
  <c r="Y625" i="1"/>
  <c r="AA625" i="1" s="1"/>
  <c r="Z624" i="1"/>
  <c r="Y624" i="1"/>
  <c r="AA624" i="1" s="1"/>
  <c r="Z623" i="1"/>
  <c r="Y623" i="1"/>
  <c r="AA623" i="1" s="1"/>
  <c r="Z622" i="1"/>
  <c r="Y622" i="1"/>
  <c r="AA622" i="1" s="1"/>
  <c r="Z621" i="1"/>
  <c r="Y621" i="1"/>
  <c r="AA621" i="1" s="1"/>
  <c r="Z620" i="1"/>
  <c r="Y620" i="1"/>
  <c r="AA620" i="1" s="1"/>
  <c r="Z619" i="1"/>
  <c r="Y619" i="1"/>
  <c r="AA619" i="1" s="1"/>
  <c r="Z618" i="1"/>
  <c r="Y618" i="1"/>
  <c r="AA618" i="1" s="1"/>
  <c r="Z617" i="1"/>
  <c r="Y617" i="1"/>
  <c r="AA617" i="1" s="1"/>
  <c r="Z616" i="1"/>
  <c r="Y616" i="1"/>
  <c r="AA616" i="1" s="1"/>
  <c r="Z615" i="1"/>
  <c r="Y615" i="1"/>
  <c r="AA615" i="1" s="1"/>
  <c r="Z614" i="1"/>
  <c r="Y614" i="1"/>
  <c r="AA614" i="1" s="1"/>
  <c r="Z613" i="1"/>
  <c r="Y613" i="1"/>
  <c r="AA613" i="1" s="1"/>
  <c r="Z612" i="1"/>
  <c r="Y612" i="1"/>
  <c r="AA612" i="1" s="1"/>
  <c r="Z611" i="1"/>
  <c r="Y611" i="1"/>
  <c r="AA611" i="1" s="1"/>
  <c r="Z610" i="1"/>
  <c r="Y610" i="1"/>
  <c r="AA610" i="1" s="1"/>
  <c r="Z609" i="1"/>
  <c r="Y609" i="1"/>
  <c r="AA609" i="1" s="1"/>
  <c r="Z608" i="1"/>
  <c r="Y608" i="1"/>
  <c r="AA608" i="1" s="1"/>
  <c r="Z607" i="1"/>
  <c r="Y607" i="1"/>
  <c r="AA607" i="1" s="1"/>
  <c r="Z606" i="1"/>
  <c r="Y606" i="1"/>
  <c r="AA606" i="1" s="1"/>
  <c r="Z605" i="1"/>
  <c r="Y605" i="1"/>
  <c r="AA605" i="1" s="1"/>
  <c r="Z604" i="1"/>
  <c r="Y604" i="1"/>
  <c r="AA604" i="1" s="1"/>
  <c r="Z603" i="1"/>
  <c r="Y603" i="1"/>
  <c r="AA603" i="1" s="1"/>
  <c r="Z602" i="1"/>
  <c r="Y602" i="1"/>
  <c r="AA602" i="1" s="1"/>
  <c r="Z601" i="1"/>
  <c r="Y601" i="1"/>
  <c r="AA601" i="1" s="1"/>
  <c r="Z600" i="1"/>
  <c r="Y600" i="1"/>
  <c r="AA600" i="1" s="1"/>
  <c r="Z599" i="1"/>
  <c r="Y599" i="1"/>
  <c r="AA599" i="1" s="1"/>
  <c r="Z598" i="1"/>
  <c r="Y598" i="1"/>
  <c r="AA598" i="1" s="1"/>
  <c r="Z597" i="1"/>
  <c r="Y597" i="1"/>
  <c r="AA597" i="1" s="1"/>
  <c r="Z596" i="1"/>
  <c r="Y596" i="1"/>
  <c r="AA596" i="1" s="1"/>
  <c r="Z595" i="1"/>
  <c r="Y595" i="1"/>
  <c r="AA595" i="1" s="1"/>
  <c r="Z594" i="1"/>
  <c r="Y594" i="1"/>
  <c r="AA594" i="1" s="1"/>
  <c r="Z593" i="1"/>
  <c r="Y593" i="1"/>
  <c r="AA593" i="1" s="1"/>
  <c r="Z592" i="1"/>
  <c r="Y592" i="1"/>
  <c r="AA592" i="1" s="1"/>
  <c r="Z591" i="1"/>
  <c r="Y591" i="1"/>
  <c r="AA591" i="1" s="1"/>
  <c r="Z590" i="1"/>
  <c r="Y590" i="1"/>
  <c r="AA590" i="1" s="1"/>
  <c r="Z589" i="1"/>
  <c r="Y589" i="1"/>
  <c r="AA589" i="1" s="1"/>
  <c r="Z588" i="1"/>
  <c r="Y588" i="1"/>
  <c r="AA588" i="1" s="1"/>
  <c r="Z587" i="1"/>
  <c r="Y587" i="1"/>
  <c r="AA587" i="1" s="1"/>
  <c r="Z586" i="1"/>
  <c r="Y586" i="1"/>
  <c r="AA586" i="1" s="1"/>
  <c r="Z585" i="1"/>
  <c r="Y585" i="1"/>
  <c r="AA585" i="1" s="1"/>
  <c r="Z584" i="1"/>
  <c r="Y584" i="1"/>
  <c r="AA584" i="1" s="1"/>
  <c r="Z583" i="1"/>
  <c r="Y583" i="1"/>
  <c r="AA583" i="1" s="1"/>
  <c r="Z582" i="1"/>
  <c r="Y582" i="1"/>
  <c r="AA582" i="1" s="1"/>
  <c r="Z581" i="1"/>
  <c r="Y581" i="1"/>
  <c r="AA581" i="1" s="1"/>
  <c r="Z580" i="1"/>
  <c r="Y580" i="1"/>
  <c r="AA580" i="1" s="1"/>
  <c r="Z579" i="1"/>
  <c r="Y579" i="1"/>
  <c r="AA579" i="1" s="1"/>
  <c r="Z578" i="1"/>
  <c r="Y578" i="1"/>
  <c r="AA578" i="1" s="1"/>
  <c r="Z577" i="1"/>
  <c r="Y577" i="1"/>
  <c r="AA577" i="1" s="1"/>
  <c r="Z576" i="1"/>
  <c r="Y576" i="1"/>
  <c r="AA576" i="1" s="1"/>
  <c r="Y2" i="1"/>
  <c r="AA2" i="1" s="1"/>
  <c r="Z2" i="1"/>
  <c r="Y3" i="1"/>
  <c r="AA3" i="1" s="1"/>
  <c r="Z3" i="1"/>
  <c r="Y4" i="1"/>
  <c r="AA4" i="1" s="1"/>
  <c r="Z4" i="1"/>
  <c r="Y5" i="1"/>
  <c r="AA5" i="1" s="1"/>
  <c r="Z5" i="1"/>
  <c r="Y6" i="1"/>
  <c r="AA6" i="1" s="1"/>
  <c r="Z6" i="1"/>
  <c r="Y7" i="1"/>
  <c r="AA7" i="1" s="1"/>
  <c r="Z7" i="1"/>
  <c r="Y8" i="1"/>
  <c r="AA8" i="1" s="1"/>
  <c r="Z8" i="1"/>
  <c r="Y9" i="1"/>
  <c r="AA9" i="1" s="1"/>
  <c r="Z9" i="1"/>
  <c r="Y10" i="1"/>
  <c r="AA10" i="1" s="1"/>
  <c r="Z10" i="1"/>
  <c r="Y11" i="1"/>
  <c r="AA11" i="1" s="1"/>
  <c r="Z11" i="1"/>
  <c r="Y12" i="1"/>
  <c r="AA12" i="1" s="1"/>
  <c r="Z12" i="1"/>
  <c r="Y13" i="1"/>
  <c r="AA13" i="1" s="1"/>
  <c r="Z13" i="1"/>
  <c r="Y14" i="1"/>
  <c r="AA14" i="1" s="1"/>
  <c r="Z14" i="1"/>
  <c r="Y15" i="1"/>
  <c r="AA15" i="1" s="1"/>
  <c r="Z15" i="1"/>
  <c r="Y16" i="1"/>
  <c r="AA16" i="1" s="1"/>
  <c r="Z16" i="1"/>
  <c r="Y17" i="1"/>
  <c r="AA17" i="1" s="1"/>
  <c r="Z17" i="1"/>
  <c r="Y18" i="1"/>
  <c r="AA18" i="1" s="1"/>
  <c r="Z18" i="1"/>
  <c r="Y19" i="1"/>
  <c r="AA19" i="1" s="1"/>
  <c r="Z19" i="1"/>
  <c r="Y20" i="1"/>
  <c r="AA20" i="1" s="1"/>
  <c r="Z20" i="1"/>
  <c r="Y21" i="1"/>
  <c r="AA21" i="1" s="1"/>
  <c r="Z21" i="1"/>
  <c r="Y22" i="1"/>
  <c r="AA22" i="1" s="1"/>
  <c r="Z22" i="1"/>
  <c r="Y23" i="1"/>
  <c r="AA23" i="1" s="1"/>
  <c r="Z23" i="1"/>
  <c r="Y24" i="1"/>
  <c r="AA24" i="1" s="1"/>
  <c r="Z24" i="1"/>
  <c r="Y25" i="1"/>
  <c r="AA25" i="1" s="1"/>
  <c r="Z25" i="1"/>
  <c r="Y26" i="1"/>
  <c r="AA26" i="1" s="1"/>
  <c r="Z26" i="1"/>
  <c r="Y27" i="1"/>
  <c r="AA27" i="1" s="1"/>
  <c r="Z27" i="1"/>
  <c r="Y28" i="1"/>
  <c r="AA28" i="1" s="1"/>
  <c r="Z28" i="1"/>
  <c r="Y29" i="1"/>
  <c r="AA29" i="1" s="1"/>
  <c r="Z29" i="1"/>
  <c r="Y30" i="1"/>
  <c r="AA30" i="1" s="1"/>
  <c r="Z30" i="1"/>
  <c r="Y31" i="1"/>
  <c r="AA31" i="1" s="1"/>
  <c r="Z31" i="1"/>
  <c r="Y32" i="1"/>
  <c r="AA32" i="1" s="1"/>
  <c r="Z32" i="1"/>
  <c r="Y33" i="1"/>
  <c r="AA33" i="1" s="1"/>
  <c r="Z33" i="1"/>
  <c r="Y34" i="1"/>
  <c r="AA34" i="1" s="1"/>
  <c r="Z34" i="1"/>
  <c r="Y35" i="1"/>
  <c r="AA35" i="1" s="1"/>
  <c r="Z35" i="1"/>
  <c r="Y36" i="1"/>
  <c r="AA36" i="1" s="1"/>
  <c r="Z36" i="1"/>
  <c r="Y37" i="1"/>
  <c r="AA37" i="1" s="1"/>
  <c r="Z37" i="1"/>
  <c r="Y38" i="1"/>
  <c r="AA38" i="1" s="1"/>
  <c r="Z38" i="1"/>
  <c r="Y39" i="1"/>
  <c r="AA39" i="1" s="1"/>
  <c r="Z39" i="1"/>
  <c r="Y40" i="1"/>
  <c r="AA40" i="1" s="1"/>
  <c r="Z40" i="1"/>
  <c r="Y41" i="1"/>
  <c r="AA41" i="1" s="1"/>
  <c r="Z41" i="1"/>
  <c r="Y42" i="1"/>
  <c r="AA42" i="1" s="1"/>
  <c r="Z42" i="1"/>
  <c r="Y43" i="1"/>
  <c r="AA43" i="1" s="1"/>
  <c r="Z43" i="1"/>
  <c r="Y44" i="1"/>
  <c r="AA44" i="1" s="1"/>
  <c r="Z44" i="1"/>
  <c r="Y45" i="1"/>
  <c r="AA45" i="1" s="1"/>
  <c r="Z45" i="1"/>
  <c r="Y46" i="1"/>
  <c r="AA46" i="1" s="1"/>
  <c r="Z46" i="1"/>
  <c r="Y47" i="1"/>
  <c r="AA47" i="1" s="1"/>
  <c r="Z47" i="1"/>
  <c r="Y48" i="1"/>
  <c r="AA48" i="1" s="1"/>
  <c r="Z48" i="1"/>
  <c r="Y49" i="1"/>
  <c r="AA49" i="1" s="1"/>
  <c r="Z49" i="1"/>
  <c r="Y50" i="1"/>
  <c r="AA50" i="1" s="1"/>
  <c r="Z50" i="1"/>
  <c r="Y51" i="1"/>
  <c r="AA51" i="1" s="1"/>
  <c r="Z51" i="1"/>
  <c r="Y52" i="1"/>
  <c r="AA52" i="1" s="1"/>
  <c r="Z52" i="1"/>
  <c r="Y53" i="1"/>
  <c r="AA53" i="1" s="1"/>
  <c r="Z53" i="1"/>
  <c r="Y54" i="1"/>
  <c r="AA54" i="1" s="1"/>
  <c r="Z54" i="1"/>
  <c r="Y55" i="1"/>
  <c r="AA55" i="1" s="1"/>
  <c r="Z55" i="1"/>
  <c r="Y56" i="1"/>
  <c r="AA56" i="1" s="1"/>
  <c r="Z56" i="1"/>
  <c r="Y57" i="1"/>
  <c r="AA57" i="1" s="1"/>
  <c r="Z57" i="1"/>
  <c r="Y58" i="1"/>
  <c r="AA58" i="1" s="1"/>
  <c r="Z58" i="1"/>
  <c r="Y59" i="1"/>
  <c r="AA59" i="1" s="1"/>
  <c r="Z59" i="1"/>
  <c r="Y60" i="1"/>
  <c r="AA60" i="1" s="1"/>
  <c r="Z60" i="1"/>
  <c r="Y61" i="1"/>
  <c r="AA61" i="1" s="1"/>
  <c r="Z61" i="1"/>
  <c r="Y62" i="1"/>
  <c r="AA62" i="1" s="1"/>
  <c r="Z62" i="1"/>
  <c r="Y63" i="1"/>
  <c r="AA63" i="1" s="1"/>
  <c r="Z63" i="1"/>
  <c r="Y64" i="1"/>
  <c r="AA64" i="1" s="1"/>
  <c r="Z64" i="1"/>
  <c r="Y65" i="1"/>
  <c r="AA65" i="1" s="1"/>
  <c r="Z65" i="1"/>
  <c r="Y66" i="1"/>
  <c r="AA66" i="1" s="1"/>
  <c r="Z66" i="1"/>
  <c r="Y67" i="1"/>
  <c r="AA67" i="1" s="1"/>
  <c r="Z67" i="1"/>
  <c r="Y68" i="1"/>
  <c r="AA68" i="1" s="1"/>
  <c r="Z68" i="1"/>
  <c r="Y69" i="1"/>
  <c r="AA69" i="1" s="1"/>
  <c r="Z69" i="1"/>
  <c r="Y70" i="1"/>
  <c r="AA70" i="1" s="1"/>
  <c r="Z70" i="1"/>
  <c r="Y71" i="1"/>
  <c r="AA71" i="1" s="1"/>
  <c r="Z71" i="1"/>
  <c r="Y72" i="1"/>
  <c r="AA72" i="1" s="1"/>
  <c r="Z72" i="1"/>
  <c r="Y73" i="1"/>
  <c r="AA73" i="1" s="1"/>
  <c r="Z73" i="1"/>
  <c r="Y74" i="1"/>
  <c r="AA74" i="1" s="1"/>
  <c r="Z74" i="1"/>
  <c r="Y75" i="1"/>
  <c r="AA75" i="1" s="1"/>
  <c r="Z75" i="1"/>
  <c r="Y76" i="1"/>
  <c r="AA76" i="1" s="1"/>
  <c r="Z76" i="1"/>
  <c r="Y77" i="1"/>
  <c r="AA77" i="1" s="1"/>
  <c r="Z77" i="1"/>
  <c r="Y78" i="1"/>
  <c r="AA78" i="1" s="1"/>
  <c r="Z78" i="1"/>
  <c r="Y79" i="1"/>
  <c r="AA79" i="1" s="1"/>
  <c r="Z79" i="1"/>
  <c r="Y80" i="1"/>
  <c r="AA80" i="1" s="1"/>
  <c r="Z80" i="1"/>
  <c r="Y81" i="1"/>
  <c r="AA81" i="1" s="1"/>
  <c r="Z81" i="1"/>
  <c r="Y82" i="1"/>
  <c r="AA82" i="1" s="1"/>
  <c r="Z82" i="1"/>
  <c r="Y83" i="1"/>
  <c r="AA83" i="1" s="1"/>
  <c r="Z83" i="1"/>
  <c r="Y84" i="1"/>
  <c r="AA84" i="1" s="1"/>
  <c r="Z84" i="1"/>
  <c r="Y85" i="1"/>
  <c r="AA85" i="1" s="1"/>
  <c r="Z85" i="1"/>
  <c r="Y86" i="1"/>
  <c r="AA86" i="1" s="1"/>
  <c r="Z86" i="1"/>
  <c r="Y87" i="1"/>
  <c r="AA87" i="1" s="1"/>
  <c r="Z87" i="1"/>
  <c r="Y88" i="1"/>
  <c r="AA88" i="1" s="1"/>
  <c r="Z88" i="1"/>
  <c r="Y89" i="1"/>
  <c r="AA89" i="1" s="1"/>
  <c r="Z89" i="1"/>
  <c r="Y90" i="1"/>
  <c r="AA90" i="1" s="1"/>
  <c r="Z90" i="1"/>
  <c r="Y91" i="1"/>
  <c r="AA91" i="1" s="1"/>
  <c r="Z91" i="1"/>
  <c r="Y92" i="1"/>
  <c r="AA92" i="1" s="1"/>
  <c r="Z92" i="1"/>
  <c r="Y93" i="1"/>
  <c r="AA93" i="1" s="1"/>
  <c r="Z93" i="1"/>
  <c r="Y94" i="1"/>
  <c r="AA94" i="1" s="1"/>
  <c r="Z94" i="1"/>
  <c r="Y95" i="1"/>
  <c r="AA95" i="1" s="1"/>
  <c r="Z95" i="1"/>
  <c r="Y96" i="1"/>
  <c r="AA96" i="1" s="1"/>
  <c r="Z96" i="1"/>
  <c r="Y97" i="1"/>
  <c r="AA97" i="1" s="1"/>
  <c r="Z97" i="1"/>
  <c r="Y98" i="1"/>
  <c r="AA98" i="1" s="1"/>
  <c r="Z98" i="1"/>
  <c r="Y99" i="1"/>
  <c r="AA99" i="1" s="1"/>
  <c r="Z99" i="1"/>
  <c r="Y100" i="1"/>
  <c r="AA100" i="1" s="1"/>
  <c r="Z100" i="1"/>
  <c r="Y101" i="1"/>
  <c r="AA101" i="1" s="1"/>
  <c r="Z101" i="1"/>
  <c r="Y102" i="1"/>
  <c r="AA102" i="1" s="1"/>
  <c r="Z102" i="1"/>
  <c r="Y103" i="1"/>
  <c r="AA103" i="1" s="1"/>
  <c r="Z103" i="1"/>
  <c r="Y104" i="1"/>
  <c r="AA104" i="1" s="1"/>
  <c r="Z104" i="1"/>
  <c r="Y105" i="1"/>
  <c r="AA105" i="1" s="1"/>
  <c r="Z105" i="1"/>
  <c r="Y106" i="1"/>
  <c r="AA106" i="1" s="1"/>
  <c r="Z106" i="1"/>
  <c r="Y107" i="1"/>
  <c r="AA107" i="1" s="1"/>
  <c r="Z107" i="1"/>
  <c r="Y108" i="1"/>
  <c r="AA108" i="1" s="1"/>
  <c r="Z108" i="1"/>
  <c r="Y109" i="1"/>
  <c r="AA109" i="1" s="1"/>
  <c r="Z109" i="1"/>
  <c r="Y110" i="1"/>
  <c r="AA110" i="1" s="1"/>
  <c r="Z110" i="1"/>
  <c r="Y111" i="1"/>
  <c r="AA111" i="1" s="1"/>
  <c r="Z111" i="1"/>
  <c r="Y112" i="1"/>
  <c r="AA112" i="1" s="1"/>
  <c r="Z112" i="1"/>
  <c r="Y113" i="1"/>
  <c r="AA113" i="1" s="1"/>
  <c r="Z113" i="1"/>
  <c r="Y114" i="1"/>
  <c r="AA114" i="1" s="1"/>
  <c r="Z114" i="1"/>
  <c r="Y115" i="1"/>
  <c r="AA115" i="1" s="1"/>
  <c r="Z115" i="1"/>
  <c r="Y116" i="1"/>
  <c r="AA116" i="1" s="1"/>
  <c r="Z116" i="1"/>
  <c r="Y117" i="1"/>
  <c r="AA117" i="1" s="1"/>
  <c r="Z117" i="1"/>
  <c r="Y118" i="1"/>
  <c r="AA118" i="1" s="1"/>
  <c r="Z118" i="1"/>
  <c r="Y119" i="1"/>
  <c r="AA119" i="1" s="1"/>
  <c r="Z119" i="1"/>
  <c r="Y120" i="1"/>
  <c r="AA120" i="1" s="1"/>
  <c r="Z120" i="1"/>
  <c r="Y121" i="1"/>
  <c r="AA121" i="1" s="1"/>
  <c r="Z121" i="1"/>
  <c r="Y122" i="1"/>
  <c r="AA122" i="1" s="1"/>
  <c r="Z122" i="1"/>
  <c r="Y123" i="1"/>
  <c r="AA123" i="1" s="1"/>
  <c r="Z123" i="1"/>
  <c r="Y124" i="1"/>
  <c r="AA124" i="1" s="1"/>
  <c r="Z124" i="1"/>
  <c r="Y125" i="1"/>
  <c r="AA125" i="1" s="1"/>
  <c r="Z125" i="1"/>
  <c r="Y126" i="1"/>
  <c r="AA126" i="1" s="1"/>
  <c r="Z126" i="1"/>
  <c r="Y127" i="1"/>
  <c r="AA127" i="1" s="1"/>
  <c r="Z127" i="1"/>
  <c r="Y128" i="1"/>
  <c r="AA128" i="1" s="1"/>
  <c r="Z128" i="1"/>
  <c r="Y129" i="1"/>
  <c r="AA129" i="1" s="1"/>
  <c r="Z129" i="1"/>
  <c r="Y130" i="1"/>
  <c r="AA130" i="1" s="1"/>
  <c r="Z130" i="1"/>
  <c r="Y131" i="1"/>
  <c r="AA131" i="1" s="1"/>
  <c r="Z131" i="1"/>
  <c r="Y132" i="1"/>
  <c r="AA132" i="1" s="1"/>
  <c r="Z132" i="1"/>
  <c r="Y133" i="1"/>
  <c r="AA133" i="1" s="1"/>
  <c r="Z133" i="1"/>
  <c r="Y134" i="1"/>
  <c r="AA134" i="1" s="1"/>
  <c r="Z134" i="1"/>
  <c r="Y135" i="1"/>
  <c r="AA135" i="1" s="1"/>
  <c r="Z135" i="1"/>
  <c r="Y136" i="1"/>
  <c r="AA136" i="1" s="1"/>
  <c r="Z136" i="1"/>
  <c r="Y137" i="1"/>
  <c r="AA137" i="1" s="1"/>
  <c r="Z137" i="1"/>
  <c r="Y138" i="1"/>
  <c r="AA138" i="1" s="1"/>
  <c r="Z138" i="1"/>
  <c r="Y139" i="1"/>
  <c r="AA139" i="1" s="1"/>
  <c r="Z139" i="1"/>
  <c r="Y140" i="1"/>
  <c r="AA140" i="1" s="1"/>
  <c r="Z140" i="1"/>
  <c r="Y141" i="1"/>
  <c r="AA141" i="1" s="1"/>
  <c r="Z141" i="1"/>
  <c r="Y142" i="1"/>
  <c r="AA142" i="1" s="1"/>
  <c r="Z142" i="1"/>
  <c r="Y143" i="1"/>
  <c r="AA143" i="1" s="1"/>
  <c r="Z143" i="1"/>
  <c r="Y144" i="1"/>
  <c r="AA144" i="1" s="1"/>
  <c r="Z144" i="1"/>
  <c r="Y145" i="1"/>
  <c r="AA145" i="1" s="1"/>
  <c r="Z145" i="1"/>
  <c r="Y146" i="1"/>
  <c r="AA146" i="1" s="1"/>
  <c r="Z146" i="1"/>
  <c r="Y147" i="1"/>
  <c r="AA147" i="1" s="1"/>
  <c r="Z147" i="1"/>
  <c r="Y148" i="1"/>
  <c r="AA148" i="1" s="1"/>
  <c r="Z148" i="1"/>
  <c r="Y149" i="1"/>
  <c r="AA149" i="1" s="1"/>
  <c r="Z149" i="1"/>
  <c r="Y150" i="1"/>
  <c r="AA150" i="1" s="1"/>
  <c r="Z150" i="1"/>
  <c r="Y151" i="1"/>
  <c r="AA151" i="1" s="1"/>
  <c r="Z151" i="1"/>
  <c r="Y152" i="1"/>
  <c r="AA152" i="1" s="1"/>
  <c r="Z152" i="1"/>
  <c r="Y153" i="1"/>
  <c r="AA153" i="1" s="1"/>
  <c r="Z153" i="1"/>
  <c r="Y154" i="1"/>
  <c r="AA154" i="1" s="1"/>
  <c r="Z154" i="1"/>
  <c r="Y155" i="1"/>
  <c r="AA155" i="1" s="1"/>
  <c r="Z155" i="1"/>
  <c r="Y156" i="1"/>
  <c r="AA156" i="1" s="1"/>
  <c r="Z156" i="1"/>
  <c r="Y157" i="1"/>
  <c r="AA157" i="1" s="1"/>
  <c r="Z157" i="1"/>
  <c r="Y158" i="1"/>
  <c r="AA158" i="1" s="1"/>
  <c r="Z158" i="1"/>
  <c r="Y159" i="1"/>
  <c r="AA159" i="1" s="1"/>
  <c r="Z159" i="1"/>
  <c r="Y160" i="1"/>
  <c r="AA160" i="1" s="1"/>
  <c r="Z160" i="1"/>
  <c r="Y161" i="1"/>
  <c r="AA161" i="1" s="1"/>
  <c r="Z161" i="1"/>
  <c r="Y162" i="1"/>
  <c r="AA162" i="1" s="1"/>
  <c r="Z162" i="1"/>
  <c r="Y163" i="1"/>
  <c r="AA163" i="1" s="1"/>
  <c r="Z163" i="1"/>
  <c r="Y164" i="1"/>
  <c r="AA164" i="1" s="1"/>
  <c r="Z164" i="1"/>
  <c r="Y165" i="1"/>
  <c r="AA165" i="1" s="1"/>
  <c r="Z165" i="1"/>
  <c r="Y166" i="1"/>
  <c r="AA166" i="1" s="1"/>
  <c r="Z166" i="1"/>
  <c r="Y167" i="1"/>
  <c r="AA167" i="1" s="1"/>
  <c r="Z167" i="1"/>
  <c r="Y168" i="1"/>
  <c r="AA168" i="1" s="1"/>
  <c r="Z168" i="1"/>
  <c r="Y169" i="1"/>
  <c r="AA169" i="1" s="1"/>
  <c r="Z169" i="1"/>
  <c r="Y170" i="1"/>
  <c r="AA170" i="1" s="1"/>
  <c r="Z170" i="1"/>
  <c r="Y171" i="1"/>
  <c r="AA171" i="1" s="1"/>
  <c r="Z171" i="1"/>
  <c r="Y172" i="1"/>
  <c r="AA172" i="1" s="1"/>
  <c r="Z172" i="1"/>
  <c r="Y173" i="1"/>
  <c r="AA173" i="1" s="1"/>
  <c r="Z173" i="1"/>
  <c r="Y174" i="1"/>
  <c r="AA174" i="1" s="1"/>
  <c r="Z174" i="1"/>
  <c r="Y175" i="1"/>
  <c r="AA175" i="1" s="1"/>
  <c r="Z175" i="1"/>
  <c r="Y176" i="1"/>
  <c r="AA176" i="1" s="1"/>
  <c r="Z176" i="1"/>
  <c r="Y177" i="1"/>
  <c r="AA177" i="1" s="1"/>
  <c r="Z177" i="1"/>
  <c r="Y178" i="1"/>
  <c r="AA178" i="1" s="1"/>
  <c r="Z178" i="1"/>
  <c r="Y179" i="1"/>
  <c r="AA179" i="1" s="1"/>
  <c r="Z179" i="1"/>
  <c r="Y180" i="1"/>
  <c r="AA180" i="1" s="1"/>
  <c r="Z180" i="1"/>
  <c r="Y181" i="1"/>
  <c r="AA181" i="1" s="1"/>
  <c r="Z181" i="1"/>
  <c r="Y182" i="1"/>
  <c r="AA182" i="1" s="1"/>
  <c r="Z182" i="1"/>
  <c r="Y183" i="1"/>
  <c r="AA183" i="1" s="1"/>
  <c r="Z183" i="1"/>
  <c r="Y184" i="1"/>
  <c r="AA184" i="1" s="1"/>
  <c r="Z184" i="1"/>
  <c r="Y185" i="1"/>
  <c r="AA185" i="1" s="1"/>
  <c r="Z185" i="1"/>
  <c r="Y186" i="1"/>
  <c r="AA186" i="1" s="1"/>
  <c r="Z186" i="1"/>
  <c r="Y187" i="1"/>
  <c r="AA187" i="1" s="1"/>
  <c r="Z187" i="1"/>
  <c r="Y188" i="1"/>
  <c r="AA188" i="1" s="1"/>
  <c r="Z188" i="1"/>
  <c r="Y189" i="1"/>
  <c r="AA189" i="1" s="1"/>
  <c r="Z189" i="1"/>
  <c r="Y190" i="1"/>
  <c r="AA190" i="1" s="1"/>
  <c r="Z190" i="1"/>
  <c r="Y191" i="1"/>
  <c r="AA191" i="1" s="1"/>
  <c r="Z191" i="1"/>
  <c r="Y192" i="1"/>
  <c r="AA192" i="1" s="1"/>
  <c r="Z192" i="1"/>
  <c r="Y193" i="1"/>
  <c r="AA193" i="1" s="1"/>
  <c r="Z193" i="1"/>
  <c r="Y194" i="1"/>
  <c r="AA194" i="1" s="1"/>
  <c r="Z194" i="1"/>
  <c r="Y195" i="1"/>
  <c r="AA195" i="1" s="1"/>
  <c r="Z195" i="1"/>
  <c r="Y196" i="1"/>
  <c r="AA196" i="1" s="1"/>
  <c r="Z196" i="1"/>
  <c r="Y197" i="1"/>
  <c r="AA197" i="1" s="1"/>
  <c r="Z197" i="1"/>
  <c r="Y198" i="1"/>
  <c r="AA198" i="1" s="1"/>
  <c r="Z198" i="1"/>
  <c r="Y199" i="1"/>
  <c r="AA199" i="1" s="1"/>
  <c r="Z199" i="1"/>
  <c r="Y200" i="1"/>
  <c r="AA200" i="1" s="1"/>
  <c r="Z200" i="1"/>
  <c r="Y201" i="1"/>
  <c r="AA201" i="1" s="1"/>
  <c r="Z201" i="1"/>
  <c r="Y202" i="1"/>
  <c r="AA202" i="1" s="1"/>
  <c r="Z202" i="1"/>
  <c r="Y203" i="1"/>
  <c r="AA203" i="1" s="1"/>
  <c r="Z203" i="1"/>
  <c r="Y204" i="1"/>
  <c r="AA204" i="1" s="1"/>
  <c r="Z204" i="1"/>
  <c r="Y205" i="1"/>
  <c r="AA205" i="1" s="1"/>
  <c r="Z205" i="1"/>
  <c r="Y206" i="1"/>
  <c r="AA206" i="1" s="1"/>
  <c r="Z206" i="1"/>
  <c r="Y207" i="1"/>
  <c r="AA207" i="1" s="1"/>
  <c r="Z207" i="1"/>
  <c r="Y208" i="1"/>
  <c r="AA208" i="1" s="1"/>
  <c r="Z208" i="1"/>
  <c r="Y209" i="1"/>
  <c r="AA209" i="1" s="1"/>
  <c r="Z209" i="1"/>
  <c r="Y210" i="1"/>
  <c r="AA210" i="1" s="1"/>
  <c r="Z210" i="1"/>
  <c r="Y211" i="1"/>
  <c r="AA211" i="1" s="1"/>
  <c r="Z211" i="1"/>
  <c r="Y212" i="1"/>
  <c r="AA212" i="1" s="1"/>
  <c r="Z212" i="1"/>
  <c r="Y213" i="1"/>
  <c r="AA213" i="1" s="1"/>
  <c r="Z213" i="1"/>
  <c r="Y214" i="1"/>
  <c r="AA214" i="1" s="1"/>
  <c r="Z214" i="1"/>
  <c r="Y215" i="1"/>
  <c r="AA215" i="1" s="1"/>
  <c r="Z215" i="1"/>
  <c r="Y216" i="1"/>
  <c r="AA216" i="1" s="1"/>
  <c r="Z216" i="1"/>
  <c r="Y217" i="1"/>
  <c r="AA217" i="1" s="1"/>
  <c r="Z217" i="1"/>
  <c r="Y218" i="1"/>
  <c r="AA218" i="1" s="1"/>
  <c r="Z218" i="1"/>
  <c r="Y219" i="1"/>
  <c r="AA219" i="1" s="1"/>
  <c r="Z219" i="1"/>
  <c r="Y220" i="1"/>
  <c r="AA220" i="1" s="1"/>
  <c r="Z220" i="1"/>
  <c r="Y221" i="1"/>
  <c r="AA221" i="1" s="1"/>
  <c r="Z221" i="1"/>
  <c r="Y222" i="1"/>
  <c r="AA222" i="1" s="1"/>
  <c r="Z222" i="1"/>
  <c r="Y223" i="1"/>
  <c r="AA223" i="1" s="1"/>
  <c r="Z223" i="1"/>
  <c r="Y224" i="1"/>
  <c r="AA224" i="1" s="1"/>
  <c r="Z224" i="1"/>
  <c r="Y225" i="1"/>
  <c r="AA225" i="1" s="1"/>
  <c r="Z225" i="1"/>
  <c r="Y226" i="1"/>
  <c r="AA226" i="1" s="1"/>
  <c r="Z226" i="1"/>
  <c r="Y227" i="1"/>
  <c r="AA227" i="1" s="1"/>
  <c r="Z227" i="1"/>
  <c r="Y228" i="1"/>
  <c r="AA228" i="1" s="1"/>
  <c r="Z228" i="1"/>
  <c r="Y229" i="1"/>
  <c r="AA229" i="1" s="1"/>
  <c r="Z229" i="1"/>
  <c r="Y230" i="1"/>
  <c r="AA230" i="1" s="1"/>
  <c r="Z230" i="1"/>
  <c r="Y231" i="1"/>
  <c r="AA231" i="1" s="1"/>
  <c r="Z231" i="1"/>
  <c r="Y232" i="1"/>
  <c r="AA232" i="1" s="1"/>
  <c r="Z232" i="1"/>
  <c r="Y233" i="1"/>
  <c r="AA233" i="1" s="1"/>
  <c r="Z233" i="1"/>
  <c r="Y234" i="1"/>
  <c r="AA234" i="1" s="1"/>
  <c r="Z234" i="1"/>
  <c r="Y235" i="1"/>
  <c r="AA235" i="1" s="1"/>
  <c r="Z235" i="1"/>
  <c r="Y236" i="1"/>
  <c r="AA236" i="1" s="1"/>
  <c r="Z236" i="1"/>
  <c r="Y237" i="1"/>
  <c r="AA237" i="1" s="1"/>
  <c r="Z237" i="1"/>
  <c r="Y238" i="1"/>
  <c r="AA238" i="1" s="1"/>
  <c r="Z238" i="1"/>
  <c r="Y239" i="1"/>
  <c r="AA239" i="1" s="1"/>
  <c r="Z239" i="1"/>
  <c r="Y240" i="1"/>
  <c r="AA240" i="1" s="1"/>
  <c r="Z240" i="1"/>
  <c r="Y241" i="1"/>
  <c r="AA241" i="1" s="1"/>
  <c r="Z241" i="1"/>
  <c r="Y242" i="1"/>
  <c r="AA242" i="1" s="1"/>
  <c r="Z242" i="1"/>
  <c r="Y243" i="1"/>
  <c r="AA243" i="1" s="1"/>
  <c r="Z243" i="1"/>
  <c r="Y244" i="1"/>
  <c r="AA244" i="1" s="1"/>
  <c r="Z244" i="1"/>
  <c r="Y245" i="1"/>
  <c r="AA245" i="1" s="1"/>
  <c r="Z245" i="1"/>
  <c r="Y246" i="1"/>
  <c r="AA246" i="1" s="1"/>
  <c r="Z246" i="1"/>
  <c r="Y247" i="1"/>
  <c r="AA247" i="1" s="1"/>
  <c r="Z247" i="1"/>
  <c r="Y248" i="1"/>
  <c r="AA248" i="1" s="1"/>
  <c r="Z248" i="1"/>
  <c r="Y249" i="1"/>
  <c r="AA249" i="1" s="1"/>
  <c r="Z249" i="1"/>
  <c r="Y250" i="1"/>
  <c r="AA250" i="1" s="1"/>
  <c r="Z250" i="1"/>
  <c r="Y251" i="1"/>
  <c r="AA251" i="1" s="1"/>
  <c r="Z251" i="1"/>
  <c r="Y252" i="1"/>
  <c r="AA252" i="1" s="1"/>
  <c r="Z252" i="1"/>
  <c r="Y253" i="1"/>
  <c r="AA253" i="1" s="1"/>
  <c r="Z253" i="1"/>
  <c r="Y254" i="1"/>
  <c r="AA254" i="1" s="1"/>
  <c r="Z254" i="1"/>
  <c r="Y255" i="1"/>
  <c r="AA255" i="1" s="1"/>
  <c r="Z255" i="1"/>
  <c r="Y256" i="1"/>
  <c r="AA256" i="1" s="1"/>
  <c r="Z256" i="1"/>
  <c r="Y257" i="1"/>
  <c r="AA257" i="1" s="1"/>
  <c r="Z257" i="1"/>
  <c r="Y258" i="1"/>
  <c r="AA258" i="1" s="1"/>
  <c r="Z258" i="1"/>
  <c r="Y259" i="1"/>
  <c r="AA259" i="1" s="1"/>
  <c r="Z259" i="1"/>
  <c r="Y260" i="1"/>
  <c r="AA260" i="1" s="1"/>
  <c r="Z260" i="1"/>
  <c r="Y261" i="1"/>
  <c r="AA261" i="1" s="1"/>
  <c r="Z261" i="1"/>
  <c r="Y262" i="1"/>
  <c r="AA262" i="1" s="1"/>
  <c r="Z262" i="1"/>
  <c r="Y263" i="1"/>
  <c r="AA263" i="1" s="1"/>
  <c r="Z263" i="1"/>
  <c r="Y264" i="1"/>
  <c r="AA264" i="1" s="1"/>
  <c r="Z264" i="1"/>
  <c r="Y265" i="1"/>
  <c r="AA265" i="1" s="1"/>
  <c r="Z265" i="1"/>
  <c r="Y266" i="1"/>
  <c r="AA266" i="1" s="1"/>
  <c r="Z266" i="1"/>
  <c r="Y267" i="1"/>
  <c r="AA267" i="1" s="1"/>
  <c r="Z267" i="1"/>
  <c r="Y268" i="1"/>
  <c r="AA268" i="1" s="1"/>
  <c r="Z268" i="1"/>
  <c r="Y269" i="1"/>
  <c r="AA269" i="1" s="1"/>
  <c r="Z269" i="1"/>
  <c r="Y270" i="1"/>
  <c r="AA270" i="1" s="1"/>
  <c r="Z270" i="1"/>
  <c r="Y271" i="1"/>
  <c r="AA271" i="1" s="1"/>
  <c r="Z271" i="1"/>
  <c r="Y272" i="1"/>
  <c r="AA272" i="1" s="1"/>
  <c r="Z272" i="1"/>
  <c r="Y273" i="1"/>
  <c r="AA273" i="1" s="1"/>
  <c r="Z273" i="1"/>
  <c r="Y274" i="1"/>
  <c r="AA274" i="1" s="1"/>
  <c r="Z274" i="1"/>
  <c r="Y275" i="1"/>
  <c r="AA275" i="1" s="1"/>
  <c r="Z275" i="1"/>
  <c r="Y276" i="1"/>
  <c r="AA276" i="1" s="1"/>
  <c r="Z276" i="1"/>
  <c r="Y277" i="1"/>
  <c r="AA277" i="1" s="1"/>
  <c r="Z277" i="1"/>
  <c r="Y278" i="1"/>
  <c r="AA278" i="1" s="1"/>
  <c r="Z278" i="1"/>
  <c r="Y279" i="1"/>
  <c r="AA279" i="1" s="1"/>
  <c r="Z279" i="1"/>
  <c r="Y280" i="1"/>
  <c r="AA280" i="1" s="1"/>
  <c r="Z280" i="1"/>
  <c r="Y281" i="1"/>
  <c r="AA281" i="1" s="1"/>
  <c r="Z281" i="1"/>
  <c r="Y282" i="1"/>
  <c r="AA282" i="1" s="1"/>
  <c r="Z282" i="1"/>
  <c r="Y283" i="1"/>
  <c r="AA283" i="1" s="1"/>
  <c r="Z283" i="1"/>
  <c r="Y284" i="1"/>
  <c r="AA284" i="1" s="1"/>
  <c r="Z284" i="1"/>
  <c r="Y285" i="1"/>
  <c r="AA285" i="1" s="1"/>
  <c r="Z285" i="1"/>
  <c r="Y286" i="1"/>
  <c r="AA286" i="1" s="1"/>
  <c r="Z286" i="1"/>
  <c r="Y287" i="1"/>
  <c r="AA287" i="1" s="1"/>
  <c r="Z287" i="1"/>
  <c r="Y288" i="1"/>
  <c r="AA288" i="1" s="1"/>
  <c r="Z288" i="1"/>
  <c r="Y289" i="1"/>
  <c r="AA289" i="1" s="1"/>
  <c r="Z289" i="1"/>
  <c r="Y290" i="1"/>
  <c r="AA290" i="1" s="1"/>
  <c r="Z290" i="1"/>
  <c r="Y291" i="1"/>
  <c r="AA291" i="1" s="1"/>
  <c r="Z291" i="1"/>
  <c r="Y292" i="1"/>
  <c r="AA292" i="1" s="1"/>
  <c r="Z292" i="1"/>
  <c r="Y293" i="1"/>
  <c r="AA293" i="1" s="1"/>
  <c r="Z293" i="1"/>
  <c r="Y294" i="1"/>
  <c r="AA294" i="1" s="1"/>
  <c r="Z294" i="1"/>
  <c r="Y295" i="1"/>
  <c r="AA295" i="1" s="1"/>
  <c r="Z295" i="1"/>
  <c r="Y296" i="1"/>
  <c r="AA296" i="1" s="1"/>
  <c r="Z296" i="1"/>
  <c r="Y297" i="1"/>
  <c r="AA297" i="1" s="1"/>
  <c r="Z297" i="1"/>
  <c r="Y298" i="1"/>
  <c r="AA298" i="1" s="1"/>
  <c r="Z298" i="1"/>
  <c r="Y299" i="1"/>
  <c r="AA299" i="1" s="1"/>
  <c r="Z299" i="1"/>
  <c r="Y300" i="1"/>
  <c r="AA300" i="1" s="1"/>
  <c r="Z300" i="1"/>
  <c r="Y301" i="1"/>
  <c r="AA301" i="1" s="1"/>
  <c r="Z301" i="1"/>
  <c r="Y302" i="1"/>
  <c r="AA302" i="1" s="1"/>
  <c r="Z302" i="1"/>
  <c r="Y303" i="1"/>
  <c r="AA303" i="1" s="1"/>
  <c r="Z303" i="1"/>
  <c r="Y304" i="1"/>
  <c r="AA304" i="1" s="1"/>
  <c r="Z304" i="1"/>
  <c r="Y305" i="1"/>
  <c r="AA305" i="1" s="1"/>
  <c r="Z305" i="1"/>
  <c r="Y306" i="1"/>
  <c r="AA306" i="1" s="1"/>
  <c r="Z306" i="1"/>
  <c r="Y307" i="1"/>
  <c r="AA307" i="1" s="1"/>
  <c r="Z307" i="1"/>
  <c r="Y308" i="1"/>
  <c r="AA308" i="1" s="1"/>
  <c r="Z308" i="1"/>
  <c r="Y309" i="1"/>
  <c r="AA309" i="1" s="1"/>
  <c r="Z309" i="1"/>
  <c r="Y310" i="1"/>
  <c r="AA310" i="1" s="1"/>
  <c r="Z310" i="1"/>
  <c r="Y311" i="1"/>
  <c r="AA311" i="1" s="1"/>
  <c r="Z311" i="1"/>
  <c r="Y312" i="1"/>
  <c r="AA312" i="1" s="1"/>
  <c r="Z312" i="1"/>
  <c r="Y313" i="1"/>
  <c r="AA313" i="1" s="1"/>
  <c r="Z313" i="1"/>
  <c r="Y314" i="1"/>
  <c r="AA314" i="1" s="1"/>
  <c r="Z314" i="1"/>
  <c r="Y315" i="1"/>
  <c r="AA315" i="1" s="1"/>
  <c r="Z315" i="1"/>
  <c r="Y316" i="1"/>
  <c r="AA316" i="1" s="1"/>
  <c r="Z316" i="1"/>
  <c r="Y317" i="1"/>
  <c r="AA317" i="1" s="1"/>
  <c r="Z317" i="1"/>
  <c r="Y318" i="1"/>
  <c r="AA318" i="1" s="1"/>
  <c r="Z318" i="1"/>
  <c r="Y319" i="1"/>
  <c r="AA319" i="1" s="1"/>
  <c r="Z319" i="1"/>
  <c r="Y320" i="1"/>
  <c r="AA320" i="1" s="1"/>
  <c r="Z320" i="1"/>
  <c r="Y321" i="1"/>
  <c r="AA321" i="1" s="1"/>
  <c r="Z321" i="1"/>
  <c r="Y322" i="1"/>
  <c r="AA322" i="1" s="1"/>
  <c r="Z322" i="1"/>
  <c r="Y323" i="1"/>
  <c r="AA323" i="1" s="1"/>
  <c r="Z323" i="1"/>
  <c r="Y324" i="1"/>
  <c r="AA324" i="1" s="1"/>
  <c r="Z324" i="1"/>
  <c r="Y325" i="1"/>
  <c r="AA325" i="1" s="1"/>
  <c r="Z325" i="1"/>
  <c r="Y326" i="1"/>
  <c r="AA326" i="1" s="1"/>
  <c r="Z326" i="1"/>
  <c r="Y327" i="1"/>
  <c r="AA327" i="1" s="1"/>
  <c r="Z327" i="1"/>
  <c r="Y328" i="1"/>
  <c r="AA328" i="1" s="1"/>
  <c r="Z328" i="1"/>
  <c r="Y329" i="1"/>
  <c r="AA329" i="1" s="1"/>
  <c r="Z329" i="1"/>
  <c r="Y330" i="1"/>
  <c r="AA330" i="1" s="1"/>
  <c r="Z330" i="1"/>
  <c r="Y331" i="1"/>
  <c r="AA331" i="1" s="1"/>
  <c r="Z331" i="1"/>
  <c r="Y332" i="1"/>
  <c r="AA332" i="1" s="1"/>
  <c r="Z332" i="1"/>
  <c r="Y333" i="1"/>
  <c r="AA333" i="1" s="1"/>
  <c r="Z333" i="1"/>
  <c r="Y334" i="1"/>
  <c r="AA334" i="1" s="1"/>
  <c r="Z334" i="1"/>
  <c r="Y335" i="1"/>
  <c r="AA335" i="1" s="1"/>
  <c r="Z335" i="1"/>
  <c r="Y336" i="1"/>
  <c r="AA336" i="1" s="1"/>
  <c r="Z336" i="1"/>
  <c r="Y337" i="1"/>
  <c r="AA337" i="1" s="1"/>
  <c r="Z337" i="1"/>
  <c r="Y338" i="1"/>
  <c r="AA338" i="1" s="1"/>
  <c r="Z338" i="1"/>
  <c r="Y339" i="1"/>
  <c r="AA339" i="1" s="1"/>
  <c r="Z339" i="1"/>
  <c r="Y340" i="1"/>
  <c r="AA340" i="1" s="1"/>
  <c r="Z340" i="1"/>
  <c r="Y341" i="1"/>
  <c r="AA341" i="1" s="1"/>
  <c r="Z341" i="1"/>
  <c r="Y342" i="1"/>
  <c r="AA342" i="1" s="1"/>
  <c r="Z342" i="1"/>
  <c r="Y343" i="1"/>
  <c r="AA343" i="1" s="1"/>
  <c r="Z343" i="1"/>
  <c r="Y344" i="1"/>
  <c r="AA344" i="1" s="1"/>
  <c r="Z344" i="1"/>
  <c r="Y345" i="1"/>
  <c r="AA345" i="1" s="1"/>
  <c r="Z345" i="1"/>
  <c r="Y346" i="1"/>
  <c r="AA346" i="1" s="1"/>
  <c r="Z346" i="1"/>
  <c r="Y347" i="1"/>
  <c r="AA347" i="1" s="1"/>
  <c r="Z347" i="1"/>
  <c r="Y348" i="1"/>
  <c r="AA348" i="1" s="1"/>
  <c r="Z348" i="1"/>
  <c r="Y349" i="1"/>
  <c r="AA349" i="1" s="1"/>
  <c r="Z349" i="1"/>
  <c r="Y350" i="1"/>
  <c r="AA350" i="1" s="1"/>
  <c r="Z350" i="1"/>
  <c r="Y351" i="1"/>
  <c r="AA351" i="1" s="1"/>
  <c r="Z351" i="1"/>
  <c r="Y352" i="1"/>
  <c r="AA352" i="1" s="1"/>
  <c r="Z352" i="1"/>
  <c r="Y353" i="1"/>
  <c r="AA353" i="1" s="1"/>
  <c r="Z353" i="1"/>
  <c r="Y354" i="1"/>
  <c r="AA354" i="1" s="1"/>
  <c r="Z354" i="1"/>
  <c r="Y355" i="1"/>
  <c r="AA355" i="1" s="1"/>
  <c r="Z355" i="1"/>
  <c r="Y356" i="1"/>
  <c r="AA356" i="1" s="1"/>
  <c r="Z356" i="1"/>
  <c r="Y357" i="1"/>
  <c r="AA357" i="1" s="1"/>
  <c r="Z357" i="1"/>
  <c r="Y358" i="1"/>
  <c r="AA358" i="1" s="1"/>
  <c r="Z358" i="1"/>
  <c r="Y359" i="1"/>
  <c r="AA359" i="1" s="1"/>
  <c r="Z359" i="1"/>
  <c r="Y360" i="1"/>
  <c r="AA360" i="1" s="1"/>
  <c r="Z360" i="1"/>
  <c r="Y361" i="1"/>
  <c r="AA361" i="1" s="1"/>
  <c r="Z361" i="1"/>
  <c r="Y362" i="1"/>
  <c r="AA362" i="1" s="1"/>
  <c r="Z362" i="1"/>
  <c r="Y363" i="1"/>
  <c r="AA363" i="1" s="1"/>
  <c r="Z363" i="1"/>
  <c r="Y364" i="1"/>
  <c r="AA364" i="1" s="1"/>
  <c r="Z364" i="1"/>
  <c r="Y365" i="1"/>
  <c r="AA365" i="1" s="1"/>
  <c r="Z365" i="1"/>
  <c r="Y366" i="1"/>
  <c r="AA366" i="1" s="1"/>
  <c r="Z366" i="1"/>
  <c r="Y367" i="1"/>
  <c r="AA367" i="1" s="1"/>
  <c r="Z367" i="1"/>
  <c r="Y368" i="1"/>
  <c r="AA368" i="1" s="1"/>
  <c r="Z368" i="1"/>
  <c r="Y369" i="1"/>
  <c r="AA369" i="1" s="1"/>
  <c r="Z369" i="1"/>
  <c r="Y370" i="1"/>
  <c r="AA370" i="1" s="1"/>
  <c r="Z370" i="1"/>
  <c r="Y371" i="1"/>
  <c r="AA371" i="1" s="1"/>
  <c r="Z371" i="1"/>
  <c r="Y372" i="1"/>
  <c r="AA372" i="1" s="1"/>
  <c r="Z372" i="1"/>
  <c r="Y373" i="1"/>
  <c r="AA373" i="1" s="1"/>
  <c r="Z373" i="1"/>
  <c r="Y374" i="1"/>
  <c r="AA374" i="1" s="1"/>
  <c r="Z374" i="1"/>
  <c r="Y375" i="1"/>
  <c r="AA375" i="1" s="1"/>
  <c r="Z375" i="1"/>
  <c r="Y376" i="1"/>
  <c r="AA376" i="1" s="1"/>
  <c r="Z376" i="1"/>
  <c r="Y377" i="1"/>
  <c r="AA377" i="1" s="1"/>
  <c r="Z377" i="1"/>
  <c r="Y378" i="1"/>
  <c r="AA378" i="1" s="1"/>
  <c r="Z378" i="1"/>
  <c r="Y379" i="1"/>
  <c r="AA379" i="1" s="1"/>
  <c r="Z379" i="1"/>
  <c r="Y380" i="1"/>
  <c r="AA380" i="1" s="1"/>
  <c r="Z380" i="1"/>
  <c r="Y381" i="1"/>
  <c r="AA381" i="1" s="1"/>
  <c r="Z381" i="1"/>
  <c r="Y382" i="1"/>
  <c r="AA382" i="1" s="1"/>
  <c r="Z382" i="1"/>
  <c r="Y383" i="1"/>
  <c r="AA383" i="1" s="1"/>
  <c r="Z383" i="1"/>
  <c r="Y384" i="1"/>
  <c r="AA384" i="1" s="1"/>
  <c r="Z384" i="1"/>
  <c r="Y385" i="1"/>
  <c r="AA385" i="1" s="1"/>
  <c r="Z385" i="1"/>
  <c r="Y386" i="1"/>
  <c r="AA386" i="1" s="1"/>
  <c r="Z386" i="1"/>
  <c r="Y387" i="1"/>
  <c r="AA387" i="1" s="1"/>
  <c r="Z387" i="1"/>
  <c r="Y388" i="1"/>
  <c r="AA388" i="1" s="1"/>
  <c r="Z388" i="1"/>
  <c r="Y389" i="1"/>
  <c r="AA389" i="1" s="1"/>
  <c r="Z389" i="1"/>
  <c r="Y390" i="1"/>
  <c r="AA390" i="1" s="1"/>
  <c r="Z390" i="1"/>
  <c r="Y391" i="1"/>
  <c r="AA391" i="1" s="1"/>
  <c r="Z391" i="1"/>
  <c r="Y392" i="1"/>
  <c r="AA392" i="1" s="1"/>
  <c r="Z392" i="1"/>
  <c r="Y393" i="1"/>
  <c r="AA393" i="1" s="1"/>
  <c r="Z393" i="1"/>
  <c r="Y394" i="1"/>
  <c r="AA394" i="1" s="1"/>
  <c r="Z394" i="1"/>
  <c r="Y395" i="1"/>
  <c r="AA395" i="1" s="1"/>
  <c r="Z395" i="1"/>
  <c r="Y396" i="1"/>
  <c r="AA396" i="1" s="1"/>
  <c r="Z396" i="1"/>
  <c r="Y397" i="1"/>
  <c r="AA397" i="1" s="1"/>
  <c r="Z397" i="1"/>
  <c r="Y398" i="1"/>
  <c r="AA398" i="1" s="1"/>
  <c r="Z398" i="1"/>
  <c r="Y399" i="1"/>
  <c r="AA399" i="1" s="1"/>
  <c r="Z399" i="1"/>
  <c r="Y400" i="1"/>
  <c r="AA400" i="1" s="1"/>
  <c r="Z400" i="1"/>
  <c r="Y401" i="1"/>
  <c r="AA401" i="1" s="1"/>
  <c r="Z401" i="1"/>
  <c r="Y402" i="1"/>
  <c r="AA402" i="1" s="1"/>
  <c r="Z402" i="1"/>
  <c r="Y403" i="1"/>
  <c r="AA403" i="1" s="1"/>
  <c r="Z403" i="1"/>
  <c r="Y404" i="1"/>
  <c r="AA404" i="1" s="1"/>
  <c r="Z404" i="1"/>
  <c r="Y405" i="1"/>
  <c r="AA405" i="1" s="1"/>
  <c r="Z405" i="1"/>
  <c r="Y406" i="1"/>
  <c r="AA406" i="1" s="1"/>
  <c r="Z406" i="1"/>
  <c r="Y407" i="1"/>
  <c r="AA407" i="1" s="1"/>
  <c r="Z407" i="1"/>
  <c r="Y408" i="1"/>
  <c r="AA408" i="1" s="1"/>
  <c r="Z408" i="1"/>
  <c r="Y409" i="1"/>
  <c r="AA409" i="1" s="1"/>
  <c r="Z409" i="1"/>
  <c r="Y410" i="1"/>
  <c r="AA410" i="1" s="1"/>
  <c r="Z410" i="1"/>
  <c r="Y411" i="1"/>
  <c r="AA411" i="1" s="1"/>
  <c r="Z411" i="1"/>
  <c r="Y412" i="1"/>
  <c r="AA412" i="1" s="1"/>
  <c r="Z412" i="1"/>
  <c r="Y413" i="1"/>
  <c r="AA413" i="1" s="1"/>
  <c r="Z413" i="1"/>
  <c r="Y414" i="1"/>
  <c r="AA414" i="1" s="1"/>
  <c r="Z414" i="1"/>
  <c r="Y415" i="1"/>
  <c r="AA415" i="1" s="1"/>
  <c r="Z415" i="1"/>
  <c r="Y416" i="1"/>
  <c r="AA416" i="1" s="1"/>
  <c r="Z416" i="1"/>
  <c r="Y417" i="1"/>
  <c r="AA417" i="1" s="1"/>
  <c r="Z417" i="1"/>
  <c r="Y418" i="1"/>
  <c r="AA418" i="1" s="1"/>
  <c r="Z418" i="1"/>
  <c r="Y419" i="1"/>
  <c r="AA419" i="1" s="1"/>
  <c r="Z419" i="1"/>
  <c r="Y420" i="1"/>
  <c r="AA420" i="1" s="1"/>
  <c r="Z420" i="1"/>
  <c r="Y421" i="1"/>
  <c r="AA421" i="1" s="1"/>
  <c r="Z421" i="1"/>
  <c r="Y422" i="1"/>
  <c r="AA422" i="1" s="1"/>
  <c r="Z422" i="1"/>
  <c r="Y423" i="1"/>
  <c r="AA423" i="1" s="1"/>
  <c r="Z423" i="1"/>
  <c r="Y424" i="1"/>
  <c r="AA424" i="1" s="1"/>
  <c r="Z424" i="1"/>
  <c r="Y425" i="1"/>
  <c r="AA425" i="1" s="1"/>
  <c r="Z425" i="1"/>
  <c r="Y426" i="1"/>
  <c r="AA426" i="1" s="1"/>
  <c r="Z426" i="1"/>
  <c r="Y427" i="1"/>
  <c r="AA427" i="1" s="1"/>
  <c r="Z427" i="1"/>
  <c r="Y428" i="1"/>
  <c r="AA428" i="1" s="1"/>
  <c r="Z428" i="1"/>
  <c r="Y429" i="1"/>
  <c r="AA429" i="1" s="1"/>
  <c r="Z429" i="1"/>
  <c r="Y430" i="1"/>
  <c r="AA430" i="1" s="1"/>
  <c r="Z430" i="1"/>
  <c r="Y431" i="1"/>
  <c r="AA431" i="1" s="1"/>
  <c r="Z431" i="1"/>
  <c r="Y432" i="1"/>
  <c r="AA432" i="1" s="1"/>
  <c r="Z432" i="1"/>
  <c r="Y433" i="1"/>
  <c r="AA433" i="1" s="1"/>
  <c r="Z433" i="1"/>
  <c r="Y434" i="1"/>
  <c r="AA434" i="1" s="1"/>
  <c r="Z434" i="1"/>
  <c r="Y435" i="1"/>
  <c r="AA435" i="1" s="1"/>
  <c r="Z435" i="1"/>
  <c r="Y436" i="1"/>
  <c r="AA436" i="1" s="1"/>
  <c r="Z436" i="1"/>
  <c r="Y437" i="1"/>
  <c r="AA437" i="1" s="1"/>
  <c r="Z437" i="1"/>
  <c r="Y438" i="1"/>
  <c r="AA438" i="1" s="1"/>
  <c r="Z438" i="1"/>
  <c r="Y439" i="1"/>
  <c r="AA439" i="1" s="1"/>
  <c r="Z439" i="1"/>
  <c r="Y440" i="1"/>
  <c r="AA440" i="1" s="1"/>
  <c r="Z440" i="1"/>
  <c r="Y441" i="1"/>
  <c r="AA441" i="1" s="1"/>
  <c r="Z441" i="1"/>
  <c r="Y442" i="1"/>
  <c r="AA442" i="1" s="1"/>
  <c r="Z442" i="1"/>
  <c r="Y443" i="1"/>
  <c r="AA443" i="1" s="1"/>
  <c r="Z443" i="1"/>
  <c r="Y444" i="1"/>
  <c r="AA444" i="1" s="1"/>
  <c r="Z444" i="1"/>
  <c r="Y445" i="1"/>
  <c r="AA445" i="1" s="1"/>
  <c r="Z445" i="1"/>
  <c r="Y446" i="1"/>
  <c r="AA446" i="1" s="1"/>
  <c r="Z446" i="1"/>
  <c r="Y447" i="1"/>
  <c r="AA447" i="1" s="1"/>
  <c r="Z447" i="1"/>
  <c r="Y448" i="1"/>
  <c r="AA448" i="1" s="1"/>
  <c r="Z448" i="1"/>
  <c r="Y449" i="1"/>
  <c r="AA449" i="1" s="1"/>
  <c r="Z449" i="1"/>
  <c r="Y450" i="1"/>
  <c r="AA450" i="1" s="1"/>
  <c r="Z450" i="1"/>
  <c r="Y451" i="1"/>
  <c r="AA451" i="1" s="1"/>
  <c r="Z451" i="1"/>
  <c r="Y452" i="1"/>
  <c r="AA452" i="1" s="1"/>
  <c r="Z452" i="1"/>
  <c r="Y453" i="1"/>
  <c r="AA453" i="1" s="1"/>
  <c r="Z453" i="1"/>
  <c r="Y454" i="1"/>
  <c r="AA454" i="1" s="1"/>
  <c r="Z454" i="1"/>
  <c r="Y455" i="1"/>
  <c r="AA455" i="1" s="1"/>
  <c r="Z455" i="1"/>
  <c r="Y456" i="1"/>
  <c r="AA456" i="1" s="1"/>
  <c r="Z456" i="1"/>
  <c r="Y457" i="1"/>
  <c r="AA457" i="1" s="1"/>
  <c r="Z457" i="1"/>
  <c r="Y458" i="1"/>
  <c r="AA458" i="1" s="1"/>
  <c r="Z458" i="1"/>
  <c r="Y459" i="1"/>
  <c r="AA459" i="1" s="1"/>
  <c r="Z459" i="1"/>
  <c r="Y460" i="1"/>
  <c r="AA460" i="1" s="1"/>
  <c r="Z460" i="1"/>
  <c r="Y461" i="1"/>
  <c r="AA461" i="1" s="1"/>
  <c r="Z461" i="1"/>
  <c r="Y462" i="1"/>
  <c r="AA462" i="1" s="1"/>
  <c r="Z462" i="1"/>
  <c r="Y463" i="1"/>
  <c r="AA463" i="1" s="1"/>
  <c r="Z463" i="1"/>
  <c r="Y464" i="1"/>
  <c r="AA464" i="1" s="1"/>
  <c r="Z464" i="1"/>
  <c r="Y465" i="1"/>
  <c r="AA465" i="1" s="1"/>
  <c r="Z465" i="1"/>
  <c r="Y466" i="1"/>
  <c r="AA466" i="1" s="1"/>
  <c r="Z466" i="1"/>
  <c r="Y467" i="1"/>
  <c r="AA467" i="1" s="1"/>
  <c r="Z467" i="1"/>
  <c r="Y468" i="1"/>
  <c r="AA468" i="1" s="1"/>
  <c r="Z468" i="1"/>
  <c r="Y469" i="1"/>
  <c r="AA469" i="1" s="1"/>
  <c r="Z469" i="1"/>
  <c r="Y470" i="1"/>
  <c r="AA470" i="1" s="1"/>
  <c r="Z470" i="1"/>
  <c r="Y471" i="1"/>
  <c r="AA471" i="1" s="1"/>
  <c r="Z471" i="1"/>
  <c r="Y472" i="1"/>
  <c r="AA472" i="1" s="1"/>
  <c r="Z472" i="1"/>
  <c r="Y473" i="1"/>
  <c r="AA473" i="1" s="1"/>
  <c r="Z473" i="1"/>
  <c r="Y474" i="1"/>
  <c r="AA474" i="1" s="1"/>
  <c r="Z474" i="1"/>
  <c r="Y475" i="1"/>
  <c r="AA475" i="1" s="1"/>
  <c r="Z475" i="1"/>
  <c r="Y476" i="1"/>
  <c r="AA476" i="1" s="1"/>
  <c r="Z476" i="1"/>
  <c r="Y477" i="1"/>
  <c r="AA477" i="1" s="1"/>
  <c r="Z477" i="1"/>
  <c r="Y478" i="1"/>
  <c r="AA478" i="1" s="1"/>
  <c r="Z478" i="1"/>
  <c r="Y479" i="1"/>
  <c r="AA479" i="1" s="1"/>
  <c r="Z479" i="1"/>
  <c r="Y480" i="1"/>
  <c r="AA480" i="1" s="1"/>
  <c r="Z480" i="1"/>
  <c r="Y481" i="1"/>
  <c r="AA481" i="1" s="1"/>
  <c r="Z481" i="1"/>
  <c r="Y482" i="1"/>
  <c r="AA482" i="1" s="1"/>
  <c r="Z482" i="1"/>
  <c r="Y483" i="1"/>
  <c r="AA483" i="1" s="1"/>
  <c r="Z483" i="1"/>
  <c r="Y484" i="1"/>
  <c r="AA484" i="1" s="1"/>
  <c r="Z484" i="1"/>
  <c r="Y485" i="1"/>
  <c r="AA485" i="1" s="1"/>
  <c r="Z485" i="1"/>
  <c r="Y486" i="1"/>
  <c r="AA486" i="1" s="1"/>
  <c r="Z486" i="1"/>
  <c r="Y487" i="1"/>
  <c r="AA487" i="1" s="1"/>
  <c r="Z487" i="1"/>
  <c r="Y488" i="1"/>
  <c r="AA488" i="1" s="1"/>
  <c r="Z488" i="1"/>
  <c r="Y489" i="1"/>
  <c r="AA489" i="1" s="1"/>
  <c r="Z489" i="1"/>
  <c r="Y490" i="1"/>
  <c r="AA490" i="1" s="1"/>
  <c r="Z490" i="1"/>
  <c r="Y491" i="1"/>
  <c r="AA491" i="1" s="1"/>
  <c r="Z491" i="1"/>
  <c r="Y492" i="1"/>
  <c r="AA492" i="1" s="1"/>
  <c r="Z492" i="1"/>
  <c r="Y493" i="1"/>
  <c r="AA493" i="1" s="1"/>
  <c r="Z493" i="1"/>
  <c r="Y494" i="1"/>
  <c r="AA494" i="1" s="1"/>
  <c r="Z494" i="1"/>
  <c r="Y495" i="1"/>
  <c r="AA495" i="1" s="1"/>
  <c r="Z495" i="1"/>
  <c r="Y496" i="1"/>
  <c r="AA496" i="1" s="1"/>
  <c r="Z496" i="1"/>
  <c r="Y497" i="1"/>
  <c r="AA497" i="1" s="1"/>
  <c r="Z497" i="1"/>
  <c r="Y498" i="1"/>
  <c r="AA498" i="1" s="1"/>
  <c r="Z498" i="1"/>
  <c r="Y499" i="1"/>
  <c r="AA499" i="1" s="1"/>
  <c r="Z499" i="1"/>
  <c r="Y500" i="1"/>
  <c r="AA500" i="1" s="1"/>
  <c r="Z500" i="1"/>
  <c r="Y501" i="1"/>
  <c r="AA501" i="1" s="1"/>
  <c r="Z501" i="1"/>
  <c r="Y502" i="1"/>
  <c r="AA502" i="1" s="1"/>
  <c r="Z502" i="1"/>
  <c r="Y503" i="1"/>
  <c r="AA503" i="1" s="1"/>
  <c r="Z503" i="1"/>
  <c r="Y504" i="1"/>
  <c r="AA504" i="1" s="1"/>
  <c r="Z504" i="1"/>
  <c r="Y505" i="1"/>
  <c r="AA505" i="1" s="1"/>
  <c r="Z505" i="1"/>
  <c r="Y506" i="1"/>
  <c r="AA506" i="1" s="1"/>
  <c r="Z506" i="1"/>
  <c r="Y507" i="1"/>
  <c r="AA507" i="1" s="1"/>
  <c r="Z507" i="1"/>
  <c r="Y508" i="1"/>
  <c r="AA508" i="1" s="1"/>
  <c r="Z508" i="1"/>
  <c r="Y509" i="1"/>
  <c r="AA509" i="1" s="1"/>
  <c r="Z509" i="1"/>
  <c r="Y510" i="1"/>
  <c r="AA510" i="1" s="1"/>
  <c r="Z510" i="1"/>
  <c r="Y511" i="1"/>
  <c r="AA511" i="1" s="1"/>
  <c r="Z511" i="1"/>
  <c r="Y512" i="1"/>
  <c r="AA512" i="1" s="1"/>
  <c r="Z512" i="1"/>
  <c r="Y513" i="1"/>
  <c r="AA513" i="1" s="1"/>
  <c r="Z513" i="1"/>
  <c r="Y514" i="1"/>
  <c r="AA514" i="1" s="1"/>
  <c r="Z514" i="1"/>
  <c r="Y515" i="1"/>
  <c r="AA515" i="1" s="1"/>
  <c r="Z515" i="1"/>
  <c r="Y516" i="1"/>
  <c r="AA516" i="1" s="1"/>
  <c r="Z516" i="1"/>
  <c r="Y517" i="1"/>
  <c r="AA517" i="1" s="1"/>
  <c r="Z517" i="1"/>
  <c r="Y518" i="1"/>
  <c r="AA518" i="1" s="1"/>
  <c r="Z518" i="1"/>
  <c r="Y519" i="1"/>
  <c r="AA519" i="1" s="1"/>
  <c r="Z519" i="1"/>
  <c r="Y520" i="1"/>
  <c r="AA520" i="1" s="1"/>
  <c r="Z520" i="1"/>
  <c r="Y521" i="1"/>
  <c r="AA521" i="1" s="1"/>
  <c r="Z521" i="1"/>
  <c r="Y522" i="1"/>
  <c r="AA522" i="1" s="1"/>
  <c r="Z522" i="1"/>
  <c r="Y523" i="1"/>
  <c r="AA523" i="1" s="1"/>
  <c r="Z523" i="1"/>
  <c r="Y524" i="1"/>
  <c r="AA524" i="1" s="1"/>
  <c r="Z524" i="1"/>
  <c r="Y525" i="1"/>
  <c r="AA525" i="1" s="1"/>
  <c r="Z525" i="1"/>
  <c r="Y526" i="1"/>
  <c r="AA526" i="1" s="1"/>
  <c r="Z526" i="1"/>
  <c r="Y527" i="1"/>
  <c r="AA527" i="1" s="1"/>
  <c r="Z527" i="1"/>
  <c r="Y528" i="1"/>
  <c r="AA528" i="1" s="1"/>
  <c r="Z528" i="1"/>
  <c r="Y529" i="1"/>
  <c r="AA529" i="1" s="1"/>
  <c r="Z529" i="1"/>
  <c r="Y530" i="1"/>
  <c r="AA530" i="1" s="1"/>
  <c r="Z530" i="1"/>
  <c r="Y531" i="1"/>
  <c r="AA531" i="1" s="1"/>
  <c r="Z531" i="1"/>
  <c r="Y532" i="1"/>
  <c r="AA532" i="1" s="1"/>
  <c r="Z532" i="1"/>
  <c r="Y533" i="1"/>
  <c r="AA533" i="1" s="1"/>
  <c r="Z533" i="1"/>
  <c r="Y534" i="1"/>
  <c r="AA534" i="1" s="1"/>
  <c r="Z534" i="1"/>
  <c r="Y535" i="1"/>
  <c r="AA535" i="1" s="1"/>
  <c r="Z535" i="1"/>
  <c r="Y536" i="1"/>
  <c r="AA536" i="1" s="1"/>
  <c r="Z536" i="1"/>
  <c r="Y537" i="1"/>
  <c r="AA537" i="1" s="1"/>
  <c r="Z537" i="1"/>
  <c r="Y538" i="1"/>
  <c r="AA538" i="1" s="1"/>
  <c r="Z538" i="1"/>
  <c r="Y539" i="1"/>
  <c r="AA539" i="1" s="1"/>
  <c r="Z539" i="1"/>
  <c r="Y540" i="1"/>
  <c r="AA540" i="1" s="1"/>
  <c r="Z540" i="1"/>
  <c r="Y541" i="1"/>
  <c r="AA541" i="1" s="1"/>
  <c r="Z541" i="1"/>
  <c r="Y542" i="1"/>
  <c r="AA542" i="1" s="1"/>
  <c r="Z542" i="1"/>
  <c r="Y543" i="1"/>
  <c r="AA543" i="1" s="1"/>
  <c r="Z543" i="1"/>
  <c r="Y544" i="1"/>
  <c r="AA544" i="1" s="1"/>
  <c r="Z544" i="1"/>
  <c r="Y545" i="1"/>
  <c r="AA545" i="1" s="1"/>
  <c r="Z545" i="1"/>
  <c r="Y546" i="1"/>
  <c r="AA546" i="1" s="1"/>
  <c r="Z546" i="1"/>
  <c r="Y547" i="1"/>
  <c r="AA547" i="1" s="1"/>
  <c r="Z547" i="1"/>
  <c r="Y548" i="1"/>
  <c r="AA548" i="1" s="1"/>
  <c r="Z548" i="1"/>
  <c r="Y549" i="1"/>
  <c r="AA549" i="1" s="1"/>
  <c r="Z549" i="1"/>
  <c r="Y550" i="1"/>
  <c r="AA550" i="1" s="1"/>
  <c r="Z550" i="1"/>
  <c r="Y551" i="1"/>
  <c r="AA551" i="1" s="1"/>
  <c r="Z551" i="1"/>
  <c r="Y552" i="1"/>
  <c r="AA552" i="1" s="1"/>
  <c r="Z552" i="1"/>
  <c r="Y553" i="1"/>
  <c r="AA553" i="1" s="1"/>
  <c r="Z553" i="1"/>
  <c r="Y554" i="1"/>
  <c r="AA554" i="1" s="1"/>
  <c r="Z554" i="1"/>
  <c r="Y555" i="1"/>
  <c r="AA555" i="1" s="1"/>
  <c r="Z555" i="1"/>
  <c r="Y556" i="1"/>
  <c r="AA556" i="1" s="1"/>
  <c r="Z556" i="1"/>
  <c r="Y557" i="1"/>
  <c r="AA557" i="1" s="1"/>
  <c r="Z557" i="1"/>
  <c r="Y558" i="1"/>
  <c r="AA558" i="1" s="1"/>
  <c r="Z558" i="1"/>
  <c r="Y559" i="1"/>
  <c r="AA559" i="1" s="1"/>
  <c r="Z559" i="1"/>
  <c r="Y560" i="1"/>
  <c r="AA560" i="1" s="1"/>
  <c r="Z560" i="1"/>
  <c r="Y561" i="1"/>
  <c r="AA561" i="1" s="1"/>
  <c r="Z561" i="1"/>
  <c r="Y562" i="1"/>
  <c r="AA562" i="1" s="1"/>
  <c r="Z562" i="1"/>
  <c r="Y563" i="1"/>
  <c r="AA563" i="1" s="1"/>
  <c r="Z563" i="1"/>
  <c r="Y564" i="1"/>
  <c r="AA564" i="1" s="1"/>
  <c r="Z564" i="1"/>
  <c r="Y565" i="1"/>
  <c r="AA565" i="1" s="1"/>
  <c r="Z565" i="1"/>
  <c r="Y566" i="1"/>
  <c r="AA566" i="1" s="1"/>
  <c r="Z566" i="1"/>
  <c r="Y567" i="1"/>
  <c r="AA567" i="1" s="1"/>
  <c r="Z567" i="1"/>
  <c r="Y568" i="1"/>
  <c r="AA568" i="1" s="1"/>
  <c r="Z568" i="1"/>
  <c r="Y569" i="1"/>
  <c r="AA569" i="1" s="1"/>
  <c r="Z569" i="1"/>
  <c r="Y570" i="1"/>
  <c r="AA570" i="1" s="1"/>
  <c r="Z570" i="1"/>
  <c r="Y571" i="1"/>
  <c r="AA571" i="1" s="1"/>
  <c r="Z571" i="1"/>
  <c r="Y572" i="1"/>
  <c r="AA572" i="1" s="1"/>
  <c r="Z572" i="1"/>
  <c r="Y573" i="1"/>
  <c r="AA573" i="1" s="1"/>
  <c r="Z573" i="1"/>
  <c r="Y574" i="1"/>
  <c r="AA574" i="1" s="1"/>
  <c r="Z574" i="1"/>
  <c r="Z575" i="1"/>
  <c r="Y575" i="1"/>
  <c r="AA575" i="1" s="1"/>
  <c r="E38" i="2"/>
  <c r="E39" i="2"/>
  <c r="E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2"/>
  <c r="M27" i="2" l="1"/>
  <c r="M12" i="2"/>
  <c r="M20" i="2"/>
  <c r="M28" i="2"/>
  <c r="M13" i="2"/>
  <c r="M29" i="2"/>
  <c r="M14" i="2"/>
  <c r="M30" i="2"/>
  <c r="M15" i="2"/>
  <c r="M23" i="2"/>
  <c r="M31" i="2"/>
  <c r="M8" i="2"/>
  <c r="M16" i="2"/>
  <c r="M32" i="2"/>
  <c r="M9" i="2"/>
  <c r="M25" i="2"/>
  <c r="M33" i="2"/>
  <c r="M26" i="2"/>
  <c r="M11" i="2"/>
  <c r="M19" i="2"/>
  <c r="AD1212" i="1"/>
  <c r="M37" i="2"/>
  <c r="M10" i="2" s="1"/>
  <c r="K38" i="2"/>
  <c r="N38" i="2"/>
  <c r="J39" i="2"/>
  <c r="H7" i="2"/>
  <c r="G8" i="2"/>
  <c r="P8" i="2"/>
  <c r="L8" i="2" s="1"/>
  <c r="K12" i="2"/>
  <c r="J13" i="2"/>
  <c r="I14" i="2"/>
  <c r="H15" i="2"/>
  <c r="G16" i="2"/>
  <c r="P16" i="2"/>
  <c r="L16" i="2" s="1"/>
  <c r="K20" i="2"/>
  <c r="J21" i="2"/>
  <c r="H23" i="2"/>
  <c r="G24" i="2"/>
  <c r="P24" i="2"/>
  <c r="L24" i="2" s="1"/>
  <c r="N26" i="2"/>
  <c r="K28" i="2"/>
  <c r="J29" i="2"/>
  <c r="I30" i="2"/>
  <c r="H31" i="2"/>
  <c r="G32" i="2"/>
  <c r="P32" i="2"/>
  <c r="L32" i="2" s="1"/>
  <c r="N37" i="2"/>
  <c r="M38" i="2"/>
  <c r="K39" i="2"/>
  <c r="M39" i="2"/>
  <c r="I7" i="2"/>
  <c r="N11" i="2"/>
  <c r="K13" i="2"/>
  <c r="P17" i="2"/>
  <c r="L17" i="2" s="1"/>
  <c r="N19" i="2"/>
  <c r="K21" i="2"/>
  <c r="I23" i="2"/>
  <c r="N27" i="2"/>
  <c r="I31" i="2"/>
  <c r="P33" i="2"/>
  <c r="L33" i="2" s="1"/>
  <c r="J7" i="2"/>
  <c r="I8" i="2"/>
  <c r="H9" i="2"/>
  <c r="N12" i="2"/>
  <c r="K14" i="2"/>
  <c r="J15" i="2"/>
  <c r="I16" i="2"/>
  <c r="H17" i="2"/>
  <c r="G18" i="2"/>
  <c r="P18" i="2"/>
  <c r="L18" i="2" s="1"/>
  <c r="N20" i="2"/>
  <c r="J23" i="2"/>
  <c r="I24" i="2"/>
  <c r="H25" i="2"/>
  <c r="G26" i="2"/>
  <c r="P26" i="2"/>
  <c r="L26" i="2" s="1"/>
  <c r="N28" i="2"/>
  <c r="K30" i="2"/>
  <c r="J31" i="2"/>
  <c r="I32" i="2"/>
  <c r="H33" i="2"/>
  <c r="G37" i="2"/>
  <c r="P37" i="2"/>
  <c r="N39" i="2"/>
  <c r="P7" i="2"/>
  <c r="L7" i="2" s="1"/>
  <c r="N9" i="2"/>
  <c r="K11" i="2"/>
  <c r="J12" i="2"/>
  <c r="I13" i="2"/>
  <c r="H14" i="2"/>
  <c r="P15" i="2"/>
  <c r="L15" i="2" s="1"/>
  <c r="K19" i="2"/>
  <c r="I21" i="2"/>
  <c r="P23" i="2"/>
  <c r="L23" i="2" s="1"/>
  <c r="N25" i="2"/>
  <c r="K27" i="2"/>
  <c r="I29" i="2"/>
  <c r="G31" i="2"/>
  <c r="H8" i="2"/>
  <c r="I15" i="2"/>
  <c r="G17" i="2"/>
  <c r="G25" i="2"/>
  <c r="K29" i="2"/>
  <c r="H32" i="2"/>
  <c r="K7" i="2"/>
  <c r="J8" i="2"/>
  <c r="I9" i="2"/>
  <c r="G11" i="2"/>
  <c r="P11" i="2"/>
  <c r="L11" i="2" s="1"/>
  <c r="N13" i="2"/>
  <c r="K15" i="2"/>
  <c r="J16" i="2"/>
  <c r="I17" i="2"/>
  <c r="H18" i="2"/>
  <c r="G19" i="2"/>
  <c r="P19" i="2"/>
  <c r="L19" i="2" s="1"/>
  <c r="K23" i="2"/>
  <c r="J24" i="2"/>
  <c r="I25" i="2"/>
  <c r="H26" i="2"/>
  <c r="G27" i="2"/>
  <c r="P27" i="2"/>
  <c r="L27" i="2" s="1"/>
  <c r="N29" i="2"/>
  <c r="K31" i="2"/>
  <c r="J32" i="2"/>
  <c r="I33" i="2"/>
  <c r="H37" i="2"/>
  <c r="H10" i="2" s="1"/>
  <c r="G38" i="2"/>
  <c r="P38" i="2"/>
  <c r="L38" i="2" s="1"/>
  <c r="G7" i="2"/>
  <c r="G15" i="2"/>
  <c r="J20" i="2"/>
  <c r="G23" i="2"/>
  <c r="J28" i="2"/>
  <c r="H30" i="2"/>
  <c r="P31" i="2"/>
  <c r="L31" i="2" s="1"/>
  <c r="N33" i="2"/>
  <c r="G9" i="2"/>
  <c r="P9" i="2"/>
  <c r="L9" i="2" s="1"/>
  <c r="J14" i="2"/>
  <c r="H16" i="2"/>
  <c r="H24" i="2"/>
  <c r="P25" i="2"/>
  <c r="L25" i="2" s="1"/>
  <c r="J30" i="2"/>
  <c r="G33" i="2"/>
  <c r="K8" i="2"/>
  <c r="J9" i="2"/>
  <c r="H11" i="2"/>
  <c r="G12" i="2"/>
  <c r="P12" i="2"/>
  <c r="L12" i="2" s="1"/>
  <c r="N14" i="2"/>
  <c r="K16" i="2"/>
  <c r="J17" i="2"/>
  <c r="I18" i="2"/>
  <c r="H19" i="2"/>
  <c r="G20" i="2"/>
  <c r="P20" i="2"/>
  <c r="L20" i="2" s="1"/>
  <c r="K24" i="2"/>
  <c r="J25" i="2"/>
  <c r="I26" i="2"/>
  <c r="H27" i="2"/>
  <c r="G28" i="2"/>
  <c r="P28" i="2"/>
  <c r="L28" i="2" s="1"/>
  <c r="N30" i="2"/>
  <c r="K32" i="2"/>
  <c r="J33" i="2"/>
  <c r="I37" i="2"/>
  <c r="I10" i="2" s="1"/>
  <c r="H38" i="2"/>
  <c r="G39" i="2"/>
  <c r="P39" i="2"/>
  <c r="L39" i="2" s="1"/>
  <c r="K9" i="2"/>
  <c r="I11" i="2"/>
  <c r="H12" i="2"/>
  <c r="G13" i="2"/>
  <c r="P13" i="2"/>
  <c r="L13" i="2" s="1"/>
  <c r="N15" i="2"/>
  <c r="K17" i="2"/>
  <c r="J18" i="2"/>
  <c r="I19" i="2"/>
  <c r="H20" i="2"/>
  <c r="G21" i="2"/>
  <c r="P21" i="2"/>
  <c r="L21" i="2" s="1"/>
  <c r="N23" i="2"/>
  <c r="K25" i="2"/>
  <c r="J26" i="2"/>
  <c r="I27" i="2"/>
  <c r="H28" i="2"/>
  <c r="G29" i="2"/>
  <c r="P29" i="2"/>
  <c r="L29" i="2" s="1"/>
  <c r="N31" i="2"/>
  <c r="K33" i="2"/>
  <c r="J37" i="2"/>
  <c r="J10" i="2" s="1"/>
  <c r="I38" i="2"/>
  <c r="H39" i="2"/>
  <c r="N8" i="2"/>
  <c r="J11" i="2"/>
  <c r="I12" i="2"/>
  <c r="H13" i="2"/>
  <c r="G14" i="2"/>
  <c r="P14" i="2"/>
  <c r="L14" i="2" s="1"/>
  <c r="N16" i="2"/>
  <c r="K18" i="2"/>
  <c r="J19" i="2"/>
  <c r="I20" i="2"/>
  <c r="H21" i="2"/>
  <c r="K26" i="2"/>
  <c r="J27" i="2"/>
  <c r="I28" i="2"/>
  <c r="H29" i="2"/>
  <c r="G30" i="2"/>
  <c r="P30" i="2"/>
  <c r="L30" i="2" s="1"/>
  <c r="N32" i="2"/>
  <c r="K37" i="2"/>
  <c r="K10" i="2" s="1"/>
  <c r="J38" i="2"/>
  <c r="I39" i="2"/>
  <c r="AD1188" i="1"/>
  <c r="AD1176" i="1"/>
  <c r="AD572" i="1"/>
  <c r="AD556" i="1"/>
  <c r="AD579" i="1"/>
  <c r="AD519" i="1"/>
  <c r="AD568" i="1"/>
  <c r="AD564" i="1"/>
  <c r="M7" i="2" s="1"/>
  <c r="AD1211" i="1"/>
  <c r="AD575" i="1"/>
  <c r="AD546" i="1"/>
  <c r="N24" i="2" s="1"/>
  <c r="AD577" i="1"/>
  <c r="N21" i="2" s="1"/>
  <c r="M18" i="2" l="1"/>
  <c r="M17" i="2"/>
  <c r="M22" i="2"/>
  <c r="M21" i="2"/>
  <c r="M24" i="2"/>
  <c r="F31" i="2"/>
  <c r="Q31" i="2" s="1"/>
  <c r="O31" i="2"/>
  <c r="F12" i="2"/>
  <c r="Q12" i="2" s="1"/>
  <c r="O12" i="2"/>
  <c r="F23" i="2"/>
  <c r="Q23" i="2" s="1"/>
  <c r="O23" i="2"/>
  <c r="F16" i="2"/>
  <c r="Q16" i="2" s="1"/>
  <c r="O16" i="2"/>
  <c r="F26" i="2"/>
  <c r="Q26" i="2" s="1"/>
  <c r="O26" i="2"/>
  <c r="F8" i="2"/>
  <c r="Q8" i="2" s="1"/>
  <c r="O8" i="2"/>
  <c r="F14" i="2"/>
  <c r="Q14" i="2" s="1"/>
  <c r="O14" i="2"/>
  <c r="F28" i="2"/>
  <c r="Q28" i="2" s="1"/>
  <c r="O28" i="2"/>
  <c r="F33" i="2"/>
  <c r="O33" i="2"/>
  <c r="F25" i="2"/>
  <c r="Q25" i="2" s="1"/>
  <c r="O25" i="2"/>
  <c r="F20" i="2"/>
  <c r="Q20" i="2" s="1"/>
  <c r="O20" i="2"/>
  <c r="F13" i="2"/>
  <c r="Q13" i="2" s="1"/>
  <c r="O13" i="2"/>
  <c r="F39" i="2"/>
  <c r="Q39" i="2" s="1"/>
  <c r="O39" i="2"/>
  <c r="F11" i="2"/>
  <c r="Q11" i="2" s="1"/>
  <c r="O11" i="2"/>
  <c r="F37" i="2"/>
  <c r="Q37" i="2" s="1"/>
  <c r="O37" i="2"/>
  <c r="F32" i="2"/>
  <c r="Q32" i="2" s="1"/>
  <c r="O32" i="2"/>
  <c r="F9" i="2"/>
  <c r="Q9" i="2" s="1"/>
  <c r="O9" i="2"/>
  <c r="F30" i="2"/>
  <c r="Q30" i="2" s="1"/>
  <c r="O30" i="2"/>
  <c r="F19" i="2"/>
  <c r="Q19" i="2" s="1"/>
  <c r="O19" i="2"/>
  <c r="F15" i="2"/>
  <c r="Q15" i="2" s="1"/>
  <c r="O15" i="2"/>
  <c r="F29" i="2"/>
  <c r="Q29" i="2" s="1"/>
  <c r="O29" i="2"/>
  <c r="F38" i="2"/>
  <c r="Q38" i="2" s="1"/>
  <c r="O38" i="2"/>
  <c r="F27" i="2"/>
  <c r="Q27" i="2" s="1"/>
  <c r="O27" i="2"/>
  <c r="K22" i="2"/>
  <c r="J22" i="2"/>
  <c r="J34" i="2" s="1"/>
  <c r="R16" i="2"/>
  <c r="R33" i="2"/>
  <c r="R8" i="2"/>
  <c r="R32" i="2"/>
  <c r="R38" i="2"/>
  <c r="V38" i="2"/>
  <c r="R31" i="2"/>
  <c r="R23" i="2"/>
  <c r="R15" i="2"/>
  <c r="R39" i="2"/>
  <c r="V39" i="2"/>
  <c r="T31" i="2"/>
  <c r="V31" i="2" s="1"/>
  <c r="T20" i="2"/>
  <c r="V20" i="2" s="1"/>
  <c r="T32" i="2"/>
  <c r="V32" i="2" s="1"/>
  <c r="T13" i="2"/>
  <c r="V13" i="2" s="1"/>
  <c r="T14" i="2"/>
  <c r="V14" i="2" s="1"/>
  <c r="T7" i="2"/>
  <c r="T21" i="2"/>
  <c r="T28" i="2"/>
  <c r="V28" i="2" s="1"/>
  <c r="T12" i="2"/>
  <c r="V12" i="2" s="1"/>
  <c r="T24" i="2"/>
  <c r="T39" i="2"/>
  <c r="T29" i="2"/>
  <c r="V29" i="2" s="1"/>
  <c r="T38" i="2"/>
  <c r="T19" i="2"/>
  <c r="V19" i="2" s="1"/>
  <c r="T25" i="2"/>
  <c r="G10" i="2"/>
  <c r="T10" i="2" s="1"/>
  <c r="T37" i="2"/>
  <c r="U37" i="2" s="1"/>
  <c r="T23" i="2"/>
  <c r="T27" i="2"/>
  <c r="V27" i="2" s="1"/>
  <c r="T11" i="2"/>
  <c r="V11" i="2" s="1"/>
  <c r="T17" i="2"/>
  <c r="T26" i="2"/>
  <c r="T18" i="2"/>
  <c r="T30" i="2"/>
  <c r="V30" i="2" s="1"/>
  <c r="T33" i="2"/>
  <c r="V33" i="2" s="1"/>
  <c r="T9" i="2"/>
  <c r="Q33" i="2"/>
  <c r="T15" i="2"/>
  <c r="V15" i="2" s="1"/>
  <c r="T16" i="2"/>
  <c r="T8" i="2"/>
  <c r="V8" i="2" s="1"/>
  <c r="N18" i="2"/>
  <c r="R24" i="2"/>
  <c r="R30" i="2"/>
  <c r="R14" i="2"/>
  <c r="R29" i="2"/>
  <c r="R13" i="2"/>
  <c r="R28" i="2"/>
  <c r="R20" i="2"/>
  <c r="R11" i="2"/>
  <c r="H22" i="2"/>
  <c r="P10" i="2"/>
  <c r="L10" i="2" s="1"/>
  <c r="L37" i="2"/>
  <c r="R12" i="2"/>
  <c r="R27" i="2"/>
  <c r="R21" i="2"/>
  <c r="R25" i="2"/>
  <c r="R9" i="2"/>
  <c r="R19" i="2"/>
  <c r="N10" i="2"/>
  <c r="R37" i="2"/>
  <c r="R26" i="2"/>
  <c r="P22" i="2"/>
  <c r="L22" i="2" s="1"/>
  <c r="G22" i="2"/>
  <c r="I22" i="2"/>
  <c r="I34" i="2" s="1"/>
  <c r="F7" i="2"/>
  <c r="Q7" i="2" s="1"/>
  <c r="N17" i="2"/>
  <c r="N7" i="2"/>
  <c r="O7" i="2" s="1"/>
  <c r="N22" i="2"/>
  <c r="M40" i="2"/>
  <c r="F40" i="2" s="1"/>
  <c r="H40" i="2"/>
  <c r="N40" i="2"/>
  <c r="P40" i="2"/>
  <c r="L40" i="2" s="1"/>
  <c r="K40" i="2"/>
  <c r="J40" i="2"/>
  <c r="G40" i="2"/>
  <c r="I40" i="2"/>
  <c r="O40" i="2" l="1"/>
  <c r="F18" i="2"/>
  <c r="Q18" i="2" s="1"/>
  <c r="O18" i="2"/>
  <c r="F24" i="2"/>
  <c r="Q24" i="2" s="1"/>
  <c r="O24" i="2"/>
  <c r="F22" i="2"/>
  <c r="Q22" i="2" s="1"/>
  <c r="O22" i="2"/>
  <c r="F17" i="2"/>
  <c r="Q17" i="2" s="1"/>
  <c r="O17" i="2"/>
  <c r="F21" i="2"/>
  <c r="Q21" i="2" s="1"/>
  <c r="O21" i="2"/>
  <c r="F10" i="2"/>
  <c r="O10" i="2"/>
  <c r="R17" i="2"/>
  <c r="V17" i="2"/>
  <c r="S8" i="2"/>
  <c r="U8" i="2"/>
  <c r="S21" i="2"/>
  <c r="U21" i="2"/>
  <c r="S16" i="2"/>
  <c r="U16" i="2"/>
  <c r="S18" i="2"/>
  <c r="U18" i="2"/>
  <c r="S39" i="2"/>
  <c r="U39" i="2"/>
  <c r="S7" i="2"/>
  <c r="U7" i="2"/>
  <c r="S31" i="2"/>
  <c r="U31" i="2"/>
  <c r="S26" i="2"/>
  <c r="U26" i="2"/>
  <c r="U10" i="2"/>
  <c r="S9" i="2"/>
  <c r="U9" i="2"/>
  <c r="S17" i="2"/>
  <c r="U17" i="2"/>
  <c r="S25" i="2"/>
  <c r="U25" i="2"/>
  <c r="S24" i="2"/>
  <c r="U24" i="2"/>
  <c r="S14" i="2"/>
  <c r="U14" i="2"/>
  <c r="V26" i="2"/>
  <c r="R22" i="2"/>
  <c r="R10" i="2"/>
  <c r="V10" i="2"/>
  <c r="S33" i="2"/>
  <c r="U33" i="2"/>
  <c r="S11" i="2"/>
  <c r="U11" i="2"/>
  <c r="S19" i="2"/>
  <c r="U19" i="2"/>
  <c r="S13" i="2"/>
  <c r="U13" i="2"/>
  <c r="V37" i="2"/>
  <c r="V25" i="2"/>
  <c r="V21" i="2"/>
  <c r="V16" i="2"/>
  <c r="R7" i="2"/>
  <c r="V7" i="2"/>
  <c r="S15" i="2"/>
  <c r="U15" i="2"/>
  <c r="S27" i="2"/>
  <c r="U27" i="2"/>
  <c r="S38" i="2"/>
  <c r="U38" i="2"/>
  <c r="S32" i="2"/>
  <c r="U32" i="2"/>
  <c r="V24" i="2"/>
  <c r="S23" i="2"/>
  <c r="U23" i="2"/>
  <c r="S29" i="2"/>
  <c r="U29" i="2"/>
  <c r="S12" i="2"/>
  <c r="U12" i="2"/>
  <c r="V23" i="2"/>
  <c r="R18" i="2"/>
  <c r="V18" i="2"/>
  <c r="S30" i="2"/>
  <c r="U30" i="2"/>
  <c r="S28" i="2"/>
  <c r="U28" i="2"/>
  <c r="S20" i="2"/>
  <c r="U20" i="2"/>
  <c r="V9" i="2"/>
  <c r="S10" i="2"/>
  <c r="Q10" i="2"/>
  <c r="Q40" i="2"/>
  <c r="T22" i="2"/>
  <c r="T40" i="2"/>
  <c r="S37" i="2"/>
  <c r="R40" i="2"/>
  <c r="M34" i="2"/>
  <c r="P34" i="2"/>
  <c r="H34" i="2"/>
  <c r="H45" i="2" s="1"/>
  <c r="G34" i="2"/>
  <c r="G45" i="2" s="1"/>
  <c r="N34" i="2"/>
  <c r="K34" i="2"/>
  <c r="K45" i="2" s="1"/>
  <c r="I45" i="2"/>
  <c r="J45" i="2"/>
  <c r="O34" i="2" l="1"/>
  <c r="O45" i="2" s="1"/>
  <c r="S40" i="2"/>
  <c r="U40" i="2"/>
  <c r="V40" i="2"/>
  <c r="S22" i="2"/>
  <c r="U22" i="2"/>
  <c r="V22" i="2"/>
  <c r="T34" i="2"/>
  <c r="U34" i="2" s="1"/>
  <c r="P45" i="2"/>
  <c r="L45" i="2" s="1"/>
  <c r="L34" i="2"/>
  <c r="N45" i="2"/>
  <c r="R34" i="2"/>
  <c r="M45" i="2"/>
  <c r="F45" i="2" s="1"/>
  <c r="F34" i="2"/>
  <c r="Q34" i="2" s="1"/>
  <c r="V34" i="2" l="1"/>
  <c r="T45" i="2"/>
  <c r="S34" i="2"/>
  <c r="Q45" i="2"/>
  <c r="R45" i="2"/>
  <c r="S45" i="2" l="1"/>
  <c r="U45" i="2"/>
  <c r="V45" i="2"/>
</calcChain>
</file>

<file path=xl/sharedStrings.xml><?xml version="1.0" encoding="utf-8"?>
<sst xmlns="http://schemas.openxmlformats.org/spreadsheetml/2006/main" count="6275" uniqueCount="2383">
  <si>
    <t>UZ_KOD</t>
  </si>
  <si>
    <t>UZ_ZKR</t>
  </si>
  <si>
    <t>UZ_TXT</t>
  </si>
  <si>
    <t>typ</t>
  </si>
  <si>
    <t>KLINIKA_KOD</t>
  </si>
  <si>
    <t>KLINIKA_ZKR</t>
  </si>
  <si>
    <t>KLINIKA_TXT</t>
  </si>
  <si>
    <t>ExterníPříjmy</t>
  </si>
  <si>
    <t>InterníPříjmyUzel</t>
  </si>
  <si>
    <t>InterníPříjmyKlinika</t>
  </si>
  <si>
    <t>ExterníPropuštění</t>
  </si>
  <si>
    <t>InterníPropuštěníUzel</t>
  </si>
  <si>
    <t>InterníPropuštěníKlinika</t>
  </si>
  <si>
    <t>PočetÚmrtí</t>
  </si>
  <si>
    <t>PočetOD</t>
  </si>
  <si>
    <t>KapacitaPotenciální</t>
  </si>
  <si>
    <t>KapacitaSkutečná</t>
  </si>
  <si>
    <t>UzavřenáKapacita</t>
  </si>
  <si>
    <t>PocetDnu</t>
  </si>
  <si>
    <t>UZ_KODaloc</t>
  </si>
  <si>
    <t>UZ_ZKRaloc</t>
  </si>
  <si>
    <t>KLINIKA_KODaloc</t>
  </si>
  <si>
    <t>KLINIKA_ZKRaloc</t>
  </si>
  <si>
    <t>ALG</t>
  </si>
  <si>
    <t>Alergologie a klinická imunologie</t>
  </si>
  <si>
    <t>ORT</t>
  </si>
  <si>
    <t>Ortopedická klinika</t>
  </si>
  <si>
    <t>OCNI</t>
  </si>
  <si>
    <t>Oční klinika</t>
  </si>
  <si>
    <t>PCHIR</t>
  </si>
  <si>
    <t>Oddělenní plastické a estetické chirurgie</t>
  </si>
  <si>
    <t>PRAC</t>
  </si>
  <si>
    <t>Klinika  pracovního lékařství</t>
  </si>
  <si>
    <t>ONK</t>
  </si>
  <si>
    <t>Onkologická klinika</t>
  </si>
  <si>
    <t>ORL</t>
  </si>
  <si>
    <t>Otorinolaryngologická klininika</t>
  </si>
  <si>
    <t>3.IK</t>
  </si>
  <si>
    <t>3 interní klinika</t>
  </si>
  <si>
    <t>NEUR</t>
  </si>
  <si>
    <t>Neurologická klinika</t>
  </si>
  <si>
    <t>HOK</t>
  </si>
  <si>
    <t>Hemato-onkologická klinika</t>
  </si>
  <si>
    <t>OKPSY</t>
  </si>
  <si>
    <t>Oddělení klinické psychologie</t>
  </si>
  <si>
    <t>UCOCH</t>
  </si>
  <si>
    <t>Klinika ústní,čelistní a obličejové chirurgie</t>
  </si>
  <si>
    <t>1IK</t>
  </si>
  <si>
    <t>I. interní klinika - kardiologická</t>
  </si>
  <si>
    <t>URGENT</t>
  </si>
  <si>
    <t>Oddělení urgentního příjmu</t>
  </si>
  <si>
    <t>2.IK</t>
  </si>
  <si>
    <t>2. interní klinika</t>
  </si>
  <si>
    <t>PLIC</t>
  </si>
  <si>
    <t>Klinika plicních nemocí a TBC</t>
  </si>
  <si>
    <t>KCHIR</t>
  </si>
  <si>
    <t>Kardiochirurgická klinika</t>
  </si>
  <si>
    <t>URO</t>
  </si>
  <si>
    <t>Urologická klinika</t>
  </si>
  <si>
    <t>KAR</t>
  </si>
  <si>
    <t>Klinika anesteziologie a resuscitace</t>
  </si>
  <si>
    <t>DK</t>
  </si>
  <si>
    <t>Dětská klinika</t>
  </si>
  <si>
    <t>KOZNI</t>
  </si>
  <si>
    <t>Klinika chorob kožních a pohlavních</t>
  </si>
  <si>
    <t>1CHIR</t>
  </si>
  <si>
    <t>1. Chirurgická klinika</t>
  </si>
  <si>
    <t>TRAUM</t>
  </si>
  <si>
    <t>Traumatologická klinika</t>
  </si>
  <si>
    <t>GEN</t>
  </si>
  <si>
    <t>Ústav lékařské genetiky a fetální medicíny</t>
  </si>
  <si>
    <t>GER</t>
  </si>
  <si>
    <t>Oddělení Geriatrie</t>
  </si>
  <si>
    <t>PORGYN</t>
  </si>
  <si>
    <t>Porodnicko-gynekologická klinika</t>
  </si>
  <si>
    <t>COS</t>
  </si>
  <si>
    <t>Centrální operační sály</t>
  </si>
  <si>
    <t>REH</t>
  </si>
  <si>
    <t>Rehabilitační klinika</t>
  </si>
  <si>
    <t>OKB</t>
  </si>
  <si>
    <t>Oddělení klinické biochemie</t>
  </si>
  <si>
    <t>TO</t>
  </si>
  <si>
    <t>Transfúzní oddělení</t>
  </si>
  <si>
    <t>PSY</t>
  </si>
  <si>
    <t>Psychiatrická klinika</t>
  </si>
  <si>
    <t>IMUNO</t>
  </si>
  <si>
    <t>Ústav imunologie - ambulance</t>
  </si>
  <si>
    <t>TVL</t>
  </si>
  <si>
    <t>Oddělení TVL</t>
  </si>
  <si>
    <t>SZPP</t>
  </si>
  <si>
    <t>STRV_ZAM</t>
  </si>
  <si>
    <t>Zaměstnanecký stravovací provoz</t>
  </si>
  <si>
    <t>ZUBNI</t>
  </si>
  <si>
    <t>Klinika zubního lékařsví</t>
  </si>
  <si>
    <t>NCHIR</t>
  </si>
  <si>
    <t>Neurochirurgická klinika</t>
  </si>
  <si>
    <t>RTG</t>
  </si>
  <si>
    <t>Radiologická klinika</t>
  </si>
  <si>
    <t>IPCHO</t>
  </si>
  <si>
    <t>Intenzivní péče chirurgických oborů</t>
  </si>
  <si>
    <t>I</t>
  </si>
  <si>
    <t>PATOLOG</t>
  </si>
  <si>
    <t>Ústav patologie</t>
  </si>
  <si>
    <t>NEM5</t>
  </si>
  <si>
    <t>Nemocnice 5</t>
  </si>
  <si>
    <t>2CHIR</t>
  </si>
  <si>
    <t>2. Chirurgická klinika</t>
  </si>
  <si>
    <t>IMUNOLOG</t>
  </si>
  <si>
    <t>Ústav imunologie</t>
  </si>
  <si>
    <t>EXT</t>
  </si>
  <si>
    <t>Externí pracoviště</t>
  </si>
  <si>
    <t>LEK</t>
  </si>
  <si>
    <t>Lékárna</t>
  </si>
  <si>
    <t>KNM</t>
  </si>
  <si>
    <t>Klinika nukleární medicíny</t>
  </si>
  <si>
    <t>SOUDNI</t>
  </si>
  <si>
    <t>Ústav soudního lékařství</t>
  </si>
  <si>
    <t>OKB-neak</t>
  </si>
  <si>
    <t>neaktivní uzel</t>
  </si>
  <si>
    <t>OKB-KL</t>
  </si>
  <si>
    <t>OKB - Klinika</t>
  </si>
  <si>
    <t>KNM LAB</t>
  </si>
  <si>
    <t>KNM - laboratoř</t>
  </si>
  <si>
    <t>HOK LAB</t>
  </si>
  <si>
    <t>Laboratoře hemato-onkologické kliniky</t>
  </si>
  <si>
    <t>SOC</t>
  </si>
  <si>
    <t>Sociální oddělení</t>
  </si>
  <si>
    <t>REZERVA</t>
  </si>
  <si>
    <t>Rezervní uzel</t>
  </si>
  <si>
    <t>LOGO</t>
  </si>
  <si>
    <t>Oddělení klinické logopedie</t>
  </si>
  <si>
    <t>FARMA</t>
  </si>
  <si>
    <t>Ústav farmakologie</t>
  </si>
  <si>
    <t>ONH</t>
  </si>
  <si>
    <t>Oddělení nemocniční hygieny</t>
  </si>
  <si>
    <t>MIKROB</t>
  </si>
  <si>
    <t>Ústav mikrobiologie</t>
  </si>
  <si>
    <t>KUCOCH</t>
  </si>
  <si>
    <t>Klinika ústní a obličejové chirurgie</t>
  </si>
  <si>
    <t>KONZ</t>
  </si>
  <si>
    <t>Konzília</t>
  </si>
  <si>
    <t>NOVO</t>
  </si>
  <si>
    <t>Novorozenecké oddělení</t>
  </si>
  <si>
    <t>LEKARNA</t>
  </si>
  <si>
    <t>oddělení klinické farmakologie</t>
  </si>
  <si>
    <t>PORGYNDG</t>
  </si>
  <si>
    <t>Porodnicko-gynekologická klinika-diagnostické pracoviště</t>
  </si>
  <si>
    <t>KNM DG</t>
  </si>
  <si>
    <t>Klinika NM-diagnostická část</t>
  </si>
  <si>
    <t>STRV_PAC</t>
  </si>
  <si>
    <t>Oddělení léčebné výživy.</t>
  </si>
  <si>
    <t>CKP</t>
  </si>
  <si>
    <t>Centrum kvality péče</t>
  </si>
  <si>
    <t>SOU</t>
  </si>
  <si>
    <t>Ústav soudního lékařství a medicínského práva</t>
  </si>
  <si>
    <t>MIKRO</t>
  </si>
  <si>
    <t>Ústav  mikrobiologie</t>
  </si>
  <si>
    <t>DOPR</t>
  </si>
  <si>
    <t>Doprava</t>
  </si>
  <si>
    <t>TRANS.C.</t>
  </si>
  <si>
    <t>Transplantační centrum</t>
  </si>
  <si>
    <t>OHS</t>
  </si>
  <si>
    <t>Odbor hlavní sestry</t>
  </si>
  <si>
    <t>RTG.</t>
  </si>
  <si>
    <t>Radiologická klinika.</t>
  </si>
  <si>
    <t>FTO</t>
  </si>
  <si>
    <t>Fakultní transfuzní oddělení SVLS</t>
  </si>
  <si>
    <t>PLICNI</t>
  </si>
  <si>
    <t>Plicní oddělení</t>
  </si>
  <si>
    <t>OCS</t>
  </si>
  <si>
    <t>Oddělení centrální sterilizace</t>
  </si>
  <si>
    <t>EH</t>
  </si>
  <si>
    <t>Evidence hospitalizovaných</t>
  </si>
  <si>
    <t>VS</t>
  </si>
  <si>
    <t>Výpočetní středisko</t>
  </si>
  <si>
    <t>POJ</t>
  </si>
  <si>
    <t>Pojišťovna</t>
  </si>
  <si>
    <t>DKfikt</t>
  </si>
  <si>
    <t>Dětská klinika fikt.</t>
  </si>
  <si>
    <t>ALGfikt</t>
  </si>
  <si>
    <t>Oddělení alergologie a klinické imunologie</t>
  </si>
  <si>
    <t>ALG-LU</t>
  </si>
  <si>
    <t>ALG Lůžkové oddělení B</t>
  </si>
  <si>
    <t>GER-AMB</t>
  </si>
  <si>
    <t>Oddělení geriatrie - Ambulance</t>
  </si>
  <si>
    <t>DK Pneum</t>
  </si>
  <si>
    <t>DK Pneumologická ambulance</t>
  </si>
  <si>
    <t>DK-21B J</t>
  </si>
  <si>
    <t>DK Jednotka intenzivní hematologické péče</t>
  </si>
  <si>
    <t>GER-46</t>
  </si>
  <si>
    <t>Oddělení geriatrie - Lůžkové oddělení 46</t>
  </si>
  <si>
    <t>H</t>
  </si>
  <si>
    <t>HOK-A3</t>
  </si>
  <si>
    <t>HOK Ambulance (MUDr.Faber)</t>
  </si>
  <si>
    <t>DK-21A</t>
  </si>
  <si>
    <t>DK Oddělení větších dětí</t>
  </si>
  <si>
    <t>DK Alg 2</t>
  </si>
  <si>
    <t>DK Alergologická ambulance 2</t>
  </si>
  <si>
    <t>DK-21C</t>
  </si>
  <si>
    <t>DK Lůžkové oddělení 21 C</t>
  </si>
  <si>
    <t>GER-48</t>
  </si>
  <si>
    <t>Oddělení geriatrie - Lůžkové oddělení 48</t>
  </si>
  <si>
    <t>PGK 17</t>
  </si>
  <si>
    <t>PGK Oddělení operační gynekologie</t>
  </si>
  <si>
    <t>GER-47</t>
  </si>
  <si>
    <t>Oddělení geriatrie - Lůžkové oddělení 47</t>
  </si>
  <si>
    <t>ALG-AMB</t>
  </si>
  <si>
    <t>ALG  Ambulance</t>
  </si>
  <si>
    <t>A</t>
  </si>
  <si>
    <t>PGK-19B</t>
  </si>
  <si>
    <t>PGK Oddělení šestinedělí</t>
  </si>
  <si>
    <t>DK-JIPf</t>
  </si>
  <si>
    <t>Dětská klinika JIP Fikt</t>
  </si>
  <si>
    <t>ALG-AMBf</t>
  </si>
  <si>
    <t>ALG Ambulance</t>
  </si>
  <si>
    <t>PGK 18</t>
  </si>
  <si>
    <t>Oddělení konservativní gynekologie a rizikových těhotných</t>
  </si>
  <si>
    <t>PGK-DĚT</t>
  </si>
  <si>
    <t>PGK Poradna dětské gynekologie</t>
  </si>
  <si>
    <t>DK Gas</t>
  </si>
  <si>
    <t>DK Gastroenterologická ambulance</t>
  </si>
  <si>
    <t>DK-28C</t>
  </si>
  <si>
    <t>DK Oddělení chirurgických oborů</t>
  </si>
  <si>
    <t>PGK-UR</t>
  </si>
  <si>
    <t>PGK Gynekologie - urogynekologická poradna</t>
  </si>
  <si>
    <t>DK-21C J</t>
  </si>
  <si>
    <t>DK-Jednotka intenzivní res. péče - JIRP</t>
  </si>
  <si>
    <t>PGK-OPER</t>
  </si>
  <si>
    <t>PGK Operační sály</t>
  </si>
  <si>
    <t>DK-21B</t>
  </si>
  <si>
    <t>DK Hematonkologické oddělení</t>
  </si>
  <si>
    <t>DK-28B</t>
  </si>
  <si>
    <t>DK Oddělení kojenecké a batolecí</t>
  </si>
  <si>
    <t>ALG-41a</t>
  </si>
  <si>
    <t>ALG Lůžkové oddělení 41A</t>
  </si>
  <si>
    <t>DK Endo2</t>
  </si>
  <si>
    <t>DK Endokrinologická ambulance 2</t>
  </si>
  <si>
    <t>DK Alg 1</t>
  </si>
  <si>
    <t>DK Alergologická ambulance 1</t>
  </si>
  <si>
    <t>DK Endo1</t>
  </si>
  <si>
    <t>DK Endokrinologická ambulance 1</t>
  </si>
  <si>
    <t>HOK-A1</t>
  </si>
  <si>
    <t>HOK Ambulance (Prof.Indrák)</t>
  </si>
  <si>
    <t>DK Hemat</t>
  </si>
  <si>
    <t>DK Hematoonkologická ambulance</t>
  </si>
  <si>
    <t>1IK-TEST</t>
  </si>
  <si>
    <t>1.IK Pouze pro OINF - Test</t>
  </si>
  <si>
    <t>HOK-5A</t>
  </si>
  <si>
    <t>HOK Lůžkové oddělení A</t>
  </si>
  <si>
    <t>1IK-LU1</t>
  </si>
  <si>
    <t>1.IK Lůžkové oddělení 1</t>
  </si>
  <si>
    <t>HOK-5C</t>
  </si>
  <si>
    <t>Lůžkové oddělení C-transplantační jednotka</t>
  </si>
  <si>
    <t>PGK-CNP</t>
  </si>
  <si>
    <t>PGK Centrum onkologické prevence</t>
  </si>
  <si>
    <t>1IK-KOR</t>
  </si>
  <si>
    <t>1.IK Koronární katetrizační sál - angiografie</t>
  </si>
  <si>
    <t>2IK-30c</t>
  </si>
  <si>
    <t>2.IK Lůžkové oddělení C</t>
  </si>
  <si>
    <t>PGK-INFE</t>
  </si>
  <si>
    <t>PGK Poradna infertilní</t>
  </si>
  <si>
    <t>PGK-ZL</t>
  </si>
  <si>
    <t>PGK Závodní lékař</t>
  </si>
  <si>
    <t>3IK-AMBP</t>
  </si>
  <si>
    <t>3.IK - Ambulantní pracoviště</t>
  </si>
  <si>
    <t>PGK-CAR</t>
  </si>
  <si>
    <t>PGK - Poradna pro léčbu neplodnosti</t>
  </si>
  <si>
    <t>PGK-17a</t>
  </si>
  <si>
    <t>PGK lůžka 17a</t>
  </si>
  <si>
    <t>1IK-KART</t>
  </si>
  <si>
    <t>1.IK Ambulantní kartotéka</t>
  </si>
  <si>
    <t>2IK-AMB</t>
  </si>
  <si>
    <t>2.IK Všeobecná ambulance</t>
  </si>
  <si>
    <t>HOK-5B-J</t>
  </si>
  <si>
    <t>HOK Lůžkové oddělení B - JIP</t>
  </si>
  <si>
    <t>PGK-ONK</t>
  </si>
  <si>
    <t>PGK Gynekologie-onkologická poradna</t>
  </si>
  <si>
    <t>3IK-39DJ</t>
  </si>
  <si>
    <t>3.IK 39D - sál  JIP</t>
  </si>
  <si>
    <t>1IK-JIP</t>
  </si>
  <si>
    <t>1.IK Jednotka intenzivní péče</t>
  </si>
  <si>
    <t>2IK-30m</t>
  </si>
  <si>
    <t>2.IK Lůžkové oddělení M</t>
  </si>
  <si>
    <t>PGK-PSY</t>
  </si>
  <si>
    <t>PGK - Poradna psychosomatická</t>
  </si>
  <si>
    <t>2IK-GEA</t>
  </si>
  <si>
    <t>2.IK Gastroenterologická ambulance</t>
  </si>
  <si>
    <t>1IK-ECH</t>
  </si>
  <si>
    <t>1.IK Echokardiografická laboratoř</t>
  </si>
  <si>
    <t>1IK-LU4a</t>
  </si>
  <si>
    <t>Covid IV. A (1.IK)</t>
  </si>
  <si>
    <t>PGK-19PO</t>
  </si>
  <si>
    <t>PGK Jednotka intenzivní péče-porodní sál</t>
  </si>
  <si>
    <t>3IK-EKG</t>
  </si>
  <si>
    <t>3.IK EKG</t>
  </si>
  <si>
    <t>1IK-ULT</t>
  </si>
  <si>
    <t>1.IK Ultrazvuková laboratoř</t>
  </si>
  <si>
    <t>1IK-LU4</t>
  </si>
  <si>
    <t>1.IK Lůžkové oddělení 4</t>
  </si>
  <si>
    <t>1IK-IKM</t>
  </si>
  <si>
    <t>1.IK Oddělení invazivních kardiologických metod</t>
  </si>
  <si>
    <t>2IK-DIA</t>
  </si>
  <si>
    <t>2.IK Diabetologická ambulance</t>
  </si>
  <si>
    <t>3IK-39B</t>
  </si>
  <si>
    <t>3.IK Lůžkové oddělení 39 B - HEMATOLOGIE</t>
  </si>
  <si>
    <t>KCH-50</t>
  </si>
  <si>
    <t>KCH lůžkové oddělení 50</t>
  </si>
  <si>
    <t>HOK-A4</t>
  </si>
  <si>
    <t>HOK Ambulance (MUDr.Raida)</t>
  </si>
  <si>
    <t>3IK-39A</t>
  </si>
  <si>
    <t>3.IK Lůžkové oddělení 39 A - STANDARDNÍ</t>
  </si>
  <si>
    <t>3IK-NEFR</t>
  </si>
  <si>
    <t>3.IK Nefrologie</t>
  </si>
  <si>
    <t>3IK-39C</t>
  </si>
  <si>
    <t>3.IK Lůžkové oddělení 39 C - NEFROLOGIE</t>
  </si>
  <si>
    <t>KCH-IMP</t>
  </si>
  <si>
    <t>KCH Jednotka intermediární péče 50A</t>
  </si>
  <si>
    <t>2IK-HA</t>
  </si>
  <si>
    <t>2.IK Hepatologická ambulance</t>
  </si>
  <si>
    <t>1IK-LU2</t>
  </si>
  <si>
    <t>1.IK Lůžkové oddělení 2</t>
  </si>
  <si>
    <t>2IK-ENDO</t>
  </si>
  <si>
    <t>2.IK Endoskopická ambulance</t>
  </si>
  <si>
    <t>KCH-KDA</t>
  </si>
  <si>
    <t>KCH Kardiologická ambulance</t>
  </si>
  <si>
    <t>2IK-JIP</t>
  </si>
  <si>
    <t>2.IK Jednotka intenzivní péče</t>
  </si>
  <si>
    <t>KAR-LU15</t>
  </si>
  <si>
    <t>KAR Lůžkové oddělení</t>
  </si>
  <si>
    <t>3IK-UZ</t>
  </si>
  <si>
    <t>3.IK Ultrazvukové pracoviště</t>
  </si>
  <si>
    <t>HOK-A2</t>
  </si>
  <si>
    <t>HOK Ambulance (MUDr.Papajík)</t>
  </si>
  <si>
    <t>KAR-ANES</t>
  </si>
  <si>
    <t>KAR Anesteziologická ambulance</t>
  </si>
  <si>
    <t>3IK-ODB</t>
  </si>
  <si>
    <t>3.IK Odběry krve a moče</t>
  </si>
  <si>
    <t>1IK-NM</t>
  </si>
  <si>
    <t>1.IK Neinvazivní metody</t>
  </si>
  <si>
    <t>PLIC-25</t>
  </si>
  <si>
    <t>PLIC Lůžkové oddělení 25</t>
  </si>
  <si>
    <t>3IK-HDS1</t>
  </si>
  <si>
    <t>3.IK HDS1 (horní sál)</t>
  </si>
  <si>
    <t>1IK-EKG</t>
  </si>
  <si>
    <t>1.IK EKG</t>
  </si>
  <si>
    <t>KCH-JIP</t>
  </si>
  <si>
    <t>KCH Jednotka intenzivní péče 50B</t>
  </si>
  <si>
    <t>KPL-43</t>
  </si>
  <si>
    <t>KPL Lůžkové oddělení 43</t>
  </si>
  <si>
    <t>3IK-HDS2</t>
  </si>
  <si>
    <t>3.IK HDS2 (dolní sál)</t>
  </si>
  <si>
    <t>3IK-KAR</t>
  </si>
  <si>
    <t>3.IK Kardiologie</t>
  </si>
  <si>
    <t>KOŽ-KART</t>
  </si>
  <si>
    <t>KKP Kartotéka</t>
  </si>
  <si>
    <t>KCH-OPS8</t>
  </si>
  <si>
    <t>KCH Operační sál 8</t>
  </si>
  <si>
    <t>3IK-HEM</t>
  </si>
  <si>
    <t>3.IK Hematologie</t>
  </si>
  <si>
    <t>KUC-ZS</t>
  </si>
  <si>
    <t>KUCOCH Závodní stomatolog</t>
  </si>
  <si>
    <t>2IK-30b</t>
  </si>
  <si>
    <t>2.IK Lůžkové oddělení B</t>
  </si>
  <si>
    <t>PSY-PK2</t>
  </si>
  <si>
    <t>PSY - Psychiatrická klinika Ambulance 2</t>
  </si>
  <si>
    <t>3IK-LIP</t>
  </si>
  <si>
    <t>3.IK Lipidová poradna</t>
  </si>
  <si>
    <t>PLIC-24A</t>
  </si>
  <si>
    <t>PLIC Jednotka intenzivní péče 24A</t>
  </si>
  <si>
    <t>KPL-AMB</t>
  </si>
  <si>
    <t>KPL Ambulance</t>
  </si>
  <si>
    <t>KCH-ECHO</t>
  </si>
  <si>
    <t>KCH ECHO</t>
  </si>
  <si>
    <t>KAR-AMB</t>
  </si>
  <si>
    <t>KAR Ambulance pro léčbu bolesti</t>
  </si>
  <si>
    <t>PSY-ONKO</t>
  </si>
  <si>
    <t>PSY Ambulance Onkologie</t>
  </si>
  <si>
    <t>KCH-OPS</t>
  </si>
  <si>
    <t>KCH Operační sál</t>
  </si>
  <si>
    <t>KCH-KCHA</t>
  </si>
  <si>
    <t>KCH Ambulance kardiochirurgie</t>
  </si>
  <si>
    <t>3IK-END</t>
  </si>
  <si>
    <t>3.IK Endokrinologie</t>
  </si>
  <si>
    <t>KUC-HEM</t>
  </si>
  <si>
    <t>KUCOCH Poradna pro hemangiomy</t>
  </si>
  <si>
    <t>KKP-9</t>
  </si>
  <si>
    <t>KKP Lůžkové oddělení 9</t>
  </si>
  <si>
    <t>KUC-AMBK</t>
  </si>
  <si>
    <t>KÚČOCH - Ambulantní kartotéka</t>
  </si>
  <si>
    <t>PSY-PK4</t>
  </si>
  <si>
    <t>PSY - Psychiatrická klinika Ambulance 4</t>
  </si>
  <si>
    <t>PSY-PK3</t>
  </si>
  <si>
    <t>PSY - Psychiatrická klinika Ambulance 3</t>
  </si>
  <si>
    <t>NEUR-31a</t>
  </si>
  <si>
    <t>NEU Lůžkové oddělení 31A</t>
  </si>
  <si>
    <t>PSY-AMBD</t>
  </si>
  <si>
    <t>PSY - Ambulance pro děti a dorost</t>
  </si>
  <si>
    <t>3IK-REV</t>
  </si>
  <si>
    <t>3.IK Revmatologie</t>
  </si>
  <si>
    <t>NEU-JIPa</t>
  </si>
  <si>
    <t>NEU Jednotka intenzivní péče A</t>
  </si>
  <si>
    <t>PSY-AMB</t>
  </si>
  <si>
    <t>PSY - Ambulance pro dospělé</t>
  </si>
  <si>
    <t>KUC-K</t>
  </si>
  <si>
    <t>KUCOCH Poradna pro čelistní kloub</t>
  </si>
  <si>
    <t>PSY-NEU</t>
  </si>
  <si>
    <t>PSY Ambulance Neurologie</t>
  </si>
  <si>
    <t>KPL-C</t>
  </si>
  <si>
    <t>KPL Klinika pracovního lékařství-závodní preventivní péče</t>
  </si>
  <si>
    <t>PSY-HOK</t>
  </si>
  <si>
    <t>PSY Ambulance Hematoonkologická klinika</t>
  </si>
  <si>
    <t>OC-13</t>
  </si>
  <si>
    <t>OC Lůžkové oddělení</t>
  </si>
  <si>
    <t>PLIC-24</t>
  </si>
  <si>
    <t>PLIC Lůžkové oddělení 24 - Spánková laboratoř</t>
  </si>
  <si>
    <t>PSY-PK5</t>
  </si>
  <si>
    <t>PSY - Psychiatrická klinika Ambulance 5</t>
  </si>
  <si>
    <t>ONK-AMB7</t>
  </si>
  <si>
    <t>ONK Poradna pro choroby prsu</t>
  </si>
  <si>
    <t>KPL-B</t>
  </si>
  <si>
    <t>KPL Klinika pracovního lékařství-výjezdová poradna</t>
  </si>
  <si>
    <t>PLIC-AMB</t>
  </si>
  <si>
    <t>PLIC všeob.amb.kartotéka</t>
  </si>
  <si>
    <t>OC-OP</t>
  </si>
  <si>
    <t>OC Operační sál</t>
  </si>
  <si>
    <t>KUC-ONKO</t>
  </si>
  <si>
    <t>KUCOCH Onkologická poradna</t>
  </si>
  <si>
    <t>OC-ORA</t>
  </si>
  <si>
    <t>OC  Ortoptická ambulance</t>
  </si>
  <si>
    <t>ONK-KONZ</t>
  </si>
  <si>
    <t>ONK Konziliární ambulance</t>
  </si>
  <si>
    <t>PLIC-CYT</t>
  </si>
  <si>
    <t>PLIC- Cytologická laboratoř</t>
  </si>
  <si>
    <t>KUC-BAS</t>
  </si>
  <si>
    <t>KUCOCH Poradna pro basaliomy</t>
  </si>
  <si>
    <t>ONK-OZAR</t>
  </si>
  <si>
    <t>ONK Ozařovny- nenádorová terapie</t>
  </si>
  <si>
    <t>PSY-PLIC</t>
  </si>
  <si>
    <t>PSY Ambulnance Plicní klinika</t>
  </si>
  <si>
    <t>ORT-AMB</t>
  </si>
  <si>
    <t>ORT Ambulance</t>
  </si>
  <si>
    <t>NEUR-NEA</t>
  </si>
  <si>
    <t>NEU NEAKTIVNÍ</t>
  </si>
  <si>
    <t>NEUR-AMB</t>
  </si>
  <si>
    <t>NEU amb. kartotéka</t>
  </si>
  <si>
    <t>OC-AMB</t>
  </si>
  <si>
    <t>OC kartotéka</t>
  </si>
  <si>
    <t>KUC-33</t>
  </si>
  <si>
    <t>KUCOCH Lůžkové oddělení 33</t>
  </si>
  <si>
    <t>ORL-AUD</t>
  </si>
  <si>
    <t>ORL - Audiologické vyšetřovny</t>
  </si>
  <si>
    <t>PSY-PK6</t>
  </si>
  <si>
    <t>PSY - Psychiatrická klinika Ambulance 6</t>
  </si>
  <si>
    <t>ORL-14b</t>
  </si>
  <si>
    <t>ORL - Lůžkové oddělení 14 B</t>
  </si>
  <si>
    <t>ORT-29a</t>
  </si>
  <si>
    <t>ORT Lůžkové oddělení A</t>
  </si>
  <si>
    <t>PCHIR-AM</t>
  </si>
  <si>
    <t>PCHIR Ambulance</t>
  </si>
  <si>
    <t>PSY-32dN</t>
  </si>
  <si>
    <t>PSYCH Lůžkové oddělení 32D - neaktivní</t>
  </si>
  <si>
    <t>NEUR-35</t>
  </si>
  <si>
    <t>NEU Lůžkové oddělení 35</t>
  </si>
  <si>
    <t>ORL-OPER</t>
  </si>
  <si>
    <t>ORL - Operační sál</t>
  </si>
  <si>
    <t>ORL-FON</t>
  </si>
  <si>
    <t>ORL - Výdejna foniatrických pomůcek</t>
  </si>
  <si>
    <t>PCHIR-49</t>
  </si>
  <si>
    <t>PCHIR Lůžkové oddělení 49</t>
  </si>
  <si>
    <t>KUC-OPER</t>
  </si>
  <si>
    <t>KÚČOCH - Operační sály</t>
  </si>
  <si>
    <t>PCHIR-OP</t>
  </si>
  <si>
    <t>PCHIR Operační sál</t>
  </si>
  <si>
    <t>PSYCH32C</t>
  </si>
  <si>
    <t>PSYCH Lůžkové oddělení otevřené 32C</t>
  </si>
  <si>
    <t>ONK-42a</t>
  </si>
  <si>
    <t>ONK Lůžkové oddělení 42 A</t>
  </si>
  <si>
    <t>PSYCH32A</t>
  </si>
  <si>
    <t>PSYCH Lůžkové oddělení akutní 32A</t>
  </si>
  <si>
    <t>PSYCH-AK</t>
  </si>
  <si>
    <t>PSYCH Ambulantní kartotéka</t>
  </si>
  <si>
    <t>ONK-AMBK</t>
  </si>
  <si>
    <t>ONK - Ambulantní kartotéka</t>
  </si>
  <si>
    <t>TR-JIP</t>
  </si>
  <si>
    <t>TR Jednotka intenzivní péče</t>
  </si>
  <si>
    <t>ORL-KAR</t>
  </si>
  <si>
    <t>ORL - Kartotéka</t>
  </si>
  <si>
    <t>ORL-OTO</t>
  </si>
  <si>
    <t>ORL Otoneurologická amb</t>
  </si>
  <si>
    <t>ORL-SLU</t>
  </si>
  <si>
    <t>ORL Foniatrická ambulance</t>
  </si>
  <si>
    <t>ORT-JIP</t>
  </si>
  <si>
    <t>ORT Jednotka intenzivní péče</t>
  </si>
  <si>
    <t>ONK-CHEM</t>
  </si>
  <si>
    <t>ONK Chemoterapeutická ambulance</t>
  </si>
  <si>
    <t>REH-44</t>
  </si>
  <si>
    <t>REH Lůžkové oddělení 44</t>
  </si>
  <si>
    <t>ORT-DĚT</t>
  </si>
  <si>
    <t>ORT Dětská ambulance</t>
  </si>
  <si>
    <t>TR-27</t>
  </si>
  <si>
    <t>TR Lůžkové oddělení 27</t>
  </si>
  <si>
    <t>ONK-42b</t>
  </si>
  <si>
    <t>ONK Lůžkové oddělení 42 B</t>
  </si>
  <si>
    <t>ORT-29c</t>
  </si>
  <si>
    <t>ORT Lůžkové oddělení C</t>
  </si>
  <si>
    <t>ORL-14</t>
  </si>
  <si>
    <t>ORL - Lůžkové oddělení 14</t>
  </si>
  <si>
    <t>TR-AMBKA</t>
  </si>
  <si>
    <t>TR Ambulantní kartotéka</t>
  </si>
  <si>
    <t>PSYCH-PD</t>
  </si>
  <si>
    <t>PSYCH Pedopsychiatrická ambulance - NEAKTIVNí</t>
  </si>
  <si>
    <t>PSYCH-ER</t>
  </si>
  <si>
    <t>PSYCH Ergoterapie - NEAKTIVNí</t>
  </si>
  <si>
    <t>PGK-KART</t>
  </si>
  <si>
    <t>PGK - Ambulantní kartotéka</t>
  </si>
  <si>
    <t>GEN-UZ2</t>
  </si>
  <si>
    <t>GEN Ambulance UZ 2</t>
  </si>
  <si>
    <t>ONK-42c</t>
  </si>
  <si>
    <t>ONK Lůžkové oddělení 42 C</t>
  </si>
  <si>
    <t>URO-7</t>
  </si>
  <si>
    <t>URO7 - lůžkové oddělení 7 dospělí</t>
  </si>
  <si>
    <t>PSYCH-GE</t>
  </si>
  <si>
    <t>PSYCH Gerontopsychiatrická ambulance - NEAKTIVNí</t>
  </si>
  <si>
    <t>REH-KIN1</t>
  </si>
  <si>
    <t>REH Kineziologická laboratoř</t>
  </si>
  <si>
    <t>REH-AMB</t>
  </si>
  <si>
    <t>REH Ambulance</t>
  </si>
  <si>
    <t>TR-TSAL</t>
  </si>
  <si>
    <t>TR Lokální traumatologický sál</t>
  </si>
  <si>
    <t>ORL-14c</t>
  </si>
  <si>
    <t>ORL - JIP - oddělení 14 C</t>
  </si>
  <si>
    <t>PSYCH-SO</t>
  </si>
  <si>
    <t>PSYCH Psychosomatická poradna - NEAKTIVNí</t>
  </si>
  <si>
    <t>ORT-29b</t>
  </si>
  <si>
    <t>ORT Lůžkové oddělení B</t>
  </si>
  <si>
    <t>1.CH-GIT</t>
  </si>
  <si>
    <t>1.CH - Poradna pro choroby horního GIT</t>
  </si>
  <si>
    <t>URO-AMBD</t>
  </si>
  <si>
    <t>URO Dětská ambulance</t>
  </si>
  <si>
    <t>PGK-nea2</t>
  </si>
  <si>
    <t>PGK neaktivní2</t>
  </si>
  <si>
    <t>PCHIR-AO</t>
  </si>
  <si>
    <t>PCHIR Ambulantní operační sál</t>
  </si>
  <si>
    <t>URO-NEA4</t>
  </si>
  <si>
    <t>URO NEAKTIVNÍ4</t>
  </si>
  <si>
    <t>PSYCH-EG</t>
  </si>
  <si>
    <t>PSYCH EEG - NEAKTIVNí</t>
  </si>
  <si>
    <t>GEN-POR</t>
  </si>
  <si>
    <t>GEN Poradny</t>
  </si>
  <si>
    <t>TR-RUK</t>
  </si>
  <si>
    <t>TR Poradna pro ruku</t>
  </si>
  <si>
    <t>DK-AMB</t>
  </si>
  <si>
    <t>DK Kartotéka</t>
  </si>
  <si>
    <t>GEN-UZ1</t>
  </si>
  <si>
    <t>GEN Ambulance UZ1</t>
  </si>
  <si>
    <t>ORT-OPSs</t>
  </si>
  <si>
    <t>ORT Operační sály septické</t>
  </si>
  <si>
    <t>ORT-OPS</t>
  </si>
  <si>
    <t>ORT Operační sály</t>
  </si>
  <si>
    <t>PSYCH-SE</t>
  </si>
  <si>
    <t>PSYCH Sexuologická ambulance - neaktivní</t>
  </si>
  <si>
    <t>GEN-PCL</t>
  </si>
  <si>
    <t>Prenatální cytogenetická laboratoř</t>
  </si>
  <si>
    <t>IPCHO-51</t>
  </si>
  <si>
    <t>Intenzivní péče chirurgických oborů JIP</t>
  </si>
  <si>
    <t>PSYCH-PG</t>
  </si>
  <si>
    <t>PSYCH PPG - NEAKTIVNí</t>
  </si>
  <si>
    <t>URO-ENDS</t>
  </si>
  <si>
    <t>URO Endoskopický sál</t>
  </si>
  <si>
    <t>1.CH-PP</t>
  </si>
  <si>
    <t>1.CH - Poradna pro choroby prsu</t>
  </si>
  <si>
    <t>ORO-NEA2</t>
  </si>
  <si>
    <t>URO NEAKTIVNÍ2</t>
  </si>
  <si>
    <t>PSYCH-AT</t>
  </si>
  <si>
    <t>PSYCH Ambulance pro alkoholismus a toxikomanie - NEAKTIVNí</t>
  </si>
  <si>
    <t>1CH-nea1</t>
  </si>
  <si>
    <t>1.CH - neaktivní1</t>
  </si>
  <si>
    <t>TVL-KAR</t>
  </si>
  <si>
    <t>TVL - Kartotéka</t>
  </si>
  <si>
    <t>1.CH-NEA</t>
  </si>
  <si>
    <t>1.CH - neaktivní</t>
  </si>
  <si>
    <t>GEN_PREN</t>
  </si>
  <si>
    <t>GEN Prenatální vyšetření</t>
  </si>
  <si>
    <t>NOV-16A</t>
  </si>
  <si>
    <t>NOV Novorozenecké oddělení - 16A JIP</t>
  </si>
  <si>
    <t>1.CH-HP</t>
  </si>
  <si>
    <t>1.CH - Poradna hrudního chirurga</t>
  </si>
  <si>
    <t>URO-NEA3</t>
  </si>
  <si>
    <t>URO NEAKTIVNÍ3</t>
  </si>
  <si>
    <t>PGK-KIPn</t>
  </si>
  <si>
    <t>PGK Konzultační a indikační poradna</t>
  </si>
  <si>
    <t>NCH-OP1</t>
  </si>
  <si>
    <t>NCH - Operační sál č.1</t>
  </si>
  <si>
    <t>1.CH-KRP</t>
  </si>
  <si>
    <t>1.CH - Poradna pro choroby tlustého střeva a konečníku</t>
  </si>
  <si>
    <t>URO-IMP</t>
  </si>
  <si>
    <t>URO Oddělení intermediární péče</t>
  </si>
  <si>
    <t>URO-NEA1</t>
  </si>
  <si>
    <t>URO NEAKTIVNÍ 1</t>
  </si>
  <si>
    <t>KNM-AMB</t>
  </si>
  <si>
    <t>KNM - Ambulance</t>
  </si>
  <si>
    <t>URO-20</t>
  </si>
  <si>
    <t>URO Lůžkové oddělení 20</t>
  </si>
  <si>
    <t>KUC-OPS3</t>
  </si>
  <si>
    <t>KUCOCH operační sál ODB 605 VZP,222</t>
  </si>
  <si>
    <t>KUC-OPS2</t>
  </si>
  <si>
    <t>KUCOCH operační sál ODB 605</t>
  </si>
  <si>
    <t>1.CH-JZP</t>
  </si>
  <si>
    <t>1.CH - Poradna pro choroby jater, žlučových cest a slinivky</t>
  </si>
  <si>
    <t>LG-DAMB</t>
  </si>
  <si>
    <t>LG - Logopedie - dětská ambulance</t>
  </si>
  <si>
    <t>NCH-OP2</t>
  </si>
  <si>
    <t>NCH - Operační sál č.2</t>
  </si>
  <si>
    <t>GEN-PNV</t>
  </si>
  <si>
    <t>GEN Postnatální vyšetření</t>
  </si>
  <si>
    <t>1CH-AMB</t>
  </si>
  <si>
    <t>1CH - Kartotéka (neobjednávat)</t>
  </si>
  <si>
    <t>NOV-16D</t>
  </si>
  <si>
    <t>NOV Novorozenecké oddělení - 16D IMP</t>
  </si>
  <si>
    <t>NCH-OP3</t>
  </si>
  <si>
    <t>NCH - Operační sál č.3 (CTS)</t>
  </si>
  <si>
    <t>URO-AMB</t>
  </si>
  <si>
    <t>URO Všeobecná ambulance</t>
  </si>
  <si>
    <t>NCH-AMBB</t>
  </si>
  <si>
    <t>NCH - Ambulance bolesti</t>
  </si>
  <si>
    <t>NOV-16B</t>
  </si>
  <si>
    <t>NOV Oddělení Intermediární péče 16 B</t>
  </si>
  <si>
    <t>2.CH-L37</t>
  </si>
  <si>
    <t>2.CH - Lůžkové oddělení 37</t>
  </si>
  <si>
    <t>GEN-DNA</t>
  </si>
  <si>
    <t>GEN Laboratoř DNA diagnostiky</t>
  </si>
  <si>
    <t>1.CH-LU9</t>
  </si>
  <si>
    <t>1.CH - Lůžkové oddělení 9</t>
  </si>
  <si>
    <t>NCH-JIP</t>
  </si>
  <si>
    <t>NCH - Jednotka intenzivní péče</t>
  </si>
  <si>
    <t>TO-LAB</t>
  </si>
  <si>
    <t>TO - Laboratoř (Elas)</t>
  </si>
  <si>
    <t>LG-AMB</t>
  </si>
  <si>
    <t>Logopedie - ambulance pro dospělé</t>
  </si>
  <si>
    <t>NCH-36a</t>
  </si>
  <si>
    <t>NCH - Lůžkové odd. 36A</t>
  </si>
  <si>
    <t>1.CH-DP</t>
  </si>
  <si>
    <t>1.CH - Poradna dětského chirurga-neaktivní</t>
  </si>
  <si>
    <t>NCH-34</t>
  </si>
  <si>
    <t>NCH - Lůžkové oddělení 34</t>
  </si>
  <si>
    <t>NCH-AMB2</t>
  </si>
  <si>
    <t>NCH - Příjmová ambulance 2</t>
  </si>
  <si>
    <t>NCH-36</t>
  </si>
  <si>
    <t>NCH - Lůžkové oddělení 36</t>
  </si>
  <si>
    <t>OUP-N3</t>
  </si>
  <si>
    <t>OUP - neaktivní3</t>
  </si>
  <si>
    <t>2.CH-KA</t>
  </si>
  <si>
    <t>2.CH - Koloproktologická ambulance</t>
  </si>
  <si>
    <t>KNM-K</t>
  </si>
  <si>
    <t>KNM-kartotéka</t>
  </si>
  <si>
    <t>HOK-LAB</t>
  </si>
  <si>
    <t>Laboratorní komplement HOK</t>
  </si>
  <si>
    <t>KUC-OPS4</t>
  </si>
  <si>
    <t>KUCOCH operační sál ODB 014</t>
  </si>
  <si>
    <t>2.CH-38a</t>
  </si>
  <si>
    <t>2.CH - Jednotka intenzivní péče 38a</t>
  </si>
  <si>
    <t>KNM-40</t>
  </si>
  <si>
    <t>KNM - Lůžkové odd. č. 40</t>
  </si>
  <si>
    <t>2.CH-L38</t>
  </si>
  <si>
    <t>2.CH - Lůžkové oddělení 38 - neaktivní</t>
  </si>
  <si>
    <t>OUP-N1</t>
  </si>
  <si>
    <t>OUP- neaktivní1</t>
  </si>
  <si>
    <t>OUP-N4</t>
  </si>
  <si>
    <t>OUP - neaktivní4</t>
  </si>
  <si>
    <t>OKB-LDMP</t>
  </si>
  <si>
    <t>Laboratoř DMP</t>
  </si>
  <si>
    <t>OUP-N5</t>
  </si>
  <si>
    <t>OUP - neaktivní5</t>
  </si>
  <si>
    <t>OUP-N6</t>
  </si>
  <si>
    <t>OUP - neaktivní6</t>
  </si>
  <si>
    <t>TO-LIM</t>
  </si>
  <si>
    <t>TO - Laboratoř infekčních markerů</t>
  </si>
  <si>
    <t>OKB-CL</t>
  </si>
  <si>
    <t>Centrální laboratoř OKB</t>
  </si>
  <si>
    <t>KKP-10</t>
  </si>
  <si>
    <t>KKP Lůžkové oddělení 10</t>
  </si>
  <si>
    <t>NCH-AMB1</t>
  </si>
  <si>
    <t>NCH - Příjmová ambulance 1</t>
  </si>
  <si>
    <t>DK-28BD</t>
  </si>
  <si>
    <t>DK Lůžkové oddělení 28 BD</t>
  </si>
  <si>
    <t>TO-AMB</t>
  </si>
  <si>
    <t>TO - Hematologická poradna</t>
  </si>
  <si>
    <t>OUP-CK</t>
  </si>
  <si>
    <t>URGENT - centrální  kartotéka</t>
  </si>
  <si>
    <t>OKB-AMB</t>
  </si>
  <si>
    <t>OKB - Ambulance</t>
  </si>
  <si>
    <t>2.CH-GE</t>
  </si>
  <si>
    <t>2.CH - Gastroenterologická ambulance</t>
  </si>
  <si>
    <t>PAT-K</t>
  </si>
  <si>
    <t>Ústav Patologie-kartotéka</t>
  </si>
  <si>
    <t>2.CH-EKA</t>
  </si>
  <si>
    <t>2.CH - Endokrinochirurgická ambulance</t>
  </si>
  <si>
    <t>ALG-41b</t>
  </si>
  <si>
    <t>ALG Lůžkové oddělení 41B</t>
  </si>
  <si>
    <t>DETAS-K</t>
  </si>
  <si>
    <t>Detašovaná pracoviště RTG-kartotéka</t>
  </si>
  <si>
    <t>NEUR-31b</t>
  </si>
  <si>
    <t>NEU Lůžkové oddělení 31B</t>
  </si>
  <si>
    <t>2IK-SONO</t>
  </si>
  <si>
    <t>2IK - Sonografie</t>
  </si>
  <si>
    <t>NOV-16C</t>
  </si>
  <si>
    <t>NOV Novorozenecké oddělení - 16C FYZ</t>
  </si>
  <si>
    <t>CRTG-K</t>
  </si>
  <si>
    <t>Centrální pracoviště RTG-kartotéka</t>
  </si>
  <si>
    <t>TO-SIM</t>
  </si>
  <si>
    <t>TO - Speciální imunohematologie</t>
  </si>
  <si>
    <t>1.CH-6 J</t>
  </si>
  <si>
    <t>1.CH - Lůžkové oddělení 6  JIP</t>
  </si>
  <si>
    <t>2.CH-CA</t>
  </si>
  <si>
    <t>2.CH - Cévní ambulance</t>
  </si>
  <si>
    <t>DK-21CD</t>
  </si>
  <si>
    <t>DK Lůžkové oddělení 21 CD</t>
  </si>
  <si>
    <t>NOV-16BD</t>
  </si>
  <si>
    <t>NOV - Lůžkové oddělení 16BD</t>
  </si>
  <si>
    <t>DK-NEF</t>
  </si>
  <si>
    <t>DK-Nefrologie</t>
  </si>
  <si>
    <t>2.CH-37a</t>
  </si>
  <si>
    <t>2.CH - Jednotka intenzivní péče 37a</t>
  </si>
  <si>
    <t>PGK 17B</t>
  </si>
  <si>
    <t>PGK Oddělení 17B</t>
  </si>
  <si>
    <t>1.CH-LU8</t>
  </si>
  <si>
    <t>1.CH - Lůžkové oddělení 8</t>
  </si>
  <si>
    <t>3IK-39D</t>
  </si>
  <si>
    <t>3.IK - 39 D - intermediální péče neaktivní</t>
  </si>
  <si>
    <t>OC-12A</t>
  </si>
  <si>
    <t>OC Lůžkové oddělení 12A</t>
  </si>
  <si>
    <t>2.CH-VŠA</t>
  </si>
  <si>
    <t>2.CH - Všeobecná ambulance</t>
  </si>
  <si>
    <t>PSYCH32B</t>
  </si>
  <si>
    <t>PSYCH Lůžkové oddělení doléčovací 32B</t>
  </si>
  <si>
    <t>DK-DIA</t>
  </si>
  <si>
    <t>DK-Diabetologie</t>
  </si>
  <si>
    <t>DK-21BD</t>
  </si>
  <si>
    <t>DK Lůžkové oddělení 21 BD</t>
  </si>
  <si>
    <t>DK-28CD</t>
  </si>
  <si>
    <t>DK Lůžkové oddělení 28 CD</t>
  </si>
  <si>
    <t>OUP-N2</t>
  </si>
  <si>
    <t>OUP - neaktivní2</t>
  </si>
  <si>
    <t>HOK-A5</t>
  </si>
  <si>
    <t>HOK - Ambulance (MUDr.Hluší)</t>
  </si>
  <si>
    <t>DK-AMBD</t>
  </si>
  <si>
    <t>DK-Ambulance dětská</t>
  </si>
  <si>
    <t>URO-PRIJ</t>
  </si>
  <si>
    <t>URO Prijem</t>
  </si>
  <si>
    <t>DK-21AD</t>
  </si>
  <si>
    <t>DK Lůžkové oddělení 21 AD</t>
  </si>
  <si>
    <t>1CH-nea2</t>
  </si>
  <si>
    <t>1.CH - neaktivní2</t>
  </si>
  <si>
    <t>1IK-ERG</t>
  </si>
  <si>
    <t>1IK - Ergometrie</t>
  </si>
  <si>
    <t>PSY-32KC</t>
  </si>
  <si>
    <t>PSYCH krizové centrum - NEAKTIVNí</t>
  </si>
  <si>
    <t>DK-POHOT</t>
  </si>
  <si>
    <t>DK-Pohotovost</t>
  </si>
  <si>
    <t>DK-CHIR</t>
  </si>
  <si>
    <t>DK-Chirurgická ambulance</t>
  </si>
  <si>
    <t>DK-HEP</t>
  </si>
  <si>
    <t>DK-Hepatologie</t>
  </si>
  <si>
    <t>3IK-CAPD</t>
  </si>
  <si>
    <t>3IK - Kontinuální ambulantní peritoneální dialýza</t>
  </si>
  <si>
    <t>1IK-EF</t>
  </si>
  <si>
    <t>1IK - Elektrofyziologie - sál</t>
  </si>
  <si>
    <t>1IK-INS</t>
  </si>
  <si>
    <t>1IK-indikační seminář</t>
  </si>
  <si>
    <t>Konzilium</t>
  </si>
  <si>
    <t>SZPP-Ambulance</t>
  </si>
  <si>
    <t>HOK-SEP</t>
  </si>
  <si>
    <t>HOK - Separační jednotka</t>
  </si>
  <si>
    <t>OCNI-KON</t>
  </si>
  <si>
    <t>OCNI - Ambulance konziliární</t>
  </si>
  <si>
    <t>2.CH-L51</t>
  </si>
  <si>
    <t>2.CH - Lůžkové oddělení JIP 51</t>
  </si>
  <si>
    <t>1IK-STAC</t>
  </si>
  <si>
    <t>1IK - Stacionář</t>
  </si>
  <si>
    <t>3IK-TP</t>
  </si>
  <si>
    <t>3IK - Nefrologicko transplantační odd.</t>
  </si>
  <si>
    <t>3IK-HEP</t>
  </si>
  <si>
    <t>3IK - Ambulance hepatální</t>
  </si>
  <si>
    <t>SOC-AMB</t>
  </si>
  <si>
    <t>Sociální oddělení - ambulance</t>
  </si>
  <si>
    <t>GER-POR</t>
  </si>
  <si>
    <t>GER - Poradna pro inkontinenci</t>
  </si>
  <si>
    <t>PGK-MOLA</t>
  </si>
  <si>
    <t>PGK - MOLA</t>
  </si>
  <si>
    <t>PGK-INOD</t>
  </si>
  <si>
    <t>PGK Injekce - odběry</t>
  </si>
  <si>
    <t>OP-sál</t>
  </si>
  <si>
    <t>Operační sály</t>
  </si>
  <si>
    <t>PGK-PRG</t>
  </si>
  <si>
    <t>PGK Poradna rizikové gravidity</t>
  </si>
  <si>
    <t>GEN-AMB</t>
  </si>
  <si>
    <t>GEN - Všeobecná ambulance</t>
  </si>
  <si>
    <t>FTO-lab</t>
  </si>
  <si>
    <t>FTO - laboratoř SVLS</t>
  </si>
  <si>
    <t>PGK-KLIM</t>
  </si>
  <si>
    <t>PGK Poradna klimakterium</t>
  </si>
  <si>
    <t>DK-REV</t>
  </si>
  <si>
    <t>DK-Revmatologie</t>
  </si>
  <si>
    <t>2CH-COS</t>
  </si>
  <si>
    <t>2.CH - Operační sál (COS)</t>
  </si>
  <si>
    <t>OC-AM II</t>
  </si>
  <si>
    <t>Oční kl. - amb II (laserové pracoviště )</t>
  </si>
  <si>
    <t>DK-NEU</t>
  </si>
  <si>
    <t>DK-Neurologie</t>
  </si>
  <si>
    <t>FTO-vyr</t>
  </si>
  <si>
    <t>FTO - výroba</t>
  </si>
  <si>
    <t>URO-OS</t>
  </si>
  <si>
    <t>URO Operační sál</t>
  </si>
  <si>
    <t>KAR-COP</t>
  </si>
  <si>
    <t>KAR-Centrální operační sál</t>
  </si>
  <si>
    <t>TR-SADR</t>
  </si>
  <si>
    <t>TR - Sádrovna</t>
  </si>
  <si>
    <t>OUP-EXP</t>
  </si>
  <si>
    <t>URG - expektační lůžka - EL</t>
  </si>
  <si>
    <t>PLIC-BRO</t>
  </si>
  <si>
    <t>PLIC- Bronchologie</t>
  </si>
  <si>
    <t>DK-KARD</t>
  </si>
  <si>
    <t>DK-Kardiologie</t>
  </si>
  <si>
    <t>TO-KONZ</t>
  </si>
  <si>
    <t>TO - Konziliární pracoviště</t>
  </si>
  <si>
    <t>1.CH-OS</t>
  </si>
  <si>
    <t>1.CH - Operační sál</t>
  </si>
  <si>
    <t>3IK-HDS</t>
  </si>
  <si>
    <t>URO-7-D</t>
  </si>
  <si>
    <t>URO Lůžkové oddělení 7 Děti</t>
  </si>
  <si>
    <t>ZUBNI-DE</t>
  </si>
  <si>
    <t>Klinika zubního lékařsví - dětské odb. 014</t>
  </si>
  <si>
    <t>PSYCH-DS</t>
  </si>
  <si>
    <t>Psychiatrická klinika - denní stacionář</t>
  </si>
  <si>
    <t>MIK-LAB</t>
  </si>
  <si>
    <t>Mikrobiologie - laboratoř</t>
  </si>
  <si>
    <t>HOK-A6</t>
  </si>
  <si>
    <t>HOK - Ambulance (MUDr.Hubáček)</t>
  </si>
  <si>
    <t>NEUR-EMG</t>
  </si>
  <si>
    <t>Neu - Elektrofyziologická laboratoř</t>
  </si>
  <si>
    <t>OC-AMIII</t>
  </si>
  <si>
    <t>Oční kl - amb. III (spec. poradny)</t>
  </si>
  <si>
    <t>ZUBNI-PA</t>
  </si>
  <si>
    <t>Klinika zubního lékařsví - parodontologie odb 014</t>
  </si>
  <si>
    <t>PGK-CYTO</t>
  </si>
  <si>
    <t>PGK - Laboratoř cytologická</t>
  </si>
  <si>
    <t>URO-OP</t>
  </si>
  <si>
    <t>Urologie - Lokální operační sál</t>
  </si>
  <si>
    <t>HOK-AMB</t>
  </si>
  <si>
    <t>HOK - Všeobecná ambulance</t>
  </si>
  <si>
    <t>DK-LEM</t>
  </si>
  <si>
    <t>Dětská klinika - laboratoř experimentální medicíny</t>
  </si>
  <si>
    <t>PGK-UZ</t>
  </si>
  <si>
    <t>PGK Ultrazvuk</t>
  </si>
  <si>
    <t>KAR-KONZ</t>
  </si>
  <si>
    <t>KAR - Konzilia</t>
  </si>
  <si>
    <t>KAR-OP</t>
  </si>
  <si>
    <t>KAR-Lokální operační sál</t>
  </si>
  <si>
    <t>NEU-SONO</t>
  </si>
  <si>
    <t>Neu - Neurosonologická laboratoř</t>
  </si>
  <si>
    <t>2.CH-OS</t>
  </si>
  <si>
    <t>Operační sálek</t>
  </si>
  <si>
    <t>IPCHO-AM</t>
  </si>
  <si>
    <t>IPCHO Ambulance</t>
  </si>
  <si>
    <t>SOUD-Lab</t>
  </si>
  <si>
    <t>SOUDNI - Laboratoř</t>
  </si>
  <si>
    <t>PLIC-26</t>
  </si>
  <si>
    <t>PLIC Lůžkové oddělení 26</t>
  </si>
  <si>
    <t>KUC-POH</t>
  </si>
  <si>
    <t>KUCOCH - Pohotovostní služba</t>
  </si>
  <si>
    <t>KCH-PRIJ</t>
  </si>
  <si>
    <t>KCH - Příjmová ambulance</t>
  </si>
  <si>
    <t>ZUBNI-OR</t>
  </si>
  <si>
    <t>Klinika zubního lékařsví - ortodoncie odb. 015</t>
  </si>
  <si>
    <t>IMUN-LAB</t>
  </si>
  <si>
    <t>Imunologie - laboratoř</t>
  </si>
  <si>
    <t>NH</t>
  </si>
  <si>
    <t>Nemocniční hygiena</t>
  </si>
  <si>
    <t>TR- COS</t>
  </si>
  <si>
    <t>Traumatologie - centrální operační sály</t>
  </si>
  <si>
    <t>ZUBNI-PR</t>
  </si>
  <si>
    <t>Klinika zubního lékařsví - protetika odb. 014</t>
  </si>
  <si>
    <t>TR-PREV</t>
  </si>
  <si>
    <t>TR Převaz</t>
  </si>
  <si>
    <t>3IK-ERGO</t>
  </si>
  <si>
    <t>3.IK Ergometrie</t>
  </si>
  <si>
    <t>ZUBNI-KO</t>
  </si>
  <si>
    <t>Klinika zubního lékařsví - konzervacni odb. 014</t>
  </si>
  <si>
    <t>NEUR-EEG</t>
  </si>
  <si>
    <t>Neu - laboratoř EEG</t>
  </si>
  <si>
    <t>GER-KONZ</t>
  </si>
  <si>
    <t>Oddělení geriatrie - konzília</t>
  </si>
  <si>
    <t>PGK-PS</t>
  </si>
  <si>
    <t>PGK Předporodní booking</t>
  </si>
  <si>
    <t>NCH-AMBK</t>
  </si>
  <si>
    <t>Neurochirurgie - ambul. kartotéka</t>
  </si>
  <si>
    <t>REH-KIN2</t>
  </si>
  <si>
    <t>Rehabilitace - kineziologie 213,222,205,207,209</t>
  </si>
  <si>
    <t>Ústav soudního lékařství a medicínského práva - lékař</t>
  </si>
  <si>
    <t>MIKRO-K</t>
  </si>
  <si>
    <t>Ústav mikrobiologie - konsilia</t>
  </si>
  <si>
    <t>3IK-HOL</t>
  </si>
  <si>
    <t>3.IK Holter</t>
  </si>
  <si>
    <t>N</t>
  </si>
  <si>
    <t>Neaktivní oddělení</t>
  </si>
  <si>
    <t>NOV-KONZ</t>
  </si>
  <si>
    <t>Novorozenecké oddělení - konzília</t>
  </si>
  <si>
    <t>TRANSPL</t>
  </si>
  <si>
    <t>Transplantační centrum ambulance</t>
  </si>
  <si>
    <t>PSYCH-DD</t>
  </si>
  <si>
    <t>Psychiatrická klinika - dětský stacionář</t>
  </si>
  <si>
    <t>PSYCH-KO</t>
  </si>
  <si>
    <t>Psychiatrická klinika - konzília</t>
  </si>
  <si>
    <t>ZUBNI-KZ</t>
  </si>
  <si>
    <t>Klinika zubního lékařsví - konzervacni odb. 019</t>
  </si>
  <si>
    <t>3IK-39F</t>
  </si>
  <si>
    <t>3.IK Lůžkové oddělení 39 F - Endokrinologie</t>
  </si>
  <si>
    <t>KNM-LAB</t>
  </si>
  <si>
    <t>KNM - IAL</t>
  </si>
  <si>
    <t>FARM</t>
  </si>
  <si>
    <t>Ústav farmakologie - konzilia</t>
  </si>
  <si>
    <t>KZS</t>
  </si>
  <si>
    <t>Kancelář zaměstnaneckého stravování</t>
  </si>
  <si>
    <t>KOLV</t>
  </si>
  <si>
    <t>Kancelář oddělení léčebné výživy</t>
  </si>
  <si>
    <t>Klinika nukleární medicíny - laboratoř</t>
  </si>
  <si>
    <t>REH-FYZV</t>
  </si>
  <si>
    <t>Rehabilitace-fyzioterapeuti VŠ odb.918</t>
  </si>
  <si>
    <t>REH-FYZS</t>
  </si>
  <si>
    <t>Rehabilitace-fyzioterapeuti ŠŠ odb.902</t>
  </si>
  <si>
    <t>KAR-DIOP</t>
  </si>
  <si>
    <t>KAR - Dlouhodobá Intenzivní Ošetřovatelská Péče</t>
  </si>
  <si>
    <t>DI</t>
  </si>
  <si>
    <t>1.CH-KNZ</t>
  </si>
  <si>
    <t>1.chirurgie - konzilia</t>
  </si>
  <si>
    <t>PLIC-SPI</t>
  </si>
  <si>
    <t>PLIC- Funkční vyšetření plic</t>
  </si>
  <si>
    <t>COS.</t>
  </si>
  <si>
    <t>Centrální operační sály.</t>
  </si>
  <si>
    <t>GEN-SEK</t>
  </si>
  <si>
    <t>GEN Sekretariát</t>
  </si>
  <si>
    <t>OLV</t>
  </si>
  <si>
    <t>Oddělení léčebné výživy</t>
  </si>
  <si>
    <t>REZ1</t>
  </si>
  <si>
    <t>Rezervní uzel č. 1</t>
  </si>
  <si>
    <t>OKP</t>
  </si>
  <si>
    <t>Oddělení kvality</t>
  </si>
  <si>
    <t>RTG-AMB</t>
  </si>
  <si>
    <t>RTG - Ambulance</t>
  </si>
  <si>
    <t>CYTOL-K</t>
  </si>
  <si>
    <t>Cytologické pracoviště - kartotéka</t>
  </si>
  <si>
    <t>1.CH-LU3</t>
  </si>
  <si>
    <t>1.CH – Lůžkové oddělení 3</t>
  </si>
  <si>
    <t>SZPP-E</t>
  </si>
  <si>
    <t>SZPP - Elektronické plánování</t>
  </si>
  <si>
    <t>IMU-AMB</t>
  </si>
  <si>
    <t>IMUNO - Ambulance</t>
  </si>
  <si>
    <t>OCS.</t>
  </si>
  <si>
    <t>Oddělení centrální sterilizace.</t>
  </si>
  <si>
    <t>Kuchyně</t>
  </si>
  <si>
    <t>Kuchyň zamětnaneckého provozu</t>
  </si>
  <si>
    <t>PSYCH32D</t>
  </si>
  <si>
    <t>PSYCH Lůžkové oddělení dětské 32D-uzavřeno</t>
  </si>
  <si>
    <t>OKB-IMU</t>
  </si>
  <si>
    <t>Imunologická laboratoř</t>
  </si>
  <si>
    <t>Neaktivn</t>
  </si>
  <si>
    <t>Neaktivní3</t>
  </si>
  <si>
    <t>1.CH-MAV</t>
  </si>
  <si>
    <t>1.CH - Poradna pro malé ambulantní výkony</t>
  </si>
  <si>
    <t>1IK.PREV</t>
  </si>
  <si>
    <t>1.IK Preventivní  kardiologie</t>
  </si>
  <si>
    <t>ORT-SEK</t>
  </si>
  <si>
    <t>ORT Sekretariát</t>
  </si>
  <si>
    <t>3IK-39R</t>
  </si>
  <si>
    <t>3.IK Lůžkové oddělení 39 R - REVMATOLOGIE</t>
  </si>
  <si>
    <t>INF</t>
  </si>
  <si>
    <t>Odbor informatiky</t>
  </si>
  <si>
    <t>GLUK</t>
  </si>
  <si>
    <t>Glukometry POCT</t>
  </si>
  <si>
    <t>PGK-ZAJ</t>
  </si>
  <si>
    <t>PGK - Zájem</t>
  </si>
  <si>
    <t>LEK-AMB</t>
  </si>
  <si>
    <t>Lékárna - ambulantní uzel pro testování</t>
  </si>
  <si>
    <t>RTG-MMG</t>
  </si>
  <si>
    <t>RTG - Mamografie</t>
  </si>
  <si>
    <t>OSTRAHA</t>
  </si>
  <si>
    <t>Ostraha - zaměstnanecká strava</t>
  </si>
  <si>
    <t>DK- DIÁŘ</t>
  </si>
  <si>
    <t>DIÁŘ PRO PLÁNOVÁNÍ !!!</t>
  </si>
  <si>
    <t>REH-45</t>
  </si>
  <si>
    <t>REH Lůžkové oddělení 45</t>
  </si>
  <si>
    <t>1.CH-ONK</t>
  </si>
  <si>
    <t>1.CH - Poradna pro onkochirurgii</t>
  </si>
  <si>
    <t>RTG-CR</t>
  </si>
  <si>
    <t>Diář centrální rentgen</t>
  </si>
  <si>
    <t>2.CH-AGA</t>
  </si>
  <si>
    <t>2.CH - Angiologická ambulance</t>
  </si>
  <si>
    <t>1.CH-END</t>
  </si>
  <si>
    <t>1.CH - Endoskopická ambulance</t>
  </si>
  <si>
    <t>DOPR-POJ</t>
  </si>
  <si>
    <t>Doprava - převoz pacientů</t>
  </si>
  <si>
    <t>1IK-SAL</t>
  </si>
  <si>
    <t>1IK - Implantace / Elektrofyziologie</t>
  </si>
  <si>
    <t>VNOL</t>
  </si>
  <si>
    <t>Vojenská nemocnice Olomouc</t>
  </si>
  <si>
    <t>eRp</t>
  </si>
  <si>
    <t>eRecept - test</t>
  </si>
  <si>
    <t>IPCHO-NA</t>
  </si>
  <si>
    <t>IPCHO - Poradna pro výživu</t>
  </si>
  <si>
    <t>ONH-CO</t>
  </si>
  <si>
    <t>ONH - Centrum očkování</t>
  </si>
  <si>
    <t>DK-28DD</t>
  </si>
  <si>
    <t>DK Lůžkové oddělení 28DD</t>
  </si>
  <si>
    <t>KUCRTG</t>
  </si>
  <si>
    <t>Klinika ústní a obličejové chirurgie - Kartotéka</t>
  </si>
  <si>
    <t>REG_CER</t>
  </si>
  <si>
    <t>Registrační místo k vydávání certifikátů - diář</t>
  </si>
  <si>
    <t>ONK-CENT</t>
  </si>
  <si>
    <t>ONK - CENTRUM</t>
  </si>
  <si>
    <t>MICHEM</t>
  </si>
  <si>
    <t>Uzel pro výsledky z Mikrochemu</t>
  </si>
  <si>
    <t>2IK-PRIJ</t>
  </si>
  <si>
    <t>2.IK Příjmová ambulance</t>
  </si>
  <si>
    <t>PCHIR-CS</t>
  </si>
  <si>
    <t>PCHIR - centrální operační sály (Medix)</t>
  </si>
  <si>
    <t>2IK-NUTR</t>
  </si>
  <si>
    <t>2.IK - pracoviště standartní lůžkové péče – nutriční jednotka</t>
  </si>
  <si>
    <t>PGK-COS</t>
  </si>
  <si>
    <t>PGK - Centrální operační sály</t>
  </si>
  <si>
    <t>KCH-COS</t>
  </si>
  <si>
    <t>KCH - Centrální operační sály (Medix)</t>
  </si>
  <si>
    <t>KAR-NIP</t>
  </si>
  <si>
    <t>KAR - Následná Intenzivní Péče</t>
  </si>
  <si>
    <t>1IK-LU4S</t>
  </si>
  <si>
    <t>1.IK Lůžkové oddělení 4 - Stacionář</t>
  </si>
  <si>
    <t>OUP-SPIS</t>
  </si>
  <si>
    <t>URGENT - SPIS</t>
  </si>
  <si>
    <t>OUP-EKG</t>
  </si>
  <si>
    <t>SPEC - EKG</t>
  </si>
  <si>
    <t>OUP-MU</t>
  </si>
  <si>
    <t>URG - Mimořádná  událost</t>
  </si>
  <si>
    <t>DK-COS</t>
  </si>
  <si>
    <t>DK Centrální operační sály</t>
  </si>
  <si>
    <t>2.CH-PŘA</t>
  </si>
  <si>
    <t>2.CH - Příjmová ambulance</t>
  </si>
  <si>
    <t>PAT-AMB</t>
  </si>
  <si>
    <t>Patologie ambulance</t>
  </si>
  <si>
    <t>Neakti</t>
  </si>
  <si>
    <t>Nepoužíváse</t>
  </si>
  <si>
    <t>ZUBNI-AM</t>
  </si>
  <si>
    <t>ZUBNI - ambulance poliklinika</t>
  </si>
  <si>
    <t>1CH-neni</t>
  </si>
  <si>
    <t>1CH-diář MUDr. Klementa</t>
  </si>
  <si>
    <t>1IK-PH</t>
  </si>
  <si>
    <t>1IK - Centrum pro plicní hypertenzi</t>
  </si>
  <si>
    <t>PCHIR-TR</t>
  </si>
  <si>
    <t>Sdílená lůžka na TRAUM pro PLASTIKU</t>
  </si>
  <si>
    <t>KPL-CO</t>
  </si>
  <si>
    <t>KPL- centrum očkování</t>
  </si>
  <si>
    <t>KOŽ-DOV</t>
  </si>
  <si>
    <t>Dovolená oddělení diář</t>
  </si>
  <si>
    <t>OUP-Zam</t>
  </si>
  <si>
    <t>OUP - COVID-19  Odběrový stan - zaměstnanci</t>
  </si>
  <si>
    <t>OKB-AFLO</t>
  </si>
  <si>
    <t>OKB - AFLO</t>
  </si>
  <si>
    <t>1IK-CSZ</t>
  </si>
  <si>
    <t>1IK - Centrum pro srdeční zástavy</t>
  </si>
  <si>
    <t>1.CH-STO</t>
  </si>
  <si>
    <t>1.CH - Stomická poradna</t>
  </si>
  <si>
    <t>3IK-DIA</t>
  </si>
  <si>
    <t>3.IK Diabetologická ambulance</t>
  </si>
  <si>
    <t>1.CH-CHR</t>
  </si>
  <si>
    <t>1.CH - Poradna pro léčbu chronických ran</t>
  </si>
  <si>
    <t>NEU-STAC</t>
  </si>
  <si>
    <t>NEUR-stacionář</t>
  </si>
  <si>
    <t>OC-OPKAT</t>
  </si>
  <si>
    <t>OC - Katarakta sál</t>
  </si>
  <si>
    <t>DK-COVID</t>
  </si>
  <si>
    <t>DK - LEM COVID 19</t>
  </si>
  <si>
    <t>1IK-KVGM</t>
  </si>
  <si>
    <t>1IK - Ambulance kardiovaskulární genomiky</t>
  </si>
  <si>
    <t>PPTM</t>
  </si>
  <si>
    <t>Paliativní péče - Telemedicína</t>
  </si>
  <si>
    <t>OUP-</t>
  </si>
  <si>
    <t>OUP - Expektace 2 - neaktivní</t>
  </si>
  <si>
    <t>PGK-DGK</t>
  </si>
  <si>
    <t>PGK-DG - kartotéka</t>
  </si>
  <si>
    <t>FARM-KF</t>
  </si>
  <si>
    <t>Ústav farmakologie - klinická farmacie</t>
  </si>
  <si>
    <t>1.CH-L9P</t>
  </si>
  <si>
    <t>1.CH-lůžkové odd. 9 plastika</t>
  </si>
  <si>
    <t>DK-28D</t>
  </si>
  <si>
    <t>DK Lůžkové oddělení 28D</t>
  </si>
  <si>
    <t>DK-FECHO</t>
  </si>
  <si>
    <t>DK Fetální echokardiografie</t>
  </si>
  <si>
    <t>KAR-DP</t>
  </si>
  <si>
    <t>KAR - dospávací pokoj</t>
  </si>
  <si>
    <t>NEU-JIPb</t>
  </si>
  <si>
    <t>NEU Jednotka intenzivní péče B</t>
  </si>
  <si>
    <t>REH-ERGO</t>
  </si>
  <si>
    <t>Rehabilitace - Ergoterapeut</t>
  </si>
  <si>
    <t>2IK-NUT</t>
  </si>
  <si>
    <t>2.IK - Nutriční poradna</t>
  </si>
  <si>
    <t>DK-PRAKT</t>
  </si>
  <si>
    <t>DK Ambulance praktického lékaře</t>
  </si>
  <si>
    <t>PGK-RTG</t>
  </si>
  <si>
    <t>PGK - Fetální medicína - RTG</t>
  </si>
  <si>
    <t>1IK-LU4B</t>
  </si>
  <si>
    <t>Covid IV. B (1.IK)</t>
  </si>
  <si>
    <t>URO-TRAU</t>
  </si>
  <si>
    <t>Sdílená lůžka na TRAUM (TR-27)</t>
  </si>
  <si>
    <t>PGK-GEN</t>
  </si>
  <si>
    <t>PGK - Fetální medicína - GEN</t>
  </si>
  <si>
    <t>DK-LEM-P</t>
  </si>
  <si>
    <t>DK prediktivní genetická diagnostika</t>
  </si>
  <si>
    <t>3IK-39B.</t>
  </si>
  <si>
    <t>3.IK Lůžkové oddělení 39B - DIABETOLOGIE A ENDOKRINOLOGIE</t>
  </si>
  <si>
    <t>GER-NUTR</t>
  </si>
  <si>
    <t>GER-nutriční ambulance</t>
  </si>
  <si>
    <t>OHS-PICC</t>
  </si>
  <si>
    <t>OHS - PICC tým</t>
  </si>
  <si>
    <t>SZPP-EO</t>
  </si>
  <si>
    <t>SZPP - Elektronické plánování - odběry</t>
  </si>
  <si>
    <t>PGK-FM_S</t>
  </si>
  <si>
    <t>PGK - Fetální medicína - strava</t>
  </si>
  <si>
    <t>LEK-Farm</t>
  </si>
  <si>
    <t>NOV-AMB</t>
  </si>
  <si>
    <t>NOV Novorozenecká ambulance</t>
  </si>
  <si>
    <t>2.CH-TRA</t>
  </si>
  <si>
    <t>Sdílená lůžka na TRAUM pro 2.CHIR</t>
  </si>
  <si>
    <t>2CH-NUTR</t>
  </si>
  <si>
    <t>Nutriční ambulance</t>
  </si>
  <si>
    <t>1IK-COV</t>
  </si>
  <si>
    <t>1IK - COVID IV stacionář</t>
  </si>
  <si>
    <t>ZSS</t>
  </si>
  <si>
    <t>3IK-POD</t>
  </si>
  <si>
    <t>3.IK Podiatrická ambulance</t>
  </si>
  <si>
    <t>IMUN-COV</t>
  </si>
  <si>
    <t>Imunologie - COVID19</t>
  </si>
  <si>
    <t>KAR-CH1</t>
  </si>
  <si>
    <t>COVID CHIR I JIP</t>
  </si>
  <si>
    <t>1IK-LU4D</t>
  </si>
  <si>
    <t>1.IK Lůžkové  oddělení Covid IV. D (1.IK)</t>
  </si>
  <si>
    <t>1IK-KCH</t>
  </si>
  <si>
    <t>Sdílená lůžka na KCHIR pro 1.IK</t>
  </si>
  <si>
    <t>3IK-OBE</t>
  </si>
  <si>
    <t>3IK Obezitologická poradna</t>
  </si>
  <si>
    <t>COVID19</t>
  </si>
  <si>
    <t>COVID19-Odběrové místo</t>
  </si>
  <si>
    <t>DK-CKP</t>
  </si>
  <si>
    <t>DK Centrum komplexní péče/TM</t>
  </si>
  <si>
    <t>1.CH-KCH</t>
  </si>
  <si>
    <t>Sdílená lůžka na KCHIR pro 1.CHIR</t>
  </si>
  <si>
    <t>KOZ-DiBL</t>
  </si>
  <si>
    <t>Diář - Biologická léčba</t>
  </si>
  <si>
    <t>KTPP</t>
  </si>
  <si>
    <t>Konsiliární tým paliativní péče</t>
  </si>
  <si>
    <t>OUP-iEL</t>
  </si>
  <si>
    <t>URG - expektační lůžka infekční - iEL</t>
  </si>
  <si>
    <t>2.CH-KCH</t>
  </si>
  <si>
    <t>Sdílená lůžka na KCHIR pro 2.CHIR</t>
  </si>
  <si>
    <t>1CH-POCH</t>
  </si>
  <si>
    <t>1.CH - Pneumoonkochirurgický diář</t>
  </si>
  <si>
    <t>OUP-Stan</t>
  </si>
  <si>
    <t>OUP - COVID-19  Odběrový stan</t>
  </si>
  <si>
    <t>2.CH-1CH</t>
  </si>
  <si>
    <t>Sdílená lůžka na 1.CHIR (odd.3) pro 2.CHIR</t>
  </si>
  <si>
    <t>COVID-AG</t>
  </si>
  <si>
    <t>COVID19-Antigenní testy</t>
  </si>
  <si>
    <t>TR-URO</t>
  </si>
  <si>
    <t>Sdílená lůžka na UROL (URO-20)</t>
  </si>
  <si>
    <t>ORL-ZEP</t>
  </si>
  <si>
    <t>ORL - ZEP pilot - jen TEST</t>
  </si>
  <si>
    <t>KAR-IP-C</t>
  </si>
  <si>
    <t>Sdílená COVID lůžka na IPCHO pro KAR</t>
  </si>
  <si>
    <t>KOŽ-1PSO</t>
  </si>
  <si>
    <t>KKP Ambulance pro psoriázu a poruchy rohovění</t>
  </si>
  <si>
    <t>NEUR-EPI</t>
  </si>
  <si>
    <t>NEU Epileptologická poradna</t>
  </si>
  <si>
    <t>KOŽ-KAPI</t>
  </si>
  <si>
    <t>KKP Kapilaraskopie</t>
  </si>
  <si>
    <t>PLIC-CF</t>
  </si>
  <si>
    <t>PLIC Centrum pro léčbu cystické fibrózy dospělých</t>
  </si>
  <si>
    <t>KOŽ_ZNÉV</t>
  </si>
  <si>
    <t>KKP Ambulance pro névy a nádory kůže</t>
  </si>
  <si>
    <t>OC-neak</t>
  </si>
  <si>
    <t>OC neaktivní</t>
  </si>
  <si>
    <t>PLIC-ONK</t>
  </si>
  <si>
    <t>PLIC Onkologická poradna</t>
  </si>
  <si>
    <t>KOŽ-1STD</t>
  </si>
  <si>
    <t>KKP Ambulance pro pohlavní nemoci</t>
  </si>
  <si>
    <t>KUC-POH1</t>
  </si>
  <si>
    <t>KÚČOCH - Pohotovost 17:00-07:00, odb.019</t>
  </si>
  <si>
    <t>KOŽ_ŽÍL</t>
  </si>
  <si>
    <t>KKP Ambulance pro žilní onemocnění DKK</t>
  </si>
  <si>
    <t>NEUR-BOL</t>
  </si>
  <si>
    <t>NEU Poradna pro bolesti hlavy</t>
  </si>
  <si>
    <t>PLIC-IP</t>
  </si>
  <si>
    <t>PLIC Poradna pro plicní záněty</t>
  </si>
  <si>
    <t>NEUR-KON</t>
  </si>
  <si>
    <t>NEU Konziliární ambulance</t>
  </si>
  <si>
    <t>KOŽ-OPE</t>
  </si>
  <si>
    <t>KKP ambulantní operační sálek</t>
  </si>
  <si>
    <t>OC A  II</t>
  </si>
  <si>
    <t>OC Ambulance II (laserové pracoviště)</t>
  </si>
  <si>
    <t>PLIC-CLZ</t>
  </si>
  <si>
    <t>PLIC Centrum pro léčbu závislosti na tabáku</t>
  </si>
  <si>
    <t>ORL-otol</t>
  </si>
  <si>
    <t>ORL - Poradna Dr. Hitari</t>
  </si>
  <si>
    <t>TRN-NEAK</t>
  </si>
  <si>
    <t>TRN Funkční vyšetřování plic - neaktivní</t>
  </si>
  <si>
    <t>NEUR-ODE</t>
  </si>
  <si>
    <t>NEU Poradna pro neurodegenerativní onemocnění</t>
  </si>
  <si>
    <t>TRN-BR</t>
  </si>
  <si>
    <t>TRN Bronchologie</t>
  </si>
  <si>
    <t>KUC-TRAU</t>
  </si>
  <si>
    <t>KÚČOCH - Traumatologická poradna</t>
  </si>
  <si>
    <t>KOŽ-1KOS</t>
  </si>
  <si>
    <t>KKP Kosmetologická ambulance</t>
  </si>
  <si>
    <t>KOŽ_ZDET</t>
  </si>
  <si>
    <t>KKP Ambulance pro dětské dermatozy</t>
  </si>
  <si>
    <t>KOŽ-TERM</t>
  </si>
  <si>
    <t>KKP Termovize</t>
  </si>
  <si>
    <t>PLIC-PRU</t>
  </si>
  <si>
    <t>PLIC Poradna pro záněty průdušek</t>
  </si>
  <si>
    <t>PCHIR-A2</t>
  </si>
  <si>
    <t>PCHIR Ambulance 2</t>
  </si>
  <si>
    <t>NEUR-RS</t>
  </si>
  <si>
    <t>NEU Poradna pro roztroušenou sklerózu</t>
  </si>
  <si>
    <t>GEN-POR2</t>
  </si>
  <si>
    <t>GEN Poradna 2</t>
  </si>
  <si>
    <t>KUC-I</t>
  </si>
  <si>
    <t>KÚČOCH - Implantologická poradna</t>
  </si>
  <si>
    <t>PLIC-SPA</t>
  </si>
  <si>
    <t>PLIC Poradna pro poruchy dýchání ve spánku</t>
  </si>
  <si>
    <t>KUC-NEV</t>
  </si>
  <si>
    <t>KÚČOCH - Poradna pro névy</t>
  </si>
  <si>
    <t>ORT-STIT</t>
  </si>
  <si>
    <t>ORT Štítky</t>
  </si>
  <si>
    <t>ORT-AMB3</t>
  </si>
  <si>
    <t>ORT Ambulance dospělých 3</t>
  </si>
  <si>
    <t>ORL-onko</t>
  </si>
  <si>
    <t>ORL - Onkologická poradna</t>
  </si>
  <si>
    <t>ORT-KONZ</t>
  </si>
  <si>
    <t>ORT- Konzilia</t>
  </si>
  <si>
    <t>ORL-osz</t>
  </si>
  <si>
    <t>ORL - Poradna Prof. Stárek</t>
  </si>
  <si>
    <t>GEN-PRE1</t>
  </si>
  <si>
    <t>GEN Prenatální sál 1</t>
  </si>
  <si>
    <t>ORL-ronc</t>
  </si>
  <si>
    <t>ORL - Strumová poradna</t>
  </si>
  <si>
    <t>GEN-PRE2</t>
  </si>
  <si>
    <t>GEN Prenatální sál 2</t>
  </si>
  <si>
    <t>ORL-stiz</t>
  </si>
  <si>
    <t>ORL Poradna pro chirurgii štítné žlázy</t>
  </si>
  <si>
    <t>ORL-pred</t>
  </si>
  <si>
    <t>ORL Ambulance konzultace s přednostou</t>
  </si>
  <si>
    <t>GEN-DNAm</t>
  </si>
  <si>
    <t>GEN Mutační screening</t>
  </si>
  <si>
    <t>ORL-Poko</t>
  </si>
  <si>
    <t>ORL - Poradna pro léčbu chrápání</t>
  </si>
  <si>
    <t>ORL-rhin</t>
  </si>
  <si>
    <t>ORL - Poradna,  prim.MUDr. Hoza</t>
  </si>
  <si>
    <t>PCHIR-A1</t>
  </si>
  <si>
    <t>PCHIR Ambulance 1</t>
  </si>
  <si>
    <t>GEN-PNVm</t>
  </si>
  <si>
    <t>GEN PNV Molekulárně-cytogenetická laboratoř</t>
  </si>
  <si>
    <t>GEN-PNV1</t>
  </si>
  <si>
    <t>GEN Postnatální vyšetřovna</t>
  </si>
  <si>
    <t>GEN-PNVc</t>
  </si>
  <si>
    <t>GEN PNV Cytogenetická laboratoř</t>
  </si>
  <si>
    <t>GEN-POR1</t>
  </si>
  <si>
    <t>GEN Poradna 1</t>
  </si>
  <si>
    <t>NEUR-CMP</t>
  </si>
  <si>
    <t>NEU Cévní poradna</t>
  </si>
  <si>
    <t>GEN-MCL</t>
  </si>
  <si>
    <t>GEN Molekulárně-cytogenetická laboratoř</t>
  </si>
  <si>
    <t>GEN-pX</t>
  </si>
  <si>
    <t>GEN Postnatální DNA diagnostika</t>
  </si>
  <si>
    <t>ORT-AMB4</t>
  </si>
  <si>
    <t>ORT Ambulance dospělých 4</t>
  </si>
  <si>
    <t>NEAKTIV2</t>
  </si>
  <si>
    <t>NEAKTIVNI2</t>
  </si>
  <si>
    <t>NEAKTIVN</t>
  </si>
  <si>
    <t>Neaktivni</t>
  </si>
  <si>
    <t>PGK-nea8</t>
  </si>
  <si>
    <t>PGK neaktivní8</t>
  </si>
  <si>
    <t>ORL-aler</t>
  </si>
  <si>
    <t>ORL Alergologická poradna</t>
  </si>
  <si>
    <t>1IK-KARD</t>
  </si>
  <si>
    <t>1.IK Kardiologická poradna</t>
  </si>
  <si>
    <t>TVL-ERGO</t>
  </si>
  <si>
    <t>TVL Ergoterapie</t>
  </si>
  <si>
    <t>GEN-CYT</t>
  </si>
  <si>
    <t>GEN Cytogenetická laboratoř</t>
  </si>
  <si>
    <t>TVL-AMB3</t>
  </si>
  <si>
    <t>TVL Ambulance 3</t>
  </si>
  <si>
    <t>ORL-dět</t>
  </si>
  <si>
    <t>ORL - Dětská poradna</t>
  </si>
  <si>
    <t>PGK-nea3</t>
  </si>
  <si>
    <t>PGK neak3</t>
  </si>
  <si>
    <t>GEN-POR3</t>
  </si>
  <si>
    <t>GEN Poradna 3</t>
  </si>
  <si>
    <t>DK-AMB1</t>
  </si>
  <si>
    <t>DK Všeobecná ambulance 1</t>
  </si>
  <si>
    <t>PGK-nea6</t>
  </si>
  <si>
    <t>PGK neakivní6</t>
  </si>
  <si>
    <t>PGK-nea4</t>
  </si>
  <si>
    <t>PGK nea4</t>
  </si>
  <si>
    <t>1IK-PREV</t>
  </si>
  <si>
    <t>1.IK Preventivní kardiologie</t>
  </si>
  <si>
    <t>1IK-HYP</t>
  </si>
  <si>
    <t>1.IK Centrum pro hypertenzi</t>
  </si>
  <si>
    <t>DK-AMB2</t>
  </si>
  <si>
    <t>DK Všeobecná ambulance 2</t>
  </si>
  <si>
    <t>1IK-ARYT</t>
  </si>
  <si>
    <t>1.IK Arytmologická poradna</t>
  </si>
  <si>
    <t>GEN-DNAp</t>
  </si>
  <si>
    <t>GEN Prenatální DNA diagnostika</t>
  </si>
  <si>
    <t>URO-TRAN</t>
  </si>
  <si>
    <t>URO amb Vi + transpl(st)</t>
  </si>
  <si>
    <t>KÚČOCH - Onkologická poradna</t>
  </si>
  <si>
    <t>PGK-nea5</t>
  </si>
  <si>
    <t>PGK neak5</t>
  </si>
  <si>
    <t>URO-ONK</t>
  </si>
  <si>
    <t>URO ONK Po (Kr), út</t>
  </si>
  <si>
    <t>PGK-AMB</t>
  </si>
  <si>
    <t>PGK - všeobecná ambulance</t>
  </si>
  <si>
    <t>URO-ANDR</t>
  </si>
  <si>
    <t>URO androl. amb -  Ha(út)</t>
  </si>
  <si>
    <t>OUP-EM1</t>
  </si>
  <si>
    <t>URG - intenzivní vyšetřovna - ER</t>
  </si>
  <si>
    <t>KNM-GAMA</t>
  </si>
  <si>
    <t>KNM - Ambulance - vyšetřovna GAMA</t>
  </si>
  <si>
    <t>TVL-AMB2</t>
  </si>
  <si>
    <t>TVL Ambulance 2</t>
  </si>
  <si>
    <t>1IK-ICD</t>
  </si>
  <si>
    <t>1.IK Poradna pro defibrilátory</t>
  </si>
  <si>
    <t>URO-PRED</t>
  </si>
  <si>
    <t>URO Poradna doc. Záťura (út), doc. Reif (čt)</t>
  </si>
  <si>
    <t>1IK-ANG</t>
  </si>
  <si>
    <t>1.IK - Angiografie -sál</t>
  </si>
  <si>
    <t>KNM-ECA2</t>
  </si>
  <si>
    <t>KNM - Ambulance - vyšetřovna ECAM2</t>
  </si>
  <si>
    <t>URO-PER</t>
  </si>
  <si>
    <t>URO amb Per. (po)</t>
  </si>
  <si>
    <t>1IK-KS</t>
  </si>
  <si>
    <t>1.IK Kardiostimulační ambulance</t>
  </si>
  <si>
    <t>Neurochirurgie - ambulance bolesti</t>
  </si>
  <si>
    <t>TVL-RHC</t>
  </si>
  <si>
    <t>TVL RHC ambulance</t>
  </si>
  <si>
    <t>OUP-NEU</t>
  </si>
  <si>
    <t>SPEC - neurologická ambulance</t>
  </si>
  <si>
    <t>ORT-ULTR</t>
  </si>
  <si>
    <t>Ortopedická klinika - přístrojové pracoviště ULTRAZVUK</t>
  </si>
  <si>
    <t>OUP-CHIR</t>
  </si>
  <si>
    <t>SPEC - chirurgická ambulance</t>
  </si>
  <si>
    <t>KNM-ECA1</t>
  </si>
  <si>
    <t>KNM - Ambulance - vyšetřovna ECAM1</t>
  </si>
  <si>
    <t>OUP-VSEO</t>
  </si>
  <si>
    <t>URG - všeobecná neúrazová ambulance 1 - VŠEO 1</t>
  </si>
  <si>
    <t>PCHIR - Ambulantní operační sálek</t>
  </si>
  <si>
    <t>ORT-SONO</t>
  </si>
  <si>
    <t>Ortopedická klinika - přístrojové pracoviště ULTRAZVUK Děti</t>
  </si>
  <si>
    <t>TVL-AMB</t>
  </si>
  <si>
    <t>TVL Ambulance TVL</t>
  </si>
  <si>
    <t>PCHIR-PA</t>
  </si>
  <si>
    <t>PCHIR - příjmová ambulance</t>
  </si>
  <si>
    <t>URO-AMB1</t>
  </si>
  <si>
    <t>URO AMB1, Mu (po, čt, pá), Raj (út, st)</t>
  </si>
  <si>
    <t>TR-AKUT</t>
  </si>
  <si>
    <t>TR - ambulance</t>
  </si>
  <si>
    <t>KNM-ELSC</t>
  </si>
  <si>
    <t>KNM - Ambulance - vyšetřovna ELSCINT</t>
  </si>
  <si>
    <t>OUP- URO</t>
  </si>
  <si>
    <t>SPEC - urologická ambulance</t>
  </si>
  <si>
    <t>KÚČOCH - Poradna pro hemangiomy</t>
  </si>
  <si>
    <t>URO-UDN</t>
  </si>
  <si>
    <t>URO UDN vyš. (po), poradna (pá)</t>
  </si>
  <si>
    <t>URO-AMB2</t>
  </si>
  <si>
    <t>URO AMB 2  vstup(st), Kra(čt),Hru(pá)</t>
  </si>
  <si>
    <t>TR-COS</t>
  </si>
  <si>
    <t>Traumatologie - centrální operační sál</t>
  </si>
  <si>
    <t>DK-ALER2</t>
  </si>
  <si>
    <t>DK - Alerg. amb (MUDr. Látalová)</t>
  </si>
  <si>
    <t>TR Sádrovna</t>
  </si>
  <si>
    <t>OUP-INT</t>
  </si>
  <si>
    <t>SPEC - interní ambulance</t>
  </si>
  <si>
    <t>Neurochirurgie - příjmová ambulance 1</t>
  </si>
  <si>
    <t>DK-HEM1</t>
  </si>
  <si>
    <t>DK - Hematoonkologická ambulance 1</t>
  </si>
  <si>
    <t>URO-DĚT</t>
  </si>
  <si>
    <t>URO dětská amb Vrá(út,čt,pá),Šma(st),Ša(po)</t>
  </si>
  <si>
    <t>ALG-NEAK</t>
  </si>
  <si>
    <t>ALG NEAKTIVNÍ</t>
  </si>
  <si>
    <t>KUC-KLOU</t>
  </si>
  <si>
    <t>KÚČOCH - Poradna pro čelistní kloub</t>
  </si>
  <si>
    <t>IPCHOST</t>
  </si>
  <si>
    <t>Intenzivní péče chirurgických oborů JIP stanice</t>
  </si>
  <si>
    <t>URO příjmová amb (odd20)</t>
  </si>
  <si>
    <t>DK-ALER1</t>
  </si>
  <si>
    <t>DK - Alergologická ambulance 1</t>
  </si>
  <si>
    <t>KUC-AOPS</t>
  </si>
  <si>
    <t>KÚČOCH - Ambulantní lokální sálek</t>
  </si>
  <si>
    <t>ONK-AMB4</t>
  </si>
  <si>
    <t>ONK - Ambulance dr. Krejčí</t>
  </si>
  <si>
    <t>Neurochirurgie - příjmová ambulance 2</t>
  </si>
  <si>
    <t>KUC-VSAM</t>
  </si>
  <si>
    <t>KÚČOCH - Všeobecná ambulance</t>
  </si>
  <si>
    <t>DK - Kardiologie</t>
  </si>
  <si>
    <t>TR - Poradna pro ruku</t>
  </si>
  <si>
    <t>DK - Chirurgická ambulance</t>
  </si>
  <si>
    <t>DK-GASTR</t>
  </si>
  <si>
    <t>DK - Gastroenterologická ambulance</t>
  </si>
  <si>
    <t>KÚČOCH - Poradna pro basaliomy</t>
  </si>
  <si>
    <t>DK-DIABE</t>
  </si>
  <si>
    <t>DK - Diabetologické centrum</t>
  </si>
  <si>
    <t>Neurochirurgie - ambulantní kartotéka</t>
  </si>
  <si>
    <t>DK-NEURO</t>
  </si>
  <si>
    <t>DK - Neurologie</t>
  </si>
  <si>
    <t>ONK-OZNT</t>
  </si>
  <si>
    <t>ONK - Ozařovny nádorová terapie</t>
  </si>
  <si>
    <t>DK-ENDO1</t>
  </si>
  <si>
    <t>DK - Endokrinologická ambulance 1</t>
  </si>
  <si>
    <t>DK-HEPAT</t>
  </si>
  <si>
    <t>DK - Hepatologie</t>
  </si>
  <si>
    <t>1IK-SRD</t>
  </si>
  <si>
    <t>1IK Poradna pro srdeční vady</t>
  </si>
  <si>
    <t>1IK-PTCA</t>
  </si>
  <si>
    <t>1IK PTCA Poradna</t>
  </si>
  <si>
    <t>ONK-KON</t>
  </si>
  <si>
    <t>ONK - Konziliární ambulance</t>
  </si>
  <si>
    <t>PETCT</t>
  </si>
  <si>
    <t>1IK-EXP</t>
  </si>
  <si>
    <t>1IK Expektační pokoj, stacionář</t>
  </si>
  <si>
    <t>TR - Převaz</t>
  </si>
  <si>
    <t>3IK-NEF</t>
  </si>
  <si>
    <t>3IK - Poradna klinické nefrologie</t>
  </si>
  <si>
    <t>DK - Ambulance jednodenní diagnostiky</t>
  </si>
  <si>
    <t>DK-ENDO2</t>
  </si>
  <si>
    <t>DK - Endokrinologická ambulance 2</t>
  </si>
  <si>
    <t>1IK-ERGO</t>
  </si>
  <si>
    <t>1.IK Neinvazivní kardiologické metody</t>
  </si>
  <si>
    <t>DK-REVMA</t>
  </si>
  <si>
    <t>DK - Revmatologie</t>
  </si>
  <si>
    <t>3.IK-UZ8</t>
  </si>
  <si>
    <t>3.IK - Renální artérie</t>
  </si>
  <si>
    <t>3IK-TPL</t>
  </si>
  <si>
    <t>3.IK - Transplantační poradna</t>
  </si>
  <si>
    <t>3.IK-UZ5</t>
  </si>
  <si>
    <t>3.IK - Artrosonografie</t>
  </si>
  <si>
    <t>3.IK-UZ6</t>
  </si>
  <si>
    <t>3.IK - Štítnice TH</t>
  </si>
  <si>
    <t>DK-NEFRO</t>
  </si>
  <si>
    <t>DK - Nefrologie</t>
  </si>
  <si>
    <t>KOŽ VŠEO</t>
  </si>
  <si>
    <t>KKP Všeobecná ambulance</t>
  </si>
  <si>
    <t>3.IK-UZ4</t>
  </si>
  <si>
    <t>3.IK - Ledvinový štěp</t>
  </si>
  <si>
    <t>3.IK-UZ3</t>
  </si>
  <si>
    <t>3.IK - Cévní doppler</t>
  </si>
  <si>
    <t>ONK-AMB1</t>
  </si>
  <si>
    <t>ONK - Ambulance dr. Spisarová</t>
  </si>
  <si>
    <t>3.IK-UZ1</t>
  </si>
  <si>
    <t>3.IK - Abdominální sono</t>
  </si>
  <si>
    <t>3IK - Holter</t>
  </si>
  <si>
    <t>DK - Pohotovost</t>
  </si>
  <si>
    <t>1IK SELH</t>
  </si>
  <si>
    <t>1IK Poradna pro srdeční selhání</t>
  </si>
  <si>
    <t>URO-lito</t>
  </si>
  <si>
    <t>URO Litotripse</t>
  </si>
  <si>
    <t>3.IK - EKG</t>
  </si>
  <si>
    <t>3.IK-UZ2</t>
  </si>
  <si>
    <t>3.IK Echo</t>
  </si>
  <si>
    <t>1IK-ULTR</t>
  </si>
  <si>
    <t>1IK Cévní ambulance, UZ</t>
  </si>
  <si>
    <t>URO-ENDO</t>
  </si>
  <si>
    <t>URO Endoskopie amb. (po, stř-liché, pá)</t>
  </si>
  <si>
    <t>DK-PNEU</t>
  </si>
  <si>
    <t>DK - Pneumologická ambulance</t>
  </si>
  <si>
    <t>URO-RTG</t>
  </si>
  <si>
    <t>URO Rentgen</t>
  </si>
  <si>
    <t>SKELET</t>
  </si>
  <si>
    <t>Cekarna</t>
  </si>
  <si>
    <t>Čekárna</t>
  </si>
  <si>
    <t>Psychiatrie - EEG</t>
  </si>
  <si>
    <t>1IK-ECHO</t>
  </si>
  <si>
    <t>1.IK Echokardiografie</t>
  </si>
  <si>
    <t>Pedopsychiatrie</t>
  </si>
  <si>
    <t>3IK - Funkční laboratoř</t>
  </si>
  <si>
    <t>PSYCH-SX</t>
  </si>
  <si>
    <t>Ambulance sexuologie</t>
  </si>
  <si>
    <t>1IK Stacionář</t>
  </si>
  <si>
    <t>Psychosomatická poradna</t>
  </si>
  <si>
    <t>URO-UPS</t>
  </si>
  <si>
    <t>URO Ústavní pohotovostní služba</t>
  </si>
  <si>
    <t>PNEUMO</t>
  </si>
  <si>
    <t>URO-SONO</t>
  </si>
  <si>
    <t>URO Sonografie (út,st,pá)</t>
  </si>
  <si>
    <t>URO- SES</t>
  </si>
  <si>
    <t>URO Pracoviště sester</t>
  </si>
  <si>
    <t>ORL-amb</t>
  </si>
  <si>
    <t>ORL - Všeobecná ambulance</t>
  </si>
  <si>
    <t>ORL-fon1</t>
  </si>
  <si>
    <t>ORL - Foniatrická ambulance 1</t>
  </si>
  <si>
    <t>DK-KONZI</t>
  </si>
  <si>
    <t>Dětská klinika - konzília</t>
  </si>
  <si>
    <t>PGK-FETM</t>
  </si>
  <si>
    <t>PGK - Fetální medicína</t>
  </si>
  <si>
    <t>NEUR-NSO</t>
  </si>
  <si>
    <t>NEU Poradna pro nervosvalová onemocnění</t>
  </si>
  <si>
    <t>URO-STU</t>
  </si>
  <si>
    <t>URO Poradna přednosty, doc. Študent (čt)</t>
  </si>
  <si>
    <t>URO-LP</t>
  </si>
  <si>
    <t>URO Poradna zástupce pro LP (pá)</t>
  </si>
  <si>
    <t>1IK-VŠEO</t>
  </si>
  <si>
    <t>1.IK Všeobecná interní ambulance</t>
  </si>
  <si>
    <t>Gerontopsychiatrická ambulance</t>
  </si>
  <si>
    <t>TERAP</t>
  </si>
  <si>
    <t>3.IK-AMB</t>
  </si>
  <si>
    <t>3.IK - Všeobecná ambulance</t>
  </si>
  <si>
    <t>GIT</t>
  </si>
  <si>
    <t>REH-FYZ</t>
  </si>
  <si>
    <t>Rehabilitace - Fyzioterapeut</t>
  </si>
  <si>
    <t>Amb. pro alkoholismus a toxikomanie</t>
  </si>
  <si>
    <t>NEURO</t>
  </si>
  <si>
    <t>KOŽ_STER</t>
  </si>
  <si>
    <t>diář Šternberský Jan, MUDr.</t>
  </si>
  <si>
    <t>ONK-PRIJ</t>
  </si>
  <si>
    <t>ONK - Příjmová ambulance</t>
  </si>
  <si>
    <t>3.IK-UZ7</t>
  </si>
  <si>
    <t>3.IK - Nativní ledviny</t>
  </si>
  <si>
    <t>NEFRO</t>
  </si>
  <si>
    <t>KARDIO</t>
  </si>
  <si>
    <t>PSYCH-AM</t>
  </si>
  <si>
    <t>AMB Psychiatrie</t>
  </si>
  <si>
    <t>BIO</t>
  </si>
  <si>
    <t>Biopsie</t>
  </si>
  <si>
    <t>ONKO</t>
  </si>
  <si>
    <t>ENDO</t>
  </si>
  <si>
    <t>HEMATO</t>
  </si>
  <si>
    <t>PGK-PSA</t>
  </si>
  <si>
    <t>PGK - porodní sál ambulance</t>
  </si>
  <si>
    <t>CYT</t>
  </si>
  <si>
    <t>Cytologie</t>
  </si>
  <si>
    <t>ORL-oto</t>
  </si>
  <si>
    <t>ORL - Otoneurologická amb. MUDr. Heřman</t>
  </si>
  <si>
    <t>PLIC Všeobecná ambulance</t>
  </si>
  <si>
    <t>OC A III</t>
  </si>
  <si>
    <t>OC - Ambulance III (specializované poradny)</t>
  </si>
  <si>
    <t>Psychiatrie -  ergoterapie a fyzioterapie</t>
  </si>
  <si>
    <t>1.CH-AMB</t>
  </si>
  <si>
    <t>1.CH - Všeobecná ambulance</t>
  </si>
  <si>
    <t>OC-PRIJ</t>
  </si>
  <si>
    <t>OC - Příjmová ambulance</t>
  </si>
  <si>
    <t>ORL-fon2</t>
  </si>
  <si>
    <t>ORL - Foniatrická ambulance 2</t>
  </si>
  <si>
    <t>ZANET</t>
  </si>
  <si>
    <t>HOK - A1</t>
  </si>
  <si>
    <t>HOK Ambulance (Prof.Indrák) A1</t>
  </si>
  <si>
    <t>PLIC-KON</t>
  </si>
  <si>
    <t>PLIC-Konzília</t>
  </si>
  <si>
    <t>ORL-KONZ</t>
  </si>
  <si>
    <t>ORL - Konzilia</t>
  </si>
  <si>
    <t>HOK - A3</t>
  </si>
  <si>
    <t>HOK Ambulance (MUDr.Faber) A3</t>
  </si>
  <si>
    <t>PLIC-ALG</t>
  </si>
  <si>
    <t>PLIC Poradna pro astma a alergická onemocnění</t>
  </si>
  <si>
    <t>OC-konz</t>
  </si>
  <si>
    <t>OČNÍ - Konzilia</t>
  </si>
  <si>
    <t>GENETIKA-DNA</t>
  </si>
  <si>
    <t>HOK - A2</t>
  </si>
  <si>
    <t>HOK Ambulance (MUDr.Papajík) A2</t>
  </si>
  <si>
    <t>OC-OPamb</t>
  </si>
  <si>
    <t>Operace - Ambulant</t>
  </si>
  <si>
    <t>NEKRO</t>
  </si>
  <si>
    <t>NEKROPSIE</t>
  </si>
  <si>
    <t>REH-KONZ</t>
  </si>
  <si>
    <t>Rehabilitace - konzilia</t>
  </si>
  <si>
    <t>GEN-POST</t>
  </si>
  <si>
    <t>GENETIKA-POSTNATÁLNÍ</t>
  </si>
  <si>
    <t>OC-VSAMB</t>
  </si>
  <si>
    <t>OC - Ambulance poradny + diář</t>
  </si>
  <si>
    <t>GEN-PREN</t>
  </si>
  <si>
    <t>GENETIKA-PRENATÁLNÍ</t>
  </si>
  <si>
    <t>REH-MAS</t>
  </si>
  <si>
    <t>Rehabilitace - Masáže</t>
  </si>
  <si>
    <t>NEUR-VSA</t>
  </si>
  <si>
    <t>NEU Všeobecná ambulance.</t>
  </si>
  <si>
    <t>GENETIKA-PORADNA</t>
  </si>
  <si>
    <t>HOK -KON</t>
  </si>
  <si>
    <t>HOK Konzilia</t>
  </si>
  <si>
    <t>PL-CYTOL</t>
  </si>
  <si>
    <t>Pracoviště Cytologie na plicním oddělení</t>
  </si>
  <si>
    <t>HOK - A4</t>
  </si>
  <si>
    <t>HOK Ambulance (MUDr.Raida) A4</t>
  </si>
  <si>
    <t>NEPIT</t>
  </si>
  <si>
    <t>Nepitvaní</t>
  </si>
  <si>
    <t>PLIC-PRI</t>
  </si>
  <si>
    <t>PLIC - Příjmová ambulance</t>
  </si>
  <si>
    <t>EL-MIKRO</t>
  </si>
  <si>
    <t>Elektronová mikroskopie</t>
  </si>
  <si>
    <t>KOŽ-PRIJ</t>
  </si>
  <si>
    <t>KOŽ - Příjem k hospitalizaci</t>
  </si>
  <si>
    <t>HOK- SEP</t>
  </si>
  <si>
    <t>HOK Separační jednotka</t>
  </si>
  <si>
    <t>PGK-IND</t>
  </si>
  <si>
    <t>PGK - Konzultační a indikační poradna</t>
  </si>
  <si>
    <t>REH-BAZ</t>
  </si>
  <si>
    <t>Rehabilitace - Bazén</t>
  </si>
  <si>
    <t>ONK-AMB2</t>
  </si>
  <si>
    <t>ONK - Ambulance dr. Donociková</t>
  </si>
  <si>
    <t>KUC-POH2</t>
  </si>
  <si>
    <t>KÚČOCH - Pohotovost 15:30-17:00, odb.014</t>
  </si>
  <si>
    <t>GEN-UZ</t>
  </si>
  <si>
    <t>GENETIKA-UZ</t>
  </si>
  <si>
    <t>URO-KONZ</t>
  </si>
  <si>
    <t>URO Konzilia</t>
  </si>
  <si>
    <t>OUP-IP</t>
  </si>
  <si>
    <t>URG - intenzivní převozy</t>
  </si>
  <si>
    <t>NEUR-PRI</t>
  </si>
  <si>
    <t>NEU - Příjmová ambulance</t>
  </si>
  <si>
    <t>IMUN-HIS</t>
  </si>
  <si>
    <t>Imunologicko-histologické laboratoře</t>
  </si>
  <si>
    <t>KOŽ_TICH</t>
  </si>
  <si>
    <t>diář Tichý Martin, MUDr., Ph.D.</t>
  </si>
  <si>
    <t>REH-xORD</t>
  </si>
  <si>
    <t>Rehablitace - Ordinace</t>
  </si>
  <si>
    <t>PGK-ODB</t>
  </si>
  <si>
    <t>PGK - Injekce, odběry</t>
  </si>
  <si>
    <t>ONK-AMB3</t>
  </si>
  <si>
    <t>ONK - Ambulance dr. Švébišová</t>
  </si>
  <si>
    <t>FISH</t>
  </si>
  <si>
    <t>PAT - FISH</t>
  </si>
  <si>
    <t>KPL-PRIJ</t>
  </si>
  <si>
    <t>KPL - Příjmová ambulance</t>
  </si>
  <si>
    <t>RT1</t>
  </si>
  <si>
    <t>Rentgen  vyšetřovna 1</t>
  </si>
  <si>
    <t>RT2</t>
  </si>
  <si>
    <t>Rentgen vyšetřovna 2</t>
  </si>
  <si>
    <t>RT3</t>
  </si>
  <si>
    <t>Rentgen vyšetřovna 3</t>
  </si>
  <si>
    <t>UZ1</t>
  </si>
  <si>
    <t>Ultrazvuk 1</t>
  </si>
  <si>
    <t>REH-VODO</t>
  </si>
  <si>
    <t>Rehabilitace - Vodoléčba</t>
  </si>
  <si>
    <t>UZ2</t>
  </si>
  <si>
    <t>Ultrazvuk 2</t>
  </si>
  <si>
    <t>CT1</t>
  </si>
  <si>
    <t>CT 1</t>
  </si>
  <si>
    <t>CT2</t>
  </si>
  <si>
    <t>MR1</t>
  </si>
  <si>
    <t>MR2</t>
  </si>
  <si>
    <t>AG</t>
  </si>
  <si>
    <t>MA1</t>
  </si>
  <si>
    <t>Mammografie 1</t>
  </si>
  <si>
    <t>MA2</t>
  </si>
  <si>
    <t>Mammografie 2</t>
  </si>
  <si>
    <t>UZ-M</t>
  </si>
  <si>
    <t>Ultrazvuk mammografie</t>
  </si>
  <si>
    <t>PO1</t>
  </si>
  <si>
    <t>RTG pojízdné 1</t>
  </si>
  <si>
    <t>PO2</t>
  </si>
  <si>
    <t>RTG pojízdné 2</t>
  </si>
  <si>
    <t>2IK</t>
  </si>
  <si>
    <t>2 interna - RTG</t>
  </si>
  <si>
    <t>3IK</t>
  </si>
  <si>
    <t>3 interna - RTG</t>
  </si>
  <si>
    <t>ONK - RTG</t>
  </si>
  <si>
    <t>Ortopedie - RTG</t>
  </si>
  <si>
    <t>Neuro klinika - RTG</t>
  </si>
  <si>
    <t>URO - RTG</t>
  </si>
  <si>
    <t>UCOCH - RTG</t>
  </si>
  <si>
    <t>DK-UZ</t>
  </si>
  <si>
    <t>Dětská klinika ultrazvuk</t>
  </si>
  <si>
    <t>DK-RT</t>
  </si>
  <si>
    <t>Dětská klinika rentgen</t>
  </si>
  <si>
    <t>ONK-E</t>
  </si>
  <si>
    <t>ONK-E - RTG</t>
  </si>
  <si>
    <t>PGK-URO</t>
  </si>
  <si>
    <t>PGK - Urogynekologická poradna</t>
  </si>
  <si>
    <t>ONK-AMB5</t>
  </si>
  <si>
    <t>ONK - Ambulance dr. Lemstrová</t>
  </si>
  <si>
    <t>DK-HEM2</t>
  </si>
  <si>
    <t>DK - Hematoonkologická ambulance 2</t>
  </si>
  <si>
    <t>PSYCH-DE</t>
  </si>
  <si>
    <t>PSYCH - Ambulance psychologie (děti a dorost)</t>
  </si>
  <si>
    <t>DK-PRIJ</t>
  </si>
  <si>
    <t>DK - Příjmová ambulance</t>
  </si>
  <si>
    <t>PSYCH-PS</t>
  </si>
  <si>
    <t>PSYCH - Ambulance psychologie</t>
  </si>
  <si>
    <t>KUC-PRIJ</t>
  </si>
  <si>
    <t>KOC - Příjmová ambulance</t>
  </si>
  <si>
    <t>PSYCH-DO</t>
  </si>
  <si>
    <t>PSYCH - Ambulance psychologie (dospělí)</t>
  </si>
  <si>
    <t>KUC-LSPP</t>
  </si>
  <si>
    <t>KÚČOCH - LSPP</t>
  </si>
  <si>
    <t>OUP-LPS</t>
  </si>
  <si>
    <t>SPEC - ambulance LPS</t>
  </si>
  <si>
    <t>Kodak</t>
  </si>
  <si>
    <t>TVL-INT</t>
  </si>
  <si>
    <t>TVL - Interní ambulance</t>
  </si>
  <si>
    <t>KOŽ_URB</t>
  </si>
  <si>
    <t>diář Urbánek Jaroslav, MUDr.</t>
  </si>
  <si>
    <t>TRAU-PRI</t>
  </si>
  <si>
    <t>TRAU - Příjmová ambulance</t>
  </si>
  <si>
    <t>ORT-PRIJ</t>
  </si>
  <si>
    <t>ORT - Příjmová ambulance</t>
  </si>
  <si>
    <t>DK-LPS</t>
  </si>
  <si>
    <t>DK - lékařská pohotovostní služba</t>
  </si>
  <si>
    <t>URO-7e</t>
  </si>
  <si>
    <t>URO Expektace 7</t>
  </si>
  <si>
    <t>ONK-CHST</t>
  </si>
  <si>
    <t>ONK - Chemoterapeutický stacionář</t>
  </si>
  <si>
    <t>RHB-PRIJ</t>
  </si>
  <si>
    <t>RHB - Příjmová ambulance</t>
  </si>
  <si>
    <t>PGK-ONKO</t>
  </si>
  <si>
    <t>PGK - Onkologická poradna</t>
  </si>
  <si>
    <t>PGK-AMBP</t>
  </si>
  <si>
    <t>PGK - všeobecná ambulance - pohotovost</t>
  </si>
  <si>
    <t>KOŽ_VAVR</t>
  </si>
  <si>
    <t>diář Vavříková Linda, MUDr.</t>
  </si>
  <si>
    <t>PGK-COP</t>
  </si>
  <si>
    <t>PGK - Centrum onkologické prevence</t>
  </si>
  <si>
    <t>TVL-DKO</t>
  </si>
  <si>
    <t>TVL Obezitologická ambulance</t>
  </si>
  <si>
    <t>TVL-FYZ</t>
  </si>
  <si>
    <t>TVL Fyzioterapeutická ambulance</t>
  </si>
  <si>
    <t>ORL-Salz</t>
  </si>
  <si>
    <t>ORL-Poradna MUDr. Salzman</t>
  </si>
  <si>
    <t>NEUR-AM</t>
  </si>
  <si>
    <t>NEU Všeobecná ambulance...</t>
  </si>
  <si>
    <t>PLIC-D7</t>
  </si>
  <si>
    <t>PLIC - diář kuřácké poradny</t>
  </si>
  <si>
    <t>ONK-AM18</t>
  </si>
  <si>
    <t>ONK - Ambulance dr. Hudcová</t>
  </si>
  <si>
    <t>PGK-DET</t>
  </si>
  <si>
    <t>PGK - Dětská gynekologie</t>
  </si>
  <si>
    <t>KNM-ONK</t>
  </si>
  <si>
    <t>PET/CT-elektronické objednávání pro ONK</t>
  </si>
  <si>
    <t>PCHIR - centrální opreační sály (MEDIX)</t>
  </si>
  <si>
    <t>PGK-RIZ</t>
  </si>
  <si>
    <t>PGK - Poradna rizikové gravidity</t>
  </si>
  <si>
    <t>IPCHO-NT</t>
  </si>
  <si>
    <t>IPCHO-Konzilia nutričních terapeutek</t>
  </si>
  <si>
    <t>HOK-PRIJ</t>
  </si>
  <si>
    <t>HOK - Příjmová ambulance</t>
  </si>
  <si>
    <t>DK-ENDO</t>
  </si>
  <si>
    <t>DK - Endokrinologická ambulance</t>
  </si>
  <si>
    <t>2CHA_</t>
  </si>
  <si>
    <t>Chybně založen uzel</t>
  </si>
  <si>
    <t>OUP-TRAU</t>
  </si>
  <si>
    <t>SPEC - traumatologická ambulance</t>
  </si>
  <si>
    <t>REH-EMG</t>
  </si>
  <si>
    <t>REH - EMG ambulance</t>
  </si>
  <si>
    <t>PLIC-PNE</t>
  </si>
  <si>
    <t>PLIC - pneumologická ambulance</t>
  </si>
  <si>
    <t>PO3</t>
  </si>
  <si>
    <t>RTG pojízdné NEUR</t>
  </si>
  <si>
    <t>PSYCH-PR</t>
  </si>
  <si>
    <t>PSYCH - Příjmová ambulance</t>
  </si>
  <si>
    <t>CT</t>
  </si>
  <si>
    <t>KNM-HOK</t>
  </si>
  <si>
    <t>PET/CT-elektronické objednávání pro HOK</t>
  </si>
  <si>
    <t>1IK-PRIJ</t>
  </si>
  <si>
    <t>1.IK - Příjmová ambulance</t>
  </si>
  <si>
    <t>KKP-10-7</t>
  </si>
  <si>
    <t>OC-JINOP</t>
  </si>
  <si>
    <t>OC-OP jiné diář</t>
  </si>
  <si>
    <t>1.CH-PRI</t>
  </si>
  <si>
    <t>1.CH - Příjmová ambulance</t>
  </si>
  <si>
    <t>KOŽ_MERI</t>
  </si>
  <si>
    <t>diář Meričko Lukáš, MUDr.</t>
  </si>
  <si>
    <t>ONK-AMB6</t>
  </si>
  <si>
    <t>ONK - Ambulance dr. Kalábová</t>
  </si>
  <si>
    <t>DK-ALER3</t>
  </si>
  <si>
    <t>DK - Alerg. amb. (MUDr. Zápalka)</t>
  </si>
  <si>
    <t>3IK-PRIJ</t>
  </si>
  <si>
    <t>3.IK Příjmová ambulance</t>
  </si>
  <si>
    <t>PLIC-D4</t>
  </si>
  <si>
    <t>PLIC - diář MUDr.Kultan</t>
  </si>
  <si>
    <t>2IK-SYCH</t>
  </si>
  <si>
    <t>2.IK - diář MUDr.Sychra</t>
  </si>
  <si>
    <t>ONK-AM14</t>
  </si>
  <si>
    <t>ONK - Ambulance dr. Šrámek</t>
  </si>
  <si>
    <t>PLIC-D1</t>
  </si>
  <si>
    <t>PLIC - diář MUDr.Václavík</t>
  </si>
  <si>
    <t>TVL-KARD</t>
  </si>
  <si>
    <t>TVL Kardiologická ambulance</t>
  </si>
  <si>
    <t>DK-AMB3</t>
  </si>
  <si>
    <t>DK-AMB3 Potní test</t>
  </si>
  <si>
    <t>ORL-prij</t>
  </si>
  <si>
    <t>Ambulance příjmová</t>
  </si>
  <si>
    <t>2IK-ERCP</t>
  </si>
  <si>
    <t>2IK - ERCP (diář)</t>
  </si>
  <si>
    <t>ONK-AMB8</t>
  </si>
  <si>
    <t>ONK - Ambulance prof. Melichar</t>
  </si>
  <si>
    <t>ONK-AM12</t>
  </si>
  <si>
    <t>ONK - Ambulance dr. Hrouzková</t>
  </si>
  <si>
    <t>PCHIR-AN</t>
  </si>
  <si>
    <t>PCHIR - anesteziologická ambulance</t>
  </si>
  <si>
    <t>ONK-AM15</t>
  </si>
  <si>
    <t>ONK - Ambulance doc. Mohelníková</t>
  </si>
  <si>
    <t>KNM-ORL</t>
  </si>
  <si>
    <t>PET/CT-elektronické objednávání pro ORL</t>
  </si>
  <si>
    <t>2IK-GAST</t>
  </si>
  <si>
    <t>2IK - Gastroskopie (diář)</t>
  </si>
  <si>
    <t>2IK-VRZA</t>
  </si>
  <si>
    <t>2IK - diář MUDr. Vrzalová</t>
  </si>
  <si>
    <t>GEN-DMP</t>
  </si>
  <si>
    <t>GEN - Ambulance biochemické genetiky</t>
  </si>
  <si>
    <t>PLIC-D3</t>
  </si>
  <si>
    <t>PLIC - diář 3. Dr. Voláková</t>
  </si>
  <si>
    <t>NCH-PRIJ</t>
  </si>
  <si>
    <t>Neurochirurgie - příjmová ambulance</t>
  </si>
  <si>
    <t>PLIC-D5</t>
  </si>
  <si>
    <t>PLIC - diář MUDr.Lošťáková</t>
  </si>
  <si>
    <t>PLIC-D2</t>
  </si>
  <si>
    <t>PLIC - diář MUDr.Zatloukal</t>
  </si>
  <si>
    <t>ONK-BRT</t>
  </si>
  <si>
    <t>ONK - Brachyterapie</t>
  </si>
  <si>
    <t>KOŽ_DDER</t>
  </si>
  <si>
    <t>diář digitální dermatoskop</t>
  </si>
  <si>
    <t>KOŽ_DER</t>
  </si>
  <si>
    <t>Dovolená oddělení</t>
  </si>
  <si>
    <t>2IK-KOLO</t>
  </si>
  <si>
    <t>2IK - Koloskopie 1 (diář)</t>
  </si>
  <si>
    <t>KARLU15s</t>
  </si>
  <si>
    <t>KAR-LU15 stanice</t>
  </si>
  <si>
    <t>PLIC-D15</t>
  </si>
  <si>
    <t>PLIC - diář MUDr. Genzor</t>
  </si>
  <si>
    <t>ONK-AM16</t>
  </si>
  <si>
    <t>ONK - Ambulance - prof Klabusay Martin</t>
  </si>
  <si>
    <t>DK-NEFR</t>
  </si>
  <si>
    <t>DK - Nefrologie ambulance</t>
  </si>
  <si>
    <t>KOŽ_KARL</t>
  </si>
  <si>
    <t>diář Karlová Iva, MUDr.</t>
  </si>
  <si>
    <t>2IK-KONE</t>
  </si>
  <si>
    <t>2.IK - diář MUDr.Konečný</t>
  </si>
  <si>
    <t>REH-FYZA</t>
  </si>
  <si>
    <t>Rehabilitace - Fyzioterapeut - ambulance</t>
  </si>
  <si>
    <t>1CH-KLEM</t>
  </si>
  <si>
    <t>1CHIR-diář MUDr. Klementa</t>
  </si>
  <si>
    <t>PLIC-D9</t>
  </si>
  <si>
    <t>PLIC - diář MUDr.Jašková</t>
  </si>
  <si>
    <t>ONK-AM17</t>
  </si>
  <si>
    <t>ONK - Ambulance dr. Minařík</t>
  </si>
  <si>
    <t>2IK-GREG</t>
  </si>
  <si>
    <t>2IK - diář MUDr. Gregar</t>
  </si>
  <si>
    <t>NEPOUZIT</t>
  </si>
  <si>
    <t>Nepoužívat</t>
  </si>
  <si>
    <t>GER-BRET</t>
  </si>
  <si>
    <t>GER-diář MUDr. Bretšnajdrová Milena Ph.D.</t>
  </si>
  <si>
    <t>DK-DENZ</t>
  </si>
  <si>
    <t>DK-Diář denzitometrie</t>
  </si>
  <si>
    <t>COVID-MO</t>
  </si>
  <si>
    <t>Mobilní očkovací tým</t>
  </si>
  <si>
    <t>KUC-DIMI</t>
  </si>
  <si>
    <t>KUC - Diář - MUDr. Michl</t>
  </si>
  <si>
    <t>PLIC-D6</t>
  </si>
  <si>
    <t>PLIC - diář MUDr.Žurková</t>
  </si>
  <si>
    <t>PLIC-D11</t>
  </si>
  <si>
    <t>PLIC - diář MUDr.Rozsívalová</t>
  </si>
  <si>
    <t>PLIC-D8</t>
  </si>
  <si>
    <t>PLIC - diář MUDr.Voláková</t>
  </si>
  <si>
    <t>PGK-ZAV</t>
  </si>
  <si>
    <t>PGK - Ambulance závodního lékaře</t>
  </si>
  <si>
    <t>2IK-AIGL</t>
  </si>
  <si>
    <t>2.IK - diář MUDr. Aiglová</t>
  </si>
  <si>
    <t>DK-ANEST</t>
  </si>
  <si>
    <t>DK - Diář předanestetického vyšetření</t>
  </si>
  <si>
    <t>ONK-NUTI</t>
  </si>
  <si>
    <t>ONK-Nutriční intervence</t>
  </si>
  <si>
    <t>NEUR-ŠAŇ</t>
  </si>
  <si>
    <t>NEU - diář Šaňák Daniel doc.MUDr.</t>
  </si>
  <si>
    <t>KUC-CBCT</t>
  </si>
  <si>
    <t>KÚČOCH - diář CBCT</t>
  </si>
  <si>
    <t>NEUR-D1</t>
  </si>
  <si>
    <t>NEU - diář MUDr.Dorňák</t>
  </si>
  <si>
    <t>KOŽ_IBIE</t>
  </si>
  <si>
    <t>diář Bienová Martina, MUDr., Ph.D.</t>
  </si>
  <si>
    <t>DK-SAL</t>
  </si>
  <si>
    <t>DK sál-gastroendopneumo</t>
  </si>
  <si>
    <t>OC-LEK</t>
  </si>
  <si>
    <t>Oční - diář lékaři</t>
  </si>
  <si>
    <t>ONK-AM13</t>
  </si>
  <si>
    <t>ONK - Ambulance dr. Cwiertka</t>
  </si>
  <si>
    <t>ALG-RACA</t>
  </si>
  <si>
    <t>ALG - MUDr. Račanský</t>
  </si>
  <si>
    <t>OC-PPVOP</t>
  </si>
  <si>
    <t>OC-OP PPV diář</t>
  </si>
  <si>
    <t>KOŽ_KOPO</t>
  </si>
  <si>
    <t>diář Kopová Renata, MUDr.</t>
  </si>
  <si>
    <t>2IK-VSGA</t>
  </si>
  <si>
    <t>2IK - diář VŠEOBECNÁ GASTROENTEROLOGIE</t>
  </si>
  <si>
    <t>OPG</t>
  </si>
  <si>
    <t>UZ-1</t>
  </si>
  <si>
    <t>Ultrazvuk-1</t>
  </si>
  <si>
    <t>OC-KATOP</t>
  </si>
  <si>
    <t>OC-OP katarakta diář</t>
  </si>
  <si>
    <t>OC-INJ</t>
  </si>
  <si>
    <t>OC- Intravitreální injekce</t>
  </si>
  <si>
    <t>KOŽ_POLA</t>
  </si>
  <si>
    <t>diář Poláčková Zora, MUDr.</t>
  </si>
  <si>
    <t>KOŽ_KRNA</t>
  </si>
  <si>
    <t>diář Krnáčová Anežka, MUDr.</t>
  </si>
  <si>
    <t>2IK-NAVR</t>
  </si>
  <si>
    <t>2.IK - diář MUDr.Navrátil</t>
  </si>
  <si>
    <t>2IK-PET</t>
  </si>
  <si>
    <t>2.IK - diář PET CT</t>
  </si>
  <si>
    <t>ORL-Bak</t>
  </si>
  <si>
    <t>ORL - Poradna Dr.Bakaj</t>
  </si>
  <si>
    <t>ALG-UTIK</t>
  </si>
  <si>
    <t>ALG - MUDr. Utíkalová</t>
  </si>
  <si>
    <t>ALG-PAZD</t>
  </si>
  <si>
    <t>ALG - MUDr. Pazderová</t>
  </si>
  <si>
    <t>ORT-LCH</t>
  </si>
  <si>
    <t>ORT Laboratoř chůze - diář</t>
  </si>
  <si>
    <t>ORL-rhi</t>
  </si>
  <si>
    <t>ORL - Poradna,  MUDr. Hučko</t>
  </si>
  <si>
    <t>2IK-PRIK</t>
  </si>
  <si>
    <t>2IK-Příjmová kniha</t>
  </si>
  <si>
    <t>ALG-BRAU</t>
  </si>
  <si>
    <t>ALG - MUDr. Braunová</t>
  </si>
  <si>
    <t>NEUR-SME</t>
  </si>
  <si>
    <t>NEU - diář SONAR</t>
  </si>
  <si>
    <t>KOŽ_KUCE</t>
  </si>
  <si>
    <t>diář Kučerová Renata, prim., MUDr., Ph.D.</t>
  </si>
  <si>
    <t>ALG-PEPR</t>
  </si>
  <si>
    <t>ALG - MUDr. Peprníková</t>
  </si>
  <si>
    <t>DK-AMB4</t>
  </si>
  <si>
    <t>DK - AMB4 Převazy ran</t>
  </si>
  <si>
    <t>NEUR-FRA</t>
  </si>
  <si>
    <t>NEU - diář MUDr.France</t>
  </si>
  <si>
    <t>ALG-OSTR</t>
  </si>
  <si>
    <t>ALG - MUDr. Ostrčilová</t>
  </si>
  <si>
    <t>HOK-DŘEŇ</t>
  </si>
  <si>
    <t>HOK - Objednávky SP,TB</t>
  </si>
  <si>
    <t>KOŽ_CisP</t>
  </si>
  <si>
    <t>Diář čištění pleti</t>
  </si>
  <si>
    <t>ORL-oae</t>
  </si>
  <si>
    <t>ORL - Otoakustické emise</t>
  </si>
  <si>
    <t>PLIC-DSO</t>
  </si>
  <si>
    <t>PLIC - diář MUDr.Sova</t>
  </si>
  <si>
    <t>KOŽ-STEH</t>
  </si>
  <si>
    <t>Diář stehy</t>
  </si>
  <si>
    <t>ONK-AMB9</t>
  </si>
  <si>
    <t>ONK - Ambulance dr. Vitásková</t>
  </si>
  <si>
    <t>KOŽ_MULL</t>
  </si>
  <si>
    <t>diář Müllerová Eva, MUDr.</t>
  </si>
  <si>
    <t>ONK-CR</t>
  </si>
  <si>
    <t>ONK - C rameno</t>
  </si>
  <si>
    <t>ALG. ODB</t>
  </si>
  <si>
    <t>ALG - Odběry</t>
  </si>
  <si>
    <t>KOŽ_LIBI</t>
  </si>
  <si>
    <t>diář Libigerová Kateřina, MUDr.</t>
  </si>
  <si>
    <t>KNM-PLIC</t>
  </si>
  <si>
    <t>PET/CT-elektronické objednávání pro PLIC</t>
  </si>
  <si>
    <t>CT-SIM</t>
  </si>
  <si>
    <t>OUP-ČEK</t>
  </si>
  <si>
    <t>URGENT - čekárná VŠEO 1/2 + INT + amb LPS</t>
  </si>
  <si>
    <t>2IK-ŠPA</t>
  </si>
  <si>
    <t>2IK - diář MUDr. Špatenková</t>
  </si>
  <si>
    <t>DK-ORL</t>
  </si>
  <si>
    <t>DK - ORL ambulance</t>
  </si>
  <si>
    <t>ONK-AM10</t>
  </si>
  <si>
    <t>Odběrová místnost</t>
  </si>
  <si>
    <t>ORL-onk</t>
  </si>
  <si>
    <t>ORL - Poradna, Dr. Hyravý</t>
  </si>
  <si>
    <t>REH-ERG</t>
  </si>
  <si>
    <t>Rehabilitace - Ergoterapeut - nepoužívat</t>
  </si>
  <si>
    <t>DK-LIPI</t>
  </si>
  <si>
    <t>DK Lipidová ambulance</t>
  </si>
  <si>
    <t>3IK-GAJ</t>
  </si>
  <si>
    <t>3IK- diář. MUDr.Gajdová</t>
  </si>
  <si>
    <t>DK-EEG</t>
  </si>
  <si>
    <t>DK- EEG</t>
  </si>
  <si>
    <t>2IK-VSEI</t>
  </si>
  <si>
    <t>2IK - Diář VŠEOBECNÁ INTERNA</t>
  </si>
  <si>
    <t>2IK-DANI</t>
  </si>
  <si>
    <t>2IK - diář MUDr. Daniš</t>
  </si>
  <si>
    <t>2IK-XXX</t>
  </si>
  <si>
    <t>2.IK Nutriční poradna - nepoužívat</t>
  </si>
  <si>
    <t>2IK-PIPE</t>
  </si>
  <si>
    <t>2IK - diář MUDr. Pipek</t>
  </si>
  <si>
    <t>ALG-HENK</t>
  </si>
  <si>
    <t>ALG - MUDr. Henklová</t>
  </si>
  <si>
    <t>ONK-PREV</t>
  </si>
  <si>
    <t>ONK-preventivní onkologie</t>
  </si>
  <si>
    <t>2IK-BIOL</t>
  </si>
  <si>
    <t>2IK biologická léčba diář</t>
  </si>
  <si>
    <t>ALG-BYST</t>
  </si>
  <si>
    <t>ALG - MUDr. Bystroň</t>
  </si>
  <si>
    <t>ONK-AM19</t>
  </si>
  <si>
    <t>ONK - Ambulance dr. Študentová</t>
  </si>
  <si>
    <t>OC-BIOM</t>
  </si>
  <si>
    <t>Biometrie diář</t>
  </si>
  <si>
    <t>DK-ODB</t>
  </si>
  <si>
    <t>DK Odběrová místnost</t>
  </si>
  <si>
    <t>ALG-HUTY</t>
  </si>
  <si>
    <t>ALG - MUDr. Hutyrová</t>
  </si>
  <si>
    <t>KOŽ_AUR</t>
  </si>
  <si>
    <t>KOŽ - diář Auriel</t>
  </si>
  <si>
    <t>PLIC-D10</t>
  </si>
  <si>
    <t>PLIC - diář MUDr.Fischer</t>
  </si>
  <si>
    <t>2IK-PREV</t>
  </si>
  <si>
    <t>2IK-diář - převazy PICC a MIDLINE</t>
  </si>
  <si>
    <t>KUC-LPS</t>
  </si>
  <si>
    <t>KÚČOCH - LPS denní</t>
  </si>
  <si>
    <t>GER-KURA</t>
  </si>
  <si>
    <t>GER-diář MUDr. Kurašová Jitka</t>
  </si>
  <si>
    <t>ALG-HLR</t>
  </si>
  <si>
    <t>ALG - MUDr. Heller</t>
  </si>
  <si>
    <t>2IK-TEST</t>
  </si>
  <si>
    <t>2IK - diář Test Covid</t>
  </si>
  <si>
    <t>ONK-AM11</t>
  </si>
  <si>
    <t>ONK - Ambulance. doc. Vrána</t>
  </si>
  <si>
    <t>2IK-BACA</t>
  </si>
  <si>
    <t>2IK - diář MUDr.Bača</t>
  </si>
  <si>
    <t>2IK-ZARI</t>
  </si>
  <si>
    <t>2IK - diář MUDr. Zarivnijová</t>
  </si>
  <si>
    <t>DIAR-OLV</t>
  </si>
  <si>
    <t>OLV - Poradna pro výživu</t>
  </si>
  <si>
    <t>NEUR-ZBO</t>
  </si>
  <si>
    <t>NEU - diář MUDr. Zborníková</t>
  </si>
  <si>
    <t>DK-UROL</t>
  </si>
  <si>
    <t>UROL - diář pro plánování</t>
  </si>
  <si>
    <t>PLIC-DTR</t>
  </si>
  <si>
    <t>PLIC-diář poradna pro transplantaci plic</t>
  </si>
  <si>
    <t>ONK-AM20</t>
  </si>
  <si>
    <t>ONK - Ambulance Dr.Vlachová</t>
  </si>
  <si>
    <t>2IK-BAWA</t>
  </si>
  <si>
    <t>2IK - diář MUDr.Bawadekijová</t>
  </si>
  <si>
    <t>1.CH-IBD</t>
  </si>
  <si>
    <t>1.CH - Poradna pro IBD</t>
  </si>
  <si>
    <t>ORL-BERA</t>
  </si>
  <si>
    <t>ORL - BERA +  Otoakustické emise</t>
  </si>
  <si>
    <t>KOŽ_PALL</t>
  </si>
  <si>
    <t>Diář-  MUDr. Palla Viktor</t>
  </si>
  <si>
    <t>2IK-EDU</t>
  </si>
  <si>
    <t>2IK - diář edukační sestra</t>
  </si>
  <si>
    <t>DK-ORTOP</t>
  </si>
  <si>
    <t>ORTOP - diář pro plánování</t>
  </si>
  <si>
    <t>ALG-KOUK</t>
  </si>
  <si>
    <t>ALG - MUDr. Koukalová</t>
  </si>
  <si>
    <t>TVL-AKUP</t>
  </si>
  <si>
    <t>TVL - Akupunktura</t>
  </si>
  <si>
    <t>DK-CHIRU</t>
  </si>
  <si>
    <t>CHIR - diář pro plánování</t>
  </si>
  <si>
    <t>OUP-UZ</t>
  </si>
  <si>
    <t>Urgent Ultrazvuk</t>
  </si>
  <si>
    <t>ALG. STC</t>
  </si>
  <si>
    <t>ALG - Stacionář</t>
  </si>
  <si>
    <t>NEUR-KR</t>
  </si>
  <si>
    <t>NEU - diář MUDr. Král</t>
  </si>
  <si>
    <t>PLIC-DCF</t>
  </si>
  <si>
    <t>PLIC-Diář centrum cystické fibrózy</t>
  </si>
  <si>
    <t>ORL-komi</t>
  </si>
  <si>
    <t>ORL - ONKO komise, Dr. Brož</t>
  </si>
  <si>
    <t>DK-ALER4</t>
  </si>
  <si>
    <t>DK - Alerg. amb (MUDr. Bartlová)</t>
  </si>
  <si>
    <t>DK-ORL-</t>
  </si>
  <si>
    <t>ORL - diář pro plánování</t>
  </si>
  <si>
    <t>GER-ZAB</t>
  </si>
  <si>
    <t>GER-diář MUDr. Záboj</t>
  </si>
  <si>
    <t>ORL-PPPP</t>
  </si>
  <si>
    <t>ORL - Poradna pro poruchy polykání</t>
  </si>
  <si>
    <t>PLIC-D13</t>
  </si>
  <si>
    <t>PLIC - diář MUDr.Losse</t>
  </si>
  <si>
    <t>KUC-ACOS</t>
  </si>
  <si>
    <t>KÚČOCH - Ambulantní CA</t>
  </si>
  <si>
    <t>ONK-AMBM</t>
  </si>
  <si>
    <t>ONK AMB. MUDR. Matzenauer</t>
  </si>
  <si>
    <t>ORT-eRp</t>
  </si>
  <si>
    <t>ORT Ambulance - eRecept</t>
  </si>
  <si>
    <t>NEUR-DI</t>
  </si>
  <si>
    <t>NEU - diář MUDr.Divišová</t>
  </si>
  <si>
    <t>PLIC-D14</t>
  </si>
  <si>
    <t>PLIC - diář Onkologická poradna</t>
  </si>
  <si>
    <t>NEU-PLAN</t>
  </si>
  <si>
    <t>NEUR - plánování příjmů na odd. 31A+B</t>
  </si>
  <si>
    <t>DK-PLAST</t>
  </si>
  <si>
    <t>PLAST - diář pro plánování</t>
  </si>
  <si>
    <t>PLIC-D12</t>
  </si>
  <si>
    <t>PLIC - diář MUDr.Kulísková</t>
  </si>
  <si>
    <t>3IK-RODB</t>
  </si>
  <si>
    <t>3.IK - diář Odběrová ambulance revmatologie</t>
  </si>
  <si>
    <t>TVL-KOMP</t>
  </si>
  <si>
    <t>TVL Ambulance komplementární medicíny</t>
  </si>
  <si>
    <t>3IK-SMRZ</t>
  </si>
  <si>
    <t>3.IK - diář MUDr.Smržová</t>
  </si>
  <si>
    <t>3IK-SKAC</t>
  </si>
  <si>
    <t>3.IK - diář MUDr.Skácelová</t>
  </si>
  <si>
    <t>OKB-UROL</t>
  </si>
  <si>
    <t>OKB - UROLIT</t>
  </si>
  <si>
    <t>DK-OCNI</t>
  </si>
  <si>
    <t>OČNÍ - diář pro plánování</t>
  </si>
  <si>
    <t>PGK-OGTT</t>
  </si>
  <si>
    <t>PGK-OGTT diář</t>
  </si>
  <si>
    <t>2IK-HCV</t>
  </si>
  <si>
    <t>2IK - diář HCV v léčbě</t>
  </si>
  <si>
    <t>KUC-IMPL</t>
  </si>
  <si>
    <t>KÚČOCH - Implantologická poradna - diář</t>
  </si>
  <si>
    <t>3IK-FRYS</t>
  </si>
  <si>
    <t>3.IK - diář MUDr. Fryšáková</t>
  </si>
  <si>
    <t>HOK-PICC</t>
  </si>
  <si>
    <t>HOK - implantace picc katetru</t>
  </si>
  <si>
    <t>DK-TRAUM</t>
  </si>
  <si>
    <t>TRAUM - diář pro plánování</t>
  </si>
  <si>
    <t>2IK-EUS</t>
  </si>
  <si>
    <t>2IK - Endosonografie (diář)</t>
  </si>
  <si>
    <t>3IK-HORA</t>
  </si>
  <si>
    <t>3.IK - diář prof.Horák</t>
  </si>
  <si>
    <t>ONK-OZA</t>
  </si>
  <si>
    <t>ONK - OZAŘOVNY - dispenzarizace</t>
  </si>
  <si>
    <t>3.IK-ZUR</t>
  </si>
  <si>
    <t>3.IK - diář MUDr. Žurek</t>
  </si>
  <si>
    <t>KOŽ_IJEL</t>
  </si>
  <si>
    <t>diář Jelínková Andrea, MUDr.</t>
  </si>
  <si>
    <t>3IK-BIO</t>
  </si>
  <si>
    <t>3.IK - diář biologická léčba</t>
  </si>
  <si>
    <t>PGK-ONKB</t>
  </si>
  <si>
    <t>PGK - Onkogynekologický board</t>
  </si>
  <si>
    <t>ORL-Stud</t>
  </si>
  <si>
    <t>ORL - diář MUDr.Studecká</t>
  </si>
  <si>
    <t>2IK-DIAR</t>
  </si>
  <si>
    <t>2.IK Diář ENDOSKOPIE</t>
  </si>
  <si>
    <t>Neak</t>
  </si>
  <si>
    <t>Nepoužívá se</t>
  </si>
  <si>
    <t>2IK-FALT</t>
  </si>
  <si>
    <t>2.IK - diář primář MUDr.Falt</t>
  </si>
  <si>
    <t>2IK-KOL2</t>
  </si>
  <si>
    <t>2IK - Koloskopie 2 (diář)</t>
  </si>
  <si>
    <t>KOŽ_HANU</t>
  </si>
  <si>
    <t>diář Hanulík Vojtěch, MUDr.</t>
  </si>
  <si>
    <t>2IK-ZOUN</t>
  </si>
  <si>
    <t>2IK-diář MUDr. Zoundjiekpon</t>
  </si>
  <si>
    <t>SOU-eRp</t>
  </si>
  <si>
    <t>Ústav soudního lékařství a medicínského práva - recepty</t>
  </si>
  <si>
    <t>ONK-CHT</t>
  </si>
  <si>
    <t>ONK - Chemoter.stacionář - od 1.10.2018</t>
  </si>
  <si>
    <t>3IK-LOKO</t>
  </si>
  <si>
    <t>3.IK - diář MUDr.Lokočová</t>
  </si>
  <si>
    <t>3IK-HALE</t>
  </si>
  <si>
    <t>3.IK - diář MUDr. Halenka</t>
  </si>
  <si>
    <t>ORL-onkH</t>
  </si>
  <si>
    <t>ORL - Poradna Dr.Horáková</t>
  </si>
  <si>
    <t>3.IK-LOY</t>
  </si>
  <si>
    <t>3.IK - diář MUDr. Loyková</t>
  </si>
  <si>
    <t>PGK-ENDO</t>
  </si>
  <si>
    <t>PGK - poradna pro endometriózu</t>
  </si>
  <si>
    <t>ORL-SCR</t>
  </si>
  <si>
    <t>ORL - diář Sreening sluchu 5-letých dětí</t>
  </si>
  <si>
    <t>ORL-NBI</t>
  </si>
  <si>
    <t>ORL - diář NBI</t>
  </si>
  <si>
    <t>2IK-TERA</t>
  </si>
  <si>
    <t>2IK - Terapie (diář)</t>
  </si>
  <si>
    <t>3IK-LODB</t>
  </si>
  <si>
    <t>3.IK - diář Odběrová ambulance lip. poradny</t>
  </si>
  <si>
    <t>2IK-ENCH</t>
  </si>
  <si>
    <t>2IK - ENDO I.chirurgie (diář)</t>
  </si>
  <si>
    <t>KOŽ-LASE</t>
  </si>
  <si>
    <t>KKP - Laserové pracoviště</t>
  </si>
  <si>
    <t>KOŽ-PPKN</t>
  </si>
  <si>
    <t>KKP poradna pro kožní nádory</t>
  </si>
  <si>
    <t>3IK-KOVA</t>
  </si>
  <si>
    <t>3.IK - diář MUDr. Kovářová</t>
  </si>
  <si>
    <t>ONK-DISP</t>
  </si>
  <si>
    <t>ONK - Ambulance - dispenzarizace</t>
  </si>
  <si>
    <t>2IK-STAC</t>
  </si>
  <si>
    <t>2-IK diář STACIONÁŘ AMB.</t>
  </si>
  <si>
    <t>OUP-AVUA</t>
  </si>
  <si>
    <t>URG - všeobecná úrazová ambulance - AVUA</t>
  </si>
  <si>
    <t>KAR-DIOs</t>
  </si>
  <si>
    <t>KAR-DIOP stanice</t>
  </si>
  <si>
    <t>ONK-AM23</t>
  </si>
  <si>
    <t>ONK - Ambulance MUDr.Klementová</t>
  </si>
  <si>
    <t>3IK-VAVE</t>
  </si>
  <si>
    <t>3.IK - diář MUDr. Vaverková</t>
  </si>
  <si>
    <t>KAR-NIPs</t>
  </si>
  <si>
    <t>KAR-NIP stanice</t>
  </si>
  <si>
    <t>KOŽ-NIES</t>
  </si>
  <si>
    <t>Diář MUDr. Marie Niesnerová</t>
  </si>
  <si>
    <t>ONK-AM25</t>
  </si>
  <si>
    <t>ONK - Ambulance doc. Doležel</t>
  </si>
  <si>
    <t>ONK-AM22</t>
  </si>
  <si>
    <t>ONK - Ambulance MUDr.Cincibuch</t>
  </si>
  <si>
    <t>ORL-O-CA</t>
  </si>
  <si>
    <t>ORL - Diář OS pro celkovou anestezii</t>
  </si>
  <si>
    <t>ONK-PAL</t>
  </si>
  <si>
    <t>ONK-Paliativní péče</t>
  </si>
  <si>
    <t>DIAR-OLY</t>
  </si>
  <si>
    <t>OLY – Y Poradna pro výživu</t>
  </si>
  <si>
    <t>KNM-OZAR</t>
  </si>
  <si>
    <t>PET/CT FDG OZAR</t>
  </si>
  <si>
    <t>DK-BOUCH</t>
  </si>
  <si>
    <t>DK - Ambulance MUDr.Bouchalová Kateřina</t>
  </si>
  <si>
    <t>3IK-SCHO</t>
  </si>
  <si>
    <t>3IK - diář MUDr. Schovánek</t>
  </si>
  <si>
    <t>ONK-PlCT</t>
  </si>
  <si>
    <t>ONK - Plánovací CT</t>
  </si>
  <si>
    <t>3IK-CIBI</t>
  </si>
  <si>
    <t>3.IK - diář MUDr. Cibičková</t>
  </si>
  <si>
    <t>ONK-AM24</t>
  </si>
  <si>
    <t>ONK - Ambulance MUDr.Hudínková</t>
  </si>
  <si>
    <t>KOŽ-DRL</t>
  </si>
  <si>
    <t>Diář MUDr. Zdeněk Drlík</t>
  </si>
  <si>
    <t>PGK-PSAP</t>
  </si>
  <si>
    <t>PGK - porodní sál ambulance - pohotovost</t>
  </si>
  <si>
    <t>OUP-EXP4</t>
  </si>
  <si>
    <t>URG - zrušeno</t>
  </si>
  <si>
    <t>ONK-AM29</t>
  </si>
  <si>
    <t>ONK - Ambulance dr. Zemánková</t>
  </si>
  <si>
    <t>ONK-AM21</t>
  </si>
  <si>
    <t>ONK - Ambulance MUDr.Perková</t>
  </si>
  <si>
    <t>ONK-AM28</t>
  </si>
  <si>
    <t>ONK - Ambulance dr. Žváčková</t>
  </si>
  <si>
    <t>ONK-AM27</t>
  </si>
  <si>
    <t>ONK - Ambulance dr. Rušarová</t>
  </si>
  <si>
    <t>PGK-ONKS</t>
  </si>
  <si>
    <t>PGK - Onkologická poradna - STUDIE</t>
  </si>
  <si>
    <t>ONK-AM26</t>
  </si>
  <si>
    <t>ONK - Ambulance Dr.Langer</t>
  </si>
  <si>
    <t>URO-ONKV</t>
  </si>
  <si>
    <t>ONK vizita</t>
  </si>
  <si>
    <t>ORL-O-LO</t>
  </si>
  <si>
    <t>ORL - Diář OS pro lokální anestezii</t>
  </si>
  <si>
    <t>ONK-INDP</t>
  </si>
  <si>
    <t>ONK - Indikační poradna</t>
  </si>
  <si>
    <t>ORL-D_H</t>
  </si>
  <si>
    <t>ORL - diář MUDr. Heřman</t>
  </si>
  <si>
    <t>OBJ</t>
  </si>
  <si>
    <t>RTG - nezařazené objednávky</t>
  </si>
  <si>
    <t>URO - Lůžkové oddělení 20</t>
  </si>
  <si>
    <t>Diář - Biologická léčba U7 - nepoužívat</t>
  </si>
  <si>
    <t>PSYCH-AH</t>
  </si>
  <si>
    <t>PDSYCH AT dr. Hajda diář</t>
  </si>
  <si>
    <t>ONK-AM31</t>
  </si>
  <si>
    <t>ONK - Ambulance dr. Holubová</t>
  </si>
  <si>
    <t>OUP-COVI</t>
  </si>
  <si>
    <t>URG - všeobecná infekční ambulance - AVINFA/COVID</t>
  </si>
  <si>
    <t>ONK-PALA</t>
  </si>
  <si>
    <t>ONK - Paliativní ambulance</t>
  </si>
  <si>
    <t>ONK-AM32</t>
  </si>
  <si>
    <t>ONK - Ambulance dr.Bartoušková</t>
  </si>
  <si>
    <t>GER- POC</t>
  </si>
  <si>
    <t>GER - POC TEST</t>
  </si>
  <si>
    <t>ONK-MR</t>
  </si>
  <si>
    <t>ONK - diář MR pro plánování radioterapie</t>
  </si>
  <si>
    <t>PLIC-D16</t>
  </si>
  <si>
    <t>Diář - MUDr. Jan Mizera</t>
  </si>
  <si>
    <t>HOK-VV</t>
  </si>
  <si>
    <t>HOK- diář vstupní vyšetření</t>
  </si>
  <si>
    <t>GEN-KONZ</t>
  </si>
  <si>
    <t>GEN - genetické konzultace</t>
  </si>
  <si>
    <t>ONK-37</t>
  </si>
  <si>
    <t>ONK - příjem na COVID oddělení 37</t>
  </si>
  <si>
    <t>PLIC-D17</t>
  </si>
  <si>
    <t>PLIC - diář MUDr. Hajdová</t>
  </si>
  <si>
    <t>ONK-AM30</t>
  </si>
  <si>
    <t>ONK - Ambulance dr. Kašparovský</t>
  </si>
  <si>
    <t>1IK-LU1s</t>
  </si>
  <si>
    <t>1IK-LU1 stanice</t>
  </si>
  <si>
    <t>MAKULA</t>
  </si>
  <si>
    <t>MAKULA OC-A  II, MAKULA+DIA</t>
  </si>
  <si>
    <t>Stanice na 1IK-LU4a</t>
  </si>
  <si>
    <t>PSY-COV</t>
  </si>
  <si>
    <t>COVID krizové intervence psychologů.</t>
  </si>
  <si>
    <t>PLIC-COV</t>
  </si>
  <si>
    <t>PLIC - postCOVID</t>
  </si>
  <si>
    <t>KOŽ_MATZ</t>
  </si>
  <si>
    <t>diář Matzenauer Martina, MUDr.</t>
  </si>
  <si>
    <t>ONK-MISO</t>
  </si>
  <si>
    <t>ONK - diář F MISO</t>
  </si>
  <si>
    <t>KNM-OZA2</t>
  </si>
  <si>
    <t>PET/CT FMISO OZAR</t>
  </si>
  <si>
    <t>1IK-LU4b</t>
  </si>
  <si>
    <t>Stanice 1IK-LU4b</t>
  </si>
  <si>
    <t>1IK-LU4s</t>
  </si>
  <si>
    <t>1IK-LU4 stanice</t>
  </si>
  <si>
    <t>SZPP-COV</t>
  </si>
  <si>
    <t>SZPP - COVID řešení nemoci z povolání</t>
  </si>
  <si>
    <t>NOV-LAKT</t>
  </si>
  <si>
    <t>NOV Laktační poradenství</t>
  </si>
  <si>
    <t>ND YAG</t>
  </si>
  <si>
    <t>OC A III - ND YAG diář</t>
  </si>
  <si>
    <t>3.IK-OST</t>
  </si>
  <si>
    <t>3.IK - Poradna pro osteologii</t>
  </si>
  <si>
    <t>OKLUZE</t>
  </si>
  <si>
    <t>OKLUZE OC-A II, OKLUZE</t>
  </si>
  <si>
    <t>COVID-OC</t>
  </si>
  <si>
    <t>PRAC - očkovací centrum COVID</t>
  </si>
  <si>
    <t>ROHOVKA</t>
  </si>
  <si>
    <t>ROHOVKA  OC – A III, ROHOVKA</t>
  </si>
  <si>
    <t>2CH-L37s</t>
  </si>
  <si>
    <t>2.CH - L37 stanice</t>
  </si>
  <si>
    <t>PGK-MYOM</t>
  </si>
  <si>
    <t>PGK - poradna pro myomy</t>
  </si>
  <si>
    <t>OUP-AOC</t>
  </si>
  <si>
    <t>URG - Antigenní odběrové centrum - zaměstnanci</t>
  </si>
  <si>
    <t>HOK-PALA</t>
  </si>
  <si>
    <t>HOK - Paliativní ambulance</t>
  </si>
  <si>
    <t>OUP-iER</t>
  </si>
  <si>
    <t>URG - Infekční intenzivní vyšetřovna - iER</t>
  </si>
  <si>
    <t>3IK - diář endokrinologie - odběry</t>
  </si>
  <si>
    <t>PSYCH-C</t>
  </si>
  <si>
    <t>COVID krizové intervence psychologů</t>
  </si>
  <si>
    <t>KAR-IP-S</t>
  </si>
  <si>
    <t>Stanice sdílená lůžka na IPCHO</t>
  </si>
  <si>
    <t>2CH-37as</t>
  </si>
  <si>
    <t>2.CH-37a stanice</t>
  </si>
  <si>
    <t>OUP-CH 1</t>
  </si>
  <si>
    <t>URG - chirurgická ambulance</t>
  </si>
  <si>
    <t>ULTRAZVU</t>
  </si>
  <si>
    <t>ULTRAZVUK OC – A III, ULTRAZVUK</t>
  </si>
  <si>
    <t>OUP-UR 1</t>
  </si>
  <si>
    <t>URG - urologická ambulance</t>
  </si>
  <si>
    <t>OUP-IN 1</t>
  </si>
  <si>
    <t>URG - interní ambulance</t>
  </si>
  <si>
    <t>OUP-VŠ 2</t>
  </si>
  <si>
    <t>URG - všeobecná neúrazová ambulance 2 - VŠEO 2</t>
  </si>
  <si>
    <t>OUP-NE 1</t>
  </si>
  <si>
    <t>URG - neurologická ambulance</t>
  </si>
  <si>
    <t>UVEA</t>
  </si>
  <si>
    <t>UVEA OC – A II, UVEA</t>
  </si>
  <si>
    <t>2CH-1CH</t>
  </si>
  <si>
    <t>stanice  2.CH</t>
  </si>
  <si>
    <t>PGK-NEAK</t>
  </si>
  <si>
    <t>PGK - nekativní</t>
  </si>
  <si>
    <t>KPL-SAMO</t>
  </si>
  <si>
    <t>COVID - Očkování samoplátců</t>
  </si>
  <si>
    <t>1.CH-TR</t>
  </si>
  <si>
    <t>Sdílená lůžka na TRAUM pro 1.CHIR</t>
  </si>
  <si>
    <t>MR3</t>
  </si>
  <si>
    <t>DK-PALA</t>
  </si>
  <si>
    <t>DK - Paliativní ambulance</t>
  </si>
  <si>
    <t>ONK-OZRT</t>
  </si>
  <si>
    <t>ONK - OZAŘOVNY RTA</t>
  </si>
  <si>
    <t>CT-SIM2</t>
  </si>
  <si>
    <t>KPL-EXT</t>
  </si>
  <si>
    <t>Externí očkovací centrum - ŠANTOVKA</t>
  </si>
  <si>
    <t>KOŽ-LYMF</t>
  </si>
  <si>
    <t>Diář lymfodrenáž manuální+ přístrojová</t>
  </si>
  <si>
    <t>Klinika</t>
  </si>
  <si>
    <t>Počet ošetřovanců</t>
  </si>
  <si>
    <t>PŘIJ</t>
  </si>
  <si>
    <t>exTR+</t>
  </si>
  <si>
    <t>PROP</t>
  </si>
  <si>
    <t>exTR-</t>
  </si>
  <si>
    <t>Úmrtí</t>
  </si>
  <si>
    <t>Prům.
počet
lůžek</t>
  </si>
  <si>
    <t>Prům.
denní
počet hosp</t>
  </si>
  <si>
    <t>Skut.
lůžková
kapac.</t>
  </si>
  <si>
    <t>Uzav.
lůžka</t>
  </si>
  <si>
    <t>Počet ošetř. dnů</t>
  </si>
  <si>
    <t>Využití lůžek</t>
  </si>
  <si>
    <t>Dny</t>
  </si>
  <si>
    <t>%</t>
  </si>
  <si>
    <t>Prům.
ošetř.
doba</t>
  </si>
  <si>
    <t>Počet hosp.</t>
  </si>
  <si>
    <t>Prost L/1ho (dny)</t>
  </si>
  <si>
    <t>Obrat lůžka</t>
  </si>
  <si>
    <t>CELKEM</t>
  </si>
  <si>
    <t>LDN, NIP/DIOP</t>
  </si>
  <si>
    <t>Covid Oddělení</t>
  </si>
  <si>
    <t>Issue</t>
  </si>
  <si>
    <t>Base</t>
  </si>
  <si>
    <t>COVID</t>
  </si>
  <si>
    <t>Uzel</t>
  </si>
  <si>
    <t>Uzel1</t>
  </si>
  <si>
    <t>Klinika1</t>
  </si>
  <si>
    <t>LůžkaAdjust1</t>
  </si>
  <si>
    <t>Uzel2</t>
  </si>
  <si>
    <t>Klinika2</t>
  </si>
  <si>
    <t>LůžkaAdjust2</t>
  </si>
  <si>
    <t>Kliniky bez LDN, NIP/DIOP a Covid oddělení (dle denního intervalu platnosti covid uzlu)</t>
  </si>
  <si>
    <t>Potenc.
lůžková
kapac.</t>
  </si>
  <si>
    <t>Způsob zobrazení dat:</t>
  </si>
  <si>
    <t>CELKEM FNOL</t>
  </si>
  <si>
    <t>DK21CJ-7</t>
  </si>
  <si>
    <t>DK-21CJ-7</t>
  </si>
  <si>
    <t>Místně</t>
  </si>
  <si>
    <r>
      <t xml:space="preserve">Období: </t>
    </r>
    <r>
      <rPr>
        <sz val="11"/>
        <color theme="9" tint="-0.499984740745262"/>
        <rFont val="Calibri"/>
        <family val="2"/>
        <charset val="238"/>
        <scheme val="minor"/>
      </rPr>
      <t>7/2021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</si>
</sst>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charset val="238"/>
      <scheme val="minor"/>
    </font>
    <font>
      <i/>
      <sz val="11"/>
      <color theme="1" tint="0.249977111117893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5" tint="0.5999938962981048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4" fillId="2" borderId="0"/>
    <xf numFmtId="9" fontId="5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2" borderId="2" xfId="1" applyFont="1" applyFill="1" applyBorder="1" applyAlignment="1"/>
    <xf numFmtId="0" fontId="3" fillId="2" borderId="2" xfId="1" applyFont="1" applyFill="1" applyBorder="1" applyAlignment="1">
      <alignment horizontal="right"/>
    </xf>
    <xf numFmtId="3" fontId="3" fillId="2" borderId="2" xfId="1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6" fillId="0" borderId="0" xfId="0" applyFont="1"/>
    <xf numFmtId="49" fontId="6" fillId="0" borderId="0" xfId="0" applyNumberFormat="1" applyFont="1"/>
    <xf numFmtId="165" fontId="0" fillId="0" borderId="0" xfId="0" applyNumberFormat="1"/>
    <xf numFmtId="0" fontId="0" fillId="8" borderId="0" xfId="0" applyFill="1"/>
    <xf numFmtId="0" fontId="6" fillId="8" borderId="0" xfId="0" applyFont="1" applyFill="1"/>
    <xf numFmtId="0" fontId="6" fillId="9" borderId="0" xfId="0" applyFont="1" applyFill="1"/>
    <xf numFmtId="49" fontId="9" fillId="0" borderId="0" xfId="0" applyNumberFormat="1" applyFont="1"/>
    <xf numFmtId="0" fontId="0" fillId="0" borderId="0" xfId="0" applyBorder="1"/>
    <xf numFmtId="3" fontId="0" fillId="0" borderId="0" xfId="0" applyNumberFormat="1" applyBorder="1"/>
    <xf numFmtId="3" fontId="7" fillId="0" borderId="0" xfId="0" applyNumberFormat="1" applyFont="1" applyBorder="1"/>
    <xf numFmtId="0" fontId="0" fillId="7" borderId="0" xfId="0" applyFill="1" applyBorder="1"/>
    <xf numFmtId="3" fontId="0" fillId="7" borderId="0" xfId="0" applyNumberFormat="1" applyFill="1" applyBorder="1"/>
    <xf numFmtId="3" fontId="7" fillId="7" borderId="0" xfId="0" applyNumberFormat="1" applyFont="1" applyFill="1" applyBorder="1"/>
    <xf numFmtId="165" fontId="0" fillId="7" borderId="0" xfId="0" applyNumberFormat="1" applyFill="1" applyBorder="1"/>
    <xf numFmtId="164" fontId="0" fillId="7" borderId="0" xfId="2" applyNumberFormat="1" applyFont="1" applyFill="1" applyBorder="1"/>
    <xf numFmtId="0" fontId="0" fillId="0" borderId="3" xfId="0" applyBorder="1"/>
    <xf numFmtId="3" fontId="0" fillId="0" borderId="3" xfId="0" applyNumberFormat="1" applyBorder="1"/>
    <xf numFmtId="3" fontId="7" fillId="0" borderId="3" xfId="0" applyNumberFormat="1" applyFont="1" applyBorder="1"/>
    <xf numFmtId="165" fontId="0" fillId="0" borderId="3" xfId="0" applyNumberFormat="1" applyBorder="1"/>
    <xf numFmtId="164" fontId="0" fillId="0" borderId="3" xfId="2" applyNumberFormat="1" applyFont="1" applyBorder="1"/>
    <xf numFmtId="0" fontId="0" fillId="0" borderId="4" xfId="0" applyBorder="1"/>
    <xf numFmtId="3" fontId="0" fillId="0" borderId="4" xfId="0" applyNumberFormat="1" applyBorder="1"/>
    <xf numFmtId="3" fontId="7" fillId="0" borderId="4" xfId="0" applyNumberFormat="1" applyFont="1" applyBorder="1"/>
    <xf numFmtId="165" fontId="0" fillId="0" borderId="4" xfId="0" applyNumberFormat="1" applyBorder="1"/>
    <xf numFmtId="164" fontId="0" fillId="0" borderId="4" xfId="2" applyNumberFormat="1" applyFont="1" applyBorder="1"/>
    <xf numFmtId="165" fontId="8" fillId="0" borderId="4" xfId="0" applyNumberFormat="1" applyFont="1" applyBorder="1"/>
    <xf numFmtId="3" fontId="8" fillId="0" borderId="4" xfId="0" applyNumberFormat="1" applyFont="1" applyBorder="1"/>
    <xf numFmtId="0" fontId="0" fillId="0" borderId="5" xfId="0" applyBorder="1"/>
    <xf numFmtId="3" fontId="0" fillId="0" borderId="5" xfId="0" applyNumberFormat="1" applyBorder="1"/>
    <xf numFmtId="3" fontId="7" fillId="0" borderId="5" xfId="0" applyNumberFormat="1" applyFont="1" applyBorder="1"/>
    <xf numFmtId="165" fontId="0" fillId="0" borderId="5" xfId="0" applyNumberFormat="1" applyBorder="1"/>
    <xf numFmtId="164" fontId="0" fillId="0" borderId="5" xfId="2" applyNumberFormat="1" applyFont="1" applyBorder="1"/>
    <xf numFmtId="0" fontId="0" fillId="7" borderId="6" xfId="0" applyFill="1" applyBorder="1"/>
    <xf numFmtId="0" fontId="0" fillId="7" borderId="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8" borderId="0" xfId="0" applyFont="1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9" xfId="0" applyFill="1" applyBorder="1"/>
    <xf numFmtId="0" fontId="6" fillId="8" borderId="9" xfId="0" applyFont="1" applyFill="1" applyBorder="1"/>
    <xf numFmtId="0" fontId="0" fillId="7" borderId="0" xfId="0" applyFill="1" applyBorder="1" applyAlignment="1">
      <alignment horizontal="center"/>
    </xf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7" borderId="10" xfId="0" applyNumberFormat="1" applyFill="1" applyBorder="1"/>
    <xf numFmtId="0" fontId="6" fillId="0" borderId="9" xfId="0" applyFont="1" applyBorder="1"/>
    <xf numFmtId="0" fontId="7" fillId="0" borderId="0" xfId="0" applyFont="1" applyBorder="1"/>
    <xf numFmtId="0" fontId="2" fillId="9" borderId="0" xfId="0" applyFont="1" applyFill="1" applyBorder="1"/>
    <xf numFmtId="0" fontId="0" fillId="9" borderId="0" xfId="0" applyFill="1" applyBorder="1"/>
    <xf numFmtId="0" fontId="7" fillId="9" borderId="0" xfId="0" applyFont="1" applyFill="1" applyBorder="1"/>
    <xf numFmtId="0" fontId="0" fillId="9" borderId="10" xfId="0" applyFill="1" applyBorder="1"/>
    <xf numFmtId="0" fontId="6" fillId="9" borderId="9" xfId="0" applyFont="1" applyFill="1" applyBorder="1" applyAlignment="1">
      <alignment horizontal="left"/>
    </xf>
    <xf numFmtId="0" fontId="6" fillId="9" borderId="9" xfId="0" applyFont="1" applyFill="1" applyBorder="1"/>
    <xf numFmtId="0" fontId="2" fillId="10" borderId="0" xfId="0" applyFont="1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7" fillId="10" borderId="0" xfId="0" applyNumberFormat="1" applyFont="1" applyFill="1" applyBorder="1"/>
    <xf numFmtId="0" fontId="0" fillId="10" borderId="10" xfId="0" applyFill="1" applyBorder="1"/>
    <xf numFmtId="49" fontId="6" fillId="10" borderId="9" xfId="0" applyNumberFormat="1" applyFont="1" applyFill="1" applyBorder="1"/>
    <xf numFmtId="49" fontId="6" fillId="0" borderId="9" xfId="0" applyNumberFormat="1" applyFont="1" applyBorder="1"/>
    <xf numFmtId="0" fontId="10" fillId="11" borderId="14" xfId="0" applyFont="1" applyFill="1" applyBorder="1"/>
    <xf numFmtId="0" fontId="10" fillId="11" borderId="15" xfId="0" applyFont="1" applyFill="1" applyBorder="1"/>
    <xf numFmtId="3" fontId="10" fillId="11" borderId="15" xfId="0" applyNumberFormat="1" applyFont="1" applyFill="1" applyBorder="1"/>
    <xf numFmtId="165" fontId="10" fillId="11" borderId="15" xfId="0" applyNumberFormat="1" applyFont="1" applyFill="1" applyBorder="1"/>
    <xf numFmtId="164" fontId="10" fillId="11" borderId="15" xfId="2" applyNumberFormat="1" applyFont="1" applyFill="1" applyBorder="1"/>
    <xf numFmtId="165" fontId="10" fillId="11" borderId="16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49" fontId="6" fillId="0" borderId="0" xfId="0" applyNumberFormat="1" applyFont="1" applyFill="1"/>
    <xf numFmtId="49" fontId="9" fillId="0" borderId="0" xfId="0" applyNumberFormat="1" applyFont="1" applyFill="1"/>
    <xf numFmtId="0" fontId="2" fillId="8" borderId="9" xfId="0" applyFont="1" applyFill="1" applyBorder="1"/>
    <xf numFmtId="0" fontId="2" fillId="9" borderId="9" xfId="0" applyFont="1" applyFill="1" applyBorder="1"/>
    <xf numFmtId="0" fontId="2" fillId="10" borderId="9" xfId="0" applyFont="1" applyFill="1" applyBorder="1"/>
    <xf numFmtId="165" fontId="8" fillId="0" borderId="12" xfId="0" applyNumberFormat="1" applyFont="1" applyBorder="1"/>
    <xf numFmtId="0" fontId="6" fillId="9" borderId="0" xfId="0" applyNumberFormat="1" applyFont="1" applyFill="1"/>
    <xf numFmtId="0" fontId="6" fillId="9" borderId="0" xfId="0" applyNumberFormat="1" applyFont="1" applyFill="1" applyAlignment="1">
      <alignment horizontal="left"/>
    </xf>
    <xf numFmtId="0" fontId="7" fillId="7" borderId="0" xfId="0" applyFont="1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7" borderId="0" xfId="0" applyFill="1" applyBorder="1" applyAlignment="1">
      <alignment horizontal="center" vertical="top"/>
    </xf>
    <xf numFmtId="0" fontId="0" fillId="7" borderId="7" xfId="0" applyFill="1" applyBorder="1" applyAlignment="1">
      <alignment horizontal="center"/>
    </xf>
  </cellXfs>
  <cellStyles count="3">
    <cellStyle name="Normální" xfId="0" builtinId="0"/>
    <cellStyle name="Normální_71_19MthRepSumUzelQ_1" xfId="1" xr:uid="{7F7BAC27-BB7B-44DD-AC9D-079E116D33D3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3591-26F9-4A79-91C0-0B110336AE88}">
  <dimension ref="A1:W45"/>
  <sheetViews>
    <sheetView showGridLines="0" tabSelected="1" workbookViewId="0">
      <pane ySplit="6" topLeftCell="A7" activePane="bottomLeft" state="frozen"/>
      <selection activeCell="C1" sqref="C1"/>
      <selection pane="bottomLeft" activeCell="X19" sqref="X19"/>
    </sheetView>
  </sheetViews>
  <sheetFormatPr defaultRowHeight="15" x14ac:dyDescent="0.25"/>
  <cols>
    <col min="1" max="2" width="9.140625" hidden="1" customWidth="1"/>
    <col min="3" max="3" width="0.85546875" style="78" customWidth="1"/>
    <col min="4" max="4" width="1.5703125" customWidth="1"/>
    <col min="5" max="5" width="12.5703125" customWidth="1"/>
    <col min="6" max="6" width="6.140625" customWidth="1"/>
    <col min="7" max="10" width="6.85546875" customWidth="1"/>
    <col min="11" max="11" width="7" customWidth="1"/>
    <col min="12" max="12" width="7.7109375" customWidth="1"/>
    <col min="13" max="13" width="7.7109375" hidden="1" customWidth="1"/>
    <col min="14" max="14" width="7.42578125" customWidth="1"/>
    <col min="15" max="15" width="7.140625" customWidth="1"/>
    <col min="16" max="16" width="7.28515625" customWidth="1"/>
    <col min="17" max="18" width="7.7109375" customWidth="1"/>
    <col min="19" max="19" width="6.28515625" customWidth="1"/>
    <col min="20" max="21" width="7.42578125" customWidth="1"/>
    <col min="22" max="22" width="7.28515625" customWidth="1"/>
  </cols>
  <sheetData>
    <row r="1" spans="1:23" ht="3.75" customHeight="1" thickBot="1" x14ac:dyDescent="0.3"/>
    <row r="2" spans="1:23" x14ac:dyDescent="0.25">
      <c r="D2" s="41" t="s">
        <v>2377</v>
      </c>
      <c r="E2" s="42"/>
      <c r="F2" s="42"/>
      <c r="G2" s="94" t="s">
        <v>2381</v>
      </c>
      <c r="H2" s="94"/>
      <c r="I2" s="43"/>
      <c r="J2" s="96" t="s">
        <v>2382</v>
      </c>
      <c r="K2" s="96"/>
      <c r="L2" s="96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3" x14ac:dyDescent="0.25">
      <c r="D3" s="4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46"/>
    </row>
    <row r="4" spans="1:23" x14ac:dyDescent="0.25">
      <c r="D4" s="83" t="s">
        <v>2375</v>
      </c>
      <c r="E4" s="47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9"/>
    </row>
    <row r="5" spans="1:23" ht="19.5" customHeight="1" x14ac:dyDescent="0.25">
      <c r="A5" s="12"/>
      <c r="B5" s="12"/>
      <c r="D5" s="50"/>
      <c r="E5" s="95" t="s">
        <v>2343</v>
      </c>
      <c r="F5" s="90" t="s">
        <v>2350</v>
      </c>
      <c r="G5" s="92" t="s">
        <v>2344</v>
      </c>
      <c r="H5" s="92"/>
      <c r="I5" s="92"/>
      <c r="J5" s="92"/>
      <c r="K5" s="92"/>
      <c r="L5" s="90" t="s">
        <v>2351</v>
      </c>
      <c r="M5" s="89" t="s">
        <v>2376</v>
      </c>
      <c r="N5" s="90" t="s">
        <v>2352</v>
      </c>
      <c r="O5" s="90" t="s">
        <v>2353</v>
      </c>
      <c r="P5" s="90" t="s">
        <v>2354</v>
      </c>
      <c r="Q5" s="92" t="s">
        <v>2355</v>
      </c>
      <c r="R5" s="92"/>
      <c r="S5" s="93" t="s">
        <v>2358</v>
      </c>
      <c r="T5" s="90" t="s">
        <v>2359</v>
      </c>
      <c r="U5" s="90" t="s">
        <v>2360</v>
      </c>
      <c r="V5" s="91" t="s">
        <v>2361</v>
      </c>
    </row>
    <row r="6" spans="1:23" ht="40.5" customHeight="1" x14ac:dyDescent="0.25">
      <c r="A6" s="13" t="s">
        <v>2368</v>
      </c>
      <c r="B6" s="13" t="s">
        <v>2343</v>
      </c>
      <c r="C6" s="79"/>
      <c r="D6" s="51"/>
      <c r="E6" s="95"/>
      <c r="F6" s="90"/>
      <c r="G6" s="52" t="s">
        <v>2345</v>
      </c>
      <c r="H6" s="52" t="s">
        <v>2346</v>
      </c>
      <c r="I6" s="52" t="s">
        <v>2347</v>
      </c>
      <c r="J6" s="52" t="s">
        <v>2348</v>
      </c>
      <c r="K6" s="52" t="s">
        <v>2349</v>
      </c>
      <c r="L6" s="90"/>
      <c r="M6" s="89"/>
      <c r="N6" s="90"/>
      <c r="O6" s="90"/>
      <c r="P6" s="90"/>
      <c r="Q6" s="52" t="s">
        <v>2356</v>
      </c>
      <c r="R6" s="52" t="s">
        <v>2357</v>
      </c>
      <c r="S6" s="93"/>
      <c r="T6" s="90"/>
      <c r="U6" s="90"/>
      <c r="V6" s="91"/>
    </row>
    <row r="7" spans="1:23" x14ac:dyDescent="0.25">
      <c r="A7" s="13"/>
      <c r="B7" s="13">
        <v>5012</v>
      </c>
      <c r="C7" s="79"/>
      <c r="D7" s="51"/>
      <c r="E7" s="24" t="str">
        <f>VLOOKUP(B7,'71_19MthRepSumUzelQ'!F:G,2,FALSE)</f>
        <v>1IK</v>
      </c>
      <c r="F7" s="25">
        <f>M7/'71_19MthRepSumUzelQ'!$T$2</f>
        <v>52</v>
      </c>
      <c r="G7" s="25">
        <f>SUMIFS('71_19MthRepSumUzelQ'!$I:$I,'71_19MthRepSumUzelQ'!$A:$A,"Base",'71_19MthRepSumUzelQ'!$Z:$Z,$B7)-SUMIF($B$37:$B$40,$B7,G$37:G$40)</f>
        <v>413</v>
      </c>
      <c r="H7" s="25">
        <f>SUMIFS('71_19MthRepSumUzelQ'!$K:$K,'71_19MthRepSumUzelQ'!$A:$A,"Base",'71_19MthRepSumUzelQ'!$Z:$Z,$B7)-SUMIF($B$37:$B$40,$B7,H$37:H$40)</f>
        <v>7</v>
      </c>
      <c r="I7" s="25">
        <f>SUMIFS('71_19MthRepSumUzelQ'!$L:$L,'71_19MthRepSumUzelQ'!$A:$A,"Base",'71_19MthRepSumUzelQ'!$Z:$Z,$B7)-SUMIF($B$37:$B$40,$B7,I$37:I$40)</f>
        <v>415</v>
      </c>
      <c r="J7" s="25">
        <f>SUMIFS('71_19MthRepSumUzelQ'!$N:$N,'71_19MthRepSumUzelQ'!$A:$A,"Base",'71_19MthRepSumUzelQ'!$Z:$Z,$B7)-SUMIF($B$37:$B$40,$B7,J$37:J$40)</f>
        <v>9</v>
      </c>
      <c r="K7" s="25">
        <f>SUMIFS('71_19MthRepSumUzelQ'!$O:$O,'71_19MthRepSumUzelQ'!$A:$A,"Base",'71_19MthRepSumUzelQ'!$Z:$Z,$B7)-SUMIF($B$37:$B$40,$B7,K$37:K$40)</f>
        <v>4</v>
      </c>
      <c r="L7" s="25">
        <f>P7/'71_19MthRepSumUzelQ'!$T$2</f>
        <v>34.41935483870968</v>
      </c>
      <c r="M7" s="26">
        <f>SUMIFS('71_19MthRepSumUzelQ'!$Q:$Q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M$37:M$40)</f>
        <v>1612</v>
      </c>
      <c r="N7" s="25">
        <f>SUMIFS('71_19MthRepSumUzelQ'!$R:$R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N$37:N$40)</f>
        <v>1612</v>
      </c>
      <c r="O7" s="25">
        <f>M7-N7</f>
        <v>0</v>
      </c>
      <c r="P7" s="25">
        <f>SUMIFS('71_19MthRepSumUzelQ'!$P:$P,'71_19MthRepSumUzelQ'!$A:$A,"Base",'71_19MthRepSumUzelQ'!$Z:$Z,$B7)-SUMIF($B$37:$B$40,$B7,P$37:P$40)</f>
        <v>1067</v>
      </c>
      <c r="Q7" s="27">
        <f>IF(F7=0,"",P7/F7)</f>
        <v>20.51923076923077</v>
      </c>
      <c r="R7" s="28">
        <f t="shared" ref="R7:R34" si="0">IF(N7=0,"",P7/N7)</f>
        <v>0.66191066997518611</v>
      </c>
      <c r="S7" s="27">
        <f>IF(T7=0,"",P7/T7)</f>
        <v>2.5649038461538463</v>
      </c>
      <c r="T7" s="25">
        <f>(G7+I7+K7)/2</f>
        <v>416</v>
      </c>
      <c r="U7" s="27">
        <f>IF(T7=0,"",(N7-P7)/T7)</f>
        <v>1.3100961538461537</v>
      </c>
      <c r="V7" s="53">
        <f>IF(N7=0,"",T7/(N7/'71_19MthRepSumUzelQ'!$T$20))</f>
        <v>8</v>
      </c>
      <c r="W7" s="11"/>
    </row>
    <row r="8" spans="1:23" x14ac:dyDescent="0.25">
      <c r="A8" s="13"/>
      <c r="B8" s="13">
        <v>5014</v>
      </c>
      <c r="C8" s="79"/>
      <c r="D8" s="51"/>
      <c r="E8" s="29" t="str">
        <f>VLOOKUP(B8,'71_19MthRepSumUzelQ'!F:G,2,FALSE)</f>
        <v>2.IK</v>
      </c>
      <c r="F8" s="30">
        <f>M8/'71_19MthRepSumUzelQ'!$T$2</f>
        <v>56</v>
      </c>
      <c r="G8" s="30">
        <f>SUMIFS('71_19MthRepSumUzelQ'!$I:$I,'71_19MthRepSumUzelQ'!$A:$A,"Base",'71_19MthRepSumUzelQ'!$Z:$Z,$B8)-SUMIF($B$37:$B$40,$B8,G$37:G$40)</f>
        <v>203</v>
      </c>
      <c r="H8" s="30">
        <f>SUMIFS('71_19MthRepSumUzelQ'!$K:$K,'71_19MthRepSumUzelQ'!$A:$A,"Base",'71_19MthRepSumUzelQ'!$Z:$Z,$B8)-SUMIF($B$37:$B$40,$B8,H$37:H$40)</f>
        <v>14</v>
      </c>
      <c r="I8" s="30">
        <f>SUMIFS('71_19MthRepSumUzelQ'!$L:$L,'71_19MthRepSumUzelQ'!$A:$A,"Base",'71_19MthRepSumUzelQ'!$Z:$Z,$B8)-SUMIF($B$37:$B$40,$B8,I$37:I$40)</f>
        <v>203</v>
      </c>
      <c r="J8" s="30">
        <f>SUMIFS('71_19MthRepSumUzelQ'!$N:$N,'71_19MthRepSumUzelQ'!$A:$A,"Base",'71_19MthRepSumUzelQ'!$Z:$Z,$B8)-SUMIF($B$37:$B$40,$B8,J$37:J$40)</f>
        <v>25</v>
      </c>
      <c r="K8" s="30">
        <f>SUMIFS('71_19MthRepSumUzelQ'!$O:$O,'71_19MthRepSumUzelQ'!$A:$A,"Base",'71_19MthRepSumUzelQ'!$Z:$Z,$B8)-SUMIF($B$37:$B$40,$B8,K$37:K$40)</f>
        <v>7</v>
      </c>
      <c r="L8" s="30">
        <f>P8/'71_19MthRepSumUzelQ'!$T$2</f>
        <v>39.322580645161288</v>
      </c>
      <c r="M8" s="31">
        <f>SUMIFS('71_19MthRepSumUzelQ'!$Q:$Q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M$37:M$40)</f>
        <v>1736</v>
      </c>
      <c r="N8" s="30">
        <f>SUMIFS('71_19MthRepSumUzelQ'!$R:$R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N$37:N$40)</f>
        <v>1371</v>
      </c>
      <c r="O8" s="30">
        <f t="shared" ref="O8:O33" si="1">M8-N8</f>
        <v>365</v>
      </c>
      <c r="P8" s="30">
        <f>SUMIFS('71_19MthRepSumUzelQ'!$P:$P,'71_19MthRepSumUzelQ'!$A:$A,"Base",'71_19MthRepSumUzelQ'!$Z:$Z,$B8)-SUMIF($B$37:$B$40,$B8,P$37:P$40)</f>
        <v>1219</v>
      </c>
      <c r="Q8" s="32">
        <f t="shared" ref="Q8:Q34" si="2">IF(F8=0,"",P8/F8)</f>
        <v>21.767857142857142</v>
      </c>
      <c r="R8" s="33">
        <f t="shared" si="0"/>
        <v>0.88913202042304884</v>
      </c>
      <c r="S8" s="32">
        <f t="shared" ref="S8:S34" si="3">IF(T8=0,"",P8/T8)</f>
        <v>5.9031476997578691</v>
      </c>
      <c r="T8" s="30">
        <f t="shared" ref="T8:T33" si="4">(G8+I8+K8)/2</f>
        <v>206.5</v>
      </c>
      <c r="U8" s="32">
        <f t="shared" ref="U8:U34" si="5">IF(T8=0,"",(N8-P8)/T8)</f>
        <v>0.73607748184019373</v>
      </c>
      <c r="V8" s="54">
        <f>IF(N8=0,"",T8/(N8/'71_19MthRepSumUzelQ'!$T$20))</f>
        <v>4.669219547775346</v>
      </c>
      <c r="W8" s="11"/>
    </row>
    <row r="9" spans="1:23" x14ac:dyDescent="0.25">
      <c r="A9" s="13"/>
      <c r="B9" s="13">
        <v>5007</v>
      </c>
      <c r="C9" s="79"/>
      <c r="D9" s="51"/>
      <c r="E9" s="29" t="str">
        <f>VLOOKUP(B9,'71_19MthRepSumUzelQ'!F:G,2,FALSE)</f>
        <v>3.IK</v>
      </c>
      <c r="F9" s="30">
        <f>M9/'71_19MthRepSumUzelQ'!$T$2</f>
        <v>56</v>
      </c>
      <c r="G9" s="30">
        <f>SUMIFS('71_19MthRepSumUzelQ'!$I:$I,'71_19MthRepSumUzelQ'!$A:$A,"Base",'71_19MthRepSumUzelQ'!$Z:$Z,$B9)-SUMIF($B$37:$B$40,$B9,G$37:G$40)</f>
        <v>185</v>
      </c>
      <c r="H9" s="30">
        <f>SUMIFS('71_19MthRepSumUzelQ'!$K:$K,'71_19MthRepSumUzelQ'!$A:$A,"Base",'71_19MthRepSumUzelQ'!$Z:$Z,$B9)-SUMIF($B$37:$B$40,$B9,H$37:H$40)</f>
        <v>11</v>
      </c>
      <c r="I9" s="30">
        <f>SUMIFS('71_19MthRepSumUzelQ'!$L:$L,'71_19MthRepSumUzelQ'!$A:$A,"Base",'71_19MthRepSumUzelQ'!$Z:$Z,$B9)-SUMIF($B$37:$B$40,$B9,I$37:I$40)</f>
        <v>193</v>
      </c>
      <c r="J9" s="30">
        <f>SUMIFS('71_19MthRepSumUzelQ'!$N:$N,'71_19MthRepSumUzelQ'!$A:$A,"Base",'71_19MthRepSumUzelQ'!$Z:$Z,$B9)-SUMIF($B$37:$B$40,$B9,J$37:J$40)</f>
        <v>15</v>
      </c>
      <c r="K9" s="30">
        <f>SUMIFS('71_19MthRepSumUzelQ'!$O:$O,'71_19MthRepSumUzelQ'!$A:$A,"Base",'71_19MthRepSumUzelQ'!$Z:$Z,$B9)-SUMIF($B$37:$B$40,$B9,K$37:K$40)</f>
        <v>9</v>
      </c>
      <c r="L9" s="30">
        <f>P9/'71_19MthRepSumUzelQ'!$T$2</f>
        <v>37.935483870967744</v>
      </c>
      <c r="M9" s="31">
        <f>SUMIFS('71_19MthRepSumUzelQ'!$Q:$Q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M$37:M$40)</f>
        <v>1736</v>
      </c>
      <c r="N9" s="30">
        <f>SUMIFS('71_19MthRepSumUzelQ'!$R:$R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N$37:N$40)</f>
        <v>1486</v>
      </c>
      <c r="O9" s="30">
        <f t="shared" si="1"/>
        <v>250</v>
      </c>
      <c r="P9" s="30">
        <f>SUMIFS('71_19MthRepSumUzelQ'!$P:$P,'71_19MthRepSumUzelQ'!$A:$A,"Base",'71_19MthRepSumUzelQ'!$Z:$Z,$B9)-SUMIF($B$37:$B$40,$B9,P$37:P$40)</f>
        <v>1176</v>
      </c>
      <c r="Q9" s="32">
        <f t="shared" si="2"/>
        <v>21</v>
      </c>
      <c r="R9" s="33">
        <f t="shared" si="0"/>
        <v>0.79138627187079413</v>
      </c>
      <c r="S9" s="32">
        <f t="shared" si="3"/>
        <v>6.0775193798449614</v>
      </c>
      <c r="T9" s="30">
        <f t="shared" si="4"/>
        <v>193.5</v>
      </c>
      <c r="U9" s="32">
        <f t="shared" si="5"/>
        <v>1.6020671834625324</v>
      </c>
      <c r="V9" s="54">
        <f>IF(N9=0,"",T9/(N9/'71_19MthRepSumUzelQ'!$T$20))</f>
        <v>4.0366756393001344</v>
      </c>
      <c r="W9" s="11"/>
    </row>
    <row r="10" spans="1:23" x14ac:dyDescent="0.25">
      <c r="A10" s="13"/>
      <c r="B10" s="13">
        <v>5024</v>
      </c>
      <c r="C10" s="79"/>
      <c r="D10" s="51"/>
      <c r="E10" s="29" t="str">
        <f>VLOOKUP(B10,'71_19MthRepSumUzelQ'!F:G,2,FALSE)</f>
        <v>GER</v>
      </c>
      <c r="F10" s="30">
        <f>M10/'71_19MthRepSumUzelQ'!$T$2</f>
        <v>25</v>
      </c>
      <c r="G10" s="30">
        <f>SUMIFS('71_19MthRepSumUzelQ'!$I:$I,'71_19MthRepSumUzelQ'!$A:$A,"Base",'71_19MthRepSumUzelQ'!$Z:$Z,$B10)-SUMIF($B$37:$B$40,$B10,G$37:G$40)</f>
        <v>5</v>
      </c>
      <c r="H10" s="30">
        <f>SUMIFS('71_19MthRepSumUzelQ'!$K:$K,'71_19MthRepSumUzelQ'!$A:$A,"Base",'71_19MthRepSumUzelQ'!$Z:$Z,$B10)-SUMIF($B$37:$B$40,$B10,H$37:H$40)</f>
        <v>37</v>
      </c>
      <c r="I10" s="30">
        <f>SUMIFS('71_19MthRepSumUzelQ'!$L:$L,'71_19MthRepSumUzelQ'!$A:$A,"Base",'71_19MthRepSumUzelQ'!$Z:$Z,$B10)-SUMIF($B$37:$B$40,$B10,I$37:I$40)</f>
        <v>37</v>
      </c>
      <c r="J10" s="30">
        <f>SUMIFS('71_19MthRepSumUzelQ'!$N:$N,'71_19MthRepSumUzelQ'!$A:$A,"Base",'71_19MthRepSumUzelQ'!$Z:$Z,$B10)-SUMIF($B$37:$B$40,$B10,J$37:J$40)</f>
        <v>5</v>
      </c>
      <c r="K10" s="30">
        <f>SUMIFS('71_19MthRepSumUzelQ'!$O:$O,'71_19MthRepSumUzelQ'!$A:$A,"Base",'71_19MthRepSumUzelQ'!$Z:$Z,$B10)-SUMIF($B$37:$B$40,$B10,K$37:K$40)</f>
        <v>0</v>
      </c>
      <c r="L10" s="30">
        <f>P10/'71_19MthRepSumUzelQ'!$T$2</f>
        <v>24.032258064516128</v>
      </c>
      <c r="M10" s="31">
        <f>SUMIFS('71_19MthRepSumUzelQ'!$Q:$Q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M$37:M$40)</f>
        <v>775</v>
      </c>
      <c r="N10" s="30">
        <f>SUMIFS('71_19MthRepSumUzelQ'!$R:$R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N$37:N$40)</f>
        <v>775</v>
      </c>
      <c r="O10" s="30">
        <f t="shared" si="1"/>
        <v>0</v>
      </c>
      <c r="P10" s="30">
        <f>SUMIFS('71_19MthRepSumUzelQ'!$P:$P,'71_19MthRepSumUzelQ'!$A:$A,"Base",'71_19MthRepSumUzelQ'!$Z:$Z,$B10)-SUMIF($B$37:$B$40,$B10,P$37:P$40)</f>
        <v>745</v>
      </c>
      <c r="Q10" s="32">
        <f t="shared" si="2"/>
        <v>29.8</v>
      </c>
      <c r="R10" s="33">
        <f t="shared" si="0"/>
        <v>0.96129032258064517</v>
      </c>
      <c r="S10" s="34">
        <f t="shared" si="3"/>
        <v>17.738095238095237</v>
      </c>
      <c r="T10" s="35">
        <f>(G10+H10+I10+J10+K10)/2</f>
        <v>42</v>
      </c>
      <c r="U10" s="34">
        <f t="shared" si="5"/>
        <v>0.7142857142857143</v>
      </c>
      <c r="V10" s="86">
        <f>IF(N10=0,"",T10/(N10/'71_19MthRepSumUzelQ'!$T$20))</f>
        <v>1.68</v>
      </c>
      <c r="W10" s="11"/>
    </row>
    <row r="11" spans="1:23" x14ac:dyDescent="0.25">
      <c r="A11" s="13"/>
      <c r="B11" s="13">
        <v>5015</v>
      </c>
      <c r="C11" s="79"/>
      <c r="D11" s="51"/>
      <c r="E11" s="29" t="str">
        <f>VLOOKUP(B11,'71_19MthRepSumUzelQ'!F:G,2,FALSE)</f>
        <v>PLIC</v>
      </c>
      <c r="F11" s="30">
        <f>M11/'71_19MthRepSumUzelQ'!$T$2</f>
        <v>62</v>
      </c>
      <c r="G11" s="30">
        <f>SUMIFS('71_19MthRepSumUzelQ'!$I:$I,'71_19MthRepSumUzelQ'!$A:$A,"Base",'71_19MthRepSumUzelQ'!$Z:$Z,$B11)-SUMIF($B$37:$B$40,$B11,G$37:G$40)</f>
        <v>184</v>
      </c>
      <c r="H11" s="30">
        <f>SUMIFS('71_19MthRepSumUzelQ'!$K:$K,'71_19MthRepSumUzelQ'!$A:$A,"Base",'71_19MthRepSumUzelQ'!$Z:$Z,$B11)-SUMIF($B$37:$B$40,$B11,H$37:H$40)</f>
        <v>8</v>
      </c>
      <c r="I11" s="30">
        <f>SUMIFS('71_19MthRepSumUzelQ'!$L:$L,'71_19MthRepSumUzelQ'!$A:$A,"Base",'71_19MthRepSumUzelQ'!$Z:$Z,$B11)-SUMIF($B$37:$B$40,$B11,I$37:I$40)</f>
        <v>173</v>
      </c>
      <c r="J11" s="30">
        <f>SUMIFS('71_19MthRepSumUzelQ'!$N:$N,'71_19MthRepSumUzelQ'!$A:$A,"Base",'71_19MthRepSumUzelQ'!$Z:$Z,$B11)-SUMIF($B$37:$B$40,$B11,J$37:J$40)</f>
        <v>15</v>
      </c>
      <c r="K11" s="30">
        <f>SUMIFS('71_19MthRepSumUzelQ'!$O:$O,'71_19MthRepSumUzelQ'!$A:$A,"Base",'71_19MthRepSumUzelQ'!$Z:$Z,$B11)-SUMIF($B$37:$B$40,$B11,K$37:K$40)</f>
        <v>9</v>
      </c>
      <c r="L11" s="30">
        <f>P11/'71_19MthRepSumUzelQ'!$T$2</f>
        <v>30.322580645161292</v>
      </c>
      <c r="M11" s="31">
        <f>SUMIFS('71_19MthRepSumUzelQ'!$Q:$Q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M$37:M$40)</f>
        <v>1922</v>
      </c>
      <c r="N11" s="30">
        <f>SUMIFS('71_19MthRepSumUzelQ'!$R:$R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N$37:N$40)</f>
        <v>1424</v>
      </c>
      <c r="O11" s="30">
        <f t="shared" si="1"/>
        <v>498</v>
      </c>
      <c r="P11" s="30">
        <f>SUMIFS('71_19MthRepSumUzelQ'!$P:$P,'71_19MthRepSumUzelQ'!$A:$A,"Base",'71_19MthRepSumUzelQ'!$Z:$Z,$B11)-SUMIF($B$37:$B$40,$B11,P$37:P$40)</f>
        <v>940</v>
      </c>
      <c r="Q11" s="32">
        <f t="shared" si="2"/>
        <v>15.161290322580646</v>
      </c>
      <c r="R11" s="33">
        <f t="shared" si="0"/>
        <v>0.6601123595505618</v>
      </c>
      <c r="S11" s="32">
        <f t="shared" si="3"/>
        <v>5.1366120218579239</v>
      </c>
      <c r="T11" s="30">
        <f t="shared" si="4"/>
        <v>183</v>
      </c>
      <c r="U11" s="32">
        <f t="shared" si="5"/>
        <v>2.6448087431693987</v>
      </c>
      <c r="V11" s="54">
        <f>IF(N11=0,"",T11/(N11/'71_19MthRepSumUzelQ'!$T$20))</f>
        <v>3.9838483146067416</v>
      </c>
      <c r="W11" s="11"/>
    </row>
    <row r="12" spans="1:23" x14ac:dyDescent="0.25">
      <c r="A12" s="13"/>
      <c r="B12" s="13">
        <v>5008</v>
      </c>
      <c r="C12" s="79"/>
      <c r="D12" s="51"/>
      <c r="E12" s="29" t="str">
        <f>VLOOKUP(B12,'71_19MthRepSumUzelQ'!F:G,2,FALSE)</f>
        <v>NEUR</v>
      </c>
      <c r="F12" s="30">
        <f>M12/'71_19MthRepSumUzelQ'!$T$2</f>
        <v>73</v>
      </c>
      <c r="G12" s="30">
        <f>SUMIFS('71_19MthRepSumUzelQ'!$I:$I,'71_19MthRepSumUzelQ'!$A:$A,"Base",'71_19MthRepSumUzelQ'!$Z:$Z,$B12)-SUMIF($B$37:$B$40,$B12,G$37:G$40)</f>
        <v>168</v>
      </c>
      <c r="H12" s="30">
        <f>SUMIFS('71_19MthRepSumUzelQ'!$K:$K,'71_19MthRepSumUzelQ'!$A:$A,"Base",'71_19MthRepSumUzelQ'!$Z:$Z,$B12)-SUMIF($B$37:$B$40,$B12,H$37:H$40)</f>
        <v>7</v>
      </c>
      <c r="I12" s="30">
        <f>SUMIFS('71_19MthRepSumUzelQ'!$L:$L,'71_19MthRepSumUzelQ'!$A:$A,"Base",'71_19MthRepSumUzelQ'!$Z:$Z,$B12)-SUMIF($B$37:$B$40,$B12,I$37:I$40)</f>
        <v>153</v>
      </c>
      <c r="J12" s="30">
        <f>SUMIFS('71_19MthRepSumUzelQ'!$N:$N,'71_19MthRepSumUzelQ'!$A:$A,"Base",'71_19MthRepSumUzelQ'!$Z:$Z,$B12)-SUMIF($B$37:$B$40,$B12,J$37:J$40)</f>
        <v>17</v>
      </c>
      <c r="K12" s="30">
        <f>SUMIFS('71_19MthRepSumUzelQ'!$O:$O,'71_19MthRepSumUzelQ'!$A:$A,"Base",'71_19MthRepSumUzelQ'!$Z:$Z,$B12)-SUMIF($B$37:$B$40,$B12,K$37:K$40)</f>
        <v>9</v>
      </c>
      <c r="L12" s="30">
        <f>P12/'71_19MthRepSumUzelQ'!$T$2</f>
        <v>34.967741935483872</v>
      </c>
      <c r="M12" s="31">
        <f>SUMIFS('71_19MthRepSumUzelQ'!$Q:$Q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M$37:M$40)</f>
        <v>2263</v>
      </c>
      <c r="N12" s="30">
        <f>SUMIFS('71_19MthRepSumUzelQ'!$R:$R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N$37:N$40)</f>
        <v>1612</v>
      </c>
      <c r="O12" s="30">
        <f t="shared" si="1"/>
        <v>651</v>
      </c>
      <c r="P12" s="30">
        <f>SUMIFS('71_19MthRepSumUzelQ'!$P:$P,'71_19MthRepSumUzelQ'!$A:$A,"Base",'71_19MthRepSumUzelQ'!$Z:$Z,$B12)-SUMIF($B$37:$B$40,$B12,P$37:P$40)</f>
        <v>1084</v>
      </c>
      <c r="Q12" s="32">
        <f t="shared" si="2"/>
        <v>14.849315068493151</v>
      </c>
      <c r="R12" s="33">
        <f t="shared" si="0"/>
        <v>0.67245657568238215</v>
      </c>
      <c r="S12" s="32">
        <f t="shared" si="3"/>
        <v>6.5696969696969694</v>
      </c>
      <c r="T12" s="30">
        <f t="shared" si="4"/>
        <v>165</v>
      </c>
      <c r="U12" s="32">
        <f t="shared" si="5"/>
        <v>3.2</v>
      </c>
      <c r="V12" s="54">
        <f>IF(N12=0,"",T12/(N12/'71_19MthRepSumUzelQ'!$T$20))</f>
        <v>3.1730769230769229</v>
      </c>
      <c r="W12" s="11"/>
    </row>
    <row r="13" spans="1:23" x14ac:dyDescent="0.25">
      <c r="A13" s="13"/>
      <c r="B13" s="13">
        <v>5030</v>
      </c>
      <c r="C13" s="79"/>
      <c r="D13" s="51"/>
      <c r="E13" s="29" t="str">
        <f>VLOOKUP(B13,'71_19MthRepSumUzelQ'!F:G,2,FALSE)</f>
        <v>PSY</v>
      </c>
      <c r="F13" s="30">
        <f>M13/'71_19MthRepSumUzelQ'!$T$2</f>
        <v>64</v>
      </c>
      <c r="G13" s="30">
        <f>SUMIFS('71_19MthRepSumUzelQ'!$I:$I,'71_19MthRepSumUzelQ'!$A:$A,"Base",'71_19MthRepSumUzelQ'!$Z:$Z,$B13)-SUMIF($B$37:$B$40,$B13,G$37:G$40)</f>
        <v>91</v>
      </c>
      <c r="H13" s="30">
        <f>SUMIFS('71_19MthRepSumUzelQ'!$K:$K,'71_19MthRepSumUzelQ'!$A:$A,"Base",'71_19MthRepSumUzelQ'!$Z:$Z,$B13)-SUMIF($B$37:$B$40,$B13,H$37:H$40)</f>
        <v>3</v>
      </c>
      <c r="I13" s="30">
        <f>SUMIFS('71_19MthRepSumUzelQ'!$L:$L,'71_19MthRepSumUzelQ'!$A:$A,"Base",'71_19MthRepSumUzelQ'!$Z:$Z,$B13)-SUMIF($B$37:$B$40,$B13,I$37:I$40)</f>
        <v>72</v>
      </c>
      <c r="J13" s="30">
        <f>SUMIFS('71_19MthRepSumUzelQ'!$N:$N,'71_19MthRepSumUzelQ'!$A:$A,"Base",'71_19MthRepSumUzelQ'!$Z:$Z,$B13)-SUMIF($B$37:$B$40,$B13,J$37:J$40)</f>
        <v>0</v>
      </c>
      <c r="K13" s="30">
        <f>SUMIFS('71_19MthRepSumUzelQ'!$O:$O,'71_19MthRepSumUzelQ'!$A:$A,"Base",'71_19MthRepSumUzelQ'!$Z:$Z,$B13)-SUMIF($B$37:$B$40,$B13,K$37:K$40)</f>
        <v>0</v>
      </c>
      <c r="L13" s="30">
        <f>P13/'71_19MthRepSumUzelQ'!$T$2</f>
        <v>42.516129032258064</v>
      </c>
      <c r="M13" s="31">
        <f>SUMIFS('71_19MthRepSumUzelQ'!$Q:$Q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M$37:M$40)</f>
        <v>1984</v>
      </c>
      <c r="N13" s="30">
        <f>SUMIFS('71_19MthRepSumUzelQ'!$R:$R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N$37:N$40)</f>
        <v>1676</v>
      </c>
      <c r="O13" s="30">
        <f t="shared" si="1"/>
        <v>308</v>
      </c>
      <c r="P13" s="30">
        <f>SUMIFS('71_19MthRepSumUzelQ'!$P:$P,'71_19MthRepSumUzelQ'!$A:$A,"Base",'71_19MthRepSumUzelQ'!$Z:$Z,$B13)-SUMIF($B$37:$B$40,$B13,P$37:P$40)</f>
        <v>1318</v>
      </c>
      <c r="Q13" s="32">
        <f t="shared" si="2"/>
        <v>20.59375</v>
      </c>
      <c r="R13" s="33">
        <f t="shared" si="0"/>
        <v>0.78639618138424816</v>
      </c>
      <c r="S13" s="32">
        <f t="shared" si="3"/>
        <v>16.171779141104295</v>
      </c>
      <c r="T13" s="30">
        <f t="shared" si="4"/>
        <v>81.5</v>
      </c>
      <c r="U13" s="32">
        <f t="shared" si="5"/>
        <v>4.3926380368098163</v>
      </c>
      <c r="V13" s="54">
        <f>IF(N13=0,"",T13/(N13/'71_19MthRepSumUzelQ'!$T$20))</f>
        <v>1.5074582338902149</v>
      </c>
      <c r="W13" s="11"/>
    </row>
    <row r="14" spans="1:23" x14ac:dyDescent="0.25">
      <c r="A14" s="13"/>
      <c r="B14" s="13">
        <v>5019</v>
      </c>
      <c r="C14" s="79"/>
      <c r="D14" s="51"/>
      <c r="E14" s="29" t="str">
        <f>VLOOKUP(B14,'71_19MthRepSumUzelQ'!F:G,2,FALSE)</f>
        <v>DK</v>
      </c>
      <c r="F14" s="30">
        <f>M14/'71_19MthRepSumUzelQ'!$T$2</f>
        <v>105</v>
      </c>
      <c r="G14" s="30">
        <f>SUMIFS('71_19MthRepSumUzelQ'!$I:$I,'71_19MthRepSumUzelQ'!$A:$A,"Base",'71_19MthRepSumUzelQ'!$Z:$Z,$B14)-SUMIF($B$37:$B$40,$B14,G$37:G$40)</f>
        <v>425</v>
      </c>
      <c r="H14" s="30">
        <f>SUMIFS('71_19MthRepSumUzelQ'!$K:$K,'71_19MthRepSumUzelQ'!$A:$A,"Base",'71_19MthRepSumUzelQ'!$Z:$Z,$B14)-SUMIF($B$37:$B$40,$B14,H$37:H$40)</f>
        <v>2</v>
      </c>
      <c r="I14" s="30">
        <f>SUMIFS('71_19MthRepSumUzelQ'!$L:$L,'71_19MthRepSumUzelQ'!$A:$A,"Base",'71_19MthRepSumUzelQ'!$Z:$Z,$B14)-SUMIF($B$37:$B$40,$B14,I$37:I$40)</f>
        <v>458</v>
      </c>
      <c r="J14" s="30">
        <f>SUMIFS('71_19MthRepSumUzelQ'!$N:$N,'71_19MthRepSumUzelQ'!$A:$A,"Base",'71_19MthRepSumUzelQ'!$Z:$Z,$B14)-SUMIF($B$37:$B$40,$B14,J$37:J$40)</f>
        <v>1</v>
      </c>
      <c r="K14" s="30">
        <f>SUMIFS('71_19MthRepSumUzelQ'!$O:$O,'71_19MthRepSumUzelQ'!$A:$A,"Base",'71_19MthRepSumUzelQ'!$Z:$Z,$B14)-SUMIF($B$37:$B$40,$B14,K$37:K$40)</f>
        <v>0</v>
      </c>
      <c r="L14" s="30">
        <f>P14/'71_19MthRepSumUzelQ'!$T$2</f>
        <v>59.612903225806448</v>
      </c>
      <c r="M14" s="31">
        <f>SUMIFS('71_19MthRepSumUzelQ'!$Q:$Q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M$37:M$40)</f>
        <v>3255</v>
      </c>
      <c r="N14" s="30">
        <f>SUMIFS('71_19MthRepSumUzelQ'!$R:$R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N$37:N$40)</f>
        <v>2703</v>
      </c>
      <c r="O14" s="30">
        <f t="shared" si="1"/>
        <v>552</v>
      </c>
      <c r="P14" s="30">
        <f>SUMIFS('71_19MthRepSumUzelQ'!$P:$P,'71_19MthRepSumUzelQ'!$A:$A,"Base",'71_19MthRepSumUzelQ'!$Z:$Z,$B14)-SUMIF($B$37:$B$40,$B14,P$37:P$40)</f>
        <v>1848</v>
      </c>
      <c r="Q14" s="32">
        <f t="shared" si="2"/>
        <v>17.600000000000001</v>
      </c>
      <c r="R14" s="33">
        <f t="shared" si="0"/>
        <v>0.68368479467258603</v>
      </c>
      <c r="S14" s="32">
        <f t="shared" si="3"/>
        <v>4.185730464326161</v>
      </c>
      <c r="T14" s="30">
        <f t="shared" si="4"/>
        <v>441.5</v>
      </c>
      <c r="U14" s="32">
        <f t="shared" si="5"/>
        <v>1.9365798414496036</v>
      </c>
      <c r="V14" s="54">
        <f>IF(N14=0,"",T14/(N14/'71_19MthRepSumUzelQ'!$T$20))</f>
        <v>5.063448020717721</v>
      </c>
      <c r="W14" s="11"/>
    </row>
    <row r="15" spans="1:23" x14ac:dyDescent="0.25">
      <c r="A15" s="13"/>
      <c r="B15" s="13">
        <v>5025</v>
      </c>
      <c r="C15" s="79"/>
      <c r="D15" s="51"/>
      <c r="E15" s="29" t="str">
        <f>VLOOKUP(B15,'71_19MthRepSumUzelQ'!F:G,2,FALSE)</f>
        <v>PORGYN</v>
      </c>
      <c r="F15" s="30">
        <f>M15/'71_19MthRepSumUzelQ'!$T$2</f>
        <v>65</v>
      </c>
      <c r="G15" s="30">
        <f>SUMIFS('71_19MthRepSumUzelQ'!$I:$I,'71_19MthRepSumUzelQ'!$A:$A,"Base",'71_19MthRepSumUzelQ'!$Z:$Z,$B15)-SUMIF($B$37:$B$40,$B15,G$37:G$40)</f>
        <v>316</v>
      </c>
      <c r="H15" s="30">
        <f>SUMIFS('71_19MthRepSumUzelQ'!$K:$K,'71_19MthRepSumUzelQ'!$A:$A,"Base",'71_19MthRepSumUzelQ'!$Z:$Z,$B15)-SUMIF($B$37:$B$40,$B15,H$37:H$40)</f>
        <v>13</v>
      </c>
      <c r="I15" s="30">
        <f>SUMIFS('71_19MthRepSumUzelQ'!$L:$L,'71_19MthRepSumUzelQ'!$A:$A,"Base",'71_19MthRepSumUzelQ'!$Z:$Z,$B15)-SUMIF($B$37:$B$40,$B15,I$37:I$40)</f>
        <v>323</v>
      </c>
      <c r="J15" s="30">
        <f>SUMIFS('71_19MthRepSumUzelQ'!$N:$N,'71_19MthRepSumUzelQ'!$A:$A,"Base",'71_19MthRepSumUzelQ'!$Z:$Z,$B15)-SUMIF($B$37:$B$40,$B15,J$37:J$40)</f>
        <v>13</v>
      </c>
      <c r="K15" s="30">
        <f>SUMIFS('71_19MthRepSumUzelQ'!$O:$O,'71_19MthRepSumUzelQ'!$A:$A,"Base",'71_19MthRepSumUzelQ'!$Z:$Z,$B15)-SUMIF($B$37:$B$40,$B15,K$37:K$40)</f>
        <v>1</v>
      </c>
      <c r="L15" s="30">
        <f>P15/'71_19MthRepSumUzelQ'!$T$2</f>
        <v>38.967741935483872</v>
      </c>
      <c r="M15" s="31">
        <f>SUMIFS('71_19MthRepSumUzelQ'!$Q:$Q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M$37:M$40)</f>
        <v>2015</v>
      </c>
      <c r="N15" s="30">
        <f>SUMIFS('71_19MthRepSumUzelQ'!$R:$R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N$37:N$40)</f>
        <v>2015</v>
      </c>
      <c r="O15" s="30">
        <f t="shared" si="1"/>
        <v>0</v>
      </c>
      <c r="P15" s="30">
        <f>SUMIFS('71_19MthRepSumUzelQ'!$P:$P,'71_19MthRepSumUzelQ'!$A:$A,"Base",'71_19MthRepSumUzelQ'!$Z:$Z,$B15)-SUMIF($B$37:$B$40,$B15,P$37:P$40)</f>
        <v>1208</v>
      </c>
      <c r="Q15" s="32">
        <f t="shared" si="2"/>
        <v>18.584615384615386</v>
      </c>
      <c r="R15" s="33">
        <f t="shared" si="0"/>
        <v>0.5995037220843672</v>
      </c>
      <c r="S15" s="32">
        <f t="shared" si="3"/>
        <v>3.7749999999999999</v>
      </c>
      <c r="T15" s="30">
        <f t="shared" si="4"/>
        <v>320</v>
      </c>
      <c r="U15" s="32">
        <f t="shared" si="5"/>
        <v>2.5218750000000001</v>
      </c>
      <c r="V15" s="54">
        <f>IF(N15=0,"",T15/(N15/'71_19MthRepSumUzelQ'!$T$20))</f>
        <v>4.9230769230769234</v>
      </c>
      <c r="W15" s="11"/>
    </row>
    <row r="16" spans="1:23" x14ac:dyDescent="0.25">
      <c r="A16" s="13"/>
      <c r="B16" s="13">
        <v>5060</v>
      </c>
      <c r="C16" s="79"/>
      <c r="D16" s="51"/>
      <c r="E16" s="29" t="str">
        <f>VLOOKUP(B16,'71_19MthRepSumUzelQ'!F:G,2,FALSE)</f>
        <v>NOVO</v>
      </c>
      <c r="F16" s="30">
        <f>M16/'71_19MthRepSumUzelQ'!$T$2</f>
        <v>50</v>
      </c>
      <c r="G16" s="30">
        <f>SUMIFS('71_19MthRepSumUzelQ'!$I:$I,'71_19MthRepSumUzelQ'!$A:$A,"Base",'71_19MthRepSumUzelQ'!$Z:$Z,$B16)-SUMIF($B$37:$B$40,$B16,G$37:G$40)</f>
        <v>250</v>
      </c>
      <c r="H16" s="30">
        <f>SUMIFS('71_19MthRepSumUzelQ'!$K:$K,'71_19MthRepSumUzelQ'!$A:$A,"Base",'71_19MthRepSumUzelQ'!$Z:$Z,$B16)-SUMIF($B$37:$B$40,$B16,H$37:H$40)</f>
        <v>0</v>
      </c>
      <c r="I16" s="30">
        <f>SUMIFS('71_19MthRepSumUzelQ'!$L:$L,'71_19MthRepSumUzelQ'!$A:$A,"Base",'71_19MthRepSumUzelQ'!$Z:$Z,$B16)-SUMIF($B$37:$B$40,$B16,I$37:I$40)</f>
        <v>256</v>
      </c>
      <c r="J16" s="30">
        <f>SUMIFS('71_19MthRepSumUzelQ'!$N:$N,'71_19MthRepSumUzelQ'!$A:$A,"Base",'71_19MthRepSumUzelQ'!$Z:$Z,$B16)-SUMIF($B$37:$B$40,$B16,J$37:J$40)</f>
        <v>0</v>
      </c>
      <c r="K16" s="30">
        <f>SUMIFS('71_19MthRepSumUzelQ'!$O:$O,'71_19MthRepSumUzelQ'!$A:$A,"Base",'71_19MthRepSumUzelQ'!$Z:$Z,$B16)-SUMIF($B$37:$B$40,$B16,K$37:K$40)</f>
        <v>0</v>
      </c>
      <c r="L16" s="30">
        <f>P16/'71_19MthRepSumUzelQ'!$T$2</f>
        <v>36.806451612903224</v>
      </c>
      <c r="M16" s="31">
        <f>SUMIFS('71_19MthRepSumUzelQ'!$Q:$Q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M$37:M$40)</f>
        <v>1550</v>
      </c>
      <c r="N16" s="30">
        <f>SUMIFS('71_19MthRepSumUzelQ'!$R:$R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N$37:N$40)</f>
        <v>1550</v>
      </c>
      <c r="O16" s="30">
        <f t="shared" si="1"/>
        <v>0</v>
      </c>
      <c r="P16" s="30">
        <f>SUMIFS('71_19MthRepSumUzelQ'!$P:$P,'71_19MthRepSumUzelQ'!$A:$A,"Base",'71_19MthRepSumUzelQ'!$Z:$Z,$B16)-SUMIF($B$37:$B$40,$B16,P$37:P$40)</f>
        <v>1141</v>
      </c>
      <c r="Q16" s="32">
        <f t="shared" si="2"/>
        <v>22.82</v>
      </c>
      <c r="R16" s="33">
        <f t="shared" si="0"/>
        <v>0.73612903225806448</v>
      </c>
      <c r="S16" s="32">
        <f t="shared" si="3"/>
        <v>4.5098814229249014</v>
      </c>
      <c r="T16" s="30">
        <f t="shared" si="4"/>
        <v>253</v>
      </c>
      <c r="U16" s="32">
        <f t="shared" si="5"/>
        <v>1.616600790513834</v>
      </c>
      <c r="V16" s="54">
        <f>IF(N16=0,"",T16/(N16/'71_19MthRepSumUzelQ'!$T$20))</f>
        <v>5.0599999999999996</v>
      </c>
      <c r="W16" s="11"/>
    </row>
    <row r="17" spans="1:23" x14ac:dyDescent="0.25">
      <c r="A17" s="13"/>
      <c r="B17" s="13">
        <v>5021</v>
      </c>
      <c r="C17" s="79"/>
      <c r="D17" s="51"/>
      <c r="E17" s="29" t="str">
        <f>VLOOKUP(B17,'71_19MthRepSumUzelQ'!F:G,2,FALSE)</f>
        <v>1CHIR</v>
      </c>
      <c r="F17" s="30">
        <f>M17/'71_19MthRepSumUzelQ'!$T$2</f>
        <v>86</v>
      </c>
      <c r="G17" s="30">
        <f>SUMIFS('71_19MthRepSumUzelQ'!$I:$I,'71_19MthRepSumUzelQ'!$A:$A,"Base",'71_19MthRepSumUzelQ'!$Z:$Z,$B17)-SUMIF($B$37:$B$40,$B17,G$37:G$40)</f>
        <v>181</v>
      </c>
      <c r="H17" s="30">
        <f>SUMIFS('71_19MthRepSumUzelQ'!$K:$K,'71_19MthRepSumUzelQ'!$A:$A,"Base",'71_19MthRepSumUzelQ'!$Z:$Z,$B17)-SUMIF($B$37:$B$40,$B17,H$37:H$40)</f>
        <v>50</v>
      </c>
      <c r="I17" s="30">
        <f>SUMIFS('71_19MthRepSumUzelQ'!$L:$L,'71_19MthRepSumUzelQ'!$A:$A,"Base",'71_19MthRepSumUzelQ'!$Z:$Z,$B17)-SUMIF($B$37:$B$40,$B17,I$37:I$40)</f>
        <v>202</v>
      </c>
      <c r="J17" s="30">
        <f>SUMIFS('71_19MthRepSumUzelQ'!$N:$N,'71_19MthRepSumUzelQ'!$A:$A,"Base",'71_19MthRepSumUzelQ'!$Z:$Z,$B17)-SUMIF($B$37:$B$40,$B17,J$37:J$40)</f>
        <v>47</v>
      </c>
      <c r="K17" s="30">
        <f>SUMIFS('71_19MthRepSumUzelQ'!$O:$O,'71_19MthRepSumUzelQ'!$A:$A,"Base",'71_19MthRepSumUzelQ'!$Z:$Z,$B17)-SUMIF($B$37:$B$40,$B17,K$37:K$40)</f>
        <v>1</v>
      </c>
      <c r="L17" s="30">
        <f>P17/'71_19MthRepSumUzelQ'!$T$2</f>
        <v>41.161290322580648</v>
      </c>
      <c r="M17" s="31">
        <f>SUMIFS('71_19MthRepSumUzelQ'!$Q:$Q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M$37:M$40)</f>
        <v>2666</v>
      </c>
      <c r="N17" s="30">
        <f>SUMIFS('71_19MthRepSumUzelQ'!$R:$R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N$37:N$40)</f>
        <v>1847</v>
      </c>
      <c r="O17" s="30">
        <f t="shared" si="1"/>
        <v>819</v>
      </c>
      <c r="P17" s="30">
        <f>SUMIFS('71_19MthRepSumUzelQ'!$P:$P,'71_19MthRepSumUzelQ'!$A:$A,"Base",'71_19MthRepSumUzelQ'!$Z:$Z,$B17)-SUMIF($B$37:$B$40,$B17,P$37:P$40)</f>
        <v>1276</v>
      </c>
      <c r="Q17" s="32">
        <f t="shared" si="2"/>
        <v>14.837209302325581</v>
      </c>
      <c r="R17" s="33">
        <f t="shared" si="0"/>
        <v>0.6908500270709258</v>
      </c>
      <c r="S17" s="32">
        <f t="shared" si="3"/>
        <v>6.645833333333333</v>
      </c>
      <c r="T17" s="30">
        <f t="shared" si="4"/>
        <v>192</v>
      </c>
      <c r="U17" s="32">
        <f t="shared" si="5"/>
        <v>2.9739583333333335</v>
      </c>
      <c r="V17" s="54">
        <f>IF(N17=0,"",T17/(N17/'71_19MthRepSumUzelQ'!$T$20))</f>
        <v>3.222523010286952</v>
      </c>
      <c r="W17" s="11"/>
    </row>
    <row r="18" spans="1:23" x14ac:dyDescent="0.25">
      <c r="A18" s="13"/>
      <c r="B18" s="13">
        <v>5041</v>
      </c>
      <c r="C18" s="79"/>
      <c r="D18" s="51"/>
      <c r="E18" s="29" t="str">
        <f>VLOOKUP(B18,'71_19MthRepSumUzelQ'!F:G,2,FALSE)</f>
        <v>2CHIR</v>
      </c>
      <c r="F18" s="30">
        <f>M18/'71_19MthRepSumUzelQ'!$T$2</f>
        <v>32</v>
      </c>
      <c r="G18" s="30">
        <f>SUMIFS('71_19MthRepSumUzelQ'!$I:$I,'71_19MthRepSumUzelQ'!$A:$A,"Base",'71_19MthRepSumUzelQ'!$Z:$Z,$B18)-SUMIF($B$37:$B$40,$B18,G$37:G$40)</f>
        <v>108</v>
      </c>
      <c r="H18" s="30">
        <f>SUMIFS('71_19MthRepSumUzelQ'!$K:$K,'71_19MthRepSumUzelQ'!$A:$A,"Base",'71_19MthRepSumUzelQ'!$Z:$Z,$B18)-SUMIF($B$37:$B$40,$B18,H$37:H$40)</f>
        <v>16</v>
      </c>
      <c r="I18" s="30">
        <f>SUMIFS('71_19MthRepSumUzelQ'!$L:$L,'71_19MthRepSumUzelQ'!$A:$A,"Base",'71_19MthRepSumUzelQ'!$Z:$Z,$B18)-SUMIF($B$37:$B$40,$B18,I$37:I$40)</f>
        <v>119</v>
      </c>
      <c r="J18" s="30">
        <f>SUMIFS('71_19MthRepSumUzelQ'!$N:$N,'71_19MthRepSumUzelQ'!$A:$A,"Base",'71_19MthRepSumUzelQ'!$Z:$Z,$B18)-SUMIF($B$37:$B$40,$B18,J$37:J$40)</f>
        <v>21</v>
      </c>
      <c r="K18" s="30">
        <f>SUMIFS('71_19MthRepSumUzelQ'!$O:$O,'71_19MthRepSumUzelQ'!$A:$A,"Base",'71_19MthRepSumUzelQ'!$Z:$Z,$B18)-SUMIF($B$37:$B$40,$B18,K$37:K$40)</f>
        <v>1</v>
      </c>
      <c r="L18" s="30">
        <f>P18/'71_19MthRepSumUzelQ'!$T$2</f>
        <v>20.129032258064516</v>
      </c>
      <c r="M18" s="31">
        <f>SUMIFS('71_19MthRepSumUzelQ'!$Q:$Q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M$37:M$40)</f>
        <v>992</v>
      </c>
      <c r="N18" s="30">
        <f>SUMIFS('71_19MthRepSumUzelQ'!$R:$R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N$37:N$40)</f>
        <v>592</v>
      </c>
      <c r="O18" s="30">
        <f t="shared" si="1"/>
        <v>400</v>
      </c>
      <c r="P18" s="30">
        <f>SUMIFS('71_19MthRepSumUzelQ'!$P:$P,'71_19MthRepSumUzelQ'!$A:$A,"Base",'71_19MthRepSumUzelQ'!$Z:$Z,$B18)-SUMIF($B$37:$B$40,$B18,P$37:P$40)</f>
        <v>624</v>
      </c>
      <c r="Q18" s="32">
        <f t="shared" si="2"/>
        <v>19.5</v>
      </c>
      <c r="R18" s="33">
        <f t="shared" si="0"/>
        <v>1.0540540540540539</v>
      </c>
      <c r="S18" s="32">
        <f t="shared" si="3"/>
        <v>5.4736842105263159</v>
      </c>
      <c r="T18" s="30">
        <f t="shared" si="4"/>
        <v>114</v>
      </c>
      <c r="U18" s="32">
        <f t="shared" si="5"/>
        <v>-0.2807017543859649</v>
      </c>
      <c r="V18" s="54">
        <f>IF(N18=0,"",T18/(N18/'71_19MthRepSumUzelQ'!$T$20))</f>
        <v>5.9695945945945947</v>
      </c>
      <c r="W18" s="11"/>
    </row>
    <row r="19" spans="1:23" x14ac:dyDescent="0.25">
      <c r="A19" s="13"/>
      <c r="B19" s="13">
        <v>5036</v>
      </c>
      <c r="C19" s="79"/>
      <c r="D19" s="51"/>
      <c r="E19" s="29" t="str">
        <f>VLOOKUP(B19,'71_19MthRepSumUzelQ'!F:G,2,FALSE)</f>
        <v>NCHIR</v>
      </c>
      <c r="F19" s="30">
        <f>M19/'71_19MthRepSumUzelQ'!$T$2</f>
        <v>34</v>
      </c>
      <c r="G19" s="30">
        <f>SUMIFS('71_19MthRepSumUzelQ'!$I:$I,'71_19MthRepSumUzelQ'!$A:$A,"Base",'71_19MthRepSumUzelQ'!$Z:$Z,$B19)-SUMIF($B$37:$B$40,$B19,G$37:G$40)</f>
        <v>110</v>
      </c>
      <c r="H19" s="30">
        <f>SUMIFS('71_19MthRepSumUzelQ'!$K:$K,'71_19MthRepSumUzelQ'!$A:$A,"Base",'71_19MthRepSumUzelQ'!$Z:$Z,$B19)-SUMIF($B$37:$B$40,$B19,H$37:H$40)</f>
        <v>7</v>
      </c>
      <c r="I19" s="30">
        <f>SUMIFS('71_19MthRepSumUzelQ'!$L:$L,'71_19MthRepSumUzelQ'!$A:$A,"Base",'71_19MthRepSumUzelQ'!$Z:$Z,$B19)-SUMIF($B$37:$B$40,$B19,I$37:I$40)</f>
        <v>116</v>
      </c>
      <c r="J19" s="30">
        <f>SUMIFS('71_19MthRepSumUzelQ'!$N:$N,'71_19MthRepSumUzelQ'!$A:$A,"Base",'71_19MthRepSumUzelQ'!$Z:$Z,$B19)-SUMIF($B$37:$B$40,$B19,J$37:J$40)</f>
        <v>4</v>
      </c>
      <c r="K19" s="30">
        <f>SUMIFS('71_19MthRepSumUzelQ'!$O:$O,'71_19MthRepSumUzelQ'!$A:$A,"Base",'71_19MthRepSumUzelQ'!$Z:$Z,$B19)-SUMIF($B$37:$B$40,$B19,K$37:K$40)</f>
        <v>0</v>
      </c>
      <c r="L19" s="30">
        <f>P19/'71_19MthRepSumUzelQ'!$T$2</f>
        <v>17.161290322580644</v>
      </c>
      <c r="M19" s="31">
        <f>SUMIFS('71_19MthRepSumUzelQ'!$Q:$Q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M$37:M$40)</f>
        <v>1054</v>
      </c>
      <c r="N19" s="30">
        <f>SUMIFS('71_19MthRepSumUzelQ'!$R:$R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N$37:N$40)</f>
        <v>682</v>
      </c>
      <c r="O19" s="30">
        <f t="shared" si="1"/>
        <v>372</v>
      </c>
      <c r="P19" s="30">
        <f>SUMIFS('71_19MthRepSumUzelQ'!$P:$P,'71_19MthRepSumUzelQ'!$A:$A,"Base",'71_19MthRepSumUzelQ'!$Z:$Z,$B19)-SUMIF($B$37:$B$40,$B19,P$37:P$40)</f>
        <v>532</v>
      </c>
      <c r="Q19" s="32">
        <f t="shared" si="2"/>
        <v>15.647058823529411</v>
      </c>
      <c r="R19" s="33">
        <f t="shared" si="0"/>
        <v>0.78005865102639294</v>
      </c>
      <c r="S19" s="32">
        <f t="shared" si="3"/>
        <v>4.7079646017699117</v>
      </c>
      <c r="T19" s="30">
        <f t="shared" si="4"/>
        <v>113</v>
      </c>
      <c r="U19" s="32">
        <f t="shared" si="5"/>
        <v>1.3274336283185841</v>
      </c>
      <c r="V19" s="54">
        <f>IF(N19=0,"",T19/(N19/'71_19MthRepSumUzelQ'!$T$20))</f>
        <v>5.1363636363636367</v>
      </c>
      <c r="W19" s="11"/>
    </row>
    <row r="20" spans="1:23" x14ac:dyDescent="0.25">
      <c r="A20" s="13"/>
      <c r="B20" s="13">
        <v>5016</v>
      </c>
      <c r="C20" s="79"/>
      <c r="D20" s="51"/>
      <c r="E20" s="29" t="str">
        <f>VLOOKUP(B20,'71_19MthRepSumUzelQ'!F:G,2,FALSE)</f>
        <v>KCHIR</v>
      </c>
      <c r="F20" s="30">
        <f>M20/'71_19MthRepSumUzelQ'!$T$2</f>
        <v>32</v>
      </c>
      <c r="G20" s="30">
        <f>SUMIFS('71_19MthRepSumUzelQ'!$I:$I,'71_19MthRepSumUzelQ'!$A:$A,"Base",'71_19MthRepSumUzelQ'!$Z:$Z,$B20)-SUMIF($B$37:$B$40,$B20,G$37:G$40)</f>
        <v>11</v>
      </c>
      <c r="H20" s="30">
        <f>SUMIFS('71_19MthRepSumUzelQ'!$K:$K,'71_19MthRepSumUzelQ'!$A:$A,"Base",'71_19MthRepSumUzelQ'!$Z:$Z,$B20)-SUMIF($B$37:$B$40,$B20,H$37:H$40)</f>
        <v>7</v>
      </c>
      <c r="I20" s="30">
        <f>SUMIFS('71_19MthRepSumUzelQ'!$L:$L,'71_19MthRepSumUzelQ'!$A:$A,"Base",'71_19MthRepSumUzelQ'!$Z:$Z,$B20)-SUMIF($B$37:$B$40,$B20,I$37:I$40)</f>
        <v>22</v>
      </c>
      <c r="J20" s="30">
        <f>SUMIFS('71_19MthRepSumUzelQ'!$N:$N,'71_19MthRepSumUzelQ'!$A:$A,"Base",'71_19MthRepSumUzelQ'!$Z:$Z,$B20)-SUMIF($B$37:$B$40,$B20,J$37:J$40)</f>
        <v>5</v>
      </c>
      <c r="K20" s="30">
        <f>SUMIFS('71_19MthRepSumUzelQ'!$O:$O,'71_19MthRepSumUzelQ'!$A:$A,"Base",'71_19MthRepSumUzelQ'!$Z:$Z,$B20)-SUMIF($B$37:$B$40,$B20,K$37:K$40)</f>
        <v>1</v>
      </c>
      <c r="L20" s="30">
        <f>P20/'71_19MthRepSumUzelQ'!$T$2</f>
        <v>5.806451612903226</v>
      </c>
      <c r="M20" s="31">
        <f>SUMIFS('71_19MthRepSumUzelQ'!$Q:$Q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M$37:M$40)</f>
        <v>992</v>
      </c>
      <c r="N20" s="30">
        <f>SUMIFS('71_19MthRepSumUzelQ'!$R:$R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N$37:N$40)</f>
        <v>627</v>
      </c>
      <c r="O20" s="30">
        <f t="shared" si="1"/>
        <v>365</v>
      </c>
      <c r="P20" s="30">
        <f>SUMIFS('71_19MthRepSumUzelQ'!$P:$P,'71_19MthRepSumUzelQ'!$A:$A,"Base",'71_19MthRepSumUzelQ'!$Z:$Z,$B20)-SUMIF($B$37:$B$40,$B20,P$37:P$40)</f>
        <v>180</v>
      </c>
      <c r="Q20" s="32">
        <f t="shared" si="2"/>
        <v>5.625</v>
      </c>
      <c r="R20" s="33">
        <f t="shared" si="0"/>
        <v>0.28708133971291866</v>
      </c>
      <c r="S20" s="32">
        <f t="shared" si="3"/>
        <v>10.588235294117647</v>
      </c>
      <c r="T20" s="30">
        <f t="shared" si="4"/>
        <v>17</v>
      </c>
      <c r="U20" s="32">
        <f t="shared" si="5"/>
        <v>26.294117647058822</v>
      </c>
      <c r="V20" s="54">
        <f>IF(N20=0,"",T20/(N20/'71_19MthRepSumUzelQ'!$T$20))</f>
        <v>0.84051036682615632</v>
      </c>
      <c r="W20" s="11"/>
    </row>
    <row r="21" spans="1:23" x14ac:dyDescent="0.25">
      <c r="A21" s="13"/>
      <c r="B21" s="13">
        <v>5022</v>
      </c>
      <c r="C21" s="79"/>
      <c r="D21" s="51"/>
      <c r="E21" s="29" t="str">
        <f>VLOOKUP(B21,'71_19MthRepSumUzelQ'!F:G,2,FALSE)</f>
        <v>TRAUM</v>
      </c>
      <c r="F21" s="30">
        <f>M21/'71_19MthRepSumUzelQ'!$T$2</f>
        <v>32</v>
      </c>
      <c r="G21" s="30">
        <f>SUMIFS('71_19MthRepSumUzelQ'!$I:$I,'71_19MthRepSumUzelQ'!$A:$A,"Base",'71_19MthRepSumUzelQ'!$Z:$Z,$B21)-SUMIF($B$37:$B$40,$B21,G$37:G$40)</f>
        <v>173</v>
      </c>
      <c r="H21" s="30">
        <f>SUMIFS('71_19MthRepSumUzelQ'!$K:$K,'71_19MthRepSumUzelQ'!$A:$A,"Base",'71_19MthRepSumUzelQ'!$Z:$Z,$B21)-SUMIF($B$37:$B$40,$B21,H$37:H$40)</f>
        <v>8</v>
      </c>
      <c r="I21" s="30">
        <f>SUMIFS('71_19MthRepSumUzelQ'!$L:$L,'71_19MthRepSumUzelQ'!$A:$A,"Base",'71_19MthRepSumUzelQ'!$Z:$Z,$B21)-SUMIF($B$37:$B$40,$B21,I$37:I$40)</f>
        <v>178</v>
      </c>
      <c r="J21" s="30">
        <f>SUMIFS('71_19MthRepSumUzelQ'!$N:$N,'71_19MthRepSumUzelQ'!$A:$A,"Base",'71_19MthRepSumUzelQ'!$Z:$Z,$B21)-SUMIF($B$37:$B$40,$B21,J$37:J$40)</f>
        <v>14</v>
      </c>
      <c r="K21" s="30">
        <f>SUMIFS('71_19MthRepSumUzelQ'!$O:$O,'71_19MthRepSumUzelQ'!$A:$A,"Base",'71_19MthRepSumUzelQ'!$Z:$Z,$B21)-SUMIF($B$37:$B$40,$B21,K$37:K$40)</f>
        <v>0</v>
      </c>
      <c r="L21" s="30">
        <f>P21/'71_19MthRepSumUzelQ'!$T$2</f>
        <v>21.129032258064516</v>
      </c>
      <c r="M21" s="31">
        <f>SUMIFS('71_19MthRepSumUzelQ'!$Q:$Q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M$37:M$40)</f>
        <v>992</v>
      </c>
      <c r="N21" s="30">
        <f>SUMIFS('71_19MthRepSumUzelQ'!$R:$R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N$37:N$40)</f>
        <v>992</v>
      </c>
      <c r="O21" s="30">
        <f t="shared" si="1"/>
        <v>0</v>
      </c>
      <c r="P21" s="30">
        <f>SUMIFS('71_19MthRepSumUzelQ'!$P:$P,'71_19MthRepSumUzelQ'!$A:$A,"Base",'71_19MthRepSumUzelQ'!$Z:$Z,$B21)-SUMIF($B$37:$B$40,$B21,P$37:P$40)</f>
        <v>655</v>
      </c>
      <c r="Q21" s="32">
        <f t="shared" si="2"/>
        <v>20.46875</v>
      </c>
      <c r="R21" s="33">
        <f t="shared" si="0"/>
        <v>0.66028225806451613</v>
      </c>
      <c r="S21" s="32">
        <f t="shared" si="3"/>
        <v>3.7321937321937324</v>
      </c>
      <c r="T21" s="30">
        <f t="shared" si="4"/>
        <v>175.5</v>
      </c>
      <c r="U21" s="32">
        <f t="shared" si="5"/>
        <v>1.9202279202279202</v>
      </c>
      <c r="V21" s="54">
        <f>IF(N21=0,"",T21/(N21/'71_19MthRepSumUzelQ'!$T$20))</f>
        <v>5.484375</v>
      </c>
      <c r="W21" s="11"/>
    </row>
    <row r="22" spans="1:23" x14ac:dyDescent="0.25">
      <c r="A22" s="13"/>
      <c r="B22" s="13">
        <v>5018</v>
      </c>
      <c r="C22" s="79"/>
      <c r="D22" s="51"/>
      <c r="E22" s="29" t="str">
        <f>VLOOKUP(B22,'71_19MthRepSumUzelQ'!F:G,2,FALSE)</f>
        <v>KAR</v>
      </c>
      <c r="F22" s="30">
        <f>M22/'71_19MthRepSumUzelQ'!$T$2</f>
        <v>10</v>
      </c>
      <c r="G22" s="30">
        <f>SUMIFS('71_19MthRepSumUzelQ'!$I:$I,'71_19MthRepSumUzelQ'!$A:$A,"Base",'71_19MthRepSumUzelQ'!$Z:$Z,$B22)-SUMIF($B$37:$B$40,$B22,G$37:G$40)</f>
        <v>16</v>
      </c>
      <c r="H22" s="30">
        <f>SUMIFS('71_19MthRepSumUzelQ'!$K:$K,'71_19MthRepSumUzelQ'!$A:$A,"Base",'71_19MthRepSumUzelQ'!$Z:$Z,$B22)-SUMIF($B$37:$B$40,$B22,H$37:H$40)</f>
        <v>19</v>
      </c>
      <c r="I22" s="30">
        <f>SUMIFS('71_19MthRepSumUzelQ'!$L:$L,'71_19MthRepSumUzelQ'!$A:$A,"Base",'71_19MthRepSumUzelQ'!$Z:$Z,$B22)-SUMIF($B$37:$B$40,$B22,I$37:I$40)</f>
        <v>9</v>
      </c>
      <c r="J22" s="30">
        <f>SUMIFS('71_19MthRepSumUzelQ'!$N:$N,'71_19MthRepSumUzelQ'!$A:$A,"Base",'71_19MthRepSumUzelQ'!$Z:$Z,$B22)-SUMIF($B$37:$B$40,$B22,J$37:J$40)</f>
        <v>15</v>
      </c>
      <c r="K22" s="30">
        <f>SUMIFS('71_19MthRepSumUzelQ'!$O:$O,'71_19MthRepSumUzelQ'!$A:$A,"Base",'71_19MthRepSumUzelQ'!$Z:$Z,$B22)-SUMIF($B$37:$B$40,$B22,K$37:K$40)</f>
        <v>8</v>
      </c>
      <c r="L22" s="30">
        <f>P22/'71_19MthRepSumUzelQ'!$T$2</f>
        <v>6</v>
      </c>
      <c r="M22" s="31">
        <f>SUMIFS('71_19MthRepSumUzelQ'!$Q:$Q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M$37:M$40)</f>
        <v>310</v>
      </c>
      <c r="N22" s="30">
        <f>SUMIFS('71_19MthRepSumUzelQ'!$R:$R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N$37:N$40)</f>
        <v>310</v>
      </c>
      <c r="O22" s="30">
        <f t="shared" si="1"/>
        <v>0</v>
      </c>
      <c r="P22" s="30">
        <f>SUMIFS('71_19MthRepSumUzelQ'!$P:$P,'71_19MthRepSumUzelQ'!$A:$A,"Base",'71_19MthRepSumUzelQ'!$Z:$Z,$B22)-SUMIF($B$37:$B$40,$B22,P$37:P$40)</f>
        <v>186</v>
      </c>
      <c r="Q22" s="32">
        <f t="shared" si="2"/>
        <v>18.600000000000001</v>
      </c>
      <c r="R22" s="33">
        <f t="shared" si="0"/>
        <v>0.6</v>
      </c>
      <c r="S22" s="32">
        <f t="shared" si="3"/>
        <v>11.272727272727273</v>
      </c>
      <c r="T22" s="30">
        <f t="shared" si="4"/>
        <v>16.5</v>
      </c>
      <c r="U22" s="32">
        <f t="shared" si="5"/>
        <v>7.5151515151515156</v>
      </c>
      <c r="V22" s="54">
        <f>IF(N22=0,"",T22/(N22/'71_19MthRepSumUzelQ'!$T$20))</f>
        <v>1.65</v>
      </c>
      <c r="W22" s="11"/>
    </row>
    <row r="23" spans="1:23" x14ac:dyDescent="0.25">
      <c r="A23" s="13"/>
      <c r="B23" s="13">
        <v>5001</v>
      </c>
      <c r="C23" s="79"/>
      <c r="D23" s="51"/>
      <c r="E23" s="29" t="str">
        <f>VLOOKUP(B23,'71_19MthRepSumUzelQ'!F:G,2,FALSE)</f>
        <v>ORT</v>
      </c>
      <c r="F23" s="30">
        <f>M23/'71_19MthRepSumUzelQ'!$T$2</f>
        <v>56</v>
      </c>
      <c r="G23" s="30">
        <f>SUMIFS('71_19MthRepSumUzelQ'!$I:$I,'71_19MthRepSumUzelQ'!$A:$A,"Base",'71_19MthRepSumUzelQ'!$Z:$Z,$B23)-SUMIF($B$37:$B$40,$B23,G$37:G$40)</f>
        <v>103</v>
      </c>
      <c r="H23" s="30">
        <f>SUMIFS('71_19MthRepSumUzelQ'!$K:$K,'71_19MthRepSumUzelQ'!$A:$A,"Base",'71_19MthRepSumUzelQ'!$Z:$Z,$B23)-SUMIF($B$37:$B$40,$B23,H$37:H$40)</f>
        <v>2</v>
      </c>
      <c r="I23" s="30">
        <f>SUMIFS('71_19MthRepSumUzelQ'!$L:$L,'71_19MthRepSumUzelQ'!$A:$A,"Base",'71_19MthRepSumUzelQ'!$Z:$Z,$B23)-SUMIF($B$37:$B$40,$B23,I$37:I$40)</f>
        <v>102</v>
      </c>
      <c r="J23" s="30">
        <f>SUMIFS('71_19MthRepSumUzelQ'!$N:$N,'71_19MthRepSumUzelQ'!$A:$A,"Base",'71_19MthRepSumUzelQ'!$Z:$Z,$B23)-SUMIF($B$37:$B$40,$B23,J$37:J$40)</f>
        <v>16</v>
      </c>
      <c r="K23" s="30">
        <f>SUMIFS('71_19MthRepSumUzelQ'!$O:$O,'71_19MthRepSumUzelQ'!$A:$A,"Base",'71_19MthRepSumUzelQ'!$Z:$Z,$B23)-SUMIF($B$37:$B$40,$B23,K$37:K$40)</f>
        <v>0</v>
      </c>
      <c r="L23" s="30">
        <f>P23/'71_19MthRepSumUzelQ'!$T$2</f>
        <v>21.580645161290324</v>
      </c>
      <c r="M23" s="31">
        <f>SUMIFS('71_19MthRepSumUzelQ'!$Q:$Q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M$37:M$40)</f>
        <v>1736</v>
      </c>
      <c r="N23" s="30">
        <f>SUMIFS('71_19MthRepSumUzelQ'!$R:$R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N$37:N$40)</f>
        <v>1034</v>
      </c>
      <c r="O23" s="30">
        <f t="shared" si="1"/>
        <v>702</v>
      </c>
      <c r="P23" s="30">
        <f>SUMIFS('71_19MthRepSumUzelQ'!$P:$P,'71_19MthRepSumUzelQ'!$A:$A,"Base",'71_19MthRepSumUzelQ'!$Z:$Z,$B23)-SUMIF($B$37:$B$40,$B23,P$37:P$40)</f>
        <v>669</v>
      </c>
      <c r="Q23" s="32">
        <f t="shared" si="2"/>
        <v>11.946428571428571</v>
      </c>
      <c r="R23" s="33">
        <f t="shared" si="0"/>
        <v>0.64700193423597674</v>
      </c>
      <c r="S23" s="32">
        <f t="shared" si="3"/>
        <v>6.5268292682926825</v>
      </c>
      <c r="T23" s="30">
        <f t="shared" si="4"/>
        <v>102.5</v>
      </c>
      <c r="U23" s="32">
        <f t="shared" si="5"/>
        <v>3.5609756097560976</v>
      </c>
      <c r="V23" s="54">
        <f>IF(N23=0,"",T23/(N23/'71_19MthRepSumUzelQ'!$T$20))</f>
        <v>3.0730174081237913</v>
      </c>
      <c r="W23" s="11"/>
    </row>
    <row r="24" spans="1:23" x14ac:dyDescent="0.25">
      <c r="A24" s="13"/>
      <c r="B24" s="13">
        <v>5017</v>
      </c>
      <c r="C24" s="79"/>
      <c r="D24" s="51"/>
      <c r="E24" s="29" t="str">
        <f>VLOOKUP(B24,'71_19MthRepSumUzelQ'!F:G,2,FALSE)</f>
        <v>URO</v>
      </c>
      <c r="F24" s="30">
        <f>M24/'71_19MthRepSumUzelQ'!$T$2</f>
        <v>31</v>
      </c>
      <c r="G24" s="30">
        <f>SUMIFS('71_19MthRepSumUzelQ'!$I:$I,'71_19MthRepSumUzelQ'!$A:$A,"Base",'71_19MthRepSumUzelQ'!$Z:$Z,$B24)-SUMIF($B$37:$B$40,$B24,G$37:G$40)</f>
        <v>116</v>
      </c>
      <c r="H24" s="30">
        <f>SUMIFS('71_19MthRepSumUzelQ'!$K:$K,'71_19MthRepSumUzelQ'!$A:$A,"Base",'71_19MthRepSumUzelQ'!$Z:$Z,$B24)-SUMIF($B$37:$B$40,$B24,H$37:H$40)</f>
        <v>20</v>
      </c>
      <c r="I24" s="30">
        <f>SUMIFS('71_19MthRepSumUzelQ'!$L:$L,'71_19MthRepSumUzelQ'!$A:$A,"Base",'71_19MthRepSumUzelQ'!$Z:$Z,$B24)-SUMIF($B$37:$B$40,$B24,I$37:I$40)</f>
        <v>123</v>
      </c>
      <c r="J24" s="30">
        <f>SUMIFS('71_19MthRepSumUzelQ'!$N:$N,'71_19MthRepSumUzelQ'!$A:$A,"Base",'71_19MthRepSumUzelQ'!$Z:$Z,$B24)-SUMIF($B$37:$B$40,$B24,J$37:J$40)</f>
        <v>19</v>
      </c>
      <c r="K24" s="30">
        <f>SUMIFS('71_19MthRepSumUzelQ'!$O:$O,'71_19MthRepSumUzelQ'!$A:$A,"Base",'71_19MthRepSumUzelQ'!$Z:$Z,$B24)-SUMIF($B$37:$B$40,$B24,K$37:K$40)</f>
        <v>0</v>
      </c>
      <c r="L24" s="30">
        <f>P24/'71_19MthRepSumUzelQ'!$T$2</f>
        <v>18.93548387096774</v>
      </c>
      <c r="M24" s="31">
        <f>SUMIFS('71_19MthRepSumUzelQ'!$Q:$Q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M$37:M$40)</f>
        <v>961</v>
      </c>
      <c r="N24" s="30">
        <f>SUMIFS('71_19MthRepSumUzelQ'!$R:$R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N$37:N$40)</f>
        <v>758</v>
      </c>
      <c r="O24" s="30">
        <f t="shared" si="1"/>
        <v>203</v>
      </c>
      <c r="P24" s="30">
        <f>SUMIFS('71_19MthRepSumUzelQ'!$P:$P,'71_19MthRepSumUzelQ'!$A:$A,"Base",'71_19MthRepSumUzelQ'!$Z:$Z,$B24)-SUMIF($B$37:$B$40,$B24,P$37:P$40)</f>
        <v>587</v>
      </c>
      <c r="Q24" s="32">
        <f t="shared" si="2"/>
        <v>18.93548387096774</v>
      </c>
      <c r="R24" s="33">
        <f t="shared" si="0"/>
        <v>0.77440633245382584</v>
      </c>
      <c r="S24" s="32">
        <f t="shared" si="3"/>
        <v>4.9121338912133892</v>
      </c>
      <c r="T24" s="30">
        <f t="shared" si="4"/>
        <v>119.5</v>
      </c>
      <c r="U24" s="32">
        <f t="shared" si="5"/>
        <v>1.4309623430962344</v>
      </c>
      <c r="V24" s="54">
        <f>IF(N24=0,"",T24/(N24/'71_19MthRepSumUzelQ'!$T$20))</f>
        <v>4.8872031662269126</v>
      </c>
      <c r="W24" s="11"/>
    </row>
    <row r="25" spans="1:23" x14ac:dyDescent="0.25">
      <c r="A25" s="13"/>
      <c r="B25" s="13">
        <v>5006</v>
      </c>
      <c r="C25" s="79"/>
      <c r="D25" s="51"/>
      <c r="E25" s="29" t="str">
        <f>VLOOKUP(B25,'71_19MthRepSumUzelQ'!F:G,2,FALSE)</f>
        <v>ORL</v>
      </c>
      <c r="F25" s="30">
        <f>M25/'71_19MthRepSumUzelQ'!$T$2</f>
        <v>22</v>
      </c>
      <c r="G25" s="30">
        <f>SUMIFS('71_19MthRepSumUzelQ'!$I:$I,'71_19MthRepSumUzelQ'!$A:$A,"Base",'71_19MthRepSumUzelQ'!$Z:$Z,$B25)-SUMIF($B$37:$B$40,$B25,G$37:G$40)</f>
        <v>88</v>
      </c>
      <c r="H25" s="30">
        <f>SUMIFS('71_19MthRepSumUzelQ'!$K:$K,'71_19MthRepSumUzelQ'!$A:$A,"Base",'71_19MthRepSumUzelQ'!$Z:$Z,$B25)-SUMIF($B$37:$B$40,$B25,H$37:H$40)</f>
        <v>7</v>
      </c>
      <c r="I25" s="30">
        <f>SUMIFS('71_19MthRepSumUzelQ'!$L:$L,'71_19MthRepSumUzelQ'!$A:$A,"Base",'71_19MthRepSumUzelQ'!$Z:$Z,$B25)-SUMIF($B$37:$B$40,$B25,I$37:I$40)</f>
        <v>97</v>
      </c>
      <c r="J25" s="30">
        <f>SUMIFS('71_19MthRepSumUzelQ'!$N:$N,'71_19MthRepSumUzelQ'!$A:$A,"Base",'71_19MthRepSumUzelQ'!$Z:$Z,$B25)-SUMIF($B$37:$B$40,$B25,J$37:J$40)</f>
        <v>9</v>
      </c>
      <c r="K25" s="30">
        <f>SUMIFS('71_19MthRepSumUzelQ'!$O:$O,'71_19MthRepSumUzelQ'!$A:$A,"Base",'71_19MthRepSumUzelQ'!$Z:$Z,$B25)-SUMIF($B$37:$B$40,$B25,K$37:K$40)</f>
        <v>0</v>
      </c>
      <c r="L25" s="30">
        <f>P25/'71_19MthRepSumUzelQ'!$T$2</f>
        <v>11.387096774193548</v>
      </c>
      <c r="M25" s="31">
        <f>SUMIFS('71_19MthRepSumUzelQ'!$Q:$Q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M$37:M$40)</f>
        <v>682</v>
      </c>
      <c r="N25" s="30">
        <f>SUMIFS('71_19MthRepSumUzelQ'!$R:$R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N$37:N$40)</f>
        <v>682</v>
      </c>
      <c r="O25" s="30">
        <f t="shared" si="1"/>
        <v>0</v>
      </c>
      <c r="P25" s="30">
        <f>SUMIFS('71_19MthRepSumUzelQ'!$P:$P,'71_19MthRepSumUzelQ'!$A:$A,"Base",'71_19MthRepSumUzelQ'!$Z:$Z,$B25)-SUMIF($B$37:$B$40,$B25,P$37:P$40)</f>
        <v>353</v>
      </c>
      <c r="Q25" s="32">
        <f t="shared" si="2"/>
        <v>16.045454545454547</v>
      </c>
      <c r="R25" s="33">
        <f t="shared" si="0"/>
        <v>0.51759530791788855</v>
      </c>
      <c r="S25" s="32">
        <f t="shared" si="3"/>
        <v>3.8162162162162163</v>
      </c>
      <c r="T25" s="30">
        <f t="shared" si="4"/>
        <v>92.5</v>
      </c>
      <c r="U25" s="32">
        <f t="shared" si="5"/>
        <v>3.5567567567567568</v>
      </c>
      <c r="V25" s="54">
        <f>IF(N25=0,"",T25/(N25/'71_19MthRepSumUzelQ'!$T$20))</f>
        <v>4.2045454545454541</v>
      </c>
      <c r="W25" s="11"/>
    </row>
    <row r="26" spans="1:23" x14ac:dyDescent="0.25">
      <c r="A26" s="13"/>
      <c r="B26" s="13">
        <v>5002</v>
      </c>
      <c r="C26" s="79"/>
      <c r="D26" s="51"/>
      <c r="E26" s="29" t="str">
        <f>VLOOKUP(B26,'71_19MthRepSumUzelQ'!F:G,2,FALSE)</f>
        <v>OCNI</v>
      </c>
      <c r="F26" s="30">
        <f>M26/'71_19MthRepSumUzelQ'!$T$2</f>
        <v>16</v>
      </c>
      <c r="G26" s="30">
        <f>SUMIFS('71_19MthRepSumUzelQ'!$I:$I,'71_19MthRepSumUzelQ'!$A:$A,"Base",'71_19MthRepSumUzelQ'!$Z:$Z,$B26)-SUMIF($B$37:$B$40,$B26,G$37:G$40)</f>
        <v>72</v>
      </c>
      <c r="H26" s="30">
        <f>SUMIFS('71_19MthRepSumUzelQ'!$K:$K,'71_19MthRepSumUzelQ'!$A:$A,"Base",'71_19MthRepSumUzelQ'!$Z:$Z,$B26)-SUMIF($B$37:$B$40,$B26,H$37:H$40)</f>
        <v>1</v>
      </c>
      <c r="I26" s="30">
        <f>SUMIFS('71_19MthRepSumUzelQ'!$L:$L,'71_19MthRepSumUzelQ'!$A:$A,"Base",'71_19MthRepSumUzelQ'!$Z:$Z,$B26)-SUMIF($B$37:$B$40,$B26,I$37:I$40)</f>
        <v>73</v>
      </c>
      <c r="J26" s="30">
        <f>SUMIFS('71_19MthRepSumUzelQ'!$N:$N,'71_19MthRepSumUzelQ'!$A:$A,"Base",'71_19MthRepSumUzelQ'!$Z:$Z,$B26)-SUMIF($B$37:$B$40,$B26,J$37:J$40)</f>
        <v>1</v>
      </c>
      <c r="K26" s="30">
        <f>SUMIFS('71_19MthRepSumUzelQ'!$O:$O,'71_19MthRepSumUzelQ'!$A:$A,"Base",'71_19MthRepSumUzelQ'!$Z:$Z,$B26)-SUMIF($B$37:$B$40,$B26,K$37:K$40)</f>
        <v>0</v>
      </c>
      <c r="L26" s="30">
        <f>P26/'71_19MthRepSumUzelQ'!$T$2</f>
        <v>7.4838709677419351</v>
      </c>
      <c r="M26" s="31">
        <f>SUMIFS('71_19MthRepSumUzelQ'!$Q:$Q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M$37:M$40)</f>
        <v>496</v>
      </c>
      <c r="N26" s="30">
        <f>SUMIFS('71_19MthRepSumUzelQ'!$R:$R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N$37:N$40)</f>
        <v>424</v>
      </c>
      <c r="O26" s="30">
        <f t="shared" si="1"/>
        <v>72</v>
      </c>
      <c r="P26" s="30">
        <f>SUMIFS('71_19MthRepSumUzelQ'!$P:$P,'71_19MthRepSumUzelQ'!$A:$A,"Base",'71_19MthRepSumUzelQ'!$Z:$Z,$B26)-SUMIF($B$37:$B$40,$B26,P$37:P$40)</f>
        <v>232</v>
      </c>
      <c r="Q26" s="32">
        <f t="shared" si="2"/>
        <v>14.5</v>
      </c>
      <c r="R26" s="33">
        <f t="shared" si="0"/>
        <v>0.54716981132075471</v>
      </c>
      <c r="S26" s="32">
        <f t="shared" si="3"/>
        <v>3.2</v>
      </c>
      <c r="T26" s="30">
        <f t="shared" si="4"/>
        <v>72.5</v>
      </c>
      <c r="U26" s="32">
        <f t="shared" si="5"/>
        <v>2.6482758620689655</v>
      </c>
      <c r="V26" s="54">
        <f>IF(N26=0,"",T26/(N26/'71_19MthRepSumUzelQ'!$T$20))</f>
        <v>5.3007075471698109</v>
      </c>
      <c r="W26" s="11"/>
    </row>
    <row r="27" spans="1:23" x14ac:dyDescent="0.25">
      <c r="A27" s="13"/>
      <c r="B27" s="13">
        <v>5020</v>
      </c>
      <c r="C27" s="79"/>
      <c r="D27" s="51"/>
      <c r="E27" s="29" t="str">
        <f>VLOOKUP(B27,'71_19MthRepSumUzelQ'!F:G,2,FALSE)</f>
        <v>KOZNI</v>
      </c>
      <c r="F27" s="30">
        <f>M27/'71_19MthRepSumUzelQ'!$T$2</f>
        <v>15</v>
      </c>
      <c r="G27" s="30">
        <f>SUMIFS('71_19MthRepSumUzelQ'!$I:$I,'71_19MthRepSumUzelQ'!$A:$A,"Base",'71_19MthRepSumUzelQ'!$Z:$Z,$B27)-SUMIF($B$37:$B$40,$B27,G$37:G$40)</f>
        <v>35</v>
      </c>
      <c r="H27" s="30">
        <f>SUMIFS('71_19MthRepSumUzelQ'!$K:$K,'71_19MthRepSumUzelQ'!$A:$A,"Base",'71_19MthRepSumUzelQ'!$Z:$Z,$B27)-SUMIF($B$37:$B$40,$B27,H$37:H$40)</f>
        <v>0</v>
      </c>
      <c r="I27" s="30">
        <f>SUMIFS('71_19MthRepSumUzelQ'!$L:$L,'71_19MthRepSumUzelQ'!$A:$A,"Base",'71_19MthRepSumUzelQ'!$Z:$Z,$B27)-SUMIF($B$37:$B$40,$B27,I$37:I$40)</f>
        <v>47</v>
      </c>
      <c r="J27" s="30">
        <f>SUMIFS('71_19MthRepSumUzelQ'!$N:$N,'71_19MthRepSumUzelQ'!$A:$A,"Base",'71_19MthRepSumUzelQ'!$Z:$Z,$B27)-SUMIF($B$37:$B$40,$B27,J$37:J$40)</f>
        <v>0</v>
      </c>
      <c r="K27" s="30">
        <f>SUMIFS('71_19MthRepSumUzelQ'!$O:$O,'71_19MthRepSumUzelQ'!$A:$A,"Base",'71_19MthRepSumUzelQ'!$Z:$Z,$B27)-SUMIF($B$37:$B$40,$B27,K$37:K$40)</f>
        <v>0</v>
      </c>
      <c r="L27" s="30">
        <f>P27/'71_19MthRepSumUzelQ'!$T$2</f>
        <v>10.96774193548387</v>
      </c>
      <c r="M27" s="31">
        <f>SUMIFS('71_19MthRepSumUzelQ'!$Q:$Q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M$37:M$40)</f>
        <v>465</v>
      </c>
      <c r="N27" s="30">
        <f>SUMIFS('71_19MthRepSumUzelQ'!$R:$R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N$37:N$40)</f>
        <v>465</v>
      </c>
      <c r="O27" s="30">
        <f t="shared" si="1"/>
        <v>0</v>
      </c>
      <c r="P27" s="30">
        <f>SUMIFS('71_19MthRepSumUzelQ'!$P:$P,'71_19MthRepSumUzelQ'!$A:$A,"Base",'71_19MthRepSumUzelQ'!$Z:$Z,$B27)-SUMIF($B$37:$B$40,$B27,P$37:P$40)</f>
        <v>340</v>
      </c>
      <c r="Q27" s="32">
        <f t="shared" si="2"/>
        <v>22.666666666666668</v>
      </c>
      <c r="R27" s="33">
        <f t="shared" si="0"/>
        <v>0.73118279569892475</v>
      </c>
      <c r="S27" s="32">
        <f t="shared" si="3"/>
        <v>8.2926829268292686</v>
      </c>
      <c r="T27" s="30">
        <f t="shared" si="4"/>
        <v>41</v>
      </c>
      <c r="U27" s="32">
        <f t="shared" si="5"/>
        <v>3.0487804878048781</v>
      </c>
      <c r="V27" s="54">
        <f>IF(N27=0,"",T27/(N27/'71_19MthRepSumUzelQ'!$T$20))</f>
        <v>2.7333333333333334</v>
      </c>
      <c r="W27" s="11"/>
    </row>
    <row r="28" spans="1:23" x14ac:dyDescent="0.25">
      <c r="A28" s="13"/>
      <c r="B28" s="13">
        <v>5005</v>
      </c>
      <c r="C28" s="79"/>
      <c r="D28" s="51"/>
      <c r="E28" s="29" t="str">
        <f>VLOOKUP(B28,'71_19MthRepSumUzelQ'!F:G,2,FALSE)</f>
        <v>ONK</v>
      </c>
      <c r="F28" s="30">
        <f>M28/'71_19MthRepSumUzelQ'!$T$2</f>
        <v>54</v>
      </c>
      <c r="G28" s="30">
        <f>SUMIFS('71_19MthRepSumUzelQ'!$I:$I,'71_19MthRepSumUzelQ'!$A:$A,"Base",'71_19MthRepSumUzelQ'!$Z:$Z,$B28)-SUMIF($B$37:$B$40,$B28,G$37:G$40)</f>
        <v>248</v>
      </c>
      <c r="H28" s="30">
        <f>SUMIFS('71_19MthRepSumUzelQ'!$K:$K,'71_19MthRepSumUzelQ'!$A:$A,"Base",'71_19MthRepSumUzelQ'!$Z:$Z,$B28)-SUMIF($B$37:$B$40,$B28,H$37:H$40)</f>
        <v>5</v>
      </c>
      <c r="I28" s="30">
        <f>SUMIFS('71_19MthRepSumUzelQ'!$L:$L,'71_19MthRepSumUzelQ'!$A:$A,"Base",'71_19MthRepSumUzelQ'!$Z:$Z,$B28)-SUMIF($B$37:$B$40,$B28,I$37:I$40)</f>
        <v>245</v>
      </c>
      <c r="J28" s="30">
        <f>SUMIFS('71_19MthRepSumUzelQ'!$N:$N,'71_19MthRepSumUzelQ'!$A:$A,"Base",'71_19MthRepSumUzelQ'!$Z:$Z,$B28)-SUMIF($B$37:$B$40,$B28,J$37:J$40)</f>
        <v>4</v>
      </c>
      <c r="K28" s="30">
        <f>SUMIFS('71_19MthRepSumUzelQ'!$O:$O,'71_19MthRepSumUzelQ'!$A:$A,"Base",'71_19MthRepSumUzelQ'!$Z:$Z,$B28)-SUMIF($B$37:$B$40,$B28,K$37:K$40)</f>
        <v>8</v>
      </c>
      <c r="L28" s="30">
        <f>P28/'71_19MthRepSumUzelQ'!$T$2</f>
        <v>37.967741935483872</v>
      </c>
      <c r="M28" s="31">
        <f>SUMIFS('71_19MthRepSumUzelQ'!$Q:$Q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M$37:M$40)</f>
        <v>1674</v>
      </c>
      <c r="N28" s="30">
        <f>SUMIFS('71_19MthRepSumUzelQ'!$R:$R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N$37:N$40)</f>
        <v>1674</v>
      </c>
      <c r="O28" s="30">
        <f t="shared" si="1"/>
        <v>0</v>
      </c>
      <c r="P28" s="30">
        <f>SUMIFS('71_19MthRepSumUzelQ'!$P:$P,'71_19MthRepSumUzelQ'!$A:$A,"Base",'71_19MthRepSumUzelQ'!$Z:$Z,$B28)-SUMIF($B$37:$B$40,$B28,P$37:P$40)</f>
        <v>1177</v>
      </c>
      <c r="Q28" s="32">
        <f t="shared" si="2"/>
        <v>21.796296296296298</v>
      </c>
      <c r="R28" s="33">
        <f t="shared" si="0"/>
        <v>0.7031063321385902</v>
      </c>
      <c r="S28" s="32">
        <f t="shared" si="3"/>
        <v>4.6986027944111779</v>
      </c>
      <c r="T28" s="30">
        <f t="shared" si="4"/>
        <v>250.5</v>
      </c>
      <c r="U28" s="32">
        <f t="shared" si="5"/>
        <v>1.9840319361277445</v>
      </c>
      <c r="V28" s="54">
        <f>IF(N28=0,"",T28/(N28/'71_19MthRepSumUzelQ'!$T$20))</f>
        <v>4.6388888888888893</v>
      </c>
      <c r="W28" s="11"/>
    </row>
    <row r="29" spans="1:23" x14ac:dyDescent="0.25">
      <c r="A29" s="13"/>
      <c r="B29" s="13">
        <v>5009</v>
      </c>
      <c r="C29" s="79"/>
      <c r="D29" s="51"/>
      <c r="E29" s="29" t="str">
        <f>VLOOKUP(B29,'71_19MthRepSumUzelQ'!F:G,2,FALSE)</f>
        <v>HOK</v>
      </c>
      <c r="F29" s="30">
        <f>M29/'71_19MthRepSumUzelQ'!$T$2</f>
        <v>46</v>
      </c>
      <c r="G29" s="30">
        <f>SUMIFS('71_19MthRepSumUzelQ'!$I:$I,'71_19MthRepSumUzelQ'!$A:$A,"Base",'71_19MthRepSumUzelQ'!$Z:$Z,$B29)-SUMIF($B$37:$B$40,$B29,G$37:G$40)</f>
        <v>45</v>
      </c>
      <c r="H29" s="30">
        <f>SUMIFS('71_19MthRepSumUzelQ'!$K:$K,'71_19MthRepSumUzelQ'!$A:$A,"Base",'71_19MthRepSumUzelQ'!$Z:$Z,$B29)-SUMIF($B$37:$B$40,$B29,H$37:H$40)</f>
        <v>1</v>
      </c>
      <c r="I29" s="30">
        <f>SUMIFS('71_19MthRepSumUzelQ'!$L:$L,'71_19MthRepSumUzelQ'!$A:$A,"Base",'71_19MthRepSumUzelQ'!$Z:$Z,$B29)-SUMIF($B$37:$B$40,$B29,I$37:I$40)</f>
        <v>65</v>
      </c>
      <c r="J29" s="30">
        <f>SUMIFS('71_19MthRepSumUzelQ'!$N:$N,'71_19MthRepSumUzelQ'!$A:$A,"Base",'71_19MthRepSumUzelQ'!$Z:$Z,$B29)-SUMIF($B$37:$B$40,$B29,J$37:J$40)</f>
        <v>3</v>
      </c>
      <c r="K29" s="30">
        <f>SUMIFS('71_19MthRepSumUzelQ'!$O:$O,'71_19MthRepSumUzelQ'!$A:$A,"Base",'71_19MthRepSumUzelQ'!$Z:$Z,$B29)-SUMIF($B$37:$B$40,$B29,K$37:K$40)</f>
        <v>1</v>
      </c>
      <c r="L29" s="30">
        <f>P29/'71_19MthRepSumUzelQ'!$T$2</f>
        <v>21.70967741935484</v>
      </c>
      <c r="M29" s="31">
        <f>SUMIFS('71_19MthRepSumUzelQ'!$Q:$Q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M$37:M$40)</f>
        <v>1426</v>
      </c>
      <c r="N29" s="30">
        <f>SUMIFS('71_19MthRepSumUzelQ'!$R:$R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N$37:N$40)</f>
        <v>856</v>
      </c>
      <c r="O29" s="30">
        <f t="shared" si="1"/>
        <v>570</v>
      </c>
      <c r="P29" s="30">
        <f>SUMIFS('71_19MthRepSumUzelQ'!$P:$P,'71_19MthRepSumUzelQ'!$A:$A,"Base",'71_19MthRepSumUzelQ'!$Z:$Z,$B29)-SUMIF($B$37:$B$40,$B29,P$37:P$40)</f>
        <v>673</v>
      </c>
      <c r="Q29" s="32">
        <f t="shared" si="2"/>
        <v>14.630434782608695</v>
      </c>
      <c r="R29" s="33">
        <f t="shared" si="0"/>
        <v>0.78621495327102808</v>
      </c>
      <c r="S29" s="32">
        <f t="shared" si="3"/>
        <v>12.126126126126126</v>
      </c>
      <c r="T29" s="30">
        <f t="shared" si="4"/>
        <v>55.5</v>
      </c>
      <c r="U29" s="32">
        <f t="shared" si="5"/>
        <v>3.2972972972972974</v>
      </c>
      <c r="V29" s="54">
        <f>IF(N29=0,"",T29/(N29/'71_19MthRepSumUzelQ'!$T$20))</f>
        <v>2.0099299065420562</v>
      </c>
      <c r="W29" s="11"/>
    </row>
    <row r="30" spans="1:23" x14ac:dyDescent="0.25">
      <c r="A30" s="13"/>
      <c r="B30" s="13">
        <v>5027</v>
      </c>
      <c r="C30" s="79"/>
      <c r="D30" s="51"/>
      <c r="E30" s="29" t="str">
        <f>VLOOKUP(B30,'71_19MthRepSumUzelQ'!F:G,2,FALSE)</f>
        <v>REH</v>
      </c>
      <c r="F30" s="30">
        <f>M30/'71_19MthRepSumUzelQ'!$T$2</f>
        <v>42</v>
      </c>
      <c r="G30" s="30">
        <f>SUMIFS('71_19MthRepSumUzelQ'!$I:$I,'71_19MthRepSumUzelQ'!$A:$A,"Base",'71_19MthRepSumUzelQ'!$Z:$Z,$B30)-SUMIF($B$37:$B$40,$B30,G$37:G$40)</f>
        <v>27</v>
      </c>
      <c r="H30" s="30">
        <f>SUMIFS('71_19MthRepSumUzelQ'!$K:$K,'71_19MthRepSumUzelQ'!$A:$A,"Base",'71_19MthRepSumUzelQ'!$Z:$Z,$B30)-SUMIF($B$37:$B$40,$B30,H$37:H$40)</f>
        <v>17</v>
      </c>
      <c r="I30" s="30">
        <f>SUMIFS('71_19MthRepSumUzelQ'!$L:$L,'71_19MthRepSumUzelQ'!$A:$A,"Base",'71_19MthRepSumUzelQ'!$Z:$Z,$B30)-SUMIF($B$37:$B$40,$B30,I$37:I$40)</f>
        <v>40</v>
      </c>
      <c r="J30" s="30">
        <f>SUMIFS('71_19MthRepSumUzelQ'!$N:$N,'71_19MthRepSumUzelQ'!$A:$A,"Base",'71_19MthRepSumUzelQ'!$Z:$Z,$B30)-SUMIF($B$37:$B$40,$B30,J$37:J$40)</f>
        <v>1</v>
      </c>
      <c r="K30" s="30">
        <f>SUMIFS('71_19MthRepSumUzelQ'!$O:$O,'71_19MthRepSumUzelQ'!$A:$A,"Base",'71_19MthRepSumUzelQ'!$Z:$Z,$B30)-SUMIF($B$37:$B$40,$B30,K$37:K$40)</f>
        <v>0</v>
      </c>
      <c r="L30" s="30">
        <f>P30/'71_19MthRepSumUzelQ'!$T$2</f>
        <v>15.258064516129032</v>
      </c>
      <c r="M30" s="31">
        <f>SUMIFS('71_19MthRepSumUzelQ'!$Q:$Q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M$37:M$40)</f>
        <v>1302</v>
      </c>
      <c r="N30" s="30">
        <f>SUMIFS('71_19MthRepSumUzelQ'!$R:$R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N$37:N$40)</f>
        <v>658</v>
      </c>
      <c r="O30" s="30">
        <f t="shared" si="1"/>
        <v>644</v>
      </c>
      <c r="P30" s="30">
        <f>SUMIFS('71_19MthRepSumUzelQ'!$P:$P,'71_19MthRepSumUzelQ'!$A:$A,"Base",'71_19MthRepSumUzelQ'!$Z:$Z,$B30)-SUMIF($B$37:$B$40,$B30,P$37:P$40)</f>
        <v>473</v>
      </c>
      <c r="Q30" s="32">
        <f t="shared" si="2"/>
        <v>11.261904761904763</v>
      </c>
      <c r="R30" s="33">
        <f t="shared" si="0"/>
        <v>0.71884498480243164</v>
      </c>
      <c r="S30" s="34">
        <f t="shared" si="3"/>
        <v>11.129411764705882</v>
      </c>
      <c r="T30" s="35">
        <f>(G30+H30+I30+J30+K30)/2</f>
        <v>42.5</v>
      </c>
      <c r="U30" s="34">
        <f t="shared" si="5"/>
        <v>4.3529411764705879</v>
      </c>
      <c r="V30" s="86">
        <f>IF(N30=0,"",T30/(N30/'71_19MthRepSumUzelQ'!$T$20))</f>
        <v>2.0022796352583585</v>
      </c>
      <c r="W30" s="11"/>
    </row>
    <row r="31" spans="1:23" x14ac:dyDescent="0.25">
      <c r="A31" s="13"/>
      <c r="B31" s="13">
        <v>5045</v>
      </c>
      <c r="C31" s="79"/>
      <c r="D31" s="51"/>
      <c r="E31" s="29" t="str">
        <f>VLOOKUP(B31,'71_19MthRepSumUzelQ'!F:G,2,FALSE)</f>
        <v>KNM</v>
      </c>
      <c r="F31" s="30">
        <f>M31/'71_19MthRepSumUzelQ'!$T$2</f>
        <v>10</v>
      </c>
      <c r="G31" s="30">
        <f>SUMIFS('71_19MthRepSumUzelQ'!$I:$I,'71_19MthRepSumUzelQ'!$A:$A,"Base",'71_19MthRepSumUzelQ'!$Z:$Z,$B31)-SUMIF($B$37:$B$40,$B31,G$37:G$40)</f>
        <v>0</v>
      </c>
      <c r="H31" s="30">
        <f>SUMIFS('71_19MthRepSumUzelQ'!$K:$K,'71_19MthRepSumUzelQ'!$A:$A,"Base",'71_19MthRepSumUzelQ'!$Z:$Z,$B31)-SUMIF($B$37:$B$40,$B31,H$37:H$40)</f>
        <v>0</v>
      </c>
      <c r="I31" s="30">
        <f>SUMIFS('71_19MthRepSumUzelQ'!$L:$L,'71_19MthRepSumUzelQ'!$A:$A,"Base",'71_19MthRepSumUzelQ'!$Z:$Z,$B31)-SUMIF($B$37:$B$40,$B31,I$37:I$40)</f>
        <v>3</v>
      </c>
      <c r="J31" s="30">
        <f>SUMIFS('71_19MthRepSumUzelQ'!$N:$N,'71_19MthRepSumUzelQ'!$A:$A,"Base",'71_19MthRepSumUzelQ'!$Z:$Z,$B31)-SUMIF($B$37:$B$40,$B31,J$37:J$40)</f>
        <v>0</v>
      </c>
      <c r="K31" s="30">
        <f>SUMIFS('71_19MthRepSumUzelQ'!$O:$O,'71_19MthRepSumUzelQ'!$A:$A,"Base",'71_19MthRepSumUzelQ'!$Z:$Z,$B31)-SUMIF($B$37:$B$40,$B31,K$37:K$40)</f>
        <v>0</v>
      </c>
      <c r="L31" s="30">
        <f>P31/'71_19MthRepSumUzelQ'!$T$2</f>
        <v>9.6774193548387094E-2</v>
      </c>
      <c r="M31" s="31">
        <f>SUMIFS('71_19MthRepSumUzelQ'!$Q:$Q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M$37:M$40)</f>
        <v>310</v>
      </c>
      <c r="N31" s="30">
        <f>SUMIFS('71_19MthRepSumUzelQ'!$R:$R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N$37:N$40)</f>
        <v>10</v>
      </c>
      <c r="O31" s="30">
        <f t="shared" si="1"/>
        <v>300</v>
      </c>
      <c r="P31" s="30">
        <f>SUMIFS('71_19MthRepSumUzelQ'!$P:$P,'71_19MthRepSumUzelQ'!$A:$A,"Base",'71_19MthRepSumUzelQ'!$Z:$Z,$B31)-SUMIF($B$37:$B$40,$B31,P$37:P$40)</f>
        <v>3</v>
      </c>
      <c r="Q31" s="32">
        <f t="shared" si="2"/>
        <v>0.3</v>
      </c>
      <c r="R31" s="33">
        <f t="shared" si="0"/>
        <v>0.3</v>
      </c>
      <c r="S31" s="32">
        <f t="shared" si="3"/>
        <v>2</v>
      </c>
      <c r="T31" s="30">
        <f t="shared" si="4"/>
        <v>1.5</v>
      </c>
      <c r="U31" s="32">
        <f t="shared" si="5"/>
        <v>4.666666666666667</v>
      </c>
      <c r="V31" s="54">
        <f>IF(N31=0,"",T31/(N31/'71_19MthRepSumUzelQ'!$T$20))</f>
        <v>4.6500000000000004</v>
      </c>
      <c r="W31" s="11"/>
    </row>
    <row r="32" spans="1:23" x14ac:dyDescent="0.25">
      <c r="A32" s="13"/>
      <c r="B32" s="13">
        <v>5038</v>
      </c>
      <c r="C32" s="79"/>
      <c r="D32" s="51"/>
      <c r="E32" s="29" t="str">
        <f>VLOOKUP(B32,'71_19MthRepSumUzelQ'!F:G,2,FALSE)</f>
        <v>IPCHO</v>
      </c>
      <c r="F32" s="30">
        <f>M32/'71_19MthRepSumUzelQ'!$T$2</f>
        <v>15</v>
      </c>
      <c r="G32" s="30">
        <f>SUMIFS('71_19MthRepSumUzelQ'!$I:$I,'71_19MthRepSumUzelQ'!$A:$A,"Base",'71_19MthRepSumUzelQ'!$Z:$Z,$B32)-SUMIF($B$37:$B$40,$B32,G$37:G$40)</f>
        <v>8</v>
      </c>
      <c r="H32" s="30">
        <f>SUMIFS('71_19MthRepSumUzelQ'!$K:$K,'71_19MthRepSumUzelQ'!$A:$A,"Base",'71_19MthRepSumUzelQ'!$Z:$Z,$B32)-SUMIF($B$37:$B$40,$B32,H$37:H$40)</f>
        <v>92</v>
      </c>
      <c r="I32" s="30">
        <f>SUMIFS('71_19MthRepSumUzelQ'!$L:$L,'71_19MthRepSumUzelQ'!$A:$A,"Base",'71_19MthRepSumUzelQ'!$Z:$Z,$B32)-SUMIF($B$37:$B$40,$B32,I$37:I$40)</f>
        <v>3</v>
      </c>
      <c r="J32" s="30">
        <f>SUMIFS('71_19MthRepSumUzelQ'!$N:$N,'71_19MthRepSumUzelQ'!$A:$A,"Base",'71_19MthRepSumUzelQ'!$Z:$Z,$B32)-SUMIF($B$37:$B$40,$B32,J$37:J$40)</f>
        <v>96</v>
      </c>
      <c r="K32" s="30">
        <f>SUMIFS('71_19MthRepSumUzelQ'!$O:$O,'71_19MthRepSumUzelQ'!$A:$A,"Base",'71_19MthRepSumUzelQ'!$Z:$Z,$B32)-SUMIF($B$37:$B$40,$B32,K$37:K$40)</f>
        <v>3</v>
      </c>
      <c r="L32" s="30">
        <f>P32/'71_19MthRepSumUzelQ'!$T$2</f>
        <v>10.806451612903226</v>
      </c>
      <c r="M32" s="31">
        <f>SUMIFS('71_19MthRepSumUzelQ'!$Q:$Q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M$37:M$40)</f>
        <v>465</v>
      </c>
      <c r="N32" s="30">
        <f>SUMIFS('71_19MthRepSumUzelQ'!$R:$R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N$37:N$40)</f>
        <v>426</v>
      </c>
      <c r="O32" s="30">
        <f t="shared" si="1"/>
        <v>39</v>
      </c>
      <c r="P32" s="30">
        <f>SUMIFS('71_19MthRepSumUzelQ'!$P:$P,'71_19MthRepSumUzelQ'!$A:$A,"Base",'71_19MthRepSumUzelQ'!$Z:$Z,$B32)-SUMIF($B$37:$B$40,$B32,P$37:P$40)</f>
        <v>335</v>
      </c>
      <c r="Q32" s="32">
        <f t="shared" si="2"/>
        <v>22.333333333333332</v>
      </c>
      <c r="R32" s="33">
        <f t="shared" si="0"/>
        <v>0.78638497652582162</v>
      </c>
      <c r="S32" s="34">
        <f t="shared" si="3"/>
        <v>3.3168316831683167</v>
      </c>
      <c r="T32" s="35">
        <f>(G32+H32+I32+J32+K32)/2</f>
        <v>101</v>
      </c>
      <c r="U32" s="34">
        <f t="shared" si="5"/>
        <v>0.90099009900990101</v>
      </c>
      <c r="V32" s="86">
        <f>IF(N32=0,"",T32/(N32/'71_19MthRepSumUzelQ'!$T$20))</f>
        <v>7.349765258215962</v>
      </c>
      <c r="W32" s="11"/>
    </row>
    <row r="33" spans="1:23" x14ac:dyDescent="0.25">
      <c r="A33" s="13"/>
      <c r="B33" s="13">
        <v>5011</v>
      </c>
      <c r="C33" s="79"/>
      <c r="D33" s="51"/>
      <c r="E33" s="36" t="str">
        <f>VLOOKUP(B33,'71_19MthRepSumUzelQ'!F:G,2,FALSE)</f>
        <v>UCOCH</v>
      </c>
      <c r="F33" s="37">
        <f>M33/'71_19MthRepSumUzelQ'!$T$2</f>
        <v>13</v>
      </c>
      <c r="G33" s="37">
        <f>SUMIFS('71_19MthRepSumUzelQ'!$I:$I,'71_19MthRepSumUzelQ'!$A:$A,"Base",'71_19MthRepSumUzelQ'!$Z:$Z,$B33)-SUMIF($B$37:$B$40,$B33,G$37:G$40)</f>
        <v>77</v>
      </c>
      <c r="H33" s="37">
        <f>SUMIFS('71_19MthRepSumUzelQ'!$K:$K,'71_19MthRepSumUzelQ'!$A:$A,"Base",'71_19MthRepSumUzelQ'!$Z:$Z,$B33)-SUMIF($B$37:$B$40,$B33,H$37:H$40)</f>
        <v>2</v>
      </c>
      <c r="I33" s="37">
        <f>SUMIFS('71_19MthRepSumUzelQ'!$L:$L,'71_19MthRepSumUzelQ'!$A:$A,"Base",'71_19MthRepSumUzelQ'!$Z:$Z,$B33)-SUMIF($B$37:$B$40,$B33,I$37:I$40)</f>
        <v>86</v>
      </c>
      <c r="J33" s="37">
        <f>SUMIFS('71_19MthRepSumUzelQ'!$N:$N,'71_19MthRepSumUzelQ'!$A:$A,"Base",'71_19MthRepSumUzelQ'!$Z:$Z,$B33)-SUMIF($B$37:$B$40,$B33,J$37:J$40)</f>
        <v>1</v>
      </c>
      <c r="K33" s="37">
        <f>SUMIFS('71_19MthRepSumUzelQ'!$O:$O,'71_19MthRepSumUzelQ'!$A:$A,"Base",'71_19MthRepSumUzelQ'!$Z:$Z,$B33)-SUMIF($B$37:$B$40,$B33,K$37:K$40)</f>
        <v>0</v>
      </c>
      <c r="L33" s="37">
        <f>P33/'71_19MthRepSumUzelQ'!$T$2</f>
        <v>10.03225806451613</v>
      </c>
      <c r="M33" s="38">
        <f>SUMIFS('71_19MthRepSumUzelQ'!$Q:$Q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M$37:M$40)</f>
        <v>403</v>
      </c>
      <c r="N33" s="37">
        <f>SUMIFS('71_19MthRepSumUzelQ'!$R:$R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N$37:N$40)</f>
        <v>403</v>
      </c>
      <c r="O33" s="37">
        <f t="shared" si="1"/>
        <v>0</v>
      </c>
      <c r="P33" s="37">
        <f>SUMIFS('71_19MthRepSumUzelQ'!$P:$P,'71_19MthRepSumUzelQ'!$A:$A,"Base",'71_19MthRepSumUzelQ'!$Z:$Z,$B33)-SUMIF($B$37:$B$40,$B33,P$37:P$40)</f>
        <v>311</v>
      </c>
      <c r="Q33" s="39">
        <f t="shared" si="2"/>
        <v>23.923076923076923</v>
      </c>
      <c r="R33" s="40">
        <f t="shared" si="0"/>
        <v>0.77171215880893296</v>
      </c>
      <c r="S33" s="39">
        <f t="shared" si="3"/>
        <v>3.8159509202453989</v>
      </c>
      <c r="T33" s="37">
        <f t="shared" si="4"/>
        <v>81.5</v>
      </c>
      <c r="U33" s="39">
        <f t="shared" si="5"/>
        <v>1.1288343558282208</v>
      </c>
      <c r="V33" s="55">
        <f>IF(N33=0,"",T33/(N33/'71_19MthRepSumUzelQ'!$T$20))</f>
        <v>6.2692307692307692</v>
      </c>
      <c r="W33" s="11"/>
    </row>
    <row r="34" spans="1:23" x14ac:dyDescent="0.25">
      <c r="A34" s="13"/>
      <c r="B34" s="13"/>
      <c r="C34" s="79"/>
      <c r="D34" s="51"/>
      <c r="E34" s="19" t="s">
        <v>2362</v>
      </c>
      <c r="F34" s="20">
        <f>M34/'71_19MthRepSumUzelQ'!$T$2</f>
        <v>1154</v>
      </c>
      <c r="G34" s="20">
        <f>SUM(G7:G33)</f>
        <v>3658</v>
      </c>
      <c r="H34" s="20">
        <f t="shared" ref="H34:K34" si="6">SUM(H7:H33)</f>
        <v>356</v>
      </c>
      <c r="I34" s="20">
        <f t="shared" si="6"/>
        <v>3813</v>
      </c>
      <c r="J34" s="20">
        <f t="shared" si="6"/>
        <v>356</v>
      </c>
      <c r="K34" s="20">
        <f t="shared" si="6"/>
        <v>62</v>
      </c>
      <c r="L34" s="20">
        <f>P34/'71_19MthRepSumUzelQ'!$T$2</f>
        <v>656.51612903225805</v>
      </c>
      <c r="M34" s="21">
        <f t="shared" ref="M34:P34" si="7">SUM(M7:M33)</f>
        <v>35774</v>
      </c>
      <c r="N34" s="20">
        <f t="shared" si="7"/>
        <v>28664</v>
      </c>
      <c r="O34" s="20">
        <f t="shared" si="7"/>
        <v>7110</v>
      </c>
      <c r="P34" s="20">
        <f t="shared" si="7"/>
        <v>20352</v>
      </c>
      <c r="Q34" s="22">
        <f t="shared" si="2"/>
        <v>17.636048526863085</v>
      </c>
      <c r="R34" s="23">
        <f t="shared" si="0"/>
        <v>0.71001953670108853</v>
      </c>
      <c r="S34" s="22">
        <f t="shared" si="3"/>
        <v>5.2312042153964784</v>
      </c>
      <c r="T34" s="20">
        <f>SUM(T7:T33)</f>
        <v>3890.5</v>
      </c>
      <c r="U34" s="22">
        <f t="shared" si="5"/>
        <v>2.136486312813263</v>
      </c>
      <c r="V34" s="56">
        <f>IF(N34=0,"",T34/(N34/'71_19MthRepSumUzelQ'!$T$20))</f>
        <v>4.2075600055819145</v>
      </c>
      <c r="W34" s="11"/>
    </row>
    <row r="35" spans="1:23" x14ac:dyDescent="0.25">
      <c r="A35" s="9"/>
      <c r="B35" s="9"/>
      <c r="C35" s="79"/>
      <c r="D35" s="57"/>
      <c r="E35" s="16"/>
      <c r="F35" s="16"/>
      <c r="G35" s="16"/>
      <c r="H35" s="16"/>
      <c r="I35" s="16"/>
      <c r="J35" s="16"/>
      <c r="K35" s="16"/>
      <c r="L35" s="16"/>
      <c r="M35" s="58"/>
      <c r="N35" s="16"/>
      <c r="O35" s="16"/>
      <c r="P35" s="16"/>
      <c r="Q35" s="16"/>
      <c r="R35" s="16"/>
      <c r="S35" s="16"/>
      <c r="T35" s="16"/>
      <c r="U35" s="16"/>
      <c r="V35" s="46"/>
    </row>
    <row r="36" spans="1:23" x14ac:dyDescent="0.25">
      <c r="A36" s="14"/>
      <c r="B36" s="14"/>
      <c r="C36" s="79"/>
      <c r="D36" s="84" t="s">
        <v>2363</v>
      </c>
      <c r="E36" s="59"/>
      <c r="F36" s="60"/>
      <c r="G36" s="60"/>
      <c r="H36" s="60"/>
      <c r="I36" s="60"/>
      <c r="J36" s="60"/>
      <c r="K36" s="60"/>
      <c r="L36" s="60"/>
      <c r="M36" s="61"/>
      <c r="N36" s="60"/>
      <c r="O36" s="60"/>
      <c r="P36" s="60"/>
      <c r="Q36" s="60"/>
      <c r="R36" s="60"/>
      <c r="S36" s="60"/>
      <c r="T36" s="60"/>
      <c r="U36" s="60"/>
      <c r="V36" s="62"/>
    </row>
    <row r="37" spans="1:23" x14ac:dyDescent="0.25">
      <c r="A37" s="87">
        <v>6009</v>
      </c>
      <c r="B37" s="88">
        <v>5024</v>
      </c>
      <c r="C37" s="80"/>
      <c r="D37" s="63"/>
      <c r="E37" s="29" t="str">
        <f>VLOOKUP(A37,'71_19MthRepSumUzelQ'!B:C,2,FALSE)</f>
        <v>GER-48</v>
      </c>
      <c r="F37" s="30">
        <f>M37/'71_19MthRepSumUzelQ'!$T$2</f>
        <v>25</v>
      </c>
      <c r="G37" s="30">
        <f>SUMIFS('71_19MthRepSumUzelQ'!$I:$I,'71_19MthRepSumUzelQ'!$A:$A,"Base",'71_19MthRepSumUzelQ'!$Y:$Y,$A37)</f>
        <v>22</v>
      </c>
      <c r="H37" s="30">
        <f>SUMIFS('71_19MthRepSumUzelQ'!$K:$K,'71_19MthRepSumUzelQ'!$A:$A,"Base",'71_19MthRepSumUzelQ'!$Y:$Y,$A37)</f>
        <v>0</v>
      </c>
      <c r="I37" s="30">
        <f>SUMIFS('71_19MthRepSumUzelQ'!$L:$L,'71_19MthRepSumUzelQ'!$A:$A,"Base",'71_19MthRepSumUzelQ'!$Y:$Y,$A37)</f>
        <v>22</v>
      </c>
      <c r="J37" s="30">
        <f>SUMIFS('71_19MthRepSumUzelQ'!$N:$N,'71_19MthRepSumUzelQ'!$A:$A,"Base",'71_19MthRepSumUzelQ'!$Y:$Y,$A37)</f>
        <v>0</v>
      </c>
      <c r="K37" s="30">
        <f>SUMIFS('71_19MthRepSumUzelQ'!$O:$O,'71_19MthRepSumUzelQ'!$A:$A,"Base",'71_19MthRepSumUzelQ'!$Y:$Y,$A37)</f>
        <v>0</v>
      </c>
      <c r="L37" s="30">
        <f>P37/'71_19MthRepSumUzelQ'!$T$2</f>
        <v>23.967741935483872</v>
      </c>
      <c r="M37" s="31">
        <f>SUMIFS('71_19MthRepSumUzelQ'!$Q:$Q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775</v>
      </c>
      <c r="N37" s="30">
        <f>SUMIFS('71_19MthRepSumUzelQ'!$R:$R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775</v>
      </c>
      <c r="O37" s="30">
        <f t="shared" ref="O37:O39" si="8">M37-N37</f>
        <v>0</v>
      </c>
      <c r="P37" s="30">
        <f>SUMIFS('71_19MthRepSumUzelQ'!$P:$P,'71_19MthRepSumUzelQ'!$A:$A,"Base",'71_19MthRepSumUzelQ'!$Y:$Y,$A37)</f>
        <v>743</v>
      </c>
      <c r="Q37" s="32">
        <f t="shared" ref="Q37:Q40" si="9">IF(F37=0,"",P37/F37)</f>
        <v>29.72</v>
      </c>
      <c r="R37" s="33">
        <f t="shared" ref="R37" si="10">IF(N37=0,"",P37/N37)</f>
        <v>0.95870967741935487</v>
      </c>
      <c r="S37" s="32">
        <f t="shared" ref="S37:S40" si="11">IF(T37=0,"",P37/T37)</f>
        <v>33.772727272727273</v>
      </c>
      <c r="T37" s="30">
        <f t="shared" ref="T37:T39" si="12">(G37+I37+K37)/2</f>
        <v>22</v>
      </c>
      <c r="U37" s="32">
        <f t="shared" ref="U37:U40" si="13">IF(T37=0,"",(N37-P37)/T37)</f>
        <v>1.4545454545454546</v>
      </c>
      <c r="V37" s="54">
        <f>IF(N37=0,"",T37/(N37/'71_19MthRepSumUzelQ'!$T$20))</f>
        <v>0.88</v>
      </c>
    </row>
    <row r="38" spans="1:23" x14ac:dyDescent="0.25">
      <c r="A38" s="87">
        <v>6442</v>
      </c>
      <c r="B38" s="88">
        <v>5018</v>
      </c>
      <c r="C38" s="80"/>
      <c r="D38" s="63"/>
      <c r="E38" s="29" t="str">
        <f>VLOOKUP(A38,'71_19MthRepSumUzelQ'!B:C,2,FALSE)</f>
        <v>KAR-NIP</v>
      </c>
      <c r="F38" s="30">
        <f>M38/'71_19MthRepSumUzelQ'!$T$2</f>
        <v>10</v>
      </c>
      <c r="G38" s="30">
        <f>SUMIFS('71_19MthRepSumUzelQ'!$I:$I,'71_19MthRepSumUzelQ'!$A:$A,"Base",'71_19MthRepSumUzelQ'!$Y:$Y,$A38)</f>
        <v>0</v>
      </c>
      <c r="H38" s="30">
        <f>SUMIFS('71_19MthRepSumUzelQ'!$K:$K,'71_19MthRepSumUzelQ'!$A:$A,"Base",'71_19MthRepSumUzelQ'!$Y:$Y,$A38)</f>
        <v>0</v>
      </c>
      <c r="I38" s="30">
        <f>SUMIFS('71_19MthRepSumUzelQ'!$L:$L,'71_19MthRepSumUzelQ'!$A:$A,"Base",'71_19MthRepSumUzelQ'!$Y:$Y,$A38)</f>
        <v>0</v>
      </c>
      <c r="J38" s="30">
        <f>SUMIFS('71_19MthRepSumUzelQ'!$N:$N,'71_19MthRepSumUzelQ'!$A:$A,"Base",'71_19MthRepSumUzelQ'!$Y:$Y,$A38)</f>
        <v>0</v>
      </c>
      <c r="K38" s="30">
        <f>SUMIFS('71_19MthRepSumUzelQ'!$O:$O,'71_19MthRepSumUzelQ'!$A:$A,"Base",'71_19MthRepSumUzelQ'!$Y:$Y,$A38)</f>
        <v>0</v>
      </c>
      <c r="L38" s="30">
        <f>P38/'71_19MthRepSumUzelQ'!$T$2</f>
        <v>0</v>
      </c>
      <c r="M38" s="31">
        <f>SUMIFS('71_19MthRepSumUzelQ'!$Q:$Q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310</v>
      </c>
      <c r="N38" s="30">
        <f>SUMIFS('71_19MthRepSumUzelQ'!$R:$R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0</v>
      </c>
      <c r="O38" s="30">
        <f t="shared" si="8"/>
        <v>310</v>
      </c>
      <c r="P38" s="30">
        <f>SUMIFS('71_19MthRepSumUzelQ'!$P:$P,'71_19MthRepSumUzelQ'!$A:$A,"Base",'71_19MthRepSumUzelQ'!$Y:$Y,$A38)</f>
        <v>0</v>
      </c>
      <c r="Q38" s="32">
        <f t="shared" si="9"/>
        <v>0</v>
      </c>
      <c r="R38" s="33" t="str">
        <f>IF(N38=0,"",P38/N38)</f>
        <v/>
      </c>
      <c r="S38" s="32" t="str">
        <f t="shared" si="11"/>
        <v/>
      </c>
      <c r="T38" s="30">
        <f t="shared" si="12"/>
        <v>0</v>
      </c>
      <c r="U38" s="32" t="str">
        <f t="shared" si="13"/>
        <v/>
      </c>
      <c r="V38" s="54" t="str">
        <f>IF(N38=0,"",T38/(N38/'71_19MthRepSumUzelQ'!$T$20))</f>
        <v/>
      </c>
    </row>
    <row r="39" spans="1:23" x14ac:dyDescent="0.25">
      <c r="A39" s="87">
        <v>6384</v>
      </c>
      <c r="B39" s="88">
        <v>5018</v>
      </c>
      <c r="C39" s="80"/>
      <c r="D39" s="63"/>
      <c r="E39" s="36" t="str">
        <f>VLOOKUP(A39,'71_19MthRepSumUzelQ'!B:C,2,FALSE)</f>
        <v>KAR-DIOP</v>
      </c>
      <c r="F39" s="37">
        <f>M39/'71_19MthRepSumUzelQ'!$T$2</f>
        <v>4</v>
      </c>
      <c r="G39" s="37">
        <f>SUMIFS('71_19MthRepSumUzelQ'!$I:$I,'71_19MthRepSumUzelQ'!$A:$A,"Base",'71_19MthRepSumUzelQ'!$Y:$Y,$A39)</f>
        <v>0</v>
      </c>
      <c r="H39" s="37">
        <f>SUMIFS('71_19MthRepSumUzelQ'!$K:$K,'71_19MthRepSumUzelQ'!$A:$A,"Base",'71_19MthRepSumUzelQ'!$Y:$Y,$A39)</f>
        <v>0</v>
      </c>
      <c r="I39" s="37">
        <f>SUMIFS('71_19MthRepSumUzelQ'!$L:$L,'71_19MthRepSumUzelQ'!$A:$A,"Base",'71_19MthRepSumUzelQ'!$Y:$Y,$A39)</f>
        <v>0</v>
      </c>
      <c r="J39" s="37">
        <f>SUMIFS('71_19MthRepSumUzelQ'!$N:$N,'71_19MthRepSumUzelQ'!$A:$A,"Base",'71_19MthRepSumUzelQ'!$Y:$Y,$A39)</f>
        <v>0</v>
      </c>
      <c r="K39" s="37">
        <f>SUMIFS('71_19MthRepSumUzelQ'!$O:$O,'71_19MthRepSumUzelQ'!$A:$A,"Base",'71_19MthRepSumUzelQ'!$Y:$Y,$A39)</f>
        <v>0</v>
      </c>
      <c r="L39" s="37">
        <f>P39/'71_19MthRepSumUzelQ'!$T$2</f>
        <v>0</v>
      </c>
      <c r="M39" s="38">
        <f>SUMIFS('71_19MthRepSumUzelQ'!$Q:$Q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124</v>
      </c>
      <c r="N39" s="37">
        <f>SUMIFS('71_19MthRepSumUzelQ'!$R:$R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0</v>
      </c>
      <c r="O39" s="37">
        <f t="shared" si="8"/>
        <v>124</v>
      </c>
      <c r="P39" s="37">
        <f>SUMIFS('71_19MthRepSumUzelQ'!$P:$P,'71_19MthRepSumUzelQ'!$A:$A,"Base",'71_19MthRepSumUzelQ'!$Y:$Y,$A39)</f>
        <v>0</v>
      </c>
      <c r="Q39" s="39">
        <f t="shared" si="9"/>
        <v>0</v>
      </c>
      <c r="R39" s="40" t="str">
        <f t="shared" ref="R39:R40" si="14">IF(N39=0,"",P39/N39)</f>
        <v/>
      </c>
      <c r="S39" s="39" t="str">
        <f t="shared" si="11"/>
        <v/>
      </c>
      <c r="T39" s="37">
        <f t="shared" si="12"/>
        <v>0</v>
      </c>
      <c r="U39" s="39" t="str">
        <f t="shared" si="13"/>
        <v/>
      </c>
      <c r="V39" s="55" t="str">
        <f>IF(N39=0,"",T39/(N39/'71_19MthRepSumUzelQ'!$T$20))</f>
        <v/>
      </c>
    </row>
    <row r="40" spans="1:23" x14ac:dyDescent="0.25">
      <c r="A40" s="14"/>
      <c r="B40" s="14"/>
      <c r="C40" s="79"/>
      <c r="D40" s="64"/>
      <c r="E40" s="19" t="s">
        <v>2362</v>
      </c>
      <c r="F40" s="20">
        <f>M40/'71_19MthRepSumUzelQ'!$T$2</f>
        <v>39</v>
      </c>
      <c r="G40" s="20">
        <f>SUM(G37:G39)</f>
        <v>22</v>
      </c>
      <c r="H40" s="20">
        <f t="shared" ref="H40:K40" si="15">SUM(H37:H39)</f>
        <v>0</v>
      </c>
      <c r="I40" s="20">
        <f t="shared" si="15"/>
        <v>22</v>
      </c>
      <c r="J40" s="20">
        <f t="shared" si="15"/>
        <v>0</v>
      </c>
      <c r="K40" s="20">
        <f t="shared" si="15"/>
        <v>0</v>
      </c>
      <c r="L40" s="20">
        <f>P40/'71_19MthRepSumUzelQ'!$T$2</f>
        <v>23.967741935483872</v>
      </c>
      <c r="M40" s="21">
        <f t="shared" ref="M40:P40" si="16">SUM(M37:M39)</f>
        <v>1209</v>
      </c>
      <c r="N40" s="20">
        <f t="shared" si="16"/>
        <v>775</v>
      </c>
      <c r="O40" s="20">
        <f t="shared" si="16"/>
        <v>434</v>
      </c>
      <c r="P40" s="20">
        <f t="shared" si="16"/>
        <v>743</v>
      </c>
      <c r="Q40" s="22">
        <f t="shared" si="9"/>
        <v>19.051282051282051</v>
      </c>
      <c r="R40" s="23">
        <f t="shared" si="14"/>
        <v>0.95870967741935487</v>
      </c>
      <c r="S40" s="22">
        <f t="shared" si="11"/>
        <v>33.772727272727273</v>
      </c>
      <c r="T40" s="20">
        <f t="shared" ref="T40" si="17">SUM(T37:T39)</f>
        <v>22</v>
      </c>
      <c r="U40" s="22">
        <f t="shared" si="13"/>
        <v>1.4545454545454546</v>
      </c>
      <c r="V40" s="56">
        <f>IF(N40=0,"",T40/(N40/'71_19MthRepSumUzelQ'!$T$20))</f>
        <v>0.88</v>
      </c>
    </row>
    <row r="41" spans="1:23" x14ac:dyDescent="0.25">
      <c r="A41" s="9"/>
      <c r="B41" s="9"/>
      <c r="C41" s="79"/>
      <c r="D41" s="57"/>
      <c r="E41" s="16"/>
      <c r="F41" s="16"/>
      <c r="G41" s="17"/>
      <c r="H41" s="17"/>
      <c r="I41" s="17"/>
      <c r="J41" s="17"/>
      <c r="K41" s="17"/>
      <c r="L41" s="17"/>
      <c r="M41" s="18"/>
      <c r="N41" s="17"/>
      <c r="O41" s="17"/>
      <c r="P41" s="17"/>
      <c r="Q41" s="17"/>
      <c r="R41" s="17"/>
      <c r="S41" s="16"/>
      <c r="T41" s="16"/>
      <c r="U41" s="16"/>
      <c r="V41" s="46"/>
    </row>
    <row r="42" spans="1:23" x14ac:dyDescent="0.25">
      <c r="A42" s="9"/>
      <c r="B42" s="9"/>
      <c r="C42" s="79"/>
      <c r="D42" s="85" t="s">
        <v>2364</v>
      </c>
      <c r="E42" s="65"/>
      <c r="F42" s="66"/>
      <c r="G42" s="67"/>
      <c r="H42" s="67"/>
      <c r="I42" s="67"/>
      <c r="J42" s="67"/>
      <c r="K42" s="67"/>
      <c r="L42" s="67"/>
      <c r="M42" s="68"/>
      <c r="N42" s="67"/>
      <c r="O42" s="67"/>
      <c r="P42" s="67"/>
      <c r="Q42" s="67"/>
      <c r="R42" s="67"/>
      <c r="S42" s="66"/>
      <c r="T42" s="66"/>
      <c r="U42" s="66"/>
      <c r="V42" s="69"/>
    </row>
    <row r="43" spans="1:23" x14ac:dyDescent="0.25">
      <c r="A43" s="10"/>
      <c r="B43" s="10"/>
      <c r="C43" s="81"/>
      <c r="D43" s="70"/>
      <c r="E43" s="19" t="s">
        <v>2362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1">
        <v>0</v>
      </c>
      <c r="N43" s="20">
        <v>0</v>
      </c>
      <c r="O43" s="20">
        <v>0</v>
      </c>
      <c r="P43" s="20">
        <v>0</v>
      </c>
      <c r="Q43" s="22">
        <v>0</v>
      </c>
      <c r="R43" s="23">
        <v>0</v>
      </c>
      <c r="S43" s="22">
        <v>0</v>
      </c>
      <c r="T43" s="20">
        <v>0</v>
      </c>
      <c r="U43" s="22">
        <v>0</v>
      </c>
      <c r="V43" s="56">
        <v>0</v>
      </c>
    </row>
    <row r="44" spans="1:23" x14ac:dyDescent="0.25">
      <c r="A44" s="10"/>
      <c r="B44" s="10"/>
      <c r="C44" s="81"/>
      <c r="D44" s="71"/>
      <c r="E44" s="16"/>
      <c r="F44" s="16"/>
      <c r="G44" s="17"/>
      <c r="H44" s="17"/>
      <c r="I44" s="17"/>
      <c r="J44" s="17"/>
      <c r="K44" s="17"/>
      <c r="L44" s="17"/>
      <c r="M44" s="18"/>
      <c r="N44" s="17"/>
      <c r="O44" s="17"/>
      <c r="P44" s="17"/>
      <c r="Q44" s="17"/>
      <c r="R44" s="17"/>
      <c r="S44" s="16"/>
      <c r="T44" s="16"/>
      <c r="U44" s="16"/>
      <c r="V44" s="46"/>
    </row>
    <row r="45" spans="1:23" ht="15.75" thickBot="1" x14ac:dyDescent="0.3">
      <c r="A45" s="15"/>
      <c r="B45" s="15"/>
      <c r="C45" s="82"/>
      <c r="D45" s="72" t="s">
        <v>2378</v>
      </c>
      <c r="E45" s="73"/>
      <c r="F45" s="74">
        <f>M45/'71_19MthRepSumUzelQ'!$T$2</f>
        <v>1193</v>
      </c>
      <c r="G45" s="74">
        <f>G34+G40+G43</f>
        <v>3680</v>
      </c>
      <c r="H45" s="74">
        <f>H34+H40+H43</f>
        <v>356</v>
      </c>
      <c r="I45" s="74">
        <f>I34+I40+I43</f>
        <v>3835</v>
      </c>
      <c r="J45" s="74">
        <f>J34+J40+J43</f>
        <v>356</v>
      </c>
      <c r="K45" s="74">
        <f>K34+K40+K43</f>
        <v>62</v>
      </c>
      <c r="L45" s="74">
        <f>P45/'71_19MthRepSumUzelQ'!$T$2</f>
        <v>680.48387096774195</v>
      </c>
      <c r="M45" s="74">
        <f>M34+M40+M43</f>
        <v>36983</v>
      </c>
      <c r="N45" s="74">
        <f>N34+N40+N43</f>
        <v>29439</v>
      </c>
      <c r="O45" s="74">
        <f>O34+O40+O43</f>
        <v>7544</v>
      </c>
      <c r="P45" s="74">
        <f>P34+P40+P43</f>
        <v>21095</v>
      </c>
      <c r="Q45" s="75">
        <f>IF(F45=0,"",P45/F45)</f>
        <v>17.682313495389774</v>
      </c>
      <c r="R45" s="76">
        <f>IF(N45=0,"",P45/N45)</f>
        <v>0.71656645945854136</v>
      </c>
      <c r="S45" s="75">
        <f t="shared" ref="S45" si="18">IF(T45=0,"",P45/T45)</f>
        <v>5.3916932907348238</v>
      </c>
      <c r="T45" s="74">
        <f>T34+T40+T43</f>
        <v>3912.5</v>
      </c>
      <c r="U45" s="75">
        <f t="shared" ref="U45" si="19">IF(T45=0,"",(N45-P45)/T45)</f>
        <v>2.1326517571884982</v>
      </c>
      <c r="V45" s="77">
        <f>IF(N45=0,"",T45/(N45/'71_19MthRepSumUzelQ'!$T$20))</f>
        <v>4.1199599171167502</v>
      </c>
    </row>
  </sheetData>
  <mergeCells count="15">
    <mergeCell ref="G2:H2"/>
    <mergeCell ref="E5:E6"/>
    <mergeCell ref="F5:F6"/>
    <mergeCell ref="G5:K5"/>
    <mergeCell ref="L5:L6"/>
    <mergeCell ref="J2:L2"/>
    <mergeCell ref="M5:M6"/>
    <mergeCell ref="U5:U6"/>
    <mergeCell ref="V5:V6"/>
    <mergeCell ref="N5:N6"/>
    <mergeCell ref="O5:O6"/>
    <mergeCell ref="P5:P6"/>
    <mergeCell ref="Q5:R5"/>
    <mergeCell ref="S5:S6"/>
    <mergeCell ref="T5:T6"/>
  </mergeCells>
  <dataValidations count="1">
    <dataValidation type="list" allowBlank="1" showInputMessage="1" showErrorMessage="1" sqref="G2" xr:uid="{FA406076-8B72-4421-A9BC-E081DE0D8435}">
      <formula1>"Místně,Kompetenčně"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0"/>
  <sheetViews>
    <sheetView topLeftCell="I1" workbookViewId="0">
      <pane ySplit="1" topLeftCell="A1186" activePane="bottomLeft" state="frozen"/>
      <selection pane="bottomLeft" activeCell="S1" sqref="S1:S1048576"/>
    </sheetView>
  </sheetViews>
  <sheetFormatPr defaultRowHeight="15" x14ac:dyDescent="0.25"/>
  <cols>
    <col min="1" max="1" width="12" style="1" customWidth="1"/>
    <col min="2" max="2" width="8.28515625" style="1" bestFit="1" customWidth="1"/>
    <col min="3" max="3" width="11.140625" style="1" customWidth="1"/>
    <col min="4" max="4" width="31" style="1" customWidth="1"/>
    <col min="5" max="5" width="3.85546875" style="1" bestFit="1" customWidth="1"/>
    <col min="6" max="6" width="12.85546875" style="1" bestFit="1" customWidth="1"/>
    <col min="7" max="7" width="12.28515625" style="1" bestFit="1" customWidth="1"/>
    <col min="8" max="8" width="33.7109375" style="1" customWidth="1"/>
    <col min="9" max="9" width="13.140625" style="1" bestFit="1" customWidth="1"/>
    <col min="10" max="10" width="16.85546875" style="1" bestFit="1" customWidth="1"/>
    <col min="11" max="11" width="19" style="1" bestFit="1" customWidth="1"/>
    <col min="12" max="12" width="17.28515625" style="1" bestFit="1" customWidth="1"/>
    <col min="13" max="13" width="21" style="1" bestFit="1" customWidth="1"/>
    <col min="14" max="14" width="23.140625" style="1" bestFit="1" customWidth="1"/>
    <col min="15" max="15" width="11.140625" style="1" bestFit="1" customWidth="1"/>
    <col min="16" max="16" width="8.7109375" style="1" bestFit="1" customWidth="1"/>
    <col min="17" max="17" width="18.7109375" style="1" bestFit="1" customWidth="1"/>
    <col min="18" max="18" width="16.5703125" style="1" bestFit="1" customWidth="1"/>
    <col min="19" max="19" width="16.85546875" style="1" bestFit="1" customWidth="1"/>
    <col min="20" max="20" width="9.5703125" style="1" bestFit="1" customWidth="1"/>
    <col min="21" max="21" width="11.85546875" style="1" bestFit="1" customWidth="1"/>
    <col min="22" max="22" width="11.28515625" style="1" bestFit="1" customWidth="1"/>
    <col min="23" max="23" width="16.5703125" style="1" bestFit="1" customWidth="1"/>
    <col min="24" max="24" width="16" style="1" bestFit="1" customWidth="1"/>
    <col min="25" max="25" width="10.5703125" style="1" bestFit="1" customWidth="1"/>
    <col min="26" max="26" width="12.7109375" style="1" bestFit="1" customWidth="1"/>
    <col min="27" max="27" width="13.85546875" style="1" bestFit="1" customWidth="1"/>
    <col min="28" max="28" width="8.140625" style="1" bestFit="1" customWidth="1"/>
    <col min="29" max="29" width="10.28515625" style="1" bestFit="1" customWidth="1"/>
    <col min="30" max="30" width="14.85546875" style="1" bestFit="1" customWidth="1"/>
    <col min="31" max="16384" width="9.140625" style="1"/>
  </cols>
  <sheetData>
    <row r="1" spans="1:30" s="2" customFormat="1" x14ac:dyDescent="0.25">
      <c r="A1" s="3" t="s">
        <v>2365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7" t="s">
        <v>2369</v>
      </c>
      <c r="Z1" s="7" t="s">
        <v>2370</v>
      </c>
      <c r="AA1" s="7" t="s">
        <v>2371</v>
      </c>
      <c r="AB1" s="8" t="s">
        <v>2372</v>
      </c>
      <c r="AC1" s="8" t="s">
        <v>2373</v>
      </c>
      <c r="AD1" s="8" t="s">
        <v>2374</v>
      </c>
    </row>
    <row r="2" spans="1:30" x14ac:dyDescent="0.25">
      <c r="A2" s="4" t="s">
        <v>2366</v>
      </c>
      <c r="B2" s="4">
        <v>5000</v>
      </c>
      <c r="C2" s="4" t="s">
        <v>23</v>
      </c>
      <c r="D2" s="4" t="s">
        <v>24</v>
      </c>
      <c r="E2" s="4"/>
      <c r="F2" s="4">
        <v>5000</v>
      </c>
      <c r="G2" s="4" t="s">
        <v>23</v>
      </c>
      <c r="H2" s="4" t="s">
        <v>24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6">
        <v>0</v>
      </c>
      <c r="Q2" s="5">
        <v>0</v>
      </c>
      <c r="R2" s="5">
        <v>0</v>
      </c>
      <c r="S2" s="5">
        <v>0</v>
      </c>
      <c r="T2" s="5">
        <v>31</v>
      </c>
      <c r="U2" s="4"/>
      <c r="V2" s="4"/>
      <c r="W2" s="4"/>
      <c r="X2" s="4"/>
      <c r="Y2" s="1">
        <f>IF(Summ!$G$2="Místně",'71_19MthRepSumUzelQ'!B2,IF('71_19MthRepSumUzelQ'!U2&lt;&gt;"",'71_19MthRepSumUzelQ'!U2,'71_19MthRepSumUzelQ'!B2))</f>
        <v>5000</v>
      </c>
      <c r="Z2" s="1">
        <f>IF(Summ!$G$2="Místně",'71_19MthRepSumUzelQ'!F2,IF('71_19MthRepSumUzelQ'!W2&lt;&gt;"",'71_19MthRepSumUzelQ'!W2,'71_19MthRepSumUzelQ'!F2))</f>
        <v>5000</v>
      </c>
      <c r="AA2" s="1">
        <f t="shared" ref="AA2:AA65" si="0">IF(OR(A2="COVID",Y2="",Y2=B2),0,-P2)</f>
        <v>0</v>
      </c>
      <c r="AB2" s="1" t="str">
        <f t="shared" ref="AB2:AB11" si="1">IF(U2&lt;&gt;"",B2,"")</f>
        <v/>
      </c>
      <c r="AC2" s="1" t="str">
        <f t="shared" ref="AC2:AC11" si="2">IF(W2&lt;&gt;"",F2,"")</f>
        <v/>
      </c>
      <c r="AD2" s="1" t="str">
        <f t="shared" ref="AD2:AD65" si="3">IF(AB2="","",-AA2)</f>
        <v/>
      </c>
    </row>
    <row r="3" spans="1:30" x14ac:dyDescent="0.25">
      <c r="A3" s="4" t="s">
        <v>2366</v>
      </c>
      <c r="B3" s="4">
        <v>5001</v>
      </c>
      <c r="C3" s="4" t="s">
        <v>25</v>
      </c>
      <c r="D3" s="4" t="s">
        <v>26</v>
      </c>
      <c r="E3" s="4"/>
      <c r="F3" s="4">
        <v>5001</v>
      </c>
      <c r="G3" s="4" t="s">
        <v>25</v>
      </c>
      <c r="H3" s="4" t="s">
        <v>26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6">
        <v>0</v>
      </c>
      <c r="Q3" s="5">
        <v>0</v>
      </c>
      <c r="R3" s="5">
        <v>0</v>
      </c>
      <c r="S3" s="5">
        <v>0</v>
      </c>
      <c r="T3" s="5">
        <v>31</v>
      </c>
      <c r="U3" s="4"/>
      <c r="V3" s="4"/>
      <c r="W3" s="4"/>
      <c r="X3" s="4"/>
      <c r="Y3" s="1">
        <f>IF(Summ!$G$2="Místně",'71_19MthRepSumUzelQ'!B3,IF('71_19MthRepSumUzelQ'!U3&lt;&gt;"",'71_19MthRepSumUzelQ'!U3,'71_19MthRepSumUzelQ'!B3))</f>
        <v>5001</v>
      </c>
      <c r="Z3" s="1">
        <f>IF(Summ!$G$2="Místně",'71_19MthRepSumUzelQ'!F3,IF('71_19MthRepSumUzelQ'!W3&lt;&gt;"",'71_19MthRepSumUzelQ'!W3,'71_19MthRepSumUzelQ'!F3))</f>
        <v>5001</v>
      </c>
      <c r="AA3" s="1">
        <f t="shared" si="0"/>
        <v>0</v>
      </c>
      <c r="AB3" s="1" t="str">
        <f t="shared" si="1"/>
        <v/>
      </c>
      <c r="AC3" s="1" t="str">
        <f t="shared" si="2"/>
        <v/>
      </c>
      <c r="AD3" s="1" t="str">
        <f t="shared" si="3"/>
        <v/>
      </c>
    </row>
    <row r="4" spans="1:30" x14ac:dyDescent="0.25">
      <c r="A4" s="4" t="s">
        <v>2366</v>
      </c>
      <c r="B4" s="4">
        <v>5002</v>
      </c>
      <c r="C4" s="4" t="s">
        <v>27</v>
      </c>
      <c r="D4" s="4" t="s">
        <v>28</v>
      </c>
      <c r="E4" s="4"/>
      <c r="F4" s="4">
        <v>5002</v>
      </c>
      <c r="G4" s="4" t="s">
        <v>27</v>
      </c>
      <c r="H4" s="4" t="s">
        <v>28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  <c r="Q4" s="5">
        <v>0</v>
      </c>
      <c r="R4" s="5">
        <v>0</v>
      </c>
      <c r="S4" s="5">
        <v>0</v>
      </c>
      <c r="T4" s="5">
        <v>31</v>
      </c>
      <c r="U4" s="4"/>
      <c r="V4" s="4"/>
      <c r="W4" s="4"/>
      <c r="X4" s="4"/>
      <c r="Y4" s="1">
        <f>IF(Summ!$G$2="Místně",'71_19MthRepSumUzelQ'!B4,IF('71_19MthRepSumUzelQ'!U4&lt;&gt;"",'71_19MthRepSumUzelQ'!U4,'71_19MthRepSumUzelQ'!B4))</f>
        <v>5002</v>
      </c>
      <c r="Z4" s="1">
        <f>IF(Summ!$G$2="Místně",'71_19MthRepSumUzelQ'!F4,IF('71_19MthRepSumUzelQ'!W4&lt;&gt;"",'71_19MthRepSumUzelQ'!W4,'71_19MthRepSumUzelQ'!F4))</f>
        <v>5002</v>
      </c>
      <c r="AA4" s="1">
        <f t="shared" si="0"/>
        <v>0</v>
      </c>
      <c r="AB4" s="1" t="str">
        <f t="shared" si="1"/>
        <v/>
      </c>
      <c r="AC4" s="1" t="str">
        <f t="shared" si="2"/>
        <v/>
      </c>
      <c r="AD4" s="1" t="str">
        <f t="shared" si="3"/>
        <v/>
      </c>
    </row>
    <row r="5" spans="1:30" x14ac:dyDescent="0.25">
      <c r="A5" s="4" t="s">
        <v>2366</v>
      </c>
      <c r="B5" s="4">
        <v>5003</v>
      </c>
      <c r="C5" s="4" t="s">
        <v>29</v>
      </c>
      <c r="D5" s="4" t="s">
        <v>30</v>
      </c>
      <c r="E5" s="4"/>
      <c r="F5" s="4">
        <v>5003</v>
      </c>
      <c r="G5" s="4" t="s">
        <v>29</v>
      </c>
      <c r="H5" s="4" t="s">
        <v>30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  <c r="Q5" s="5">
        <v>0</v>
      </c>
      <c r="R5" s="5">
        <v>0</v>
      </c>
      <c r="S5" s="5">
        <v>0</v>
      </c>
      <c r="T5" s="5">
        <v>31</v>
      </c>
      <c r="U5" s="4"/>
      <c r="V5" s="4"/>
      <c r="W5" s="4"/>
      <c r="X5" s="4"/>
      <c r="Y5" s="1">
        <f>IF(Summ!$G$2="Místně",'71_19MthRepSumUzelQ'!B5,IF('71_19MthRepSumUzelQ'!U5&lt;&gt;"",'71_19MthRepSumUzelQ'!U5,'71_19MthRepSumUzelQ'!B5))</f>
        <v>5003</v>
      </c>
      <c r="Z5" s="1">
        <f>IF(Summ!$G$2="Místně",'71_19MthRepSumUzelQ'!F5,IF('71_19MthRepSumUzelQ'!W5&lt;&gt;"",'71_19MthRepSumUzelQ'!W5,'71_19MthRepSumUzelQ'!F5))</f>
        <v>5003</v>
      </c>
      <c r="AA5" s="1">
        <f t="shared" si="0"/>
        <v>0</v>
      </c>
      <c r="AB5" s="1" t="str">
        <f t="shared" si="1"/>
        <v/>
      </c>
      <c r="AC5" s="1" t="str">
        <f t="shared" si="2"/>
        <v/>
      </c>
      <c r="AD5" s="1" t="str">
        <f t="shared" si="3"/>
        <v/>
      </c>
    </row>
    <row r="6" spans="1:30" x14ac:dyDescent="0.25">
      <c r="A6" s="4" t="s">
        <v>2366</v>
      </c>
      <c r="B6" s="4">
        <v>5004</v>
      </c>
      <c r="C6" s="4" t="s">
        <v>31</v>
      </c>
      <c r="D6" s="4" t="s">
        <v>32</v>
      </c>
      <c r="E6" s="4"/>
      <c r="F6" s="4">
        <v>5004</v>
      </c>
      <c r="G6" s="4" t="s">
        <v>31</v>
      </c>
      <c r="H6" s="4" t="s">
        <v>32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>
        <v>0</v>
      </c>
      <c r="Q6" s="5">
        <v>0</v>
      </c>
      <c r="R6" s="5">
        <v>0</v>
      </c>
      <c r="S6" s="5">
        <v>0</v>
      </c>
      <c r="T6" s="5">
        <v>31</v>
      </c>
      <c r="U6" s="4"/>
      <c r="V6" s="4"/>
      <c r="W6" s="4"/>
      <c r="X6" s="4"/>
      <c r="Y6" s="1">
        <f>IF(Summ!$G$2="Místně",'71_19MthRepSumUzelQ'!B6,IF('71_19MthRepSumUzelQ'!U6&lt;&gt;"",'71_19MthRepSumUzelQ'!U6,'71_19MthRepSumUzelQ'!B6))</f>
        <v>5004</v>
      </c>
      <c r="Z6" s="1">
        <f>IF(Summ!$G$2="Místně",'71_19MthRepSumUzelQ'!F6,IF('71_19MthRepSumUzelQ'!W6&lt;&gt;"",'71_19MthRepSumUzelQ'!W6,'71_19MthRepSumUzelQ'!F6))</f>
        <v>5004</v>
      </c>
      <c r="AA6" s="1">
        <f t="shared" si="0"/>
        <v>0</v>
      </c>
      <c r="AB6" s="1" t="str">
        <f t="shared" si="1"/>
        <v/>
      </c>
      <c r="AC6" s="1" t="str">
        <f t="shared" si="2"/>
        <v/>
      </c>
      <c r="AD6" s="1" t="str">
        <f t="shared" si="3"/>
        <v/>
      </c>
    </row>
    <row r="7" spans="1:30" x14ac:dyDescent="0.25">
      <c r="A7" s="4" t="s">
        <v>2366</v>
      </c>
      <c r="B7" s="4">
        <v>5005</v>
      </c>
      <c r="C7" s="4" t="s">
        <v>33</v>
      </c>
      <c r="D7" s="4" t="s">
        <v>34</v>
      </c>
      <c r="E7" s="4"/>
      <c r="F7" s="4">
        <v>5005</v>
      </c>
      <c r="G7" s="4" t="s">
        <v>33</v>
      </c>
      <c r="H7" s="4" t="s">
        <v>34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5">
        <v>0</v>
      </c>
      <c r="R7" s="5">
        <v>0</v>
      </c>
      <c r="S7" s="5">
        <v>0</v>
      </c>
      <c r="T7" s="5">
        <v>31</v>
      </c>
      <c r="U7" s="4"/>
      <c r="V7" s="4"/>
      <c r="W7" s="4"/>
      <c r="X7" s="4"/>
      <c r="Y7" s="1">
        <f>IF(Summ!$G$2="Místně",'71_19MthRepSumUzelQ'!B7,IF('71_19MthRepSumUzelQ'!U7&lt;&gt;"",'71_19MthRepSumUzelQ'!U7,'71_19MthRepSumUzelQ'!B7))</f>
        <v>5005</v>
      </c>
      <c r="Z7" s="1">
        <f>IF(Summ!$G$2="Místně",'71_19MthRepSumUzelQ'!F7,IF('71_19MthRepSumUzelQ'!W7&lt;&gt;"",'71_19MthRepSumUzelQ'!W7,'71_19MthRepSumUzelQ'!F7))</f>
        <v>5005</v>
      </c>
      <c r="AA7" s="1">
        <f t="shared" si="0"/>
        <v>0</v>
      </c>
      <c r="AB7" s="1" t="str">
        <f t="shared" si="1"/>
        <v/>
      </c>
      <c r="AC7" s="1" t="str">
        <f t="shared" si="2"/>
        <v/>
      </c>
      <c r="AD7" s="1" t="str">
        <f t="shared" si="3"/>
        <v/>
      </c>
    </row>
    <row r="8" spans="1:30" x14ac:dyDescent="0.25">
      <c r="A8" s="4" t="s">
        <v>2366</v>
      </c>
      <c r="B8" s="4">
        <v>5006</v>
      </c>
      <c r="C8" s="4" t="s">
        <v>35</v>
      </c>
      <c r="D8" s="4" t="s">
        <v>36</v>
      </c>
      <c r="E8" s="4"/>
      <c r="F8" s="4">
        <v>5006</v>
      </c>
      <c r="G8" s="4" t="s">
        <v>35</v>
      </c>
      <c r="H8" s="4" t="s">
        <v>36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>
        <v>0</v>
      </c>
      <c r="Q8" s="5">
        <v>0</v>
      </c>
      <c r="R8" s="5">
        <v>0</v>
      </c>
      <c r="S8" s="5">
        <v>0</v>
      </c>
      <c r="T8" s="5">
        <v>31</v>
      </c>
      <c r="U8" s="4"/>
      <c r="V8" s="4"/>
      <c r="W8" s="4"/>
      <c r="X8" s="4"/>
      <c r="Y8" s="1">
        <f>IF(Summ!$G$2="Místně",'71_19MthRepSumUzelQ'!B8,IF('71_19MthRepSumUzelQ'!U8&lt;&gt;"",'71_19MthRepSumUzelQ'!U8,'71_19MthRepSumUzelQ'!B8))</f>
        <v>5006</v>
      </c>
      <c r="Z8" s="1">
        <f>IF(Summ!$G$2="Místně",'71_19MthRepSumUzelQ'!F8,IF('71_19MthRepSumUzelQ'!W8&lt;&gt;"",'71_19MthRepSumUzelQ'!W8,'71_19MthRepSumUzelQ'!F8))</f>
        <v>5006</v>
      </c>
      <c r="AA8" s="1">
        <f t="shared" si="0"/>
        <v>0</v>
      </c>
      <c r="AB8" s="1" t="str">
        <f t="shared" si="1"/>
        <v/>
      </c>
      <c r="AC8" s="1" t="str">
        <f t="shared" si="2"/>
        <v/>
      </c>
      <c r="AD8" s="1" t="str">
        <f t="shared" si="3"/>
        <v/>
      </c>
    </row>
    <row r="9" spans="1:30" x14ac:dyDescent="0.25">
      <c r="A9" s="4" t="s">
        <v>2366</v>
      </c>
      <c r="B9" s="4">
        <v>5007</v>
      </c>
      <c r="C9" s="4" t="s">
        <v>37</v>
      </c>
      <c r="D9" s="4" t="s">
        <v>38</v>
      </c>
      <c r="E9" s="4"/>
      <c r="F9" s="4">
        <v>5007</v>
      </c>
      <c r="G9" s="4" t="s">
        <v>37</v>
      </c>
      <c r="H9" s="4" t="s">
        <v>38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>
        <v>0</v>
      </c>
      <c r="Q9" s="5">
        <v>0</v>
      </c>
      <c r="R9" s="5">
        <v>0</v>
      </c>
      <c r="S9" s="5">
        <v>0</v>
      </c>
      <c r="T9" s="5">
        <v>31</v>
      </c>
      <c r="U9" s="4"/>
      <c r="V9" s="4"/>
      <c r="W9" s="4"/>
      <c r="X9" s="4"/>
      <c r="Y9" s="1">
        <f>IF(Summ!$G$2="Místně",'71_19MthRepSumUzelQ'!B9,IF('71_19MthRepSumUzelQ'!U9&lt;&gt;"",'71_19MthRepSumUzelQ'!U9,'71_19MthRepSumUzelQ'!B9))</f>
        <v>5007</v>
      </c>
      <c r="Z9" s="1">
        <f>IF(Summ!$G$2="Místně",'71_19MthRepSumUzelQ'!F9,IF('71_19MthRepSumUzelQ'!W9&lt;&gt;"",'71_19MthRepSumUzelQ'!W9,'71_19MthRepSumUzelQ'!F9))</f>
        <v>5007</v>
      </c>
      <c r="AA9" s="1">
        <f t="shared" si="0"/>
        <v>0</v>
      </c>
      <c r="AB9" s="1" t="str">
        <f t="shared" si="1"/>
        <v/>
      </c>
      <c r="AC9" s="1" t="str">
        <f t="shared" si="2"/>
        <v/>
      </c>
      <c r="AD9" s="1" t="str">
        <f t="shared" si="3"/>
        <v/>
      </c>
    </row>
    <row r="10" spans="1:30" x14ac:dyDescent="0.25">
      <c r="A10" s="4" t="s">
        <v>2366</v>
      </c>
      <c r="B10" s="4">
        <v>5008</v>
      </c>
      <c r="C10" s="4" t="s">
        <v>39</v>
      </c>
      <c r="D10" s="4" t="s">
        <v>40</v>
      </c>
      <c r="E10" s="4"/>
      <c r="F10" s="4">
        <v>5008</v>
      </c>
      <c r="G10" s="4" t="s">
        <v>39</v>
      </c>
      <c r="H10" s="4" t="s">
        <v>40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>
        <v>0</v>
      </c>
      <c r="Q10" s="5">
        <v>0</v>
      </c>
      <c r="R10" s="5">
        <v>0</v>
      </c>
      <c r="S10" s="5">
        <v>0</v>
      </c>
      <c r="T10" s="5">
        <v>31</v>
      </c>
      <c r="U10" s="4"/>
      <c r="V10" s="4"/>
      <c r="W10" s="4"/>
      <c r="X10" s="4"/>
      <c r="Y10" s="1">
        <f>IF(Summ!$G$2="Místně",'71_19MthRepSumUzelQ'!B10,IF('71_19MthRepSumUzelQ'!U10&lt;&gt;"",'71_19MthRepSumUzelQ'!U10,'71_19MthRepSumUzelQ'!B10))</f>
        <v>5008</v>
      </c>
      <c r="Z10" s="1">
        <f>IF(Summ!$G$2="Místně",'71_19MthRepSumUzelQ'!F10,IF('71_19MthRepSumUzelQ'!W10&lt;&gt;"",'71_19MthRepSumUzelQ'!W10,'71_19MthRepSumUzelQ'!F10))</f>
        <v>5008</v>
      </c>
      <c r="AA10" s="1">
        <f t="shared" si="0"/>
        <v>0</v>
      </c>
      <c r="AB10" s="1" t="str">
        <f t="shared" si="1"/>
        <v/>
      </c>
      <c r="AC10" s="1" t="str">
        <f t="shared" si="2"/>
        <v/>
      </c>
      <c r="AD10" s="1" t="str">
        <f t="shared" si="3"/>
        <v/>
      </c>
    </row>
    <row r="11" spans="1:30" x14ac:dyDescent="0.25">
      <c r="A11" s="4" t="s">
        <v>2366</v>
      </c>
      <c r="B11" s="4">
        <v>5009</v>
      </c>
      <c r="C11" s="4" t="s">
        <v>41</v>
      </c>
      <c r="D11" s="4" t="s">
        <v>42</v>
      </c>
      <c r="E11" s="4"/>
      <c r="F11" s="4">
        <v>5009</v>
      </c>
      <c r="G11" s="4" t="s">
        <v>41</v>
      </c>
      <c r="H11" s="4" t="s">
        <v>42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>
        <v>0</v>
      </c>
      <c r="Q11" s="5">
        <v>0</v>
      </c>
      <c r="R11" s="5">
        <v>0</v>
      </c>
      <c r="S11" s="5">
        <v>0</v>
      </c>
      <c r="T11" s="5">
        <v>31</v>
      </c>
      <c r="U11" s="4"/>
      <c r="V11" s="4"/>
      <c r="W11" s="4"/>
      <c r="X11" s="4"/>
      <c r="Y11" s="1">
        <f>IF(Summ!$G$2="Místně",'71_19MthRepSumUzelQ'!B11,IF('71_19MthRepSumUzelQ'!U11&lt;&gt;"",'71_19MthRepSumUzelQ'!U11,'71_19MthRepSumUzelQ'!B11))</f>
        <v>5009</v>
      </c>
      <c r="Z11" s="1">
        <f>IF(Summ!$G$2="Místně",'71_19MthRepSumUzelQ'!F11,IF('71_19MthRepSumUzelQ'!W11&lt;&gt;"",'71_19MthRepSumUzelQ'!W11,'71_19MthRepSumUzelQ'!F11))</f>
        <v>5009</v>
      </c>
      <c r="AA11" s="1">
        <f t="shared" si="0"/>
        <v>0</v>
      </c>
      <c r="AB11" s="1" t="str">
        <f t="shared" si="1"/>
        <v/>
      </c>
      <c r="AC11" s="1" t="str">
        <f t="shared" si="2"/>
        <v/>
      </c>
      <c r="AD11" s="1" t="str">
        <f t="shared" si="3"/>
        <v/>
      </c>
    </row>
    <row r="12" spans="1:30" x14ac:dyDescent="0.25">
      <c r="A12" s="4" t="s">
        <v>2366</v>
      </c>
      <c r="B12" s="4">
        <v>5010</v>
      </c>
      <c r="C12" s="4" t="s">
        <v>43</v>
      </c>
      <c r="D12" s="4" t="s">
        <v>44</v>
      </c>
      <c r="E12" s="4"/>
      <c r="F12" s="4">
        <v>5010</v>
      </c>
      <c r="G12" s="4" t="s">
        <v>43</v>
      </c>
      <c r="H12" s="4" t="s">
        <v>44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>
        <v>0</v>
      </c>
      <c r="Q12" s="5">
        <v>0</v>
      </c>
      <c r="R12" s="5">
        <v>0</v>
      </c>
      <c r="S12" s="5">
        <v>0</v>
      </c>
      <c r="T12" s="5">
        <v>31</v>
      </c>
      <c r="U12" s="4"/>
      <c r="V12" s="4"/>
      <c r="W12" s="4"/>
      <c r="X12" s="4"/>
      <c r="Y12" s="1">
        <f>IF(Summ!$G$2="Místně",'71_19MthRepSumUzelQ'!B12,IF('71_19MthRepSumUzelQ'!U12&lt;&gt;"",'71_19MthRepSumUzelQ'!U12,'71_19MthRepSumUzelQ'!B12))</f>
        <v>5010</v>
      </c>
      <c r="Z12" s="1">
        <f>IF(Summ!$G$2="Místně",'71_19MthRepSumUzelQ'!F12,IF('71_19MthRepSumUzelQ'!W12&lt;&gt;"",'71_19MthRepSumUzelQ'!W12,'71_19MthRepSumUzelQ'!F12))</f>
        <v>5010</v>
      </c>
      <c r="AA12" s="1">
        <f t="shared" si="0"/>
        <v>0</v>
      </c>
      <c r="AB12" s="1" t="str">
        <f t="shared" ref="AB12:AB75" si="4">IF(U12&lt;&gt;"",B12,"")</f>
        <v/>
      </c>
      <c r="AC12" s="1" t="str">
        <f t="shared" ref="AC12:AC75" si="5">IF(W12&lt;&gt;"",F12,"")</f>
        <v/>
      </c>
      <c r="AD12" s="1" t="str">
        <f t="shared" si="3"/>
        <v/>
      </c>
    </row>
    <row r="13" spans="1:30" x14ac:dyDescent="0.25">
      <c r="A13" s="4" t="s">
        <v>2366</v>
      </c>
      <c r="B13" s="4">
        <v>5011</v>
      </c>
      <c r="C13" s="4" t="s">
        <v>45</v>
      </c>
      <c r="D13" s="4" t="s">
        <v>46</v>
      </c>
      <c r="E13" s="4"/>
      <c r="F13" s="4">
        <v>5011</v>
      </c>
      <c r="G13" s="4" t="s">
        <v>45</v>
      </c>
      <c r="H13" s="4" t="s">
        <v>46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>
        <v>0</v>
      </c>
      <c r="Q13" s="5">
        <v>0</v>
      </c>
      <c r="R13" s="5">
        <v>0</v>
      </c>
      <c r="S13" s="5">
        <v>0</v>
      </c>
      <c r="T13" s="5">
        <v>31</v>
      </c>
      <c r="U13" s="4"/>
      <c r="V13" s="4"/>
      <c r="W13" s="4"/>
      <c r="X13" s="4"/>
      <c r="Y13" s="1">
        <f>IF(Summ!$G$2="Místně",'71_19MthRepSumUzelQ'!B13,IF('71_19MthRepSumUzelQ'!U13&lt;&gt;"",'71_19MthRepSumUzelQ'!U13,'71_19MthRepSumUzelQ'!B13))</f>
        <v>5011</v>
      </c>
      <c r="Z13" s="1">
        <f>IF(Summ!$G$2="Místně",'71_19MthRepSumUzelQ'!F13,IF('71_19MthRepSumUzelQ'!W13&lt;&gt;"",'71_19MthRepSumUzelQ'!W13,'71_19MthRepSumUzelQ'!F13))</f>
        <v>5011</v>
      </c>
      <c r="AA13" s="1">
        <f t="shared" si="0"/>
        <v>0</v>
      </c>
      <c r="AB13" s="1" t="str">
        <f t="shared" si="4"/>
        <v/>
      </c>
      <c r="AC13" s="1" t="str">
        <f t="shared" si="5"/>
        <v/>
      </c>
      <c r="AD13" s="1" t="str">
        <f t="shared" si="3"/>
        <v/>
      </c>
    </row>
    <row r="14" spans="1:30" x14ac:dyDescent="0.25">
      <c r="A14" s="4" t="s">
        <v>2366</v>
      </c>
      <c r="B14" s="4">
        <v>5012</v>
      </c>
      <c r="C14" s="4" t="s">
        <v>47</v>
      </c>
      <c r="D14" s="4" t="s">
        <v>48</v>
      </c>
      <c r="E14" s="4"/>
      <c r="F14" s="4">
        <v>5012</v>
      </c>
      <c r="G14" s="4" t="s">
        <v>47</v>
      </c>
      <c r="H14" s="4" t="s">
        <v>48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5">
        <v>0</v>
      </c>
      <c r="R14" s="5">
        <v>0</v>
      </c>
      <c r="S14" s="5">
        <v>0</v>
      </c>
      <c r="T14" s="5">
        <v>31</v>
      </c>
      <c r="U14" s="4"/>
      <c r="V14" s="4"/>
      <c r="W14" s="4"/>
      <c r="X14" s="4"/>
      <c r="Y14" s="1">
        <f>IF(Summ!$G$2="Místně",'71_19MthRepSumUzelQ'!B14,IF('71_19MthRepSumUzelQ'!U14&lt;&gt;"",'71_19MthRepSumUzelQ'!U14,'71_19MthRepSumUzelQ'!B14))</f>
        <v>5012</v>
      </c>
      <c r="Z14" s="1">
        <f>IF(Summ!$G$2="Místně",'71_19MthRepSumUzelQ'!F14,IF('71_19MthRepSumUzelQ'!W14&lt;&gt;"",'71_19MthRepSumUzelQ'!W14,'71_19MthRepSumUzelQ'!F14))</f>
        <v>5012</v>
      </c>
      <c r="AA14" s="1">
        <f t="shared" si="0"/>
        <v>0</v>
      </c>
      <c r="AB14" s="1" t="str">
        <f t="shared" si="4"/>
        <v/>
      </c>
      <c r="AC14" s="1" t="str">
        <f t="shared" si="5"/>
        <v/>
      </c>
      <c r="AD14" s="1" t="str">
        <f t="shared" si="3"/>
        <v/>
      </c>
    </row>
    <row r="15" spans="1:30" x14ac:dyDescent="0.25">
      <c r="A15" s="4" t="s">
        <v>2366</v>
      </c>
      <c r="B15" s="4">
        <v>5013</v>
      </c>
      <c r="C15" s="4" t="s">
        <v>49</v>
      </c>
      <c r="D15" s="4" t="s">
        <v>50</v>
      </c>
      <c r="E15" s="4"/>
      <c r="F15" s="4">
        <v>5013</v>
      </c>
      <c r="G15" s="4" t="s">
        <v>49</v>
      </c>
      <c r="H15" s="4" t="s">
        <v>50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>
        <v>0</v>
      </c>
      <c r="Q15" s="5">
        <v>0</v>
      </c>
      <c r="R15" s="5">
        <v>0</v>
      </c>
      <c r="S15" s="5">
        <v>0</v>
      </c>
      <c r="T15" s="5">
        <v>31</v>
      </c>
      <c r="U15" s="4"/>
      <c r="V15" s="4"/>
      <c r="W15" s="4"/>
      <c r="X15" s="4"/>
      <c r="Y15" s="1">
        <f>IF(Summ!$G$2="Místně",'71_19MthRepSumUzelQ'!B15,IF('71_19MthRepSumUzelQ'!U15&lt;&gt;"",'71_19MthRepSumUzelQ'!U15,'71_19MthRepSumUzelQ'!B15))</f>
        <v>5013</v>
      </c>
      <c r="Z15" s="1">
        <f>IF(Summ!$G$2="Místně",'71_19MthRepSumUzelQ'!F15,IF('71_19MthRepSumUzelQ'!W15&lt;&gt;"",'71_19MthRepSumUzelQ'!W15,'71_19MthRepSumUzelQ'!F15))</f>
        <v>5013</v>
      </c>
      <c r="AA15" s="1">
        <f t="shared" si="0"/>
        <v>0</v>
      </c>
      <c r="AB15" s="1" t="str">
        <f t="shared" si="4"/>
        <v/>
      </c>
      <c r="AC15" s="1" t="str">
        <f t="shared" si="5"/>
        <v/>
      </c>
      <c r="AD15" s="1" t="str">
        <f t="shared" si="3"/>
        <v/>
      </c>
    </row>
    <row r="16" spans="1:30" x14ac:dyDescent="0.25">
      <c r="A16" s="4" t="s">
        <v>2366</v>
      </c>
      <c r="B16" s="4">
        <v>5014</v>
      </c>
      <c r="C16" s="4" t="s">
        <v>51</v>
      </c>
      <c r="D16" s="4" t="s">
        <v>52</v>
      </c>
      <c r="E16" s="4"/>
      <c r="F16" s="4">
        <v>5014</v>
      </c>
      <c r="G16" s="4" t="s">
        <v>51</v>
      </c>
      <c r="H16" s="4" t="s">
        <v>52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>
        <v>0</v>
      </c>
      <c r="Q16" s="5">
        <v>0</v>
      </c>
      <c r="R16" s="5">
        <v>0</v>
      </c>
      <c r="S16" s="5">
        <v>0</v>
      </c>
      <c r="T16" s="5">
        <v>31</v>
      </c>
      <c r="U16" s="4"/>
      <c r="V16" s="4"/>
      <c r="W16" s="4"/>
      <c r="X16" s="4"/>
      <c r="Y16" s="1">
        <f>IF(Summ!$G$2="Místně",'71_19MthRepSumUzelQ'!B16,IF('71_19MthRepSumUzelQ'!U16&lt;&gt;"",'71_19MthRepSumUzelQ'!U16,'71_19MthRepSumUzelQ'!B16))</f>
        <v>5014</v>
      </c>
      <c r="Z16" s="1">
        <f>IF(Summ!$G$2="Místně",'71_19MthRepSumUzelQ'!F16,IF('71_19MthRepSumUzelQ'!W16&lt;&gt;"",'71_19MthRepSumUzelQ'!W16,'71_19MthRepSumUzelQ'!F16))</f>
        <v>5014</v>
      </c>
      <c r="AA16" s="1">
        <f t="shared" si="0"/>
        <v>0</v>
      </c>
      <c r="AB16" s="1" t="str">
        <f t="shared" si="4"/>
        <v/>
      </c>
      <c r="AC16" s="1" t="str">
        <f t="shared" si="5"/>
        <v/>
      </c>
      <c r="AD16" s="1" t="str">
        <f t="shared" si="3"/>
        <v/>
      </c>
    </row>
    <row r="17" spans="1:30" x14ac:dyDescent="0.25">
      <c r="A17" s="4" t="s">
        <v>2366</v>
      </c>
      <c r="B17" s="4">
        <v>5015</v>
      </c>
      <c r="C17" s="4" t="s">
        <v>53</v>
      </c>
      <c r="D17" s="4" t="s">
        <v>54</v>
      </c>
      <c r="E17" s="4"/>
      <c r="F17" s="4">
        <v>5015</v>
      </c>
      <c r="G17" s="4" t="s">
        <v>53</v>
      </c>
      <c r="H17" s="4" t="s">
        <v>54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5">
        <v>31</v>
      </c>
      <c r="U17" s="4"/>
      <c r="V17" s="4"/>
      <c r="W17" s="4"/>
      <c r="X17" s="4"/>
      <c r="Y17" s="1">
        <f>IF(Summ!$G$2="Místně",'71_19MthRepSumUzelQ'!B17,IF('71_19MthRepSumUzelQ'!U17&lt;&gt;"",'71_19MthRepSumUzelQ'!U17,'71_19MthRepSumUzelQ'!B17))</f>
        <v>5015</v>
      </c>
      <c r="Z17" s="1">
        <f>IF(Summ!$G$2="Místně",'71_19MthRepSumUzelQ'!F17,IF('71_19MthRepSumUzelQ'!W17&lt;&gt;"",'71_19MthRepSumUzelQ'!W17,'71_19MthRepSumUzelQ'!F17))</f>
        <v>5015</v>
      </c>
      <c r="AA17" s="1">
        <f t="shared" si="0"/>
        <v>0</v>
      </c>
      <c r="AB17" s="1" t="str">
        <f t="shared" si="4"/>
        <v/>
      </c>
      <c r="AC17" s="1" t="str">
        <f t="shared" si="5"/>
        <v/>
      </c>
      <c r="AD17" s="1" t="str">
        <f t="shared" si="3"/>
        <v/>
      </c>
    </row>
    <row r="18" spans="1:30" x14ac:dyDescent="0.25">
      <c r="A18" s="4" t="s">
        <v>2366</v>
      </c>
      <c r="B18" s="4">
        <v>5016</v>
      </c>
      <c r="C18" s="4" t="s">
        <v>55</v>
      </c>
      <c r="D18" s="4" t="s">
        <v>56</v>
      </c>
      <c r="E18" s="4"/>
      <c r="F18" s="4">
        <v>5016</v>
      </c>
      <c r="G18" s="4" t="s">
        <v>55</v>
      </c>
      <c r="H18" s="4" t="s">
        <v>56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5">
        <v>31</v>
      </c>
      <c r="U18" s="4"/>
      <c r="V18" s="4"/>
      <c r="W18" s="4"/>
      <c r="X18" s="4"/>
      <c r="Y18" s="1">
        <f>IF(Summ!$G$2="Místně",'71_19MthRepSumUzelQ'!B18,IF('71_19MthRepSumUzelQ'!U18&lt;&gt;"",'71_19MthRepSumUzelQ'!U18,'71_19MthRepSumUzelQ'!B18))</f>
        <v>5016</v>
      </c>
      <c r="Z18" s="1">
        <f>IF(Summ!$G$2="Místně",'71_19MthRepSumUzelQ'!F18,IF('71_19MthRepSumUzelQ'!W18&lt;&gt;"",'71_19MthRepSumUzelQ'!W18,'71_19MthRepSumUzelQ'!F18))</f>
        <v>5016</v>
      </c>
      <c r="AA18" s="1">
        <f t="shared" si="0"/>
        <v>0</v>
      </c>
      <c r="AB18" s="1" t="str">
        <f t="shared" si="4"/>
        <v/>
      </c>
      <c r="AC18" s="1" t="str">
        <f t="shared" si="5"/>
        <v/>
      </c>
      <c r="AD18" s="1" t="str">
        <f t="shared" si="3"/>
        <v/>
      </c>
    </row>
    <row r="19" spans="1:30" x14ac:dyDescent="0.25">
      <c r="A19" s="4" t="s">
        <v>2366</v>
      </c>
      <c r="B19" s="4">
        <v>5017</v>
      </c>
      <c r="C19" s="4" t="s">
        <v>57</v>
      </c>
      <c r="D19" s="4" t="s">
        <v>58</v>
      </c>
      <c r="E19" s="4"/>
      <c r="F19" s="4">
        <v>5017</v>
      </c>
      <c r="G19" s="4" t="s">
        <v>57</v>
      </c>
      <c r="H19" s="4" t="s">
        <v>58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5">
        <v>31</v>
      </c>
      <c r="U19" s="4"/>
      <c r="V19" s="4"/>
      <c r="W19" s="4"/>
      <c r="X19" s="4"/>
      <c r="Y19" s="1">
        <f>IF(Summ!$G$2="Místně",'71_19MthRepSumUzelQ'!B19,IF('71_19MthRepSumUzelQ'!U19&lt;&gt;"",'71_19MthRepSumUzelQ'!U19,'71_19MthRepSumUzelQ'!B19))</f>
        <v>5017</v>
      </c>
      <c r="Z19" s="1">
        <f>IF(Summ!$G$2="Místně",'71_19MthRepSumUzelQ'!F19,IF('71_19MthRepSumUzelQ'!W19&lt;&gt;"",'71_19MthRepSumUzelQ'!W19,'71_19MthRepSumUzelQ'!F19))</f>
        <v>5017</v>
      </c>
      <c r="AA19" s="1">
        <f t="shared" si="0"/>
        <v>0</v>
      </c>
      <c r="AB19" s="1" t="str">
        <f t="shared" si="4"/>
        <v/>
      </c>
      <c r="AC19" s="1" t="str">
        <f t="shared" si="5"/>
        <v/>
      </c>
      <c r="AD19" s="1" t="str">
        <f t="shared" si="3"/>
        <v/>
      </c>
    </row>
    <row r="20" spans="1:30" x14ac:dyDescent="0.25">
      <c r="A20" s="4" t="s">
        <v>2366</v>
      </c>
      <c r="B20" s="4">
        <v>5018</v>
      </c>
      <c r="C20" s="4" t="s">
        <v>59</v>
      </c>
      <c r="D20" s="4" t="s">
        <v>60</v>
      </c>
      <c r="E20" s="4"/>
      <c r="F20" s="4">
        <v>5018</v>
      </c>
      <c r="G20" s="4" t="s">
        <v>59</v>
      </c>
      <c r="H20" s="4" t="s">
        <v>60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5">
        <v>31</v>
      </c>
      <c r="U20" s="4"/>
      <c r="V20" s="4"/>
      <c r="W20" s="4"/>
      <c r="X20" s="4"/>
      <c r="Y20" s="1">
        <f>IF(Summ!$G$2="Místně",'71_19MthRepSumUzelQ'!B20,IF('71_19MthRepSumUzelQ'!U20&lt;&gt;"",'71_19MthRepSumUzelQ'!U20,'71_19MthRepSumUzelQ'!B20))</f>
        <v>5018</v>
      </c>
      <c r="Z20" s="1">
        <f>IF(Summ!$G$2="Místně",'71_19MthRepSumUzelQ'!F20,IF('71_19MthRepSumUzelQ'!W20&lt;&gt;"",'71_19MthRepSumUzelQ'!W20,'71_19MthRepSumUzelQ'!F20))</f>
        <v>5018</v>
      </c>
      <c r="AA20" s="1">
        <f t="shared" si="0"/>
        <v>0</v>
      </c>
      <c r="AB20" s="1" t="str">
        <f t="shared" si="4"/>
        <v/>
      </c>
      <c r="AC20" s="1" t="str">
        <f t="shared" si="5"/>
        <v/>
      </c>
      <c r="AD20" s="1" t="str">
        <f t="shared" si="3"/>
        <v/>
      </c>
    </row>
    <row r="21" spans="1:30" x14ac:dyDescent="0.25">
      <c r="A21" s="4" t="s">
        <v>2366</v>
      </c>
      <c r="B21" s="4">
        <v>5019</v>
      </c>
      <c r="C21" s="4" t="s">
        <v>61</v>
      </c>
      <c r="D21" s="4" t="s">
        <v>62</v>
      </c>
      <c r="E21" s="4"/>
      <c r="F21" s="4">
        <v>5019</v>
      </c>
      <c r="G21" s="4" t="s">
        <v>61</v>
      </c>
      <c r="H21" s="4" t="s">
        <v>62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5">
        <v>31</v>
      </c>
      <c r="U21" s="4"/>
      <c r="V21" s="4"/>
      <c r="W21" s="4"/>
      <c r="X21" s="4"/>
      <c r="Y21" s="1">
        <f>IF(Summ!$G$2="Místně",'71_19MthRepSumUzelQ'!B21,IF('71_19MthRepSumUzelQ'!U21&lt;&gt;"",'71_19MthRepSumUzelQ'!U21,'71_19MthRepSumUzelQ'!B21))</f>
        <v>5019</v>
      </c>
      <c r="Z21" s="1">
        <f>IF(Summ!$G$2="Místně",'71_19MthRepSumUzelQ'!F21,IF('71_19MthRepSumUzelQ'!W21&lt;&gt;"",'71_19MthRepSumUzelQ'!W21,'71_19MthRepSumUzelQ'!F21))</f>
        <v>5019</v>
      </c>
      <c r="AA21" s="1">
        <f t="shared" si="0"/>
        <v>0</v>
      </c>
      <c r="AB21" s="1" t="str">
        <f t="shared" si="4"/>
        <v/>
      </c>
      <c r="AC21" s="1" t="str">
        <f t="shared" si="5"/>
        <v/>
      </c>
      <c r="AD21" s="1" t="str">
        <f t="shared" si="3"/>
        <v/>
      </c>
    </row>
    <row r="22" spans="1:30" x14ac:dyDescent="0.25">
      <c r="A22" s="4" t="s">
        <v>2366</v>
      </c>
      <c r="B22" s="4">
        <v>5020</v>
      </c>
      <c r="C22" s="4" t="s">
        <v>63</v>
      </c>
      <c r="D22" s="4" t="s">
        <v>64</v>
      </c>
      <c r="E22" s="4"/>
      <c r="F22" s="4">
        <v>5020</v>
      </c>
      <c r="G22" s="4" t="s">
        <v>63</v>
      </c>
      <c r="H22" s="4" t="s">
        <v>64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>
        <v>0</v>
      </c>
      <c r="Q22" s="5">
        <v>0</v>
      </c>
      <c r="R22" s="5">
        <v>0</v>
      </c>
      <c r="S22" s="5">
        <v>0</v>
      </c>
      <c r="T22" s="5">
        <v>31</v>
      </c>
      <c r="U22" s="4"/>
      <c r="V22" s="4"/>
      <c r="W22" s="4"/>
      <c r="X22" s="4"/>
      <c r="Y22" s="1">
        <f>IF(Summ!$G$2="Místně",'71_19MthRepSumUzelQ'!B22,IF('71_19MthRepSumUzelQ'!U22&lt;&gt;"",'71_19MthRepSumUzelQ'!U22,'71_19MthRepSumUzelQ'!B22))</f>
        <v>5020</v>
      </c>
      <c r="Z22" s="1">
        <f>IF(Summ!$G$2="Místně",'71_19MthRepSumUzelQ'!F22,IF('71_19MthRepSumUzelQ'!W22&lt;&gt;"",'71_19MthRepSumUzelQ'!W22,'71_19MthRepSumUzelQ'!F22))</f>
        <v>5020</v>
      </c>
      <c r="AA22" s="1">
        <f t="shared" si="0"/>
        <v>0</v>
      </c>
      <c r="AB22" s="1" t="str">
        <f t="shared" si="4"/>
        <v/>
      </c>
      <c r="AC22" s="1" t="str">
        <f t="shared" si="5"/>
        <v/>
      </c>
      <c r="AD22" s="1" t="str">
        <f t="shared" si="3"/>
        <v/>
      </c>
    </row>
    <row r="23" spans="1:30" x14ac:dyDescent="0.25">
      <c r="A23" s="4" t="s">
        <v>2366</v>
      </c>
      <c r="B23" s="4">
        <v>5021</v>
      </c>
      <c r="C23" s="4" t="s">
        <v>65</v>
      </c>
      <c r="D23" s="4" t="s">
        <v>66</v>
      </c>
      <c r="E23" s="4"/>
      <c r="F23" s="4">
        <v>5021</v>
      </c>
      <c r="G23" s="4" t="s">
        <v>65</v>
      </c>
      <c r="H23" s="4" t="s">
        <v>66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5">
        <v>31</v>
      </c>
      <c r="U23" s="4"/>
      <c r="V23" s="4"/>
      <c r="W23" s="4"/>
      <c r="X23" s="4"/>
      <c r="Y23" s="1">
        <f>IF(Summ!$G$2="Místně",'71_19MthRepSumUzelQ'!B23,IF('71_19MthRepSumUzelQ'!U23&lt;&gt;"",'71_19MthRepSumUzelQ'!U23,'71_19MthRepSumUzelQ'!B23))</f>
        <v>5021</v>
      </c>
      <c r="Z23" s="1">
        <f>IF(Summ!$G$2="Místně",'71_19MthRepSumUzelQ'!F23,IF('71_19MthRepSumUzelQ'!W23&lt;&gt;"",'71_19MthRepSumUzelQ'!W23,'71_19MthRepSumUzelQ'!F23))</f>
        <v>5021</v>
      </c>
      <c r="AA23" s="1">
        <f t="shared" si="0"/>
        <v>0</v>
      </c>
      <c r="AB23" s="1" t="str">
        <f t="shared" si="4"/>
        <v/>
      </c>
      <c r="AC23" s="1" t="str">
        <f t="shared" si="5"/>
        <v/>
      </c>
      <c r="AD23" s="1" t="str">
        <f t="shared" si="3"/>
        <v/>
      </c>
    </row>
    <row r="24" spans="1:30" x14ac:dyDescent="0.25">
      <c r="A24" s="4" t="s">
        <v>2366</v>
      </c>
      <c r="B24" s="4">
        <v>5022</v>
      </c>
      <c r="C24" s="4" t="s">
        <v>67</v>
      </c>
      <c r="D24" s="4" t="s">
        <v>68</v>
      </c>
      <c r="E24" s="4"/>
      <c r="F24" s="4">
        <v>5022</v>
      </c>
      <c r="G24" s="4" t="s">
        <v>67</v>
      </c>
      <c r="H24" s="4" t="s">
        <v>68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>
        <v>0</v>
      </c>
      <c r="Q24" s="5">
        <v>0</v>
      </c>
      <c r="R24" s="5">
        <v>0</v>
      </c>
      <c r="S24" s="5">
        <v>0</v>
      </c>
      <c r="T24" s="5">
        <v>31</v>
      </c>
      <c r="U24" s="4"/>
      <c r="V24" s="4"/>
      <c r="W24" s="4"/>
      <c r="X24" s="4"/>
      <c r="Y24" s="1">
        <f>IF(Summ!$G$2="Místně",'71_19MthRepSumUzelQ'!B24,IF('71_19MthRepSumUzelQ'!U24&lt;&gt;"",'71_19MthRepSumUzelQ'!U24,'71_19MthRepSumUzelQ'!B24))</f>
        <v>5022</v>
      </c>
      <c r="Z24" s="1">
        <f>IF(Summ!$G$2="Místně",'71_19MthRepSumUzelQ'!F24,IF('71_19MthRepSumUzelQ'!W24&lt;&gt;"",'71_19MthRepSumUzelQ'!W24,'71_19MthRepSumUzelQ'!F24))</f>
        <v>5022</v>
      </c>
      <c r="AA24" s="1">
        <f t="shared" si="0"/>
        <v>0</v>
      </c>
      <c r="AB24" s="1" t="str">
        <f t="shared" si="4"/>
        <v/>
      </c>
      <c r="AC24" s="1" t="str">
        <f t="shared" si="5"/>
        <v/>
      </c>
      <c r="AD24" s="1" t="str">
        <f t="shared" si="3"/>
        <v/>
      </c>
    </row>
    <row r="25" spans="1:30" x14ac:dyDescent="0.25">
      <c r="A25" s="4" t="s">
        <v>2366</v>
      </c>
      <c r="B25" s="4">
        <v>5023</v>
      </c>
      <c r="C25" s="4" t="s">
        <v>69</v>
      </c>
      <c r="D25" s="4" t="s">
        <v>70</v>
      </c>
      <c r="E25" s="4"/>
      <c r="F25" s="4">
        <v>5023</v>
      </c>
      <c r="G25" s="4" t="s">
        <v>69</v>
      </c>
      <c r="H25" s="4" t="s">
        <v>70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>
        <v>0</v>
      </c>
      <c r="Q25" s="5">
        <v>0</v>
      </c>
      <c r="R25" s="5">
        <v>0</v>
      </c>
      <c r="S25" s="5">
        <v>0</v>
      </c>
      <c r="T25" s="5">
        <v>31</v>
      </c>
      <c r="U25" s="4"/>
      <c r="V25" s="4"/>
      <c r="W25" s="4"/>
      <c r="X25" s="4"/>
      <c r="Y25" s="1">
        <f>IF(Summ!$G$2="Místně",'71_19MthRepSumUzelQ'!B25,IF('71_19MthRepSumUzelQ'!U25&lt;&gt;"",'71_19MthRepSumUzelQ'!U25,'71_19MthRepSumUzelQ'!B25))</f>
        <v>5023</v>
      </c>
      <c r="Z25" s="1">
        <f>IF(Summ!$G$2="Místně",'71_19MthRepSumUzelQ'!F25,IF('71_19MthRepSumUzelQ'!W25&lt;&gt;"",'71_19MthRepSumUzelQ'!W25,'71_19MthRepSumUzelQ'!F25))</f>
        <v>5023</v>
      </c>
      <c r="AA25" s="1">
        <f t="shared" si="0"/>
        <v>0</v>
      </c>
      <c r="AB25" s="1" t="str">
        <f t="shared" si="4"/>
        <v/>
      </c>
      <c r="AC25" s="1" t="str">
        <f t="shared" si="5"/>
        <v/>
      </c>
      <c r="AD25" s="1" t="str">
        <f t="shared" si="3"/>
        <v/>
      </c>
    </row>
    <row r="26" spans="1:30" x14ac:dyDescent="0.25">
      <c r="A26" s="4" t="s">
        <v>2366</v>
      </c>
      <c r="B26" s="4">
        <v>5024</v>
      </c>
      <c r="C26" s="4" t="s">
        <v>71</v>
      </c>
      <c r="D26" s="4" t="s">
        <v>72</v>
      </c>
      <c r="E26" s="4"/>
      <c r="F26" s="4">
        <v>5024</v>
      </c>
      <c r="G26" s="4" t="s">
        <v>71</v>
      </c>
      <c r="H26" s="4" t="s">
        <v>72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>
        <v>0</v>
      </c>
      <c r="Q26" s="5">
        <v>0</v>
      </c>
      <c r="R26" s="5">
        <v>0</v>
      </c>
      <c r="S26" s="5">
        <v>0</v>
      </c>
      <c r="T26" s="5">
        <v>31</v>
      </c>
      <c r="U26" s="4"/>
      <c r="V26" s="4"/>
      <c r="W26" s="4"/>
      <c r="X26" s="4"/>
      <c r="Y26" s="1">
        <f>IF(Summ!$G$2="Místně",'71_19MthRepSumUzelQ'!B26,IF('71_19MthRepSumUzelQ'!U26&lt;&gt;"",'71_19MthRepSumUzelQ'!U26,'71_19MthRepSumUzelQ'!B26))</f>
        <v>5024</v>
      </c>
      <c r="Z26" s="1">
        <f>IF(Summ!$G$2="Místně",'71_19MthRepSumUzelQ'!F26,IF('71_19MthRepSumUzelQ'!W26&lt;&gt;"",'71_19MthRepSumUzelQ'!W26,'71_19MthRepSumUzelQ'!F26))</f>
        <v>5024</v>
      </c>
      <c r="AA26" s="1">
        <f t="shared" si="0"/>
        <v>0</v>
      </c>
      <c r="AB26" s="1" t="str">
        <f t="shared" si="4"/>
        <v/>
      </c>
      <c r="AC26" s="1" t="str">
        <f t="shared" si="5"/>
        <v/>
      </c>
      <c r="AD26" s="1" t="str">
        <f t="shared" si="3"/>
        <v/>
      </c>
    </row>
    <row r="27" spans="1:30" x14ac:dyDescent="0.25">
      <c r="A27" s="4" t="s">
        <v>2366</v>
      </c>
      <c r="B27" s="4">
        <v>5025</v>
      </c>
      <c r="C27" s="4" t="s">
        <v>73</v>
      </c>
      <c r="D27" s="4" t="s">
        <v>74</v>
      </c>
      <c r="E27" s="4"/>
      <c r="F27" s="4">
        <v>5025</v>
      </c>
      <c r="G27" s="4" t="s">
        <v>73</v>
      </c>
      <c r="H27" s="4" t="s">
        <v>74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>
        <v>0</v>
      </c>
      <c r="Q27" s="5">
        <v>0</v>
      </c>
      <c r="R27" s="5">
        <v>0</v>
      </c>
      <c r="S27" s="5">
        <v>0</v>
      </c>
      <c r="T27" s="5">
        <v>31</v>
      </c>
      <c r="U27" s="4"/>
      <c r="V27" s="4"/>
      <c r="W27" s="4"/>
      <c r="X27" s="4"/>
      <c r="Y27" s="1">
        <f>IF(Summ!$G$2="Místně",'71_19MthRepSumUzelQ'!B27,IF('71_19MthRepSumUzelQ'!U27&lt;&gt;"",'71_19MthRepSumUzelQ'!U27,'71_19MthRepSumUzelQ'!B27))</f>
        <v>5025</v>
      </c>
      <c r="Z27" s="1">
        <f>IF(Summ!$G$2="Místně",'71_19MthRepSumUzelQ'!F27,IF('71_19MthRepSumUzelQ'!W27&lt;&gt;"",'71_19MthRepSumUzelQ'!W27,'71_19MthRepSumUzelQ'!F27))</f>
        <v>5025</v>
      </c>
      <c r="AA27" s="1">
        <f t="shared" si="0"/>
        <v>0</v>
      </c>
      <c r="AB27" s="1" t="str">
        <f t="shared" si="4"/>
        <v/>
      </c>
      <c r="AC27" s="1" t="str">
        <f t="shared" si="5"/>
        <v/>
      </c>
      <c r="AD27" s="1" t="str">
        <f t="shared" si="3"/>
        <v/>
      </c>
    </row>
    <row r="28" spans="1:30" x14ac:dyDescent="0.25">
      <c r="A28" s="4" t="s">
        <v>2366</v>
      </c>
      <c r="B28" s="4">
        <v>5026</v>
      </c>
      <c r="C28" s="4" t="s">
        <v>75</v>
      </c>
      <c r="D28" s="4" t="s">
        <v>76</v>
      </c>
      <c r="E28" s="4"/>
      <c r="F28" s="4">
        <v>5026</v>
      </c>
      <c r="G28" s="4" t="s">
        <v>75</v>
      </c>
      <c r="H28" s="4" t="s">
        <v>76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v>0</v>
      </c>
      <c r="Q28" s="5">
        <v>0</v>
      </c>
      <c r="R28" s="5">
        <v>0</v>
      </c>
      <c r="S28" s="5">
        <v>0</v>
      </c>
      <c r="T28" s="5">
        <v>31</v>
      </c>
      <c r="U28" s="4"/>
      <c r="V28" s="4"/>
      <c r="W28" s="4"/>
      <c r="X28" s="4"/>
      <c r="Y28" s="1">
        <f>IF(Summ!$G$2="Místně",'71_19MthRepSumUzelQ'!B28,IF('71_19MthRepSumUzelQ'!U28&lt;&gt;"",'71_19MthRepSumUzelQ'!U28,'71_19MthRepSumUzelQ'!B28))</f>
        <v>5026</v>
      </c>
      <c r="Z28" s="1">
        <f>IF(Summ!$G$2="Místně",'71_19MthRepSumUzelQ'!F28,IF('71_19MthRepSumUzelQ'!W28&lt;&gt;"",'71_19MthRepSumUzelQ'!W28,'71_19MthRepSumUzelQ'!F28))</f>
        <v>5026</v>
      </c>
      <c r="AA28" s="1">
        <f t="shared" si="0"/>
        <v>0</v>
      </c>
      <c r="AB28" s="1" t="str">
        <f t="shared" si="4"/>
        <v/>
      </c>
      <c r="AC28" s="1" t="str">
        <f t="shared" si="5"/>
        <v/>
      </c>
      <c r="AD28" s="1" t="str">
        <f t="shared" si="3"/>
        <v/>
      </c>
    </row>
    <row r="29" spans="1:30" x14ac:dyDescent="0.25">
      <c r="A29" s="4" t="s">
        <v>2366</v>
      </c>
      <c r="B29" s="4">
        <v>5027</v>
      </c>
      <c r="C29" s="4" t="s">
        <v>77</v>
      </c>
      <c r="D29" s="4" t="s">
        <v>78</v>
      </c>
      <c r="E29" s="4"/>
      <c r="F29" s="4">
        <v>5027</v>
      </c>
      <c r="G29" s="4" t="s">
        <v>77</v>
      </c>
      <c r="H29" s="4" t="s">
        <v>78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>
        <v>0</v>
      </c>
      <c r="Q29" s="5">
        <v>0</v>
      </c>
      <c r="R29" s="5">
        <v>0</v>
      </c>
      <c r="S29" s="5">
        <v>0</v>
      </c>
      <c r="T29" s="5">
        <v>31</v>
      </c>
      <c r="U29" s="4"/>
      <c r="V29" s="4"/>
      <c r="W29" s="4"/>
      <c r="X29" s="4"/>
      <c r="Y29" s="1">
        <f>IF(Summ!$G$2="Místně",'71_19MthRepSumUzelQ'!B29,IF('71_19MthRepSumUzelQ'!U29&lt;&gt;"",'71_19MthRepSumUzelQ'!U29,'71_19MthRepSumUzelQ'!B29))</f>
        <v>5027</v>
      </c>
      <c r="Z29" s="1">
        <f>IF(Summ!$G$2="Místně",'71_19MthRepSumUzelQ'!F29,IF('71_19MthRepSumUzelQ'!W29&lt;&gt;"",'71_19MthRepSumUzelQ'!W29,'71_19MthRepSumUzelQ'!F29))</f>
        <v>5027</v>
      </c>
      <c r="AA29" s="1">
        <f t="shared" si="0"/>
        <v>0</v>
      </c>
      <c r="AB29" s="1" t="str">
        <f t="shared" si="4"/>
        <v/>
      </c>
      <c r="AC29" s="1" t="str">
        <f t="shared" si="5"/>
        <v/>
      </c>
      <c r="AD29" s="1" t="str">
        <f t="shared" si="3"/>
        <v/>
      </c>
    </row>
    <row r="30" spans="1:30" x14ac:dyDescent="0.25">
      <c r="A30" s="4" t="s">
        <v>2366</v>
      </c>
      <c r="B30" s="4">
        <v>5028</v>
      </c>
      <c r="C30" s="4" t="s">
        <v>79</v>
      </c>
      <c r="D30" s="4" t="s">
        <v>80</v>
      </c>
      <c r="E30" s="4"/>
      <c r="F30" s="4">
        <v>5028</v>
      </c>
      <c r="G30" s="4" t="s">
        <v>79</v>
      </c>
      <c r="H30" s="4" t="s">
        <v>80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  <c r="Q30" s="5">
        <v>0</v>
      </c>
      <c r="R30" s="5">
        <v>0</v>
      </c>
      <c r="S30" s="5">
        <v>0</v>
      </c>
      <c r="T30" s="5">
        <v>31</v>
      </c>
      <c r="U30" s="4"/>
      <c r="V30" s="4"/>
      <c r="W30" s="4"/>
      <c r="X30" s="4"/>
      <c r="Y30" s="1">
        <f>IF(Summ!$G$2="Místně",'71_19MthRepSumUzelQ'!B30,IF('71_19MthRepSumUzelQ'!U30&lt;&gt;"",'71_19MthRepSumUzelQ'!U30,'71_19MthRepSumUzelQ'!B30))</f>
        <v>5028</v>
      </c>
      <c r="Z30" s="1">
        <f>IF(Summ!$G$2="Místně",'71_19MthRepSumUzelQ'!F30,IF('71_19MthRepSumUzelQ'!W30&lt;&gt;"",'71_19MthRepSumUzelQ'!W30,'71_19MthRepSumUzelQ'!F30))</f>
        <v>5028</v>
      </c>
      <c r="AA30" s="1">
        <f t="shared" si="0"/>
        <v>0</v>
      </c>
      <c r="AB30" s="1" t="str">
        <f t="shared" si="4"/>
        <v/>
      </c>
      <c r="AC30" s="1" t="str">
        <f t="shared" si="5"/>
        <v/>
      </c>
      <c r="AD30" s="1" t="str">
        <f t="shared" si="3"/>
        <v/>
      </c>
    </row>
    <row r="31" spans="1:30" x14ac:dyDescent="0.25">
      <c r="A31" s="4" t="s">
        <v>2366</v>
      </c>
      <c r="B31" s="4">
        <v>5029</v>
      </c>
      <c r="C31" s="4" t="s">
        <v>81</v>
      </c>
      <c r="D31" s="4" t="s">
        <v>82</v>
      </c>
      <c r="E31" s="4"/>
      <c r="F31" s="4">
        <v>5029</v>
      </c>
      <c r="G31" s="4" t="s">
        <v>81</v>
      </c>
      <c r="H31" s="4" t="s">
        <v>82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v>0</v>
      </c>
      <c r="Q31" s="5">
        <v>0</v>
      </c>
      <c r="R31" s="5">
        <v>0</v>
      </c>
      <c r="S31" s="5">
        <v>0</v>
      </c>
      <c r="T31" s="5">
        <v>31</v>
      </c>
      <c r="U31" s="4"/>
      <c r="V31" s="4"/>
      <c r="W31" s="4"/>
      <c r="X31" s="4"/>
      <c r="Y31" s="1">
        <f>IF(Summ!$G$2="Místně",'71_19MthRepSumUzelQ'!B31,IF('71_19MthRepSumUzelQ'!U31&lt;&gt;"",'71_19MthRepSumUzelQ'!U31,'71_19MthRepSumUzelQ'!B31))</f>
        <v>5029</v>
      </c>
      <c r="Z31" s="1">
        <f>IF(Summ!$G$2="Místně",'71_19MthRepSumUzelQ'!F31,IF('71_19MthRepSumUzelQ'!W31&lt;&gt;"",'71_19MthRepSumUzelQ'!W31,'71_19MthRepSumUzelQ'!F31))</f>
        <v>5029</v>
      </c>
      <c r="AA31" s="1">
        <f t="shared" si="0"/>
        <v>0</v>
      </c>
      <c r="AB31" s="1" t="str">
        <f t="shared" si="4"/>
        <v/>
      </c>
      <c r="AC31" s="1" t="str">
        <f t="shared" si="5"/>
        <v/>
      </c>
      <c r="AD31" s="1" t="str">
        <f t="shared" si="3"/>
        <v/>
      </c>
    </row>
    <row r="32" spans="1:30" x14ac:dyDescent="0.25">
      <c r="A32" s="4" t="s">
        <v>2366</v>
      </c>
      <c r="B32" s="4">
        <v>5030</v>
      </c>
      <c r="C32" s="4" t="s">
        <v>83</v>
      </c>
      <c r="D32" s="4" t="s">
        <v>84</v>
      </c>
      <c r="E32" s="4"/>
      <c r="F32" s="4">
        <v>5030</v>
      </c>
      <c r="G32" s="4" t="s">
        <v>83</v>
      </c>
      <c r="H32" s="4" t="s">
        <v>84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6">
        <v>0</v>
      </c>
      <c r="Q32" s="5">
        <v>0</v>
      </c>
      <c r="R32" s="5">
        <v>0</v>
      </c>
      <c r="S32" s="5">
        <v>0</v>
      </c>
      <c r="T32" s="5">
        <v>31</v>
      </c>
      <c r="U32" s="4"/>
      <c r="V32" s="4"/>
      <c r="W32" s="4"/>
      <c r="X32" s="4"/>
      <c r="Y32" s="1">
        <f>IF(Summ!$G$2="Místně",'71_19MthRepSumUzelQ'!B32,IF('71_19MthRepSumUzelQ'!U32&lt;&gt;"",'71_19MthRepSumUzelQ'!U32,'71_19MthRepSumUzelQ'!B32))</f>
        <v>5030</v>
      </c>
      <c r="Z32" s="1">
        <f>IF(Summ!$G$2="Místně",'71_19MthRepSumUzelQ'!F32,IF('71_19MthRepSumUzelQ'!W32&lt;&gt;"",'71_19MthRepSumUzelQ'!W32,'71_19MthRepSumUzelQ'!F32))</f>
        <v>5030</v>
      </c>
      <c r="AA32" s="1">
        <f t="shared" si="0"/>
        <v>0</v>
      </c>
      <c r="AB32" s="1" t="str">
        <f t="shared" si="4"/>
        <v/>
      </c>
      <c r="AC32" s="1" t="str">
        <f t="shared" si="5"/>
        <v/>
      </c>
      <c r="AD32" s="1" t="str">
        <f t="shared" si="3"/>
        <v/>
      </c>
    </row>
    <row r="33" spans="1:30" x14ac:dyDescent="0.25">
      <c r="A33" s="4" t="s">
        <v>2366</v>
      </c>
      <c r="B33" s="4">
        <v>5031</v>
      </c>
      <c r="C33" s="4" t="s">
        <v>85</v>
      </c>
      <c r="D33" s="4" t="s">
        <v>86</v>
      </c>
      <c r="E33" s="4"/>
      <c r="F33" s="4">
        <v>5031</v>
      </c>
      <c r="G33" s="4" t="s">
        <v>85</v>
      </c>
      <c r="H33" s="4" t="s">
        <v>86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6">
        <v>0</v>
      </c>
      <c r="Q33" s="5">
        <v>0</v>
      </c>
      <c r="R33" s="5">
        <v>0</v>
      </c>
      <c r="S33" s="5">
        <v>0</v>
      </c>
      <c r="T33" s="5">
        <v>31</v>
      </c>
      <c r="U33" s="4"/>
      <c r="V33" s="4"/>
      <c r="W33" s="4"/>
      <c r="X33" s="4"/>
      <c r="Y33" s="1">
        <f>IF(Summ!$G$2="Místně",'71_19MthRepSumUzelQ'!B33,IF('71_19MthRepSumUzelQ'!U33&lt;&gt;"",'71_19MthRepSumUzelQ'!U33,'71_19MthRepSumUzelQ'!B33))</f>
        <v>5031</v>
      </c>
      <c r="Z33" s="1">
        <f>IF(Summ!$G$2="Místně",'71_19MthRepSumUzelQ'!F33,IF('71_19MthRepSumUzelQ'!W33&lt;&gt;"",'71_19MthRepSumUzelQ'!W33,'71_19MthRepSumUzelQ'!F33))</f>
        <v>5031</v>
      </c>
      <c r="AA33" s="1">
        <f t="shared" si="0"/>
        <v>0</v>
      </c>
      <c r="AB33" s="1" t="str">
        <f t="shared" si="4"/>
        <v/>
      </c>
      <c r="AC33" s="1" t="str">
        <f t="shared" si="5"/>
        <v/>
      </c>
      <c r="AD33" s="1" t="str">
        <f t="shared" si="3"/>
        <v/>
      </c>
    </row>
    <row r="34" spans="1:30" x14ac:dyDescent="0.25">
      <c r="A34" s="4" t="s">
        <v>2366</v>
      </c>
      <c r="B34" s="4">
        <v>5032</v>
      </c>
      <c r="C34" s="4" t="s">
        <v>87</v>
      </c>
      <c r="D34" s="4" t="s">
        <v>88</v>
      </c>
      <c r="E34" s="4"/>
      <c r="F34" s="4">
        <v>5032</v>
      </c>
      <c r="G34" s="4" t="s">
        <v>87</v>
      </c>
      <c r="H34" s="4" t="s">
        <v>88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6">
        <v>0</v>
      </c>
      <c r="Q34" s="5">
        <v>0</v>
      </c>
      <c r="R34" s="5">
        <v>0</v>
      </c>
      <c r="S34" s="5">
        <v>0</v>
      </c>
      <c r="T34" s="5">
        <v>31</v>
      </c>
      <c r="U34" s="4"/>
      <c r="V34" s="4"/>
      <c r="W34" s="4"/>
      <c r="X34" s="4"/>
      <c r="Y34" s="1">
        <f>IF(Summ!$G$2="Místně",'71_19MthRepSumUzelQ'!B34,IF('71_19MthRepSumUzelQ'!U34&lt;&gt;"",'71_19MthRepSumUzelQ'!U34,'71_19MthRepSumUzelQ'!B34))</f>
        <v>5032</v>
      </c>
      <c r="Z34" s="1">
        <f>IF(Summ!$G$2="Místně",'71_19MthRepSumUzelQ'!F34,IF('71_19MthRepSumUzelQ'!W34&lt;&gt;"",'71_19MthRepSumUzelQ'!W34,'71_19MthRepSumUzelQ'!F34))</f>
        <v>5032</v>
      </c>
      <c r="AA34" s="1">
        <f t="shared" si="0"/>
        <v>0</v>
      </c>
      <c r="AB34" s="1" t="str">
        <f t="shared" si="4"/>
        <v/>
      </c>
      <c r="AC34" s="1" t="str">
        <f t="shared" si="5"/>
        <v/>
      </c>
      <c r="AD34" s="1" t="str">
        <f t="shared" si="3"/>
        <v/>
      </c>
    </row>
    <row r="35" spans="1:30" x14ac:dyDescent="0.25">
      <c r="A35" s="4" t="s">
        <v>2366</v>
      </c>
      <c r="B35" s="4">
        <v>5033</v>
      </c>
      <c r="C35" s="4" t="s">
        <v>89</v>
      </c>
      <c r="D35" s="4" t="s">
        <v>89</v>
      </c>
      <c r="E35" s="4"/>
      <c r="F35" s="4">
        <v>5033</v>
      </c>
      <c r="G35" s="4" t="s">
        <v>89</v>
      </c>
      <c r="H35" s="4" t="s">
        <v>89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6">
        <v>0</v>
      </c>
      <c r="Q35" s="5">
        <v>0</v>
      </c>
      <c r="R35" s="5">
        <v>0</v>
      </c>
      <c r="S35" s="5">
        <v>0</v>
      </c>
      <c r="T35" s="5">
        <v>31</v>
      </c>
      <c r="U35" s="4"/>
      <c r="V35" s="4"/>
      <c r="W35" s="4"/>
      <c r="X35" s="4"/>
      <c r="Y35" s="1">
        <f>IF(Summ!$G$2="Místně",'71_19MthRepSumUzelQ'!B35,IF('71_19MthRepSumUzelQ'!U35&lt;&gt;"",'71_19MthRepSumUzelQ'!U35,'71_19MthRepSumUzelQ'!B35))</f>
        <v>5033</v>
      </c>
      <c r="Z35" s="1">
        <f>IF(Summ!$G$2="Místně",'71_19MthRepSumUzelQ'!F35,IF('71_19MthRepSumUzelQ'!W35&lt;&gt;"",'71_19MthRepSumUzelQ'!W35,'71_19MthRepSumUzelQ'!F35))</f>
        <v>5033</v>
      </c>
      <c r="AA35" s="1">
        <f t="shared" si="0"/>
        <v>0</v>
      </c>
      <c r="AB35" s="1" t="str">
        <f t="shared" si="4"/>
        <v/>
      </c>
      <c r="AC35" s="1" t="str">
        <f t="shared" si="5"/>
        <v/>
      </c>
      <c r="AD35" s="1" t="str">
        <f t="shared" si="3"/>
        <v/>
      </c>
    </row>
    <row r="36" spans="1:30" x14ac:dyDescent="0.25">
      <c r="A36" s="4" t="s">
        <v>2366</v>
      </c>
      <c r="B36" s="4">
        <v>5034</v>
      </c>
      <c r="C36" s="4" t="s">
        <v>90</v>
      </c>
      <c r="D36" s="4" t="s">
        <v>91</v>
      </c>
      <c r="E36" s="4"/>
      <c r="F36" s="4">
        <v>5034</v>
      </c>
      <c r="G36" s="4" t="s">
        <v>90</v>
      </c>
      <c r="H36" s="4" t="s">
        <v>91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6">
        <v>0</v>
      </c>
      <c r="Q36" s="5">
        <v>0</v>
      </c>
      <c r="R36" s="5">
        <v>0</v>
      </c>
      <c r="S36" s="5">
        <v>0</v>
      </c>
      <c r="T36" s="5">
        <v>31</v>
      </c>
      <c r="U36" s="4"/>
      <c r="V36" s="4"/>
      <c r="W36" s="4"/>
      <c r="X36" s="4"/>
      <c r="Y36" s="1">
        <f>IF(Summ!$G$2="Místně",'71_19MthRepSumUzelQ'!B36,IF('71_19MthRepSumUzelQ'!U36&lt;&gt;"",'71_19MthRepSumUzelQ'!U36,'71_19MthRepSumUzelQ'!B36))</f>
        <v>5034</v>
      </c>
      <c r="Z36" s="1">
        <f>IF(Summ!$G$2="Místně",'71_19MthRepSumUzelQ'!F36,IF('71_19MthRepSumUzelQ'!W36&lt;&gt;"",'71_19MthRepSumUzelQ'!W36,'71_19MthRepSumUzelQ'!F36))</f>
        <v>5034</v>
      </c>
      <c r="AA36" s="1">
        <f t="shared" si="0"/>
        <v>0</v>
      </c>
      <c r="AB36" s="1" t="str">
        <f t="shared" si="4"/>
        <v/>
      </c>
      <c r="AC36" s="1" t="str">
        <f t="shared" si="5"/>
        <v/>
      </c>
      <c r="AD36" s="1" t="str">
        <f t="shared" si="3"/>
        <v/>
      </c>
    </row>
    <row r="37" spans="1:30" x14ac:dyDescent="0.25">
      <c r="A37" s="4" t="s">
        <v>2366</v>
      </c>
      <c r="B37" s="4">
        <v>5035</v>
      </c>
      <c r="C37" s="4" t="s">
        <v>92</v>
      </c>
      <c r="D37" s="4" t="s">
        <v>93</v>
      </c>
      <c r="E37" s="4"/>
      <c r="F37" s="4">
        <v>5035</v>
      </c>
      <c r="G37" s="4" t="s">
        <v>92</v>
      </c>
      <c r="H37" s="4" t="s">
        <v>93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6">
        <v>0</v>
      </c>
      <c r="Q37" s="5">
        <v>0</v>
      </c>
      <c r="R37" s="5">
        <v>0</v>
      </c>
      <c r="S37" s="5">
        <v>0</v>
      </c>
      <c r="T37" s="5">
        <v>31</v>
      </c>
      <c r="U37" s="4"/>
      <c r="V37" s="4"/>
      <c r="W37" s="4"/>
      <c r="X37" s="4"/>
      <c r="Y37" s="1">
        <f>IF(Summ!$G$2="Místně",'71_19MthRepSumUzelQ'!B37,IF('71_19MthRepSumUzelQ'!U37&lt;&gt;"",'71_19MthRepSumUzelQ'!U37,'71_19MthRepSumUzelQ'!B37))</f>
        <v>5035</v>
      </c>
      <c r="Z37" s="1">
        <f>IF(Summ!$G$2="Místně",'71_19MthRepSumUzelQ'!F37,IF('71_19MthRepSumUzelQ'!W37&lt;&gt;"",'71_19MthRepSumUzelQ'!W37,'71_19MthRepSumUzelQ'!F37))</f>
        <v>5035</v>
      </c>
      <c r="AA37" s="1">
        <f t="shared" si="0"/>
        <v>0</v>
      </c>
      <c r="AB37" s="1" t="str">
        <f t="shared" si="4"/>
        <v/>
      </c>
      <c r="AC37" s="1" t="str">
        <f t="shared" si="5"/>
        <v/>
      </c>
      <c r="AD37" s="1" t="str">
        <f t="shared" si="3"/>
        <v/>
      </c>
    </row>
    <row r="38" spans="1:30" x14ac:dyDescent="0.25">
      <c r="A38" s="4" t="s">
        <v>2366</v>
      </c>
      <c r="B38" s="4">
        <v>5036</v>
      </c>
      <c r="C38" s="4" t="s">
        <v>94</v>
      </c>
      <c r="D38" s="4" t="s">
        <v>95</v>
      </c>
      <c r="E38" s="4"/>
      <c r="F38" s="4">
        <v>5036</v>
      </c>
      <c r="G38" s="4" t="s">
        <v>94</v>
      </c>
      <c r="H38" s="4" t="s">
        <v>95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6">
        <v>0</v>
      </c>
      <c r="Q38" s="5">
        <v>0</v>
      </c>
      <c r="R38" s="5">
        <v>0</v>
      </c>
      <c r="S38" s="5">
        <v>0</v>
      </c>
      <c r="T38" s="5">
        <v>31</v>
      </c>
      <c r="U38" s="4"/>
      <c r="V38" s="4"/>
      <c r="W38" s="4"/>
      <c r="X38" s="4"/>
      <c r="Y38" s="1">
        <f>IF(Summ!$G$2="Místně",'71_19MthRepSumUzelQ'!B38,IF('71_19MthRepSumUzelQ'!U38&lt;&gt;"",'71_19MthRepSumUzelQ'!U38,'71_19MthRepSumUzelQ'!B38))</f>
        <v>5036</v>
      </c>
      <c r="Z38" s="1">
        <f>IF(Summ!$G$2="Místně",'71_19MthRepSumUzelQ'!F38,IF('71_19MthRepSumUzelQ'!W38&lt;&gt;"",'71_19MthRepSumUzelQ'!W38,'71_19MthRepSumUzelQ'!F38))</f>
        <v>5036</v>
      </c>
      <c r="AA38" s="1">
        <f t="shared" si="0"/>
        <v>0</v>
      </c>
      <c r="AB38" s="1" t="str">
        <f t="shared" si="4"/>
        <v/>
      </c>
      <c r="AC38" s="1" t="str">
        <f t="shared" si="5"/>
        <v/>
      </c>
      <c r="AD38" s="1" t="str">
        <f t="shared" si="3"/>
        <v/>
      </c>
    </row>
    <row r="39" spans="1:30" x14ac:dyDescent="0.25">
      <c r="A39" s="4" t="s">
        <v>2366</v>
      </c>
      <c r="B39" s="4">
        <v>5037</v>
      </c>
      <c r="C39" s="4" t="s">
        <v>96</v>
      </c>
      <c r="D39" s="4" t="s">
        <v>97</v>
      </c>
      <c r="E39" s="4"/>
      <c r="F39" s="4">
        <v>5037</v>
      </c>
      <c r="G39" s="4" t="s">
        <v>96</v>
      </c>
      <c r="H39" s="4" t="s">
        <v>97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6">
        <v>0</v>
      </c>
      <c r="Q39" s="5">
        <v>0</v>
      </c>
      <c r="R39" s="5">
        <v>0</v>
      </c>
      <c r="S39" s="5">
        <v>0</v>
      </c>
      <c r="T39" s="5">
        <v>31</v>
      </c>
      <c r="U39" s="4"/>
      <c r="V39" s="4"/>
      <c r="W39" s="4"/>
      <c r="X39" s="4"/>
      <c r="Y39" s="1">
        <f>IF(Summ!$G$2="Místně",'71_19MthRepSumUzelQ'!B39,IF('71_19MthRepSumUzelQ'!U39&lt;&gt;"",'71_19MthRepSumUzelQ'!U39,'71_19MthRepSumUzelQ'!B39))</f>
        <v>5037</v>
      </c>
      <c r="Z39" s="1">
        <f>IF(Summ!$G$2="Místně",'71_19MthRepSumUzelQ'!F39,IF('71_19MthRepSumUzelQ'!W39&lt;&gt;"",'71_19MthRepSumUzelQ'!W39,'71_19MthRepSumUzelQ'!F39))</f>
        <v>5037</v>
      </c>
      <c r="AA39" s="1">
        <f t="shared" si="0"/>
        <v>0</v>
      </c>
      <c r="AB39" s="1" t="str">
        <f t="shared" si="4"/>
        <v/>
      </c>
      <c r="AC39" s="1" t="str">
        <f t="shared" si="5"/>
        <v/>
      </c>
      <c r="AD39" s="1" t="str">
        <f t="shared" si="3"/>
        <v/>
      </c>
    </row>
    <row r="40" spans="1:30" x14ac:dyDescent="0.25">
      <c r="A40" s="4" t="s">
        <v>2366</v>
      </c>
      <c r="B40" s="4">
        <v>5038</v>
      </c>
      <c r="C40" s="4" t="s">
        <v>98</v>
      </c>
      <c r="D40" s="4" t="s">
        <v>99</v>
      </c>
      <c r="E40" s="4" t="s">
        <v>100</v>
      </c>
      <c r="F40" s="4">
        <v>5038</v>
      </c>
      <c r="G40" s="4" t="s">
        <v>98</v>
      </c>
      <c r="H40" s="4" t="s">
        <v>99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>
        <v>0</v>
      </c>
      <c r="Q40" s="5">
        <v>0</v>
      </c>
      <c r="R40" s="5">
        <v>0</v>
      </c>
      <c r="S40" s="5">
        <v>0</v>
      </c>
      <c r="T40" s="5">
        <v>31</v>
      </c>
      <c r="U40" s="4"/>
      <c r="V40" s="4"/>
      <c r="W40" s="4"/>
      <c r="X40" s="4"/>
      <c r="Y40" s="1">
        <f>IF(Summ!$G$2="Místně",'71_19MthRepSumUzelQ'!B40,IF('71_19MthRepSumUzelQ'!U40&lt;&gt;"",'71_19MthRepSumUzelQ'!U40,'71_19MthRepSumUzelQ'!B40))</f>
        <v>5038</v>
      </c>
      <c r="Z40" s="1">
        <f>IF(Summ!$G$2="Místně",'71_19MthRepSumUzelQ'!F40,IF('71_19MthRepSumUzelQ'!W40&lt;&gt;"",'71_19MthRepSumUzelQ'!W40,'71_19MthRepSumUzelQ'!F40))</f>
        <v>5038</v>
      </c>
      <c r="AA40" s="1">
        <f t="shared" si="0"/>
        <v>0</v>
      </c>
      <c r="AB40" s="1" t="str">
        <f t="shared" si="4"/>
        <v/>
      </c>
      <c r="AC40" s="1" t="str">
        <f t="shared" si="5"/>
        <v/>
      </c>
      <c r="AD40" s="1" t="str">
        <f t="shared" si="3"/>
        <v/>
      </c>
    </row>
    <row r="41" spans="1:30" x14ac:dyDescent="0.25">
      <c r="A41" s="4" t="s">
        <v>2366</v>
      </c>
      <c r="B41" s="4">
        <v>5039</v>
      </c>
      <c r="C41" s="4" t="s">
        <v>101</v>
      </c>
      <c r="D41" s="4" t="s">
        <v>102</v>
      </c>
      <c r="E41" s="4"/>
      <c r="F41" s="4">
        <v>5039</v>
      </c>
      <c r="G41" s="4" t="s">
        <v>101</v>
      </c>
      <c r="H41" s="4" t="s">
        <v>102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6">
        <v>0</v>
      </c>
      <c r="Q41" s="5">
        <v>0</v>
      </c>
      <c r="R41" s="5">
        <v>0</v>
      </c>
      <c r="S41" s="5">
        <v>0</v>
      </c>
      <c r="T41" s="5">
        <v>31</v>
      </c>
      <c r="U41" s="4"/>
      <c r="V41" s="4"/>
      <c r="W41" s="4"/>
      <c r="X41" s="4"/>
      <c r="Y41" s="1">
        <f>IF(Summ!$G$2="Místně",'71_19MthRepSumUzelQ'!B41,IF('71_19MthRepSumUzelQ'!U41&lt;&gt;"",'71_19MthRepSumUzelQ'!U41,'71_19MthRepSumUzelQ'!B41))</f>
        <v>5039</v>
      </c>
      <c r="Z41" s="1">
        <f>IF(Summ!$G$2="Místně",'71_19MthRepSumUzelQ'!F41,IF('71_19MthRepSumUzelQ'!W41&lt;&gt;"",'71_19MthRepSumUzelQ'!W41,'71_19MthRepSumUzelQ'!F41))</f>
        <v>5039</v>
      </c>
      <c r="AA41" s="1">
        <f t="shared" si="0"/>
        <v>0</v>
      </c>
      <c r="AB41" s="1" t="str">
        <f t="shared" si="4"/>
        <v/>
      </c>
      <c r="AC41" s="1" t="str">
        <f t="shared" si="5"/>
        <v/>
      </c>
      <c r="AD41" s="1" t="str">
        <f t="shared" si="3"/>
        <v/>
      </c>
    </row>
    <row r="42" spans="1:30" x14ac:dyDescent="0.25">
      <c r="A42" s="4" t="s">
        <v>2366</v>
      </c>
      <c r="B42" s="4">
        <v>5040</v>
      </c>
      <c r="C42" s="4" t="s">
        <v>103</v>
      </c>
      <c r="D42" s="4" t="s">
        <v>104</v>
      </c>
      <c r="E42" s="4"/>
      <c r="F42" s="4">
        <v>5040</v>
      </c>
      <c r="G42" s="4" t="s">
        <v>103</v>
      </c>
      <c r="H42" s="4" t="s">
        <v>104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6">
        <v>0</v>
      </c>
      <c r="Q42" s="5">
        <v>0</v>
      </c>
      <c r="R42" s="5">
        <v>0</v>
      </c>
      <c r="S42" s="5">
        <v>0</v>
      </c>
      <c r="T42" s="5">
        <v>31</v>
      </c>
      <c r="U42" s="4"/>
      <c r="V42" s="4"/>
      <c r="W42" s="4"/>
      <c r="X42" s="4"/>
      <c r="Y42" s="1">
        <f>IF(Summ!$G$2="Místně",'71_19MthRepSumUzelQ'!B42,IF('71_19MthRepSumUzelQ'!U42&lt;&gt;"",'71_19MthRepSumUzelQ'!U42,'71_19MthRepSumUzelQ'!B42))</f>
        <v>5040</v>
      </c>
      <c r="Z42" s="1">
        <f>IF(Summ!$G$2="Místně",'71_19MthRepSumUzelQ'!F42,IF('71_19MthRepSumUzelQ'!W42&lt;&gt;"",'71_19MthRepSumUzelQ'!W42,'71_19MthRepSumUzelQ'!F42))</f>
        <v>5040</v>
      </c>
      <c r="AA42" s="1">
        <f t="shared" si="0"/>
        <v>0</v>
      </c>
      <c r="AB42" s="1" t="str">
        <f t="shared" si="4"/>
        <v/>
      </c>
      <c r="AC42" s="1" t="str">
        <f t="shared" si="5"/>
        <v/>
      </c>
      <c r="AD42" s="1" t="str">
        <f t="shared" si="3"/>
        <v/>
      </c>
    </row>
    <row r="43" spans="1:30" x14ac:dyDescent="0.25">
      <c r="A43" s="4" t="s">
        <v>2366</v>
      </c>
      <c r="B43" s="4">
        <v>5041</v>
      </c>
      <c r="C43" s="4" t="s">
        <v>105</v>
      </c>
      <c r="D43" s="4" t="s">
        <v>106</v>
      </c>
      <c r="E43" s="4"/>
      <c r="F43" s="4">
        <v>5041</v>
      </c>
      <c r="G43" s="4" t="s">
        <v>105</v>
      </c>
      <c r="H43" s="4" t="s">
        <v>106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6">
        <v>0</v>
      </c>
      <c r="Q43" s="5">
        <v>0</v>
      </c>
      <c r="R43" s="5">
        <v>0</v>
      </c>
      <c r="S43" s="5">
        <v>0</v>
      </c>
      <c r="T43" s="5">
        <v>31</v>
      </c>
      <c r="U43" s="4"/>
      <c r="V43" s="4"/>
      <c r="W43" s="4"/>
      <c r="X43" s="4"/>
      <c r="Y43" s="1">
        <f>IF(Summ!$G$2="Místně",'71_19MthRepSumUzelQ'!B43,IF('71_19MthRepSumUzelQ'!U43&lt;&gt;"",'71_19MthRepSumUzelQ'!U43,'71_19MthRepSumUzelQ'!B43))</f>
        <v>5041</v>
      </c>
      <c r="Z43" s="1">
        <f>IF(Summ!$G$2="Místně",'71_19MthRepSumUzelQ'!F43,IF('71_19MthRepSumUzelQ'!W43&lt;&gt;"",'71_19MthRepSumUzelQ'!W43,'71_19MthRepSumUzelQ'!F43))</f>
        <v>5041</v>
      </c>
      <c r="AA43" s="1">
        <f t="shared" si="0"/>
        <v>0</v>
      </c>
      <c r="AB43" s="1" t="str">
        <f t="shared" si="4"/>
        <v/>
      </c>
      <c r="AC43" s="1" t="str">
        <f t="shared" si="5"/>
        <v/>
      </c>
      <c r="AD43" s="1" t="str">
        <f t="shared" si="3"/>
        <v/>
      </c>
    </row>
    <row r="44" spans="1:30" x14ac:dyDescent="0.25">
      <c r="A44" s="4" t="s">
        <v>2366</v>
      </c>
      <c r="B44" s="4">
        <v>5042</v>
      </c>
      <c r="C44" s="4" t="s">
        <v>107</v>
      </c>
      <c r="D44" s="4" t="s">
        <v>108</v>
      </c>
      <c r="E44" s="4"/>
      <c r="F44" s="4">
        <v>5042</v>
      </c>
      <c r="G44" s="4" t="s">
        <v>107</v>
      </c>
      <c r="H44" s="4" t="s">
        <v>108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6">
        <v>0</v>
      </c>
      <c r="Q44" s="5">
        <v>0</v>
      </c>
      <c r="R44" s="5">
        <v>0</v>
      </c>
      <c r="S44" s="5">
        <v>0</v>
      </c>
      <c r="T44" s="5">
        <v>31</v>
      </c>
      <c r="U44" s="4"/>
      <c r="V44" s="4"/>
      <c r="W44" s="4"/>
      <c r="X44" s="4"/>
      <c r="Y44" s="1">
        <f>IF(Summ!$G$2="Místně",'71_19MthRepSumUzelQ'!B44,IF('71_19MthRepSumUzelQ'!U44&lt;&gt;"",'71_19MthRepSumUzelQ'!U44,'71_19MthRepSumUzelQ'!B44))</f>
        <v>5042</v>
      </c>
      <c r="Z44" s="1">
        <f>IF(Summ!$G$2="Místně",'71_19MthRepSumUzelQ'!F44,IF('71_19MthRepSumUzelQ'!W44&lt;&gt;"",'71_19MthRepSumUzelQ'!W44,'71_19MthRepSumUzelQ'!F44))</f>
        <v>5042</v>
      </c>
      <c r="AA44" s="1">
        <f t="shared" si="0"/>
        <v>0</v>
      </c>
      <c r="AB44" s="1" t="str">
        <f t="shared" si="4"/>
        <v/>
      </c>
      <c r="AC44" s="1" t="str">
        <f t="shared" si="5"/>
        <v/>
      </c>
      <c r="AD44" s="1" t="str">
        <f t="shared" si="3"/>
        <v/>
      </c>
    </row>
    <row r="45" spans="1:30" x14ac:dyDescent="0.25">
      <c r="A45" s="4" t="s">
        <v>2366</v>
      </c>
      <c r="B45" s="4">
        <v>5043</v>
      </c>
      <c r="C45" s="4" t="s">
        <v>109</v>
      </c>
      <c r="D45" s="4" t="s">
        <v>110</v>
      </c>
      <c r="E45" s="4"/>
      <c r="F45" s="4">
        <v>5043</v>
      </c>
      <c r="G45" s="4" t="s">
        <v>109</v>
      </c>
      <c r="H45" s="4" t="s">
        <v>110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6">
        <v>0</v>
      </c>
      <c r="Q45" s="5">
        <v>0</v>
      </c>
      <c r="R45" s="5">
        <v>0</v>
      </c>
      <c r="S45" s="5">
        <v>0</v>
      </c>
      <c r="T45" s="5">
        <v>31</v>
      </c>
      <c r="U45" s="4"/>
      <c r="V45" s="4"/>
      <c r="W45" s="4"/>
      <c r="X45" s="4"/>
      <c r="Y45" s="1">
        <f>IF(Summ!$G$2="Místně",'71_19MthRepSumUzelQ'!B45,IF('71_19MthRepSumUzelQ'!U45&lt;&gt;"",'71_19MthRepSumUzelQ'!U45,'71_19MthRepSumUzelQ'!B45))</f>
        <v>5043</v>
      </c>
      <c r="Z45" s="1">
        <f>IF(Summ!$G$2="Místně",'71_19MthRepSumUzelQ'!F45,IF('71_19MthRepSumUzelQ'!W45&lt;&gt;"",'71_19MthRepSumUzelQ'!W45,'71_19MthRepSumUzelQ'!F45))</f>
        <v>5043</v>
      </c>
      <c r="AA45" s="1">
        <f t="shared" si="0"/>
        <v>0</v>
      </c>
      <c r="AB45" s="1" t="str">
        <f t="shared" si="4"/>
        <v/>
      </c>
      <c r="AC45" s="1" t="str">
        <f t="shared" si="5"/>
        <v/>
      </c>
      <c r="AD45" s="1" t="str">
        <f t="shared" si="3"/>
        <v/>
      </c>
    </row>
    <row r="46" spans="1:30" x14ac:dyDescent="0.25">
      <c r="A46" s="4" t="s">
        <v>2366</v>
      </c>
      <c r="B46" s="4">
        <v>5044</v>
      </c>
      <c r="C46" s="4" t="s">
        <v>111</v>
      </c>
      <c r="D46" s="4" t="s">
        <v>112</v>
      </c>
      <c r="E46" s="4"/>
      <c r="F46" s="4">
        <v>5044</v>
      </c>
      <c r="G46" s="4" t="s">
        <v>111</v>
      </c>
      <c r="H46" s="4" t="s">
        <v>112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6">
        <v>0</v>
      </c>
      <c r="Q46" s="5">
        <v>0</v>
      </c>
      <c r="R46" s="5">
        <v>0</v>
      </c>
      <c r="S46" s="5">
        <v>0</v>
      </c>
      <c r="T46" s="5">
        <v>31</v>
      </c>
      <c r="U46" s="4"/>
      <c r="V46" s="4"/>
      <c r="W46" s="4"/>
      <c r="X46" s="4"/>
      <c r="Y46" s="1">
        <f>IF(Summ!$G$2="Místně",'71_19MthRepSumUzelQ'!B46,IF('71_19MthRepSumUzelQ'!U46&lt;&gt;"",'71_19MthRepSumUzelQ'!U46,'71_19MthRepSumUzelQ'!B46))</f>
        <v>5044</v>
      </c>
      <c r="Z46" s="1">
        <f>IF(Summ!$G$2="Místně",'71_19MthRepSumUzelQ'!F46,IF('71_19MthRepSumUzelQ'!W46&lt;&gt;"",'71_19MthRepSumUzelQ'!W46,'71_19MthRepSumUzelQ'!F46))</f>
        <v>5044</v>
      </c>
      <c r="AA46" s="1">
        <f t="shared" si="0"/>
        <v>0</v>
      </c>
      <c r="AB46" s="1" t="str">
        <f t="shared" si="4"/>
        <v/>
      </c>
      <c r="AC46" s="1" t="str">
        <f t="shared" si="5"/>
        <v/>
      </c>
      <c r="AD46" s="1" t="str">
        <f t="shared" si="3"/>
        <v/>
      </c>
    </row>
    <row r="47" spans="1:30" x14ac:dyDescent="0.25">
      <c r="A47" s="4" t="s">
        <v>2366</v>
      </c>
      <c r="B47" s="4">
        <v>5045</v>
      </c>
      <c r="C47" s="4" t="s">
        <v>113</v>
      </c>
      <c r="D47" s="4" t="s">
        <v>114</v>
      </c>
      <c r="E47" s="4"/>
      <c r="F47" s="4">
        <v>5045</v>
      </c>
      <c r="G47" s="4" t="s">
        <v>113</v>
      </c>
      <c r="H47" s="4" t="s">
        <v>114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6">
        <v>0</v>
      </c>
      <c r="Q47" s="5">
        <v>0</v>
      </c>
      <c r="R47" s="5">
        <v>0</v>
      </c>
      <c r="S47" s="5">
        <v>0</v>
      </c>
      <c r="T47" s="5">
        <v>31</v>
      </c>
      <c r="U47" s="4"/>
      <c r="V47" s="4"/>
      <c r="W47" s="4"/>
      <c r="X47" s="4"/>
      <c r="Y47" s="1">
        <f>IF(Summ!$G$2="Místně",'71_19MthRepSumUzelQ'!B47,IF('71_19MthRepSumUzelQ'!U47&lt;&gt;"",'71_19MthRepSumUzelQ'!U47,'71_19MthRepSumUzelQ'!B47))</f>
        <v>5045</v>
      </c>
      <c r="Z47" s="1">
        <f>IF(Summ!$G$2="Místně",'71_19MthRepSumUzelQ'!F47,IF('71_19MthRepSumUzelQ'!W47&lt;&gt;"",'71_19MthRepSumUzelQ'!W47,'71_19MthRepSumUzelQ'!F47))</f>
        <v>5045</v>
      </c>
      <c r="AA47" s="1">
        <f t="shared" si="0"/>
        <v>0</v>
      </c>
      <c r="AB47" s="1" t="str">
        <f t="shared" si="4"/>
        <v/>
      </c>
      <c r="AC47" s="1" t="str">
        <f t="shared" si="5"/>
        <v/>
      </c>
      <c r="AD47" s="1" t="str">
        <f t="shared" si="3"/>
        <v/>
      </c>
    </row>
    <row r="48" spans="1:30" x14ac:dyDescent="0.25">
      <c r="A48" s="4" t="s">
        <v>2366</v>
      </c>
      <c r="B48" s="4">
        <v>5046</v>
      </c>
      <c r="C48" s="4" t="s">
        <v>115</v>
      </c>
      <c r="D48" s="4" t="s">
        <v>116</v>
      </c>
      <c r="E48" s="4"/>
      <c r="F48" s="4">
        <v>5046</v>
      </c>
      <c r="G48" s="4" t="s">
        <v>115</v>
      </c>
      <c r="H48" s="4" t="s">
        <v>116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6">
        <v>0</v>
      </c>
      <c r="Q48" s="5">
        <v>0</v>
      </c>
      <c r="R48" s="5">
        <v>0</v>
      </c>
      <c r="S48" s="5">
        <v>0</v>
      </c>
      <c r="T48" s="5">
        <v>31</v>
      </c>
      <c r="U48" s="4"/>
      <c r="V48" s="4"/>
      <c r="W48" s="4"/>
      <c r="X48" s="4"/>
      <c r="Y48" s="1">
        <f>IF(Summ!$G$2="Místně",'71_19MthRepSumUzelQ'!B48,IF('71_19MthRepSumUzelQ'!U48&lt;&gt;"",'71_19MthRepSumUzelQ'!U48,'71_19MthRepSumUzelQ'!B48))</f>
        <v>5046</v>
      </c>
      <c r="Z48" s="1">
        <f>IF(Summ!$G$2="Místně",'71_19MthRepSumUzelQ'!F48,IF('71_19MthRepSumUzelQ'!W48&lt;&gt;"",'71_19MthRepSumUzelQ'!W48,'71_19MthRepSumUzelQ'!F48))</f>
        <v>5046</v>
      </c>
      <c r="AA48" s="1">
        <f t="shared" si="0"/>
        <v>0</v>
      </c>
      <c r="AB48" s="1" t="str">
        <f t="shared" si="4"/>
        <v/>
      </c>
      <c r="AC48" s="1" t="str">
        <f t="shared" si="5"/>
        <v/>
      </c>
      <c r="AD48" s="1" t="str">
        <f t="shared" si="3"/>
        <v/>
      </c>
    </row>
    <row r="49" spans="1:30" x14ac:dyDescent="0.25">
      <c r="A49" s="4" t="s">
        <v>2366</v>
      </c>
      <c r="B49" s="4">
        <v>5047</v>
      </c>
      <c r="C49" s="4" t="s">
        <v>117</v>
      </c>
      <c r="D49" s="4" t="s">
        <v>118</v>
      </c>
      <c r="E49" s="4"/>
      <c r="F49" s="4">
        <v>5047</v>
      </c>
      <c r="G49" s="4" t="s">
        <v>117</v>
      </c>
      <c r="H49" s="4" t="s">
        <v>118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>
        <v>0</v>
      </c>
      <c r="Q49" s="5">
        <v>0</v>
      </c>
      <c r="R49" s="5">
        <v>0</v>
      </c>
      <c r="S49" s="5">
        <v>0</v>
      </c>
      <c r="T49" s="5">
        <v>31</v>
      </c>
      <c r="U49" s="4"/>
      <c r="V49" s="4"/>
      <c r="W49" s="4"/>
      <c r="X49" s="4"/>
      <c r="Y49" s="1">
        <f>IF(Summ!$G$2="Místně",'71_19MthRepSumUzelQ'!B49,IF('71_19MthRepSumUzelQ'!U49&lt;&gt;"",'71_19MthRepSumUzelQ'!U49,'71_19MthRepSumUzelQ'!B49))</f>
        <v>5047</v>
      </c>
      <c r="Z49" s="1">
        <f>IF(Summ!$G$2="Místně",'71_19MthRepSumUzelQ'!F49,IF('71_19MthRepSumUzelQ'!W49&lt;&gt;"",'71_19MthRepSumUzelQ'!W49,'71_19MthRepSumUzelQ'!F49))</f>
        <v>5047</v>
      </c>
      <c r="AA49" s="1">
        <f t="shared" si="0"/>
        <v>0</v>
      </c>
      <c r="AB49" s="1" t="str">
        <f t="shared" si="4"/>
        <v/>
      </c>
      <c r="AC49" s="1" t="str">
        <f t="shared" si="5"/>
        <v/>
      </c>
      <c r="AD49" s="1" t="str">
        <f t="shared" si="3"/>
        <v/>
      </c>
    </row>
    <row r="50" spans="1:30" x14ac:dyDescent="0.25">
      <c r="A50" s="4" t="s">
        <v>2366</v>
      </c>
      <c r="B50" s="4">
        <v>5048</v>
      </c>
      <c r="C50" s="4" t="s">
        <v>119</v>
      </c>
      <c r="D50" s="4" t="s">
        <v>120</v>
      </c>
      <c r="E50" s="4"/>
      <c r="F50" s="4">
        <v>5048</v>
      </c>
      <c r="G50" s="4" t="s">
        <v>119</v>
      </c>
      <c r="H50" s="4" t="s">
        <v>120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6">
        <v>0</v>
      </c>
      <c r="Q50" s="5">
        <v>0</v>
      </c>
      <c r="R50" s="5">
        <v>0</v>
      </c>
      <c r="S50" s="5">
        <v>0</v>
      </c>
      <c r="T50" s="5">
        <v>31</v>
      </c>
      <c r="U50" s="4"/>
      <c r="V50" s="4"/>
      <c r="W50" s="4"/>
      <c r="X50" s="4"/>
      <c r="Y50" s="1">
        <f>IF(Summ!$G$2="Místně",'71_19MthRepSumUzelQ'!B50,IF('71_19MthRepSumUzelQ'!U50&lt;&gt;"",'71_19MthRepSumUzelQ'!U50,'71_19MthRepSumUzelQ'!B50))</f>
        <v>5048</v>
      </c>
      <c r="Z50" s="1">
        <f>IF(Summ!$G$2="Místně",'71_19MthRepSumUzelQ'!F50,IF('71_19MthRepSumUzelQ'!W50&lt;&gt;"",'71_19MthRepSumUzelQ'!W50,'71_19MthRepSumUzelQ'!F50))</f>
        <v>5048</v>
      </c>
      <c r="AA50" s="1">
        <f t="shared" si="0"/>
        <v>0</v>
      </c>
      <c r="AB50" s="1" t="str">
        <f t="shared" si="4"/>
        <v/>
      </c>
      <c r="AC50" s="1" t="str">
        <f t="shared" si="5"/>
        <v/>
      </c>
      <c r="AD50" s="1" t="str">
        <f t="shared" si="3"/>
        <v/>
      </c>
    </row>
    <row r="51" spans="1:30" x14ac:dyDescent="0.25">
      <c r="A51" s="4" t="s">
        <v>2366</v>
      </c>
      <c r="B51" s="4">
        <v>5049</v>
      </c>
      <c r="C51" s="4" t="s">
        <v>121</v>
      </c>
      <c r="D51" s="4" t="s">
        <v>122</v>
      </c>
      <c r="E51" s="4"/>
      <c r="F51" s="4">
        <v>5049</v>
      </c>
      <c r="G51" s="4" t="s">
        <v>121</v>
      </c>
      <c r="H51" s="4" t="s">
        <v>122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6">
        <v>0</v>
      </c>
      <c r="Q51" s="5">
        <v>0</v>
      </c>
      <c r="R51" s="5">
        <v>0</v>
      </c>
      <c r="S51" s="5">
        <v>0</v>
      </c>
      <c r="T51" s="5">
        <v>31</v>
      </c>
      <c r="U51" s="4"/>
      <c r="V51" s="4"/>
      <c r="W51" s="4"/>
      <c r="X51" s="4"/>
      <c r="Y51" s="1">
        <f>IF(Summ!$G$2="Místně",'71_19MthRepSumUzelQ'!B51,IF('71_19MthRepSumUzelQ'!U51&lt;&gt;"",'71_19MthRepSumUzelQ'!U51,'71_19MthRepSumUzelQ'!B51))</f>
        <v>5049</v>
      </c>
      <c r="Z51" s="1">
        <f>IF(Summ!$G$2="Místně",'71_19MthRepSumUzelQ'!F51,IF('71_19MthRepSumUzelQ'!W51&lt;&gt;"",'71_19MthRepSumUzelQ'!W51,'71_19MthRepSumUzelQ'!F51))</f>
        <v>5049</v>
      </c>
      <c r="AA51" s="1">
        <f t="shared" si="0"/>
        <v>0</v>
      </c>
      <c r="AB51" s="1" t="str">
        <f t="shared" si="4"/>
        <v/>
      </c>
      <c r="AC51" s="1" t="str">
        <f t="shared" si="5"/>
        <v/>
      </c>
      <c r="AD51" s="1" t="str">
        <f t="shared" si="3"/>
        <v/>
      </c>
    </row>
    <row r="52" spans="1:30" x14ac:dyDescent="0.25">
      <c r="A52" s="4" t="s">
        <v>2366</v>
      </c>
      <c r="B52" s="4">
        <v>5050</v>
      </c>
      <c r="C52" s="4" t="s">
        <v>123</v>
      </c>
      <c r="D52" s="4" t="s">
        <v>124</v>
      </c>
      <c r="E52" s="4"/>
      <c r="F52" s="4">
        <v>5050</v>
      </c>
      <c r="G52" s="4" t="s">
        <v>123</v>
      </c>
      <c r="H52" s="4" t="s">
        <v>124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6">
        <v>0</v>
      </c>
      <c r="Q52" s="5">
        <v>0</v>
      </c>
      <c r="R52" s="5">
        <v>0</v>
      </c>
      <c r="S52" s="5">
        <v>0</v>
      </c>
      <c r="T52" s="5">
        <v>31</v>
      </c>
      <c r="U52" s="4"/>
      <c r="V52" s="4"/>
      <c r="W52" s="4"/>
      <c r="X52" s="4"/>
      <c r="Y52" s="1">
        <f>IF(Summ!$G$2="Místně",'71_19MthRepSumUzelQ'!B52,IF('71_19MthRepSumUzelQ'!U52&lt;&gt;"",'71_19MthRepSumUzelQ'!U52,'71_19MthRepSumUzelQ'!B52))</f>
        <v>5050</v>
      </c>
      <c r="Z52" s="1">
        <f>IF(Summ!$G$2="Místně",'71_19MthRepSumUzelQ'!F52,IF('71_19MthRepSumUzelQ'!W52&lt;&gt;"",'71_19MthRepSumUzelQ'!W52,'71_19MthRepSumUzelQ'!F52))</f>
        <v>5050</v>
      </c>
      <c r="AA52" s="1">
        <f t="shared" si="0"/>
        <v>0</v>
      </c>
      <c r="AB52" s="1" t="str">
        <f t="shared" si="4"/>
        <v/>
      </c>
      <c r="AC52" s="1" t="str">
        <f t="shared" si="5"/>
        <v/>
      </c>
      <c r="AD52" s="1" t="str">
        <f t="shared" si="3"/>
        <v/>
      </c>
    </row>
    <row r="53" spans="1:30" x14ac:dyDescent="0.25">
      <c r="A53" s="4" t="s">
        <v>2366</v>
      </c>
      <c r="B53" s="4">
        <v>5052</v>
      </c>
      <c r="C53" s="4" t="s">
        <v>125</v>
      </c>
      <c r="D53" s="4" t="s">
        <v>126</v>
      </c>
      <c r="E53" s="4"/>
      <c r="F53" s="4">
        <v>5052</v>
      </c>
      <c r="G53" s="4" t="s">
        <v>125</v>
      </c>
      <c r="H53" s="4" t="s">
        <v>126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6">
        <v>0</v>
      </c>
      <c r="Q53" s="5">
        <v>0</v>
      </c>
      <c r="R53" s="5">
        <v>0</v>
      </c>
      <c r="S53" s="5">
        <v>0</v>
      </c>
      <c r="T53" s="5">
        <v>31</v>
      </c>
      <c r="U53" s="4"/>
      <c r="V53" s="4"/>
      <c r="W53" s="4"/>
      <c r="X53" s="4"/>
      <c r="Y53" s="1">
        <f>IF(Summ!$G$2="Místně",'71_19MthRepSumUzelQ'!B53,IF('71_19MthRepSumUzelQ'!U53&lt;&gt;"",'71_19MthRepSumUzelQ'!U53,'71_19MthRepSumUzelQ'!B53))</f>
        <v>5052</v>
      </c>
      <c r="Z53" s="1">
        <f>IF(Summ!$G$2="Místně",'71_19MthRepSumUzelQ'!F53,IF('71_19MthRepSumUzelQ'!W53&lt;&gt;"",'71_19MthRepSumUzelQ'!W53,'71_19MthRepSumUzelQ'!F53))</f>
        <v>5052</v>
      </c>
      <c r="AA53" s="1">
        <f t="shared" si="0"/>
        <v>0</v>
      </c>
      <c r="AB53" s="1" t="str">
        <f t="shared" si="4"/>
        <v/>
      </c>
      <c r="AC53" s="1" t="str">
        <f t="shared" si="5"/>
        <v/>
      </c>
      <c r="AD53" s="1" t="str">
        <f t="shared" si="3"/>
        <v/>
      </c>
    </row>
    <row r="54" spans="1:30" x14ac:dyDescent="0.25">
      <c r="A54" s="4" t="s">
        <v>2366</v>
      </c>
      <c r="B54" s="4">
        <v>5053</v>
      </c>
      <c r="C54" s="4" t="s">
        <v>127</v>
      </c>
      <c r="D54" s="4" t="s">
        <v>128</v>
      </c>
      <c r="E54" s="4"/>
      <c r="F54" s="4">
        <v>5053</v>
      </c>
      <c r="G54" s="4" t="s">
        <v>127</v>
      </c>
      <c r="H54" s="4" t="s">
        <v>128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6">
        <v>0</v>
      </c>
      <c r="Q54" s="5">
        <v>0</v>
      </c>
      <c r="R54" s="5">
        <v>0</v>
      </c>
      <c r="S54" s="5">
        <v>0</v>
      </c>
      <c r="T54" s="5">
        <v>31</v>
      </c>
      <c r="U54" s="4"/>
      <c r="V54" s="4"/>
      <c r="W54" s="4"/>
      <c r="X54" s="4"/>
      <c r="Y54" s="1">
        <f>IF(Summ!$G$2="Místně",'71_19MthRepSumUzelQ'!B54,IF('71_19MthRepSumUzelQ'!U54&lt;&gt;"",'71_19MthRepSumUzelQ'!U54,'71_19MthRepSumUzelQ'!B54))</f>
        <v>5053</v>
      </c>
      <c r="Z54" s="1">
        <f>IF(Summ!$G$2="Místně",'71_19MthRepSumUzelQ'!F54,IF('71_19MthRepSumUzelQ'!W54&lt;&gt;"",'71_19MthRepSumUzelQ'!W54,'71_19MthRepSumUzelQ'!F54))</f>
        <v>5053</v>
      </c>
      <c r="AA54" s="1">
        <f t="shared" si="0"/>
        <v>0</v>
      </c>
      <c r="AB54" s="1" t="str">
        <f t="shared" si="4"/>
        <v/>
      </c>
      <c r="AC54" s="1" t="str">
        <f t="shared" si="5"/>
        <v/>
      </c>
      <c r="AD54" s="1" t="str">
        <f t="shared" si="3"/>
        <v/>
      </c>
    </row>
    <row r="55" spans="1:30" x14ac:dyDescent="0.25">
      <c r="A55" s="4" t="s">
        <v>2366</v>
      </c>
      <c r="B55" s="4">
        <v>5054</v>
      </c>
      <c r="C55" s="4" t="s">
        <v>129</v>
      </c>
      <c r="D55" s="4" t="s">
        <v>130</v>
      </c>
      <c r="E55" s="4"/>
      <c r="F55" s="4">
        <v>5054</v>
      </c>
      <c r="G55" s="4" t="s">
        <v>129</v>
      </c>
      <c r="H55" s="4" t="s">
        <v>130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6">
        <v>0</v>
      </c>
      <c r="Q55" s="5">
        <v>0</v>
      </c>
      <c r="R55" s="5">
        <v>0</v>
      </c>
      <c r="S55" s="5">
        <v>0</v>
      </c>
      <c r="T55" s="5">
        <v>31</v>
      </c>
      <c r="U55" s="4"/>
      <c r="V55" s="4"/>
      <c r="W55" s="4"/>
      <c r="X55" s="4"/>
      <c r="Y55" s="1">
        <f>IF(Summ!$G$2="Místně",'71_19MthRepSumUzelQ'!B55,IF('71_19MthRepSumUzelQ'!U55&lt;&gt;"",'71_19MthRepSumUzelQ'!U55,'71_19MthRepSumUzelQ'!B55))</f>
        <v>5054</v>
      </c>
      <c r="Z55" s="1">
        <f>IF(Summ!$G$2="Místně",'71_19MthRepSumUzelQ'!F55,IF('71_19MthRepSumUzelQ'!W55&lt;&gt;"",'71_19MthRepSumUzelQ'!W55,'71_19MthRepSumUzelQ'!F55))</f>
        <v>5054</v>
      </c>
      <c r="AA55" s="1">
        <f t="shared" si="0"/>
        <v>0</v>
      </c>
      <c r="AB55" s="1" t="str">
        <f t="shared" si="4"/>
        <v/>
      </c>
      <c r="AC55" s="1" t="str">
        <f t="shared" si="5"/>
        <v/>
      </c>
      <c r="AD55" s="1" t="str">
        <f t="shared" si="3"/>
        <v/>
      </c>
    </row>
    <row r="56" spans="1:30" x14ac:dyDescent="0.25">
      <c r="A56" s="4" t="s">
        <v>2366</v>
      </c>
      <c r="B56" s="4">
        <v>5055</v>
      </c>
      <c r="C56" s="4" t="s">
        <v>131</v>
      </c>
      <c r="D56" s="4" t="s">
        <v>132</v>
      </c>
      <c r="E56" s="4"/>
      <c r="F56" s="4">
        <v>5055</v>
      </c>
      <c r="G56" s="4" t="s">
        <v>131</v>
      </c>
      <c r="H56" s="4" t="s">
        <v>132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6">
        <v>0</v>
      </c>
      <c r="Q56" s="5">
        <v>0</v>
      </c>
      <c r="R56" s="5">
        <v>0</v>
      </c>
      <c r="S56" s="5">
        <v>0</v>
      </c>
      <c r="T56" s="5">
        <v>31</v>
      </c>
      <c r="U56" s="4"/>
      <c r="V56" s="4"/>
      <c r="W56" s="4"/>
      <c r="X56" s="4"/>
      <c r="Y56" s="1">
        <f>IF(Summ!$G$2="Místně",'71_19MthRepSumUzelQ'!B56,IF('71_19MthRepSumUzelQ'!U56&lt;&gt;"",'71_19MthRepSumUzelQ'!U56,'71_19MthRepSumUzelQ'!B56))</f>
        <v>5055</v>
      </c>
      <c r="Z56" s="1">
        <f>IF(Summ!$G$2="Místně",'71_19MthRepSumUzelQ'!F56,IF('71_19MthRepSumUzelQ'!W56&lt;&gt;"",'71_19MthRepSumUzelQ'!W56,'71_19MthRepSumUzelQ'!F56))</f>
        <v>5055</v>
      </c>
      <c r="AA56" s="1">
        <f t="shared" si="0"/>
        <v>0</v>
      </c>
      <c r="AB56" s="1" t="str">
        <f t="shared" si="4"/>
        <v/>
      </c>
      <c r="AC56" s="1" t="str">
        <f t="shared" si="5"/>
        <v/>
      </c>
      <c r="AD56" s="1" t="str">
        <f t="shared" si="3"/>
        <v/>
      </c>
    </row>
    <row r="57" spans="1:30" x14ac:dyDescent="0.25">
      <c r="A57" s="4" t="s">
        <v>2366</v>
      </c>
      <c r="B57" s="4">
        <v>5056</v>
      </c>
      <c r="C57" s="4" t="s">
        <v>133</v>
      </c>
      <c r="D57" s="4" t="s">
        <v>134</v>
      </c>
      <c r="E57" s="4"/>
      <c r="F57" s="4">
        <v>5056</v>
      </c>
      <c r="G57" s="4" t="s">
        <v>133</v>
      </c>
      <c r="H57" s="4" t="s">
        <v>134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6">
        <v>0</v>
      </c>
      <c r="Q57" s="5">
        <v>0</v>
      </c>
      <c r="R57" s="5">
        <v>0</v>
      </c>
      <c r="S57" s="5">
        <v>0</v>
      </c>
      <c r="T57" s="5">
        <v>31</v>
      </c>
      <c r="U57" s="4"/>
      <c r="V57" s="4"/>
      <c r="W57" s="4"/>
      <c r="X57" s="4"/>
      <c r="Y57" s="1">
        <f>IF(Summ!$G$2="Místně",'71_19MthRepSumUzelQ'!B57,IF('71_19MthRepSumUzelQ'!U57&lt;&gt;"",'71_19MthRepSumUzelQ'!U57,'71_19MthRepSumUzelQ'!B57))</f>
        <v>5056</v>
      </c>
      <c r="Z57" s="1">
        <f>IF(Summ!$G$2="Místně",'71_19MthRepSumUzelQ'!F57,IF('71_19MthRepSumUzelQ'!W57&lt;&gt;"",'71_19MthRepSumUzelQ'!W57,'71_19MthRepSumUzelQ'!F57))</f>
        <v>5056</v>
      </c>
      <c r="AA57" s="1">
        <f t="shared" si="0"/>
        <v>0</v>
      </c>
      <c r="AB57" s="1" t="str">
        <f t="shared" si="4"/>
        <v/>
      </c>
      <c r="AC57" s="1" t="str">
        <f t="shared" si="5"/>
        <v/>
      </c>
      <c r="AD57" s="1" t="str">
        <f t="shared" si="3"/>
        <v/>
      </c>
    </row>
    <row r="58" spans="1:30" x14ac:dyDescent="0.25">
      <c r="A58" s="4" t="s">
        <v>2366</v>
      </c>
      <c r="B58" s="4">
        <v>5057</v>
      </c>
      <c r="C58" s="4" t="s">
        <v>135</v>
      </c>
      <c r="D58" s="4" t="s">
        <v>136</v>
      </c>
      <c r="E58" s="4"/>
      <c r="F58" s="4">
        <v>5057</v>
      </c>
      <c r="G58" s="4" t="s">
        <v>135</v>
      </c>
      <c r="H58" s="4" t="s">
        <v>136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6">
        <v>0</v>
      </c>
      <c r="Q58" s="5">
        <v>0</v>
      </c>
      <c r="R58" s="5">
        <v>0</v>
      </c>
      <c r="S58" s="5">
        <v>0</v>
      </c>
      <c r="T58" s="5">
        <v>31</v>
      </c>
      <c r="U58" s="4"/>
      <c r="V58" s="4"/>
      <c r="W58" s="4"/>
      <c r="X58" s="4"/>
      <c r="Y58" s="1">
        <f>IF(Summ!$G$2="Místně",'71_19MthRepSumUzelQ'!B58,IF('71_19MthRepSumUzelQ'!U58&lt;&gt;"",'71_19MthRepSumUzelQ'!U58,'71_19MthRepSumUzelQ'!B58))</f>
        <v>5057</v>
      </c>
      <c r="Z58" s="1">
        <f>IF(Summ!$G$2="Místně",'71_19MthRepSumUzelQ'!F58,IF('71_19MthRepSumUzelQ'!W58&lt;&gt;"",'71_19MthRepSumUzelQ'!W58,'71_19MthRepSumUzelQ'!F58))</f>
        <v>5057</v>
      </c>
      <c r="AA58" s="1">
        <f t="shared" si="0"/>
        <v>0</v>
      </c>
      <c r="AB58" s="1" t="str">
        <f t="shared" si="4"/>
        <v/>
      </c>
      <c r="AC58" s="1" t="str">
        <f t="shared" si="5"/>
        <v/>
      </c>
      <c r="AD58" s="1" t="str">
        <f t="shared" si="3"/>
        <v/>
      </c>
    </row>
    <row r="59" spans="1:30" x14ac:dyDescent="0.25">
      <c r="A59" s="4" t="s">
        <v>2366</v>
      </c>
      <c r="B59" s="4">
        <v>5058</v>
      </c>
      <c r="C59" s="4" t="s">
        <v>137</v>
      </c>
      <c r="D59" s="4" t="s">
        <v>138</v>
      </c>
      <c r="E59" s="4"/>
      <c r="F59" s="4">
        <v>5058</v>
      </c>
      <c r="G59" s="4" t="s">
        <v>137</v>
      </c>
      <c r="H59" s="4" t="s">
        <v>138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6">
        <v>0</v>
      </c>
      <c r="Q59" s="5">
        <v>0</v>
      </c>
      <c r="R59" s="5">
        <v>0</v>
      </c>
      <c r="S59" s="5">
        <v>0</v>
      </c>
      <c r="T59" s="5">
        <v>31</v>
      </c>
      <c r="U59" s="4"/>
      <c r="V59" s="4"/>
      <c r="W59" s="4"/>
      <c r="X59" s="4"/>
      <c r="Y59" s="1">
        <f>IF(Summ!$G$2="Místně",'71_19MthRepSumUzelQ'!B59,IF('71_19MthRepSumUzelQ'!U59&lt;&gt;"",'71_19MthRepSumUzelQ'!U59,'71_19MthRepSumUzelQ'!B59))</f>
        <v>5058</v>
      </c>
      <c r="Z59" s="1">
        <f>IF(Summ!$G$2="Místně",'71_19MthRepSumUzelQ'!F59,IF('71_19MthRepSumUzelQ'!W59&lt;&gt;"",'71_19MthRepSumUzelQ'!W59,'71_19MthRepSumUzelQ'!F59))</f>
        <v>5058</v>
      </c>
      <c r="AA59" s="1">
        <f t="shared" si="0"/>
        <v>0</v>
      </c>
      <c r="AB59" s="1" t="str">
        <f t="shared" si="4"/>
        <v/>
      </c>
      <c r="AC59" s="1" t="str">
        <f t="shared" si="5"/>
        <v/>
      </c>
      <c r="AD59" s="1" t="str">
        <f t="shared" si="3"/>
        <v/>
      </c>
    </row>
    <row r="60" spans="1:30" x14ac:dyDescent="0.25">
      <c r="A60" s="4" t="s">
        <v>2366</v>
      </c>
      <c r="B60" s="4">
        <v>5059</v>
      </c>
      <c r="C60" s="4" t="s">
        <v>139</v>
      </c>
      <c r="D60" s="4" t="s">
        <v>140</v>
      </c>
      <c r="E60" s="4"/>
      <c r="F60" s="4">
        <v>5059</v>
      </c>
      <c r="G60" s="4" t="s">
        <v>139</v>
      </c>
      <c r="H60" s="4" t="s">
        <v>140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6">
        <v>0</v>
      </c>
      <c r="Q60" s="5">
        <v>0</v>
      </c>
      <c r="R60" s="5">
        <v>0</v>
      </c>
      <c r="S60" s="5">
        <v>0</v>
      </c>
      <c r="T60" s="5">
        <v>31</v>
      </c>
      <c r="U60" s="4"/>
      <c r="V60" s="4"/>
      <c r="W60" s="4"/>
      <c r="X60" s="4"/>
      <c r="Y60" s="1">
        <f>IF(Summ!$G$2="Místně",'71_19MthRepSumUzelQ'!B60,IF('71_19MthRepSumUzelQ'!U60&lt;&gt;"",'71_19MthRepSumUzelQ'!U60,'71_19MthRepSumUzelQ'!B60))</f>
        <v>5059</v>
      </c>
      <c r="Z60" s="1">
        <f>IF(Summ!$G$2="Místně",'71_19MthRepSumUzelQ'!F60,IF('71_19MthRepSumUzelQ'!W60&lt;&gt;"",'71_19MthRepSumUzelQ'!W60,'71_19MthRepSumUzelQ'!F60))</f>
        <v>5059</v>
      </c>
      <c r="AA60" s="1">
        <f t="shared" si="0"/>
        <v>0</v>
      </c>
      <c r="AB60" s="1" t="str">
        <f t="shared" si="4"/>
        <v/>
      </c>
      <c r="AC60" s="1" t="str">
        <f t="shared" si="5"/>
        <v/>
      </c>
      <c r="AD60" s="1" t="str">
        <f t="shared" si="3"/>
        <v/>
      </c>
    </row>
    <row r="61" spans="1:30" x14ac:dyDescent="0.25">
      <c r="A61" s="4" t="s">
        <v>2366</v>
      </c>
      <c r="B61" s="4">
        <v>5060</v>
      </c>
      <c r="C61" s="4" t="s">
        <v>141</v>
      </c>
      <c r="D61" s="4" t="s">
        <v>142</v>
      </c>
      <c r="E61" s="4"/>
      <c r="F61" s="4">
        <v>5060</v>
      </c>
      <c r="G61" s="4" t="s">
        <v>141</v>
      </c>
      <c r="H61" s="4" t="s">
        <v>142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6">
        <v>0</v>
      </c>
      <c r="Q61" s="5">
        <v>0</v>
      </c>
      <c r="R61" s="5">
        <v>0</v>
      </c>
      <c r="S61" s="5">
        <v>0</v>
      </c>
      <c r="T61" s="5">
        <v>31</v>
      </c>
      <c r="U61" s="4"/>
      <c r="V61" s="4"/>
      <c r="W61" s="4"/>
      <c r="X61" s="4"/>
      <c r="Y61" s="1">
        <f>IF(Summ!$G$2="Místně",'71_19MthRepSumUzelQ'!B61,IF('71_19MthRepSumUzelQ'!U61&lt;&gt;"",'71_19MthRepSumUzelQ'!U61,'71_19MthRepSumUzelQ'!B61))</f>
        <v>5060</v>
      </c>
      <c r="Z61" s="1">
        <f>IF(Summ!$G$2="Místně",'71_19MthRepSumUzelQ'!F61,IF('71_19MthRepSumUzelQ'!W61&lt;&gt;"",'71_19MthRepSumUzelQ'!W61,'71_19MthRepSumUzelQ'!F61))</f>
        <v>5060</v>
      </c>
      <c r="AA61" s="1">
        <f t="shared" si="0"/>
        <v>0</v>
      </c>
      <c r="AB61" s="1" t="str">
        <f t="shared" si="4"/>
        <v/>
      </c>
      <c r="AC61" s="1" t="str">
        <f t="shared" si="5"/>
        <v/>
      </c>
      <c r="AD61" s="1" t="str">
        <f t="shared" si="3"/>
        <v/>
      </c>
    </row>
    <row r="62" spans="1:30" x14ac:dyDescent="0.25">
      <c r="A62" s="4" t="s">
        <v>2366</v>
      </c>
      <c r="B62" s="4">
        <v>5061</v>
      </c>
      <c r="C62" s="4" t="s">
        <v>143</v>
      </c>
      <c r="D62" s="4" t="s">
        <v>144</v>
      </c>
      <c r="E62" s="4"/>
      <c r="F62" s="4">
        <v>5061</v>
      </c>
      <c r="G62" s="4" t="s">
        <v>143</v>
      </c>
      <c r="H62" s="4" t="s">
        <v>144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6">
        <v>0</v>
      </c>
      <c r="Q62" s="5">
        <v>0</v>
      </c>
      <c r="R62" s="5">
        <v>0</v>
      </c>
      <c r="S62" s="5">
        <v>0</v>
      </c>
      <c r="T62" s="5">
        <v>31</v>
      </c>
      <c r="U62" s="4"/>
      <c r="V62" s="4"/>
      <c r="W62" s="4"/>
      <c r="X62" s="4"/>
      <c r="Y62" s="1">
        <f>IF(Summ!$G$2="Místně",'71_19MthRepSumUzelQ'!B62,IF('71_19MthRepSumUzelQ'!U62&lt;&gt;"",'71_19MthRepSumUzelQ'!U62,'71_19MthRepSumUzelQ'!B62))</f>
        <v>5061</v>
      </c>
      <c r="Z62" s="1">
        <f>IF(Summ!$G$2="Místně",'71_19MthRepSumUzelQ'!F62,IF('71_19MthRepSumUzelQ'!W62&lt;&gt;"",'71_19MthRepSumUzelQ'!W62,'71_19MthRepSumUzelQ'!F62))</f>
        <v>5061</v>
      </c>
      <c r="AA62" s="1">
        <f t="shared" si="0"/>
        <v>0</v>
      </c>
      <c r="AB62" s="1" t="str">
        <f t="shared" si="4"/>
        <v/>
      </c>
      <c r="AC62" s="1" t="str">
        <f t="shared" si="5"/>
        <v/>
      </c>
      <c r="AD62" s="1" t="str">
        <f t="shared" si="3"/>
        <v/>
      </c>
    </row>
    <row r="63" spans="1:30" x14ac:dyDescent="0.25">
      <c r="A63" s="4" t="s">
        <v>2366</v>
      </c>
      <c r="B63" s="4">
        <v>5062</v>
      </c>
      <c r="C63" s="4" t="s">
        <v>145</v>
      </c>
      <c r="D63" s="4" t="s">
        <v>146</v>
      </c>
      <c r="E63" s="4"/>
      <c r="F63" s="4">
        <v>5062</v>
      </c>
      <c r="G63" s="4" t="s">
        <v>145</v>
      </c>
      <c r="H63" s="4" t="s">
        <v>146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6">
        <v>0</v>
      </c>
      <c r="Q63" s="5">
        <v>0</v>
      </c>
      <c r="R63" s="5">
        <v>0</v>
      </c>
      <c r="S63" s="5">
        <v>0</v>
      </c>
      <c r="T63" s="5">
        <v>31</v>
      </c>
      <c r="U63" s="4"/>
      <c r="V63" s="4"/>
      <c r="W63" s="4"/>
      <c r="X63" s="4"/>
      <c r="Y63" s="1">
        <f>IF(Summ!$G$2="Místně",'71_19MthRepSumUzelQ'!B63,IF('71_19MthRepSumUzelQ'!U63&lt;&gt;"",'71_19MthRepSumUzelQ'!U63,'71_19MthRepSumUzelQ'!B63))</f>
        <v>5062</v>
      </c>
      <c r="Z63" s="1">
        <f>IF(Summ!$G$2="Místně",'71_19MthRepSumUzelQ'!F63,IF('71_19MthRepSumUzelQ'!W63&lt;&gt;"",'71_19MthRepSumUzelQ'!W63,'71_19MthRepSumUzelQ'!F63))</f>
        <v>5062</v>
      </c>
      <c r="AA63" s="1">
        <f t="shared" si="0"/>
        <v>0</v>
      </c>
      <c r="AB63" s="1" t="str">
        <f t="shared" si="4"/>
        <v/>
      </c>
      <c r="AC63" s="1" t="str">
        <f t="shared" si="5"/>
        <v/>
      </c>
      <c r="AD63" s="1" t="str">
        <f t="shared" si="3"/>
        <v/>
      </c>
    </row>
    <row r="64" spans="1:30" x14ac:dyDescent="0.25">
      <c r="A64" s="4" t="s">
        <v>2366</v>
      </c>
      <c r="B64" s="4">
        <v>5063</v>
      </c>
      <c r="C64" s="4" t="s">
        <v>147</v>
      </c>
      <c r="D64" s="4" t="s">
        <v>148</v>
      </c>
      <c r="E64" s="4"/>
      <c r="F64" s="4">
        <v>5063</v>
      </c>
      <c r="G64" s="4" t="s">
        <v>147</v>
      </c>
      <c r="H64" s="4" t="s">
        <v>148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6">
        <v>0</v>
      </c>
      <c r="Q64" s="5">
        <v>0</v>
      </c>
      <c r="R64" s="5">
        <v>0</v>
      </c>
      <c r="S64" s="5">
        <v>0</v>
      </c>
      <c r="T64" s="5">
        <v>31</v>
      </c>
      <c r="U64" s="4"/>
      <c r="V64" s="4"/>
      <c r="W64" s="4"/>
      <c r="X64" s="4"/>
      <c r="Y64" s="1">
        <f>IF(Summ!$G$2="Místně",'71_19MthRepSumUzelQ'!B64,IF('71_19MthRepSumUzelQ'!U64&lt;&gt;"",'71_19MthRepSumUzelQ'!U64,'71_19MthRepSumUzelQ'!B64))</f>
        <v>5063</v>
      </c>
      <c r="Z64" s="1">
        <f>IF(Summ!$G$2="Místně",'71_19MthRepSumUzelQ'!F64,IF('71_19MthRepSumUzelQ'!W64&lt;&gt;"",'71_19MthRepSumUzelQ'!W64,'71_19MthRepSumUzelQ'!F64))</f>
        <v>5063</v>
      </c>
      <c r="AA64" s="1">
        <f t="shared" si="0"/>
        <v>0</v>
      </c>
      <c r="AB64" s="1" t="str">
        <f t="shared" si="4"/>
        <v/>
      </c>
      <c r="AC64" s="1" t="str">
        <f t="shared" si="5"/>
        <v/>
      </c>
      <c r="AD64" s="1" t="str">
        <f t="shared" si="3"/>
        <v/>
      </c>
    </row>
    <row r="65" spans="1:30" x14ac:dyDescent="0.25">
      <c r="A65" s="4" t="s">
        <v>2366</v>
      </c>
      <c r="B65" s="4">
        <v>5064</v>
      </c>
      <c r="C65" s="4" t="s">
        <v>149</v>
      </c>
      <c r="D65" s="4" t="s">
        <v>150</v>
      </c>
      <c r="E65" s="4"/>
      <c r="F65" s="4">
        <v>5064</v>
      </c>
      <c r="G65" s="4" t="s">
        <v>149</v>
      </c>
      <c r="H65" s="4" t="s">
        <v>150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6">
        <v>0</v>
      </c>
      <c r="Q65" s="5">
        <v>0</v>
      </c>
      <c r="R65" s="5">
        <v>0</v>
      </c>
      <c r="S65" s="5">
        <v>0</v>
      </c>
      <c r="T65" s="5">
        <v>31</v>
      </c>
      <c r="U65" s="4"/>
      <c r="V65" s="4"/>
      <c r="W65" s="4"/>
      <c r="X65" s="4"/>
      <c r="Y65" s="1">
        <f>IF(Summ!$G$2="Místně",'71_19MthRepSumUzelQ'!B65,IF('71_19MthRepSumUzelQ'!U65&lt;&gt;"",'71_19MthRepSumUzelQ'!U65,'71_19MthRepSumUzelQ'!B65))</f>
        <v>5064</v>
      </c>
      <c r="Z65" s="1">
        <f>IF(Summ!$G$2="Místně",'71_19MthRepSumUzelQ'!F65,IF('71_19MthRepSumUzelQ'!W65&lt;&gt;"",'71_19MthRepSumUzelQ'!W65,'71_19MthRepSumUzelQ'!F65))</f>
        <v>5064</v>
      </c>
      <c r="AA65" s="1">
        <f t="shared" si="0"/>
        <v>0</v>
      </c>
      <c r="AB65" s="1" t="str">
        <f t="shared" si="4"/>
        <v/>
      </c>
      <c r="AC65" s="1" t="str">
        <f t="shared" si="5"/>
        <v/>
      </c>
      <c r="AD65" s="1" t="str">
        <f t="shared" si="3"/>
        <v/>
      </c>
    </row>
    <row r="66" spans="1:30" x14ac:dyDescent="0.25">
      <c r="A66" s="4" t="s">
        <v>2366</v>
      </c>
      <c r="B66" s="4">
        <v>5065</v>
      </c>
      <c r="C66" s="4" t="s">
        <v>151</v>
      </c>
      <c r="D66" s="4" t="s">
        <v>152</v>
      </c>
      <c r="E66" s="4"/>
      <c r="F66" s="4">
        <v>5065</v>
      </c>
      <c r="G66" s="4" t="s">
        <v>151</v>
      </c>
      <c r="H66" s="4" t="s">
        <v>152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6">
        <v>0</v>
      </c>
      <c r="Q66" s="5">
        <v>0</v>
      </c>
      <c r="R66" s="5">
        <v>0</v>
      </c>
      <c r="S66" s="5">
        <v>0</v>
      </c>
      <c r="T66" s="5">
        <v>31</v>
      </c>
      <c r="U66" s="4"/>
      <c r="V66" s="4"/>
      <c r="W66" s="4"/>
      <c r="X66" s="4"/>
      <c r="Y66" s="1">
        <f>IF(Summ!$G$2="Místně",'71_19MthRepSumUzelQ'!B66,IF('71_19MthRepSumUzelQ'!U66&lt;&gt;"",'71_19MthRepSumUzelQ'!U66,'71_19MthRepSumUzelQ'!B66))</f>
        <v>5065</v>
      </c>
      <c r="Z66" s="1">
        <f>IF(Summ!$G$2="Místně",'71_19MthRepSumUzelQ'!F66,IF('71_19MthRepSumUzelQ'!W66&lt;&gt;"",'71_19MthRepSumUzelQ'!W66,'71_19MthRepSumUzelQ'!F66))</f>
        <v>5065</v>
      </c>
      <c r="AA66" s="1">
        <f t="shared" ref="AA66:AA129" si="6">IF(OR(A66="COVID",Y66="",Y66=B66),0,-P66)</f>
        <v>0</v>
      </c>
      <c r="AB66" s="1" t="str">
        <f t="shared" si="4"/>
        <v/>
      </c>
      <c r="AC66" s="1" t="str">
        <f t="shared" si="5"/>
        <v/>
      </c>
      <c r="AD66" s="1" t="str">
        <f t="shared" ref="AD66:AD129" si="7">IF(AB66="","",-AA66)</f>
        <v/>
      </c>
    </row>
    <row r="67" spans="1:30" x14ac:dyDescent="0.25">
      <c r="A67" s="4" t="s">
        <v>2366</v>
      </c>
      <c r="B67" s="4">
        <v>5066</v>
      </c>
      <c r="C67" s="4" t="s">
        <v>153</v>
      </c>
      <c r="D67" s="4" t="s">
        <v>154</v>
      </c>
      <c r="E67" s="4"/>
      <c r="F67" s="4">
        <v>5066</v>
      </c>
      <c r="G67" s="4" t="s">
        <v>153</v>
      </c>
      <c r="H67" s="4" t="s">
        <v>154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6">
        <v>0</v>
      </c>
      <c r="Q67" s="5">
        <v>0</v>
      </c>
      <c r="R67" s="5">
        <v>0</v>
      </c>
      <c r="S67" s="5">
        <v>0</v>
      </c>
      <c r="T67" s="5">
        <v>31</v>
      </c>
      <c r="U67" s="4"/>
      <c r="V67" s="4"/>
      <c r="W67" s="4"/>
      <c r="X67" s="4"/>
      <c r="Y67" s="1">
        <f>IF(Summ!$G$2="Místně",'71_19MthRepSumUzelQ'!B67,IF('71_19MthRepSumUzelQ'!U67&lt;&gt;"",'71_19MthRepSumUzelQ'!U67,'71_19MthRepSumUzelQ'!B67))</f>
        <v>5066</v>
      </c>
      <c r="Z67" s="1">
        <f>IF(Summ!$G$2="Místně",'71_19MthRepSumUzelQ'!F67,IF('71_19MthRepSumUzelQ'!W67&lt;&gt;"",'71_19MthRepSumUzelQ'!W67,'71_19MthRepSumUzelQ'!F67))</f>
        <v>5066</v>
      </c>
      <c r="AA67" s="1">
        <f t="shared" si="6"/>
        <v>0</v>
      </c>
      <c r="AB67" s="1" t="str">
        <f t="shared" si="4"/>
        <v/>
      </c>
      <c r="AC67" s="1" t="str">
        <f t="shared" si="5"/>
        <v/>
      </c>
      <c r="AD67" s="1" t="str">
        <f t="shared" si="7"/>
        <v/>
      </c>
    </row>
    <row r="68" spans="1:30" x14ac:dyDescent="0.25">
      <c r="A68" s="4" t="s">
        <v>2366</v>
      </c>
      <c r="B68" s="4">
        <v>5068</v>
      </c>
      <c r="C68" s="4" t="s">
        <v>155</v>
      </c>
      <c r="D68" s="4" t="s">
        <v>156</v>
      </c>
      <c r="E68" s="4"/>
      <c r="F68" s="4">
        <v>5068</v>
      </c>
      <c r="G68" s="4" t="s">
        <v>155</v>
      </c>
      <c r="H68" s="4" t="s">
        <v>156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6">
        <v>0</v>
      </c>
      <c r="Q68" s="5">
        <v>0</v>
      </c>
      <c r="R68" s="5">
        <v>0</v>
      </c>
      <c r="S68" s="5">
        <v>0</v>
      </c>
      <c r="T68" s="5">
        <v>31</v>
      </c>
      <c r="U68" s="4"/>
      <c r="V68" s="4"/>
      <c r="W68" s="4"/>
      <c r="X68" s="4"/>
      <c r="Y68" s="1">
        <f>IF(Summ!$G$2="Místně",'71_19MthRepSumUzelQ'!B68,IF('71_19MthRepSumUzelQ'!U68&lt;&gt;"",'71_19MthRepSumUzelQ'!U68,'71_19MthRepSumUzelQ'!B68))</f>
        <v>5068</v>
      </c>
      <c r="Z68" s="1">
        <f>IF(Summ!$G$2="Místně",'71_19MthRepSumUzelQ'!F68,IF('71_19MthRepSumUzelQ'!W68&lt;&gt;"",'71_19MthRepSumUzelQ'!W68,'71_19MthRepSumUzelQ'!F68))</f>
        <v>5068</v>
      </c>
      <c r="AA68" s="1">
        <f t="shared" si="6"/>
        <v>0</v>
      </c>
      <c r="AB68" s="1" t="str">
        <f t="shared" si="4"/>
        <v/>
      </c>
      <c r="AC68" s="1" t="str">
        <f t="shared" si="5"/>
        <v/>
      </c>
      <c r="AD68" s="1" t="str">
        <f t="shared" si="7"/>
        <v/>
      </c>
    </row>
    <row r="69" spans="1:30" x14ac:dyDescent="0.25">
      <c r="A69" s="4" t="s">
        <v>2366</v>
      </c>
      <c r="B69" s="4">
        <v>5070</v>
      </c>
      <c r="C69" s="4" t="s">
        <v>157</v>
      </c>
      <c r="D69" s="4" t="s">
        <v>158</v>
      </c>
      <c r="E69" s="4"/>
      <c r="F69" s="4">
        <v>5070</v>
      </c>
      <c r="G69" s="4" t="s">
        <v>157</v>
      </c>
      <c r="H69" s="4" t="s">
        <v>158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6">
        <v>0</v>
      </c>
      <c r="Q69" s="5">
        <v>0</v>
      </c>
      <c r="R69" s="5">
        <v>0</v>
      </c>
      <c r="S69" s="5">
        <v>0</v>
      </c>
      <c r="T69" s="5">
        <v>31</v>
      </c>
      <c r="U69" s="4"/>
      <c r="V69" s="4"/>
      <c r="W69" s="4"/>
      <c r="X69" s="4"/>
      <c r="Y69" s="1">
        <f>IF(Summ!$G$2="Místně",'71_19MthRepSumUzelQ'!B69,IF('71_19MthRepSumUzelQ'!U69&lt;&gt;"",'71_19MthRepSumUzelQ'!U69,'71_19MthRepSumUzelQ'!B69))</f>
        <v>5070</v>
      </c>
      <c r="Z69" s="1">
        <f>IF(Summ!$G$2="Místně",'71_19MthRepSumUzelQ'!F69,IF('71_19MthRepSumUzelQ'!W69&lt;&gt;"",'71_19MthRepSumUzelQ'!W69,'71_19MthRepSumUzelQ'!F69))</f>
        <v>5070</v>
      </c>
      <c r="AA69" s="1">
        <f t="shared" si="6"/>
        <v>0</v>
      </c>
      <c r="AB69" s="1" t="str">
        <f t="shared" si="4"/>
        <v/>
      </c>
      <c r="AC69" s="1" t="str">
        <f t="shared" si="5"/>
        <v/>
      </c>
      <c r="AD69" s="1" t="str">
        <f t="shared" si="7"/>
        <v/>
      </c>
    </row>
    <row r="70" spans="1:30" x14ac:dyDescent="0.25">
      <c r="A70" s="4" t="s">
        <v>2366</v>
      </c>
      <c r="B70" s="4">
        <v>5072</v>
      </c>
      <c r="C70" s="4" t="s">
        <v>159</v>
      </c>
      <c r="D70" s="4" t="s">
        <v>160</v>
      </c>
      <c r="E70" s="4"/>
      <c r="F70" s="4">
        <v>5072</v>
      </c>
      <c r="G70" s="4" t="s">
        <v>159</v>
      </c>
      <c r="H70" s="4" t="s">
        <v>160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6">
        <v>0</v>
      </c>
      <c r="Q70" s="5">
        <v>0</v>
      </c>
      <c r="R70" s="5">
        <v>0</v>
      </c>
      <c r="S70" s="5">
        <v>0</v>
      </c>
      <c r="T70" s="5">
        <v>31</v>
      </c>
      <c r="U70" s="4"/>
      <c r="V70" s="4"/>
      <c r="W70" s="4"/>
      <c r="X70" s="4"/>
      <c r="Y70" s="1">
        <f>IF(Summ!$G$2="Místně",'71_19MthRepSumUzelQ'!B70,IF('71_19MthRepSumUzelQ'!U70&lt;&gt;"",'71_19MthRepSumUzelQ'!U70,'71_19MthRepSumUzelQ'!B70))</f>
        <v>5072</v>
      </c>
      <c r="Z70" s="1">
        <f>IF(Summ!$G$2="Místně",'71_19MthRepSumUzelQ'!F70,IF('71_19MthRepSumUzelQ'!W70&lt;&gt;"",'71_19MthRepSumUzelQ'!W70,'71_19MthRepSumUzelQ'!F70))</f>
        <v>5072</v>
      </c>
      <c r="AA70" s="1">
        <f t="shared" si="6"/>
        <v>0</v>
      </c>
      <c r="AB70" s="1" t="str">
        <f t="shared" si="4"/>
        <v/>
      </c>
      <c r="AC70" s="1" t="str">
        <f t="shared" si="5"/>
        <v/>
      </c>
      <c r="AD70" s="1" t="str">
        <f t="shared" si="7"/>
        <v/>
      </c>
    </row>
    <row r="71" spans="1:30" x14ac:dyDescent="0.25">
      <c r="A71" s="4" t="s">
        <v>2366</v>
      </c>
      <c r="B71" s="4">
        <v>5073</v>
      </c>
      <c r="C71" s="4" t="s">
        <v>161</v>
      </c>
      <c r="D71" s="4" t="s">
        <v>162</v>
      </c>
      <c r="E71" s="4"/>
      <c r="F71" s="4">
        <v>5073</v>
      </c>
      <c r="G71" s="4" t="s">
        <v>161</v>
      </c>
      <c r="H71" s="4" t="s">
        <v>162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6">
        <v>0</v>
      </c>
      <c r="Q71" s="5">
        <v>0</v>
      </c>
      <c r="R71" s="5">
        <v>0</v>
      </c>
      <c r="S71" s="5">
        <v>0</v>
      </c>
      <c r="T71" s="5">
        <v>31</v>
      </c>
      <c r="U71" s="4"/>
      <c r="V71" s="4"/>
      <c r="W71" s="4"/>
      <c r="X71" s="4"/>
      <c r="Y71" s="1">
        <f>IF(Summ!$G$2="Místně",'71_19MthRepSumUzelQ'!B71,IF('71_19MthRepSumUzelQ'!U71&lt;&gt;"",'71_19MthRepSumUzelQ'!U71,'71_19MthRepSumUzelQ'!B71))</f>
        <v>5073</v>
      </c>
      <c r="Z71" s="1">
        <f>IF(Summ!$G$2="Místně",'71_19MthRepSumUzelQ'!F71,IF('71_19MthRepSumUzelQ'!W71&lt;&gt;"",'71_19MthRepSumUzelQ'!W71,'71_19MthRepSumUzelQ'!F71))</f>
        <v>5073</v>
      </c>
      <c r="AA71" s="1">
        <f t="shared" si="6"/>
        <v>0</v>
      </c>
      <c r="AB71" s="1" t="str">
        <f t="shared" si="4"/>
        <v/>
      </c>
      <c r="AC71" s="1" t="str">
        <f t="shared" si="5"/>
        <v/>
      </c>
      <c r="AD71" s="1" t="str">
        <f t="shared" si="7"/>
        <v/>
      </c>
    </row>
    <row r="72" spans="1:30" x14ac:dyDescent="0.25">
      <c r="A72" s="4" t="s">
        <v>2366</v>
      </c>
      <c r="B72" s="4">
        <v>5074</v>
      </c>
      <c r="C72" s="4" t="s">
        <v>163</v>
      </c>
      <c r="D72" s="4" t="s">
        <v>164</v>
      </c>
      <c r="E72" s="4"/>
      <c r="F72" s="4">
        <v>5074</v>
      </c>
      <c r="G72" s="4" t="s">
        <v>163</v>
      </c>
      <c r="H72" s="4" t="s">
        <v>164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6">
        <v>0</v>
      </c>
      <c r="Q72" s="5">
        <v>0</v>
      </c>
      <c r="R72" s="5">
        <v>0</v>
      </c>
      <c r="S72" s="5">
        <v>0</v>
      </c>
      <c r="T72" s="5">
        <v>31</v>
      </c>
      <c r="U72" s="4"/>
      <c r="V72" s="4"/>
      <c r="W72" s="4"/>
      <c r="X72" s="4"/>
      <c r="Y72" s="1">
        <f>IF(Summ!$G$2="Místně",'71_19MthRepSumUzelQ'!B72,IF('71_19MthRepSumUzelQ'!U72&lt;&gt;"",'71_19MthRepSumUzelQ'!U72,'71_19MthRepSumUzelQ'!B72))</f>
        <v>5074</v>
      </c>
      <c r="Z72" s="1">
        <f>IF(Summ!$G$2="Místně",'71_19MthRepSumUzelQ'!F72,IF('71_19MthRepSumUzelQ'!W72&lt;&gt;"",'71_19MthRepSumUzelQ'!W72,'71_19MthRepSumUzelQ'!F72))</f>
        <v>5074</v>
      </c>
      <c r="AA72" s="1">
        <f t="shared" si="6"/>
        <v>0</v>
      </c>
      <c r="AB72" s="1" t="str">
        <f t="shared" si="4"/>
        <v/>
      </c>
      <c r="AC72" s="1" t="str">
        <f t="shared" si="5"/>
        <v/>
      </c>
      <c r="AD72" s="1" t="str">
        <f t="shared" si="7"/>
        <v/>
      </c>
    </row>
    <row r="73" spans="1:30" x14ac:dyDescent="0.25">
      <c r="A73" s="4" t="s">
        <v>2366</v>
      </c>
      <c r="B73" s="4">
        <v>5075</v>
      </c>
      <c r="C73" s="4" t="s">
        <v>165</v>
      </c>
      <c r="D73" s="4" t="s">
        <v>166</v>
      </c>
      <c r="E73" s="4"/>
      <c r="F73" s="4">
        <v>5075</v>
      </c>
      <c r="G73" s="4" t="s">
        <v>165</v>
      </c>
      <c r="H73" s="4" t="s">
        <v>166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6">
        <v>0</v>
      </c>
      <c r="Q73" s="5">
        <v>0</v>
      </c>
      <c r="R73" s="5">
        <v>0</v>
      </c>
      <c r="S73" s="5">
        <v>0</v>
      </c>
      <c r="T73" s="5">
        <v>31</v>
      </c>
      <c r="U73" s="4"/>
      <c r="V73" s="4"/>
      <c r="W73" s="4"/>
      <c r="X73" s="4"/>
      <c r="Y73" s="1">
        <f>IF(Summ!$G$2="Místně",'71_19MthRepSumUzelQ'!B73,IF('71_19MthRepSumUzelQ'!U73&lt;&gt;"",'71_19MthRepSumUzelQ'!U73,'71_19MthRepSumUzelQ'!B73))</f>
        <v>5075</v>
      </c>
      <c r="Z73" s="1">
        <f>IF(Summ!$G$2="Místně",'71_19MthRepSumUzelQ'!F73,IF('71_19MthRepSumUzelQ'!W73&lt;&gt;"",'71_19MthRepSumUzelQ'!W73,'71_19MthRepSumUzelQ'!F73))</f>
        <v>5075</v>
      </c>
      <c r="AA73" s="1">
        <f t="shared" si="6"/>
        <v>0</v>
      </c>
      <c r="AB73" s="1" t="str">
        <f t="shared" si="4"/>
        <v/>
      </c>
      <c r="AC73" s="1" t="str">
        <f t="shared" si="5"/>
        <v/>
      </c>
      <c r="AD73" s="1" t="str">
        <f t="shared" si="7"/>
        <v/>
      </c>
    </row>
    <row r="74" spans="1:30" x14ac:dyDescent="0.25">
      <c r="A74" s="4" t="s">
        <v>2366</v>
      </c>
      <c r="B74" s="4">
        <v>5077</v>
      </c>
      <c r="C74" s="4" t="s">
        <v>167</v>
      </c>
      <c r="D74" s="4" t="s">
        <v>168</v>
      </c>
      <c r="E74" s="4"/>
      <c r="F74" s="4">
        <v>5077</v>
      </c>
      <c r="G74" s="4" t="s">
        <v>167</v>
      </c>
      <c r="H74" s="4" t="s">
        <v>168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6">
        <v>0</v>
      </c>
      <c r="Q74" s="5">
        <v>0</v>
      </c>
      <c r="R74" s="5">
        <v>0</v>
      </c>
      <c r="S74" s="5">
        <v>0</v>
      </c>
      <c r="T74" s="5">
        <v>31</v>
      </c>
      <c r="U74" s="4"/>
      <c r="V74" s="4"/>
      <c r="W74" s="4"/>
      <c r="X74" s="4"/>
      <c r="Y74" s="1">
        <f>IF(Summ!$G$2="Místně",'71_19MthRepSumUzelQ'!B74,IF('71_19MthRepSumUzelQ'!U74&lt;&gt;"",'71_19MthRepSumUzelQ'!U74,'71_19MthRepSumUzelQ'!B74))</f>
        <v>5077</v>
      </c>
      <c r="Z74" s="1">
        <f>IF(Summ!$G$2="Místně",'71_19MthRepSumUzelQ'!F74,IF('71_19MthRepSumUzelQ'!W74&lt;&gt;"",'71_19MthRepSumUzelQ'!W74,'71_19MthRepSumUzelQ'!F74))</f>
        <v>5077</v>
      </c>
      <c r="AA74" s="1">
        <f t="shared" si="6"/>
        <v>0</v>
      </c>
      <c r="AB74" s="1" t="str">
        <f t="shared" si="4"/>
        <v/>
      </c>
      <c r="AC74" s="1" t="str">
        <f t="shared" si="5"/>
        <v/>
      </c>
      <c r="AD74" s="1" t="str">
        <f t="shared" si="7"/>
        <v/>
      </c>
    </row>
    <row r="75" spans="1:30" x14ac:dyDescent="0.25">
      <c r="A75" s="4" t="s">
        <v>2366</v>
      </c>
      <c r="B75" s="4">
        <v>5081</v>
      </c>
      <c r="C75" s="4" t="s">
        <v>169</v>
      </c>
      <c r="D75" s="4" t="s">
        <v>170</v>
      </c>
      <c r="E75" s="4"/>
      <c r="F75" s="4">
        <v>5081</v>
      </c>
      <c r="G75" s="4" t="s">
        <v>169</v>
      </c>
      <c r="H75" s="4" t="s">
        <v>170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6">
        <v>0</v>
      </c>
      <c r="Q75" s="5">
        <v>0</v>
      </c>
      <c r="R75" s="5">
        <v>0</v>
      </c>
      <c r="S75" s="5">
        <v>0</v>
      </c>
      <c r="T75" s="5">
        <v>31</v>
      </c>
      <c r="U75" s="4"/>
      <c r="V75" s="4"/>
      <c r="W75" s="4"/>
      <c r="X75" s="4"/>
      <c r="Y75" s="1">
        <f>IF(Summ!$G$2="Místně",'71_19MthRepSumUzelQ'!B75,IF('71_19MthRepSumUzelQ'!U75&lt;&gt;"",'71_19MthRepSumUzelQ'!U75,'71_19MthRepSumUzelQ'!B75))</f>
        <v>5081</v>
      </c>
      <c r="Z75" s="1">
        <f>IF(Summ!$G$2="Místně",'71_19MthRepSumUzelQ'!F75,IF('71_19MthRepSumUzelQ'!W75&lt;&gt;"",'71_19MthRepSumUzelQ'!W75,'71_19MthRepSumUzelQ'!F75))</f>
        <v>5081</v>
      </c>
      <c r="AA75" s="1">
        <f t="shared" si="6"/>
        <v>0</v>
      </c>
      <c r="AB75" s="1" t="str">
        <f t="shared" si="4"/>
        <v/>
      </c>
      <c r="AC75" s="1" t="str">
        <f t="shared" si="5"/>
        <v/>
      </c>
      <c r="AD75" s="1" t="str">
        <f t="shared" si="7"/>
        <v/>
      </c>
    </row>
    <row r="76" spans="1:30" x14ac:dyDescent="0.25">
      <c r="A76" s="4" t="s">
        <v>2366</v>
      </c>
      <c r="B76" s="4">
        <v>5101</v>
      </c>
      <c r="C76" s="4" t="s">
        <v>171</v>
      </c>
      <c r="D76" s="4" t="s">
        <v>172</v>
      </c>
      <c r="E76" s="4"/>
      <c r="F76" s="4">
        <v>5101</v>
      </c>
      <c r="G76" s="4" t="s">
        <v>171</v>
      </c>
      <c r="H76" s="4" t="s">
        <v>172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6">
        <v>0</v>
      </c>
      <c r="Q76" s="5">
        <v>0</v>
      </c>
      <c r="R76" s="5">
        <v>0</v>
      </c>
      <c r="S76" s="5">
        <v>0</v>
      </c>
      <c r="T76" s="5">
        <v>31</v>
      </c>
      <c r="U76" s="4"/>
      <c r="V76" s="4"/>
      <c r="W76" s="4"/>
      <c r="X76" s="4"/>
      <c r="Y76" s="1">
        <f>IF(Summ!$G$2="Místně",'71_19MthRepSumUzelQ'!B76,IF('71_19MthRepSumUzelQ'!U76&lt;&gt;"",'71_19MthRepSumUzelQ'!U76,'71_19MthRepSumUzelQ'!B76))</f>
        <v>5101</v>
      </c>
      <c r="Z76" s="1">
        <f>IF(Summ!$G$2="Místně",'71_19MthRepSumUzelQ'!F76,IF('71_19MthRepSumUzelQ'!W76&lt;&gt;"",'71_19MthRepSumUzelQ'!W76,'71_19MthRepSumUzelQ'!F76))</f>
        <v>5101</v>
      </c>
      <c r="AA76" s="1">
        <f t="shared" si="6"/>
        <v>0</v>
      </c>
      <c r="AB76" s="1" t="str">
        <f t="shared" ref="AB76:AB139" si="8">IF(U76&lt;&gt;"",B76,"")</f>
        <v/>
      </c>
      <c r="AC76" s="1" t="str">
        <f t="shared" ref="AC76:AC139" si="9">IF(W76&lt;&gt;"",F76,"")</f>
        <v/>
      </c>
      <c r="AD76" s="1" t="str">
        <f t="shared" si="7"/>
        <v/>
      </c>
    </row>
    <row r="77" spans="1:30" x14ac:dyDescent="0.25">
      <c r="A77" s="4" t="s">
        <v>2366</v>
      </c>
      <c r="B77" s="4">
        <v>5102</v>
      </c>
      <c r="C77" s="4" t="s">
        <v>173</v>
      </c>
      <c r="D77" s="4" t="s">
        <v>174</v>
      </c>
      <c r="E77" s="4"/>
      <c r="F77" s="4">
        <v>5102</v>
      </c>
      <c r="G77" s="4" t="s">
        <v>173</v>
      </c>
      <c r="H77" s="4" t="s">
        <v>174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6">
        <v>0</v>
      </c>
      <c r="Q77" s="5">
        <v>0</v>
      </c>
      <c r="R77" s="5">
        <v>0</v>
      </c>
      <c r="S77" s="5">
        <v>0</v>
      </c>
      <c r="T77" s="5">
        <v>31</v>
      </c>
      <c r="U77" s="4"/>
      <c r="V77" s="4"/>
      <c r="W77" s="4"/>
      <c r="X77" s="4"/>
      <c r="Y77" s="1">
        <f>IF(Summ!$G$2="Místně",'71_19MthRepSumUzelQ'!B77,IF('71_19MthRepSumUzelQ'!U77&lt;&gt;"",'71_19MthRepSumUzelQ'!U77,'71_19MthRepSumUzelQ'!B77))</f>
        <v>5102</v>
      </c>
      <c r="Z77" s="1">
        <f>IF(Summ!$G$2="Místně",'71_19MthRepSumUzelQ'!F77,IF('71_19MthRepSumUzelQ'!W77&lt;&gt;"",'71_19MthRepSumUzelQ'!W77,'71_19MthRepSumUzelQ'!F77))</f>
        <v>5102</v>
      </c>
      <c r="AA77" s="1">
        <f t="shared" si="6"/>
        <v>0</v>
      </c>
      <c r="AB77" s="1" t="str">
        <f t="shared" si="8"/>
        <v/>
      </c>
      <c r="AC77" s="1" t="str">
        <f t="shared" si="9"/>
        <v/>
      </c>
      <c r="AD77" s="1" t="str">
        <f t="shared" si="7"/>
        <v/>
      </c>
    </row>
    <row r="78" spans="1:30" x14ac:dyDescent="0.25">
      <c r="A78" s="4" t="s">
        <v>2366</v>
      </c>
      <c r="B78" s="4">
        <v>5103</v>
      </c>
      <c r="C78" s="4" t="s">
        <v>175</v>
      </c>
      <c r="D78" s="4" t="s">
        <v>176</v>
      </c>
      <c r="E78" s="4"/>
      <c r="F78" s="4">
        <v>5103</v>
      </c>
      <c r="G78" s="4" t="s">
        <v>175</v>
      </c>
      <c r="H78" s="4" t="s">
        <v>176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6">
        <v>0</v>
      </c>
      <c r="Q78" s="5">
        <v>0</v>
      </c>
      <c r="R78" s="5">
        <v>0</v>
      </c>
      <c r="S78" s="5">
        <v>0</v>
      </c>
      <c r="T78" s="5">
        <v>31</v>
      </c>
      <c r="U78" s="4"/>
      <c r="V78" s="4"/>
      <c r="W78" s="4"/>
      <c r="X78" s="4"/>
      <c r="Y78" s="1">
        <f>IF(Summ!$G$2="Místně",'71_19MthRepSumUzelQ'!B78,IF('71_19MthRepSumUzelQ'!U78&lt;&gt;"",'71_19MthRepSumUzelQ'!U78,'71_19MthRepSumUzelQ'!B78))</f>
        <v>5103</v>
      </c>
      <c r="Z78" s="1">
        <f>IF(Summ!$G$2="Místně",'71_19MthRepSumUzelQ'!F78,IF('71_19MthRepSumUzelQ'!W78&lt;&gt;"",'71_19MthRepSumUzelQ'!W78,'71_19MthRepSumUzelQ'!F78))</f>
        <v>5103</v>
      </c>
      <c r="AA78" s="1">
        <f t="shared" si="6"/>
        <v>0</v>
      </c>
      <c r="AB78" s="1" t="str">
        <f t="shared" si="8"/>
        <v/>
      </c>
      <c r="AC78" s="1" t="str">
        <f t="shared" si="9"/>
        <v/>
      </c>
      <c r="AD78" s="1" t="str">
        <f t="shared" si="7"/>
        <v/>
      </c>
    </row>
    <row r="79" spans="1:30" x14ac:dyDescent="0.25">
      <c r="A79" s="4" t="s">
        <v>2366</v>
      </c>
      <c r="B79" s="4">
        <v>5983</v>
      </c>
      <c r="C79" s="4" t="s">
        <v>177</v>
      </c>
      <c r="D79" s="4" t="s">
        <v>178</v>
      </c>
      <c r="E79" s="4"/>
      <c r="F79" s="4">
        <v>5983</v>
      </c>
      <c r="G79" s="4" t="s">
        <v>177</v>
      </c>
      <c r="H79" s="4" t="s">
        <v>178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6">
        <v>0</v>
      </c>
      <c r="Q79" s="5">
        <v>0</v>
      </c>
      <c r="R79" s="5">
        <v>0</v>
      </c>
      <c r="S79" s="5">
        <v>0</v>
      </c>
      <c r="T79" s="5">
        <v>31</v>
      </c>
      <c r="U79" s="4"/>
      <c r="V79" s="4"/>
      <c r="W79" s="4"/>
      <c r="X79" s="4"/>
      <c r="Y79" s="1">
        <f>IF(Summ!$G$2="Místně",'71_19MthRepSumUzelQ'!B79,IF('71_19MthRepSumUzelQ'!U79&lt;&gt;"",'71_19MthRepSumUzelQ'!U79,'71_19MthRepSumUzelQ'!B79))</f>
        <v>5983</v>
      </c>
      <c r="Z79" s="1">
        <f>IF(Summ!$G$2="Místně",'71_19MthRepSumUzelQ'!F79,IF('71_19MthRepSumUzelQ'!W79&lt;&gt;"",'71_19MthRepSumUzelQ'!W79,'71_19MthRepSumUzelQ'!F79))</f>
        <v>5983</v>
      </c>
      <c r="AA79" s="1">
        <f t="shared" si="6"/>
        <v>0</v>
      </c>
      <c r="AB79" s="1" t="str">
        <f t="shared" si="8"/>
        <v/>
      </c>
      <c r="AC79" s="1" t="str">
        <f t="shared" si="9"/>
        <v/>
      </c>
      <c r="AD79" s="1" t="str">
        <f t="shared" si="7"/>
        <v/>
      </c>
    </row>
    <row r="80" spans="1:30" x14ac:dyDescent="0.25">
      <c r="A80" s="4" t="s">
        <v>2366</v>
      </c>
      <c r="B80" s="4">
        <v>5998</v>
      </c>
      <c r="C80" s="4" t="s">
        <v>179</v>
      </c>
      <c r="D80" s="4" t="s">
        <v>180</v>
      </c>
      <c r="E80" s="4"/>
      <c r="F80" s="4">
        <v>5998</v>
      </c>
      <c r="G80" s="4" t="s">
        <v>179</v>
      </c>
      <c r="H80" s="4" t="s">
        <v>180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6">
        <v>0</v>
      </c>
      <c r="Q80" s="5">
        <v>0</v>
      </c>
      <c r="R80" s="5">
        <v>0</v>
      </c>
      <c r="S80" s="5">
        <v>0</v>
      </c>
      <c r="T80" s="5">
        <v>31</v>
      </c>
      <c r="U80" s="4"/>
      <c r="V80" s="4"/>
      <c r="W80" s="4"/>
      <c r="X80" s="4"/>
      <c r="Y80" s="1">
        <f>IF(Summ!$G$2="Místně",'71_19MthRepSumUzelQ'!B80,IF('71_19MthRepSumUzelQ'!U80&lt;&gt;"",'71_19MthRepSumUzelQ'!U80,'71_19MthRepSumUzelQ'!B80))</f>
        <v>5998</v>
      </c>
      <c r="Z80" s="1">
        <f>IF(Summ!$G$2="Místně",'71_19MthRepSumUzelQ'!F80,IF('71_19MthRepSumUzelQ'!W80&lt;&gt;"",'71_19MthRepSumUzelQ'!W80,'71_19MthRepSumUzelQ'!F80))</f>
        <v>5998</v>
      </c>
      <c r="AA80" s="1">
        <f t="shared" si="6"/>
        <v>0</v>
      </c>
      <c r="AB80" s="1" t="str">
        <f t="shared" si="8"/>
        <v/>
      </c>
      <c r="AC80" s="1" t="str">
        <f t="shared" si="9"/>
        <v/>
      </c>
      <c r="AD80" s="1" t="str">
        <f t="shared" si="7"/>
        <v/>
      </c>
    </row>
    <row r="81" spans="1:30" x14ac:dyDescent="0.25">
      <c r="A81" s="4" t="s">
        <v>2366</v>
      </c>
      <c r="B81" s="4">
        <v>6000</v>
      </c>
      <c r="C81" s="4" t="s">
        <v>181</v>
      </c>
      <c r="D81" s="4" t="s">
        <v>182</v>
      </c>
      <c r="E81" s="4"/>
      <c r="F81" s="4">
        <v>5998</v>
      </c>
      <c r="G81" s="4" t="s">
        <v>179</v>
      </c>
      <c r="H81" s="4" t="s">
        <v>180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6">
        <v>0</v>
      </c>
      <c r="Q81" s="5">
        <v>0</v>
      </c>
      <c r="R81" s="5">
        <v>0</v>
      </c>
      <c r="S81" s="5">
        <v>0</v>
      </c>
      <c r="T81" s="5">
        <v>31</v>
      </c>
      <c r="U81" s="4"/>
      <c r="V81" s="4"/>
      <c r="W81" s="4"/>
      <c r="X81" s="4"/>
      <c r="Y81" s="1">
        <f>IF(Summ!$G$2="Místně",'71_19MthRepSumUzelQ'!B81,IF('71_19MthRepSumUzelQ'!U81&lt;&gt;"",'71_19MthRepSumUzelQ'!U81,'71_19MthRepSumUzelQ'!B81))</f>
        <v>6000</v>
      </c>
      <c r="Z81" s="1">
        <f>IF(Summ!$G$2="Místně",'71_19MthRepSumUzelQ'!F81,IF('71_19MthRepSumUzelQ'!W81&lt;&gt;"",'71_19MthRepSumUzelQ'!W81,'71_19MthRepSumUzelQ'!F81))</f>
        <v>5998</v>
      </c>
      <c r="AA81" s="1">
        <f t="shared" si="6"/>
        <v>0</v>
      </c>
      <c r="AB81" s="1" t="str">
        <f t="shared" si="8"/>
        <v/>
      </c>
      <c r="AC81" s="1" t="str">
        <f t="shared" si="9"/>
        <v/>
      </c>
      <c r="AD81" s="1" t="str">
        <f t="shared" si="7"/>
        <v/>
      </c>
    </row>
    <row r="82" spans="1:30" x14ac:dyDescent="0.25">
      <c r="A82" s="4" t="s">
        <v>2366</v>
      </c>
      <c r="B82" s="4">
        <v>6001</v>
      </c>
      <c r="C82" s="4" t="s">
        <v>183</v>
      </c>
      <c r="D82" s="4" t="s">
        <v>184</v>
      </c>
      <c r="E82" s="4"/>
      <c r="F82" s="4">
        <v>5024</v>
      </c>
      <c r="G82" s="4" t="s">
        <v>71</v>
      </c>
      <c r="H82" s="4" t="s">
        <v>72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6">
        <v>0</v>
      </c>
      <c r="Q82" s="5">
        <v>0</v>
      </c>
      <c r="R82" s="5">
        <v>0</v>
      </c>
      <c r="S82" s="5">
        <v>0</v>
      </c>
      <c r="T82" s="5">
        <v>31</v>
      </c>
      <c r="U82" s="4"/>
      <c r="V82" s="4"/>
      <c r="W82" s="4"/>
      <c r="X82" s="4"/>
      <c r="Y82" s="1">
        <f>IF(Summ!$G$2="Místně",'71_19MthRepSumUzelQ'!B82,IF('71_19MthRepSumUzelQ'!U82&lt;&gt;"",'71_19MthRepSumUzelQ'!U82,'71_19MthRepSumUzelQ'!B82))</f>
        <v>6001</v>
      </c>
      <c r="Z82" s="1">
        <f>IF(Summ!$G$2="Místně",'71_19MthRepSumUzelQ'!F82,IF('71_19MthRepSumUzelQ'!W82&lt;&gt;"",'71_19MthRepSumUzelQ'!W82,'71_19MthRepSumUzelQ'!F82))</f>
        <v>5024</v>
      </c>
      <c r="AA82" s="1">
        <f t="shared" si="6"/>
        <v>0</v>
      </c>
      <c r="AB82" s="1" t="str">
        <f t="shared" si="8"/>
        <v/>
      </c>
      <c r="AC82" s="1" t="str">
        <f t="shared" si="9"/>
        <v/>
      </c>
      <c r="AD82" s="1" t="str">
        <f t="shared" si="7"/>
        <v/>
      </c>
    </row>
    <row r="83" spans="1:30" x14ac:dyDescent="0.25">
      <c r="A83" s="4" t="s">
        <v>2366</v>
      </c>
      <c r="B83" s="4">
        <v>6002</v>
      </c>
      <c r="C83" s="4" t="s">
        <v>185</v>
      </c>
      <c r="D83" s="4" t="s">
        <v>186</v>
      </c>
      <c r="E83" s="4"/>
      <c r="F83" s="4">
        <v>5019</v>
      </c>
      <c r="G83" s="4" t="s">
        <v>61</v>
      </c>
      <c r="H83" s="4" t="s">
        <v>62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6">
        <v>0</v>
      </c>
      <c r="Q83" s="5">
        <v>0</v>
      </c>
      <c r="R83" s="5">
        <v>0</v>
      </c>
      <c r="S83" s="5">
        <v>0</v>
      </c>
      <c r="T83" s="5">
        <v>31</v>
      </c>
      <c r="U83" s="4"/>
      <c r="V83" s="4"/>
      <c r="W83" s="4"/>
      <c r="X83" s="4"/>
      <c r="Y83" s="1">
        <f>IF(Summ!$G$2="Místně",'71_19MthRepSumUzelQ'!B83,IF('71_19MthRepSumUzelQ'!U83&lt;&gt;"",'71_19MthRepSumUzelQ'!U83,'71_19MthRepSumUzelQ'!B83))</f>
        <v>6002</v>
      </c>
      <c r="Z83" s="1">
        <f>IF(Summ!$G$2="Místně",'71_19MthRepSumUzelQ'!F83,IF('71_19MthRepSumUzelQ'!W83&lt;&gt;"",'71_19MthRepSumUzelQ'!W83,'71_19MthRepSumUzelQ'!F83))</f>
        <v>5019</v>
      </c>
      <c r="AA83" s="1">
        <f t="shared" si="6"/>
        <v>0</v>
      </c>
      <c r="AB83" s="1" t="str">
        <f t="shared" si="8"/>
        <v/>
      </c>
      <c r="AC83" s="1" t="str">
        <f t="shared" si="9"/>
        <v/>
      </c>
      <c r="AD83" s="1" t="str">
        <f t="shared" si="7"/>
        <v/>
      </c>
    </row>
    <row r="84" spans="1:30" x14ac:dyDescent="0.25">
      <c r="A84" s="4" t="s">
        <v>2366</v>
      </c>
      <c r="B84" s="4">
        <v>6003</v>
      </c>
      <c r="C84" s="4" t="s">
        <v>187</v>
      </c>
      <c r="D84" s="4" t="s">
        <v>188</v>
      </c>
      <c r="E84" s="4" t="s">
        <v>100</v>
      </c>
      <c r="F84" s="4">
        <v>5019</v>
      </c>
      <c r="G84" s="4" t="s">
        <v>61</v>
      </c>
      <c r="H84" s="4" t="s">
        <v>62</v>
      </c>
      <c r="I84" s="5">
        <v>12</v>
      </c>
      <c r="J84" s="5">
        <v>2</v>
      </c>
      <c r="K84" s="5">
        <v>0</v>
      </c>
      <c r="L84" s="5">
        <v>0</v>
      </c>
      <c r="M84" s="5">
        <v>13</v>
      </c>
      <c r="N84" s="5">
        <v>0</v>
      </c>
      <c r="O84" s="5">
        <v>0</v>
      </c>
      <c r="P84" s="6">
        <v>82</v>
      </c>
      <c r="Q84" s="5">
        <v>186</v>
      </c>
      <c r="R84" s="5">
        <v>186</v>
      </c>
      <c r="S84" s="5">
        <v>0</v>
      </c>
      <c r="T84" s="5">
        <v>31</v>
      </c>
      <c r="U84" s="4"/>
      <c r="V84" s="4"/>
      <c r="W84" s="4"/>
      <c r="X84" s="4"/>
      <c r="Y84" s="1">
        <f>IF(Summ!$G$2="Místně",'71_19MthRepSumUzelQ'!B84,IF('71_19MthRepSumUzelQ'!U84&lt;&gt;"",'71_19MthRepSumUzelQ'!U84,'71_19MthRepSumUzelQ'!B84))</f>
        <v>6003</v>
      </c>
      <c r="Z84" s="1">
        <f>IF(Summ!$G$2="Místně",'71_19MthRepSumUzelQ'!F84,IF('71_19MthRepSumUzelQ'!W84&lt;&gt;"",'71_19MthRepSumUzelQ'!W84,'71_19MthRepSumUzelQ'!F84))</f>
        <v>5019</v>
      </c>
      <c r="AA84" s="1">
        <f t="shared" si="6"/>
        <v>0</v>
      </c>
      <c r="AB84" s="1" t="str">
        <f t="shared" si="8"/>
        <v/>
      </c>
      <c r="AC84" s="1" t="str">
        <f t="shared" si="9"/>
        <v/>
      </c>
      <c r="AD84" s="1" t="str">
        <f t="shared" si="7"/>
        <v/>
      </c>
    </row>
    <row r="85" spans="1:30" x14ac:dyDescent="0.25">
      <c r="A85" s="4" t="s">
        <v>2366</v>
      </c>
      <c r="B85" s="4">
        <v>6004</v>
      </c>
      <c r="C85" s="4" t="s">
        <v>189</v>
      </c>
      <c r="D85" s="4" t="s">
        <v>190</v>
      </c>
      <c r="E85" s="4" t="s">
        <v>191</v>
      </c>
      <c r="F85" s="4">
        <v>5024</v>
      </c>
      <c r="G85" s="4" t="s">
        <v>71</v>
      </c>
      <c r="H85" s="4" t="s">
        <v>72</v>
      </c>
      <c r="I85" s="5">
        <v>5</v>
      </c>
      <c r="J85" s="5">
        <v>37</v>
      </c>
      <c r="K85" s="5">
        <v>37</v>
      </c>
      <c r="L85" s="5">
        <v>37</v>
      </c>
      <c r="M85" s="5">
        <v>5</v>
      </c>
      <c r="N85" s="5">
        <v>5</v>
      </c>
      <c r="O85" s="5">
        <v>0</v>
      </c>
      <c r="P85" s="6">
        <v>745</v>
      </c>
      <c r="Q85" s="5">
        <v>775</v>
      </c>
      <c r="R85" s="5">
        <v>775</v>
      </c>
      <c r="S85" s="5">
        <v>0</v>
      </c>
      <c r="T85" s="5">
        <v>31</v>
      </c>
      <c r="U85" s="4"/>
      <c r="V85" s="4"/>
      <c r="W85" s="4"/>
      <c r="X85" s="4"/>
      <c r="Y85" s="1">
        <f>IF(Summ!$G$2="Místně",'71_19MthRepSumUzelQ'!B85,IF('71_19MthRepSumUzelQ'!U85&lt;&gt;"",'71_19MthRepSumUzelQ'!U85,'71_19MthRepSumUzelQ'!B85))</f>
        <v>6004</v>
      </c>
      <c r="Z85" s="1">
        <f>IF(Summ!$G$2="Místně",'71_19MthRepSumUzelQ'!F85,IF('71_19MthRepSumUzelQ'!W85&lt;&gt;"",'71_19MthRepSumUzelQ'!W85,'71_19MthRepSumUzelQ'!F85))</f>
        <v>5024</v>
      </c>
      <c r="AA85" s="1">
        <f t="shared" si="6"/>
        <v>0</v>
      </c>
      <c r="AB85" s="1" t="str">
        <f t="shared" si="8"/>
        <v/>
      </c>
      <c r="AC85" s="1" t="str">
        <f t="shared" si="9"/>
        <v/>
      </c>
      <c r="AD85" s="1" t="str">
        <f t="shared" si="7"/>
        <v/>
      </c>
    </row>
    <row r="86" spans="1:30" x14ac:dyDescent="0.25">
      <c r="A86" s="4" t="s">
        <v>2366</v>
      </c>
      <c r="B86" s="4">
        <v>6005</v>
      </c>
      <c r="C86" s="4" t="s">
        <v>192</v>
      </c>
      <c r="D86" s="4" t="s">
        <v>193</v>
      </c>
      <c r="E86" s="4"/>
      <c r="F86" s="4">
        <v>5009</v>
      </c>
      <c r="G86" s="4" t="s">
        <v>41</v>
      </c>
      <c r="H86" s="4" t="s">
        <v>42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6">
        <v>0</v>
      </c>
      <c r="Q86" s="5">
        <v>0</v>
      </c>
      <c r="R86" s="5">
        <v>0</v>
      </c>
      <c r="S86" s="5">
        <v>0</v>
      </c>
      <c r="T86" s="5">
        <v>31</v>
      </c>
      <c r="U86" s="4"/>
      <c r="V86" s="4"/>
      <c r="W86" s="4"/>
      <c r="X86" s="4"/>
      <c r="Y86" s="1">
        <f>IF(Summ!$G$2="Místně",'71_19MthRepSumUzelQ'!B86,IF('71_19MthRepSumUzelQ'!U86&lt;&gt;"",'71_19MthRepSumUzelQ'!U86,'71_19MthRepSumUzelQ'!B86))</f>
        <v>6005</v>
      </c>
      <c r="Z86" s="1">
        <f>IF(Summ!$G$2="Místně",'71_19MthRepSumUzelQ'!F86,IF('71_19MthRepSumUzelQ'!W86&lt;&gt;"",'71_19MthRepSumUzelQ'!W86,'71_19MthRepSumUzelQ'!F86))</f>
        <v>5009</v>
      </c>
      <c r="AA86" s="1">
        <f t="shared" si="6"/>
        <v>0</v>
      </c>
      <c r="AB86" s="1" t="str">
        <f t="shared" si="8"/>
        <v/>
      </c>
      <c r="AC86" s="1" t="str">
        <f t="shared" si="9"/>
        <v/>
      </c>
      <c r="AD86" s="1" t="str">
        <f t="shared" si="7"/>
        <v/>
      </c>
    </row>
    <row r="87" spans="1:30" x14ac:dyDescent="0.25">
      <c r="A87" s="4" t="s">
        <v>2366</v>
      </c>
      <c r="B87" s="4">
        <v>6006</v>
      </c>
      <c r="C87" s="4" t="s">
        <v>194</v>
      </c>
      <c r="D87" s="4" t="s">
        <v>195</v>
      </c>
      <c r="E87" s="4" t="s">
        <v>191</v>
      </c>
      <c r="F87" s="4">
        <v>5019</v>
      </c>
      <c r="G87" s="4" t="s">
        <v>61</v>
      </c>
      <c r="H87" s="4" t="s">
        <v>62</v>
      </c>
      <c r="I87" s="5">
        <v>61</v>
      </c>
      <c r="J87" s="5">
        <v>39</v>
      </c>
      <c r="K87" s="5">
        <v>0</v>
      </c>
      <c r="L87" s="5">
        <v>98</v>
      </c>
      <c r="M87" s="5">
        <v>7</v>
      </c>
      <c r="N87" s="5">
        <v>1</v>
      </c>
      <c r="O87" s="5">
        <v>0</v>
      </c>
      <c r="P87" s="6">
        <v>304</v>
      </c>
      <c r="Q87" s="5">
        <v>558</v>
      </c>
      <c r="R87" s="5">
        <v>558</v>
      </c>
      <c r="S87" s="5">
        <v>0</v>
      </c>
      <c r="T87" s="5">
        <v>31</v>
      </c>
      <c r="U87" s="4"/>
      <c r="V87" s="4"/>
      <c r="W87" s="4"/>
      <c r="X87" s="4"/>
      <c r="Y87" s="1">
        <f>IF(Summ!$G$2="Místně",'71_19MthRepSumUzelQ'!B87,IF('71_19MthRepSumUzelQ'!U87&lt;&gt;"",'71_19MthRepSumUzelQ'!U87,'71_19MthRepSumUzelQ'!B87))</f>
        <v>6006</v>
      </c>
      <c r="Z87" s="1">
        <f>IF(Summ!$G$2="Místně",'71_19MthRepSumUzelQ'!F87,IF('71_19MthRepSumUzelQ'!W87&lt;&gt;"",'71_19MthRepSumUzelQ'!W87,'71_19MthRepSumUzelQ'!F87))</f>
        <v>5019</v>
      </c>
      <c r="AA87" s="1">
        <f t="shared" si="6"/>
        <v>0</v>
      </c>
      <c r="AB87" s="1" t="str">
        <f t="shared" si="8"/>
        <v/>
      </c>
      <c r="AC87" s="1" t="str">
        <f t="shared" si="9"/>
        <v/>
      </c>
      <c r="AD87" s="1" t="str">
        <f t="shared" si="7"/>
        <v/>
      </c>
    </row>
    <row r="88" spans="1:30" x14ac:dyDescent="0.25">
      <c r="A88" s="4" t="s">
        <v>2366</v>
      </c>
      <c r="B88" s="4">
        <v>6007</v>
      </c>
      <c r="C88" s="4" t="s">
        <v>196</v>
      </c>
      <c r="D88" s="4" t="s">
        <v>197</v>
      </c>
      <c r="E88" s="4"/>
      <c r="F88" s="4">
        <v>5019</v>
      </c>
      <c r="G88" s="4" t="s">
        <v>61</v>
      </c>
      <c r="H88" s="4" t="s">
        <v>62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6">
        <v>0</v>
      </c>
      <c r="Q88" s="5">
        <v>0</v>
      </c>
      <c r="R88" s="5">
        <v>0</v>
      </c>
      <c r="S88" s="5">
        <v>0</v>
      </c>
      <c r="T88" s="5">
        <v>31</v>
      </c>
      <c r="U88" s="4"/>
      <c r="V88" s="4"/>
      <c r="W88" s="4"/>
      <c r="X88" s="4"/>
      <c r="Y88" s="1">
        <f>IF(Summ!$G$2="Místně",'71_19MthRepSumUzelQ'!B88,IF('71_19MthRepSumUzelQ'!U88&lt;&gt;"",'71_19MthRepSumUzelQ'!U88,'71_19MthRepSumUzelQ'!B88))</f>
        <v>6007</v>
      </c>
      <c r="Z88" s="1">
        <f>IF(Summ!$G$2="Místně",'71_19MthRepSumUzelQ'!F88,IF('71_19MthRepSumUzelQ'!W88&lt;&gt;"",'71_19MthRepSumUzelQ'!W88,'71_19MthRepSumUzelQ'!F88))</f>
        <v>5019</v>
      </c>
      <c r="AA88" s="1">
        <f t="shared" si="6"/>
        <v>0</v>
      </c>
      <c r="AB88" s="1" t="str">
        <f t="shared" si="8"/>
        <v/>
      </c>
      <c r="AC88" s="1" t="str">
        <f t="shared" si="9"/>
        <v/>
      </c>
      <c r="AD88" s="1" t="str">
        <f t="shared" si="7"/>
        <v/>
      </c>
    </row>
    <row r="89" spans="1:30" x14ac:dyDescent="0.25">
      <c r="A89" s="4" t="s">
        <v>2366</v>
      </c>
      <c r="B89" s="4">
        <v>6008</v>
      </c>
      <c r="C89" s="4" t="s">
        <v>198</v>
      </c>
      <c r="D89" s="4" t="s">
        <v>199</v>
      </c>
      <c r="E89" s="4" t="s">
        <v>191</v>
      </c>
      <c r="F89" s="4">
        <v>5019</v>
      </c>
      <c r="G89" s="4" t="s">
        <v>61</v>
      </c>
      <c r="H89" s="4" t="s">
        <v>62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6">
        <v>0</v>
      </c>
      <c r="Q89" s="5">
        <v>0</v>
      </c>
      <c r="R89" s="5">
        <v>0</v>
      </c>
      <c r="S89" s="5">
        <v>0</v>
      </c>
      <c r="T89" s="5">
        <v>31</v>
      </c>
      <c r="U89" s="4"/>
      <c r="V89" s="4"/>
      <c r="W89" s="4"/>
      <c r="X89" s="4"/>
      <c r="Y89" s="1">
        <f>IF(Summ!$G$2="Místně",'71_19MthRepSumUzelQ'!B89,IF('71_19MthRepSumUzelQ'!U89&lt;&gt;"",'71_19MthRepSumUzelQ'!U89,'71_19MthRepSumUzelQ'!B89))</f>
        <v>6008</v>
      </c>
      <c r="Z89" s="1">
        <f>IF(Summ!$G$2="Místně",'71_19MthRepSumUzelQ'!F89,IF('71_19MthRepSumUzelQ'!W89&lt;&gt;"",'71_19MthRepSumUzelQ'!W89,'71_19MthRepSumUzelQ'!F89))</f>
        <v>5019</v>
      </c>
      <c r="AA89" s="1">
        <f t="shared" si="6"/>
        <v>0</v>
      </c>
      <c r="AB89" s="1" t="str">
        <f t="shared" si="8"/>
        <v/>
      </c>
      <c r="AC89" s="1" t="str">
        <f t="shared" si="9"/>
        <v/>
      </c>
      <c r="AD89" s="1" t="str">
        <f t="shared" si="7"/>
        <v/>
      </c>
    </row>
    <row r="90" spans="1:30" x14ac:dyDescent="0.25">
      <c r="A90" s="4" t="s">
        <v>2366</v>
      </c>
      <c r="B90" s="4">
        <v>6009</v>
      </c>
      <c r="C90" s="4" t="s">
        <v>200</v>
      </c>
      <c r="D90" s="4" t="s">
        <v>201</v>
      </c>
      <c r="E90" s="4" t="s">
        <v>191</v>
      </c>
      <c r="F90" s="4">
        <v>5024</v>
      </c>
      <c r="G90" s="4" t="s">
        <v>71</v>
      </c>
      <c r="H90" s="4" t="s">
        <v>72</v>
      </c>
      <c r="I90" s="5">
        <v>22</v>
      </c>
      <c r="J90" s="5">
        <v>0</v>
      </c>
      <c r="K90" s="5">
        <v>0</v>
      </c>
      <c r="L90" s="5">
        <v>22</v>
      </c>
      <c r="M90" s="5">
        <v>0</v>
      </c>
      <c r="N90" s="5">
        <v>0</v>
      </c>
      <c r="O90" s="5">
        <v>0</v>
      </c>
      <c r="P90" s="6">
        <v>743</v>
      </c>
      <c r="Q90" s="5">
        <v>775</v>
      </c>
      <c r="R90" s="5">
        <v>775</v>
      </c>
      <c r="S90" s="5">
        <v>0</v>
      </c>
      <c r="T90" s="5">
        <v>31</v>
      </c>
      <c r="U90" s="4"/>
      <c r="V90" s="4"/>
      <c r="W90" s="4"/>
      <c r="X90" s="4"/>
      <c r="Y90" s="1">
        <f>IF(Summ!$G$2="Místně",'71_19MthRepSumUzelQ'!B90,IF('71_19MthRepSumUzelQ'!U90&lt;&gt;"",'71_19MthRepSumUzelQ'!U90,'71_19MthRepSumUzelQ'!B90))</f>
        <v>6009</v>
      </c>
      <c r="Z90" s="1">
        <f>IF(Summ!$G$2="Místně",'71_19MthRepSumUzelQ'!F90,IF('71_19MthRepSumUzelQ'!W90&lt;&gt;"",'71_19MthRepSumUzelQ'!W90,'71_19MthRepSumUzelQ'!F90))</f>
        <v>5024</v>
      </c>
      <c r="AA90" s="1">
        <f t="shared" si="6"/>
        <v>0</v>
      </c>
      <c r="AB90" s="1" t="str">
        <f t="shared" si="8"/>
        <v/>
      </c>
      <c r="AC90" s="1" t="str">
        <f t="shared" si="9"/>
        <v/>
      </c>
      <c r="AD90" s="1" t="str">
        <f t="shared" si="7"/>
        <v/>
      </c>
    </row>
    <row r="91" spans="1:30" x14ac:dyDescent="0.25">
      <c r="A91" s="4" t="s">
        <v>2366</v>
      </c>
      <c r="B91" s="4">
        <v>6010</v>
      </c>
      <c r="C91" s="4" t="s">
        <v>202</v>
      </c>
      <c r="D91" s="4" t="s">
        <v>203</v>
      </c>
      <c r="E91" s="4" t="s">
        <v>191</v>
      </c>
      <c r="F91" s="4">
        <v>5025</v>
      </c>
      <c r="G91" s="4" t="s">
        <v>73</v>
      </c>
      <c r="H91" s="4" t="s">
        <v>74</v>
      </c>
      <c r="I91" s="5">
        <v>91</v>
      </c>
      <c r="J91" s="5">
        <v>95</v>
      </c>
      <c r="K91" s="5">
        <v>11</v>
      </c>
      <c r="L91" s="5">
        <v>136</v>
      </c>
      <c r="M91" s="5">
        <v>53</v>
      </c>
      <c r="N91" s="5">
        <v>9</v>
      </c>
      <c r="O91" s="5">
        <v>1</v>
      </c>
      <c r="P91" s="6">
        <v>478</v>
      </c>
      <c r="Q91" s="5">
        <v>1085</v>
      </c>
      <c r="R91" s="5">
        <v>1085</v>
      </c>
      <c r="S91" s="5">
        <v>0</v>
      </c>
      <c r="T91" s="5">
        <v>31</v>
      </c>
      <c r="U91" s="4"/>
      <c r="V91" s="4"/>
      <c r="W91" s="4"/>
      <c r="X91" s="4"/>
      <c r="Y91" s="1">
        <f>IF(Summ!$G$2="Místně",'71_19MthRepSumUzelQ'!B91,IF('71_19MthRepSumUzelQ'!U91&lt;&gt;"",'71_19MthRepSumUzelQ'!U91,'71_19MthRepSumUzelQ'!B91))</f>
        <v>6010</v>
      </c>
      <c r="Z91" s="1">
        <f>IF(Summ!$G$2="Místně",'71_19MthRepSumUzelQ'!F91,IF('71_19MthRepSumUzelQ'!W91&lt;&gt;"",'71_19MthRepSumUzelQ'!W91,'71_19MthRepSumUzelQ'!F91))</f>
        <v>5025</v>
      </c>
      <c r="AA91" s="1">
        <f t="shared" si="6"/>
        <v>0</v>
      </c>
      <c r="AB91" s="1" t="str">
        <f t="shared" si="8"/>
        <v/>
      </c>
      <c r="AC91" s="1" t="str">
        <f t="shared" si="9"/>
        <v/>
      </c>
      <c r="AD91" s="1" t="str">
        <f t="shared" si="7"/>
        <v/>
      </c>
    </row>
    <row r="92" spans="1:30" x14ac:dyDescent="0.25">
      <c r="A92" s="4" t="s">
        <v>2366</v>
      </c>
      <c r="B92" s="4">
        <v>6011</v>
      </c>
      <c r="C92" s="4" t="s">
        <v>204</v>
      </c>
      <c r="D92" s="4" t="s">
        <v>205</v>
      </c>
      <c r="E92" s="4"/>
      <c r="F92" s="4">
        <v>5024</v>
      </c>
      <c r="G92" s="4" t="s">
        <v>71</v>
      </c>
      <c r="H92" s="4" t="s">
        <v>72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6">
        <v>0</v>
      </c>
      <c r="Q92" s="5">
        <v>0</v>
      </c>
      <c r="R92" s="5">
        <v>0</v>
      </c>
      <c r="S92" s="5">
        <v>0</v>
      </c>
      <c r="T92" s="5">
        <v>31</v>
      </c>
      <c r="U92" s="4"/>
      <c r="V92" s="4"/>
      <c r="W92" s="4"/>
      <c r="X92" s="4"/>
      <c r="Y92" s="1">
        <f>IF(Summ!$G$2="Místně",'71_19MthRepSumUzelQ'!B92,IF('71_19MthRepSumUzelQ'!U92&lt;&gt;"",'71_19MthRepSumUzelQ'!U92,'71_19MthRepSumUzelQ'!B92))</f>
        <v>6011</v>
      </c>
      <c r="Z92" s="1">
        <f>IF(Summ!$G$2="Místně",'71_19MthRepSumUzelQ'!F92,IF('71_19MthRepSumUzelQ'!W92&lt;&gt;"",'71_19MthRepSumUzelQ'!W92,'71_19MthRepSumUzelQ'!F92))</f>
        <v>5024</v>
      </c>
      <c r="AA92" s="1">
        <f t="shared" si="6"/>
        <v>0</v>
      </c>
      <c r="AB92" s="1" t="str">
        <f t="shared" si="8"/>
        <v/>
      </c>
      <c r="AC92" s="1" t="str">
        <f t="shared" si="9"/>
        <v/>
      </c>
      <c r="AD92" s="1" t="str">
        <f t="shared" si="7"/>
        <v/>
      </c>
    </row>
    <row r="93" spans="1:30" x14ac:dyDescent="0.25">
      <c r="A93" s="4" t="s">
        <v>2366</v>
      </c>
      <c r="B93" s="4">
        <v>6012</v>
      </c>
      <c r="C93" s="4" t="s">
        <v>206</v>
      </c>
      <c r="D93" s="4" t="s">
        <v>207</v>
      </c>
      <c r="E93" s="4" t="s">
        <v>208</v>
      </c>
      <c r="F93" s="4">
        <v>5000</v>
      </c>
      <c r="G93" s="4" t="s">
        <v>23</v>
      </c>
      <c r="H93" s="4" t="s">
        <v>24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6">
        <v>0</v>
      </c>
      <c r="Q93" s="5">
        <v>0</v>
      </c>
      <c r="R93" s="5">
        <v>0</v>
      </c>
      <c r="S93" s="5">
        <v>0</v>
      </c>
      <c r="T93" s="5">
        <v>31</v>
      </c>
      <c r="U93" s="4"/>
      <c r="V93" s="4"/>
      <c r="W93" s="4"/>
      <c r="X93" s="4"/>
      <c r="Y93" s="1">
        <f>IF(Summ!$G$2="Místně",'71_19MthRepSumUzelQ'!B93,IF('71_19MthRepSumUzelQ'!U93&lt;&gt;"",'71_19MthRepSumUzelQ'!U93,'71_19MthRepSumUzelQ'!B93))</f>
        <v>6012</v>
      </c>
      <c r="Z93" s="1">
        <f>IF(Summ!$G$2="Místně",'71_19MthRepSumUzelQ'!F93,IF('71_19MthRepSumUzelQ'!W93&lt;&gt;"",'71_19MthRepSumUzelQ'!W93,'71_19MthRepSumUzelQ'!F93))</f>
        <v>5000</v>
      </c>
      <c r="AA93" s="1">
        <f t="shared" si="6"/>
        <v>0</v>
      </c>
      <c r="AB93" s="1" t="str">
        <f t="shared" si="8"/>
        <v/>
      </c>
      <c r="AC93" s="1" t="str">
        <f t="shared" si="9"/>
        <v/>
      </c>
      <c r="AD93" s="1" t="str">
        <f t="shared" si="7"/>
        <v/>
      </c>
    </row>
    <row r="94" spans="1:30" x14ac:dyDescent="0.25">
      <c r="A94" s="4" t="s">
        <v>2366</v>
      </c>
      <c r="B94" s="4">
        <v>6013</v>
      </c>
      <c r="C94" s="4" t="s">
        <v>209</v>
      </c>
      <c r="D94" s="4" t="s">
        <v>210</v>
      </c>
      <c r="E94" s="4" t="s">
        <v>191</v>
      </c>
      <c r="F94" s="4">
        <v>5025</v>
      </c>
      <c r="G94" s="4" t="s">
        <v>73</v>
      </c>
      <c r="H94" s="4" t="s">
        <v>74</v>
      </c>
      <c r="I94" s="5">
        <v>218</v>
      </c>
      <c r="J94" s="5">
        <v>44</v>
      </c>
      <c r="K94" s="5">
        <v>0</v>
      </c>
      <c r="L94" s="5">
        <v>185</v>
      </c>
      <c r="M94" s="5">
        <v>76</v>
      </c>
      <c r="N94" s="5">
        <v>1</v>
      </c>
      <c r="O94" s="5">
        <v>0</v>
      </c>
      <c r="P94" s="6">
        <v>630</v>
      </c>
      <c r="Q94" s="5">
        <v>682</v>
      </c>
      <c r="R94" s="5">
        <v>682</v>
      </c>
      <c r="S94" s="5">
        <v>0</v>
      </c>
      <c r="T94" s="5">
        <v>31</v>
      </c>
      <c r="U94" s="4"/>
      <c r="V94" s="4"/>
      <c r="W94" s="4"/>
      <c r="X94" s="4"/>
      <c r="Y94" s="1">
        <f>IF(Summ!$G$2="Místně",'71_19MthRepSumUzelQ'!B94,IF('71_19MthRepSumUzelQ'!U94&lt;&gt;"",'71_19MthRepSumUzelQ'!U94,'71_19MthRepSumUzelQ'!B94))</f>
        <v>6013</v>
      </c>
      <c r="Z94" s="1">
        <f>IF(Summ!$G$2="Místně",'71_19MthRepSumUzelQ'!F94,IF('71_19MthRepSumUzelQ'!W94&lt;&gt;"",'71_19MthRepSumUzelQ'!W94,'71_19MthRepSumUzelQ'!F94))</f>
        <v>5025</v>
      </c>
      <c r="AA94" s="1">
        <f t="shared" si="6"/>
        <v>0</v>
      </c>
      <c r="AB94" s="1" t="str">
        <f t="shared" si="8"/>
        <v/>
      </c>
      <c r="AC94" s="1" t="str">
        <f t="shared" si="9"/>
        <v/>
      </c>
      <c r="AD94" s="1" t="str">
        <f t="shared" si="7"/>
        <v/>
      </c>
    </row>
    <row r="95" spans="1:30" x14ac:dyDescent="0.25">
      <c r="A95" s="4" t="s">
        <v>2366</v>
      </c>
      <c r="B95" s="4">
        <v>6014</v>
      </c>
      <c r="C95" s="4" t="s">
        <v>211</v>
      </c>
      <c r="D95" s="4" t="s">
        <v>212</v>
      </c>
      <c r="E95" s="4" t="s">
        <v>100</v>
      </c>
      <c r="F95" s="4">
        <v>5983</v>
      </c>
      <c r="G95" s="4" t="s">
        <v>177</v>
      </c>
      <c r="H95" s="4" t="s">
        <v>178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6">
        <v>0</v>
      </c>
      <c r="Q95" s="5">
        <v>0</v>
      </c>
      <c r="R95" s="5">
        <v>0</v>
      </c>
      <c r="S95" s="5">
        <v>0</v>
      </c>
      <c r="T95" s="5">
        <v>31</v>
      </c>
      <c r="U95" s="4"/>
      <c r="V95" s="4"/>
      <c r="W95" s="4"/>
      <c r="X95" s="4"/>
      <c r="Y95" s="1">
        <f>IF(Summ!$G$2="Místně",'71_19MthRepSumUzelQ'!B95,IF('71_19MthRepSumUzelQ'!U95&lt;&gt;"",'71_19MthRepSumUzelQ'!U95,'71_19MthRepSumUzelQ'!B95))</f>
        <v>6014</v>
      </c>
      <c r="Z95" s="1">
        <f>IF(Summ!$G$2="Místně",'71_19MthRepSumUzelQ'!F95,IF('71_19MthRepSumUzelQ'!W95&lt;&gt;"",'71_19MthRepSumUzelQ'!W95,'71_19MthRepSumUzelQ'!F95))</f>
        <v>5983</v>
      </c>
      <c r="AA95" s="1">
        <f t="shared" si="6"/>
        <v>0</v>
      </c>
      <c r="AB95" s="1" t="str">
        <f t="shared" si="8"/>
        <v/>
      </c>
      <c r="AC95" s="1" t="str">
        <f t="shared" si="9"/>
        <v/>
      </c>
      <c r="AD95" s="1" t="str">
        <f t="shared" si="7"/>
        <v/>
      </c>
    </row>
    <row r="96" spans="1:30" x14ac:dyDescent="0.25">
      <c r="A96" s="4" t="s">
        <v>2366</v>
      </c>
      <c r="B96" s="4">
        <v>6015</v>
      </c>
      <c r="C96" s="4" t="s">
        <v>213</v>
      </c>
      <c r="D96" s="4" t="s">
        <v>214</v>
      </c>
      <c r="E96" s="4"/>
      <c r="F96" s="4">
        <v>5998</v>
      </c>
      <c r="G96" s="4" t="s">
        <v>179</v>
      </c>
      <c r="H96" s="4" t="s">
        <v>180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6">
        <v>0</v>
      </c>
      <c r="Q96" s="5">
        <v>0</v>
      </c>
      <c r="R96" s="5">
        <v>0</v>
      </c>
      <c r="S96" s="5">
        <v>0</v>
      </c>
      <c r="T96" s="5">
        <v>31</v>
      </c>
      <c r="U96" s="4"/>
      <c r="V96" s="4"/>
      <c r="W96" s="4"/>
      <c r="X96" s="4"/>
      <c r="Y96" s="1">
        <f>IF(Summ!$G$2="Místně",'71_19MthRepSumUzelQ'!B96,IF('71_19MthRepSumUzelQ'!U96&lt;&gt;"",'71_19MthRepSumUzelQ'!U96,'71_19MthRepSumUzelQ'!B96))</f>
        <v>6015</v>
      </c>
      <c r="Z96" s="1">
        <f>IF(Summ!$G$2="Místně",'71_19MthRepSumUzelQ'!F96,IF('71_19MthRepSumUzelQ'!W96&lt;&gt;"",'71_19MthRepSumUzelQ'!W96,'71_19MthRepSumUzelQ'!F96))</f>
        <v>5998</v>
      </c>
      <c r="AA96" s="1">
        <f t="shared" si="6"/>
        <v>0</v>
      </c>
      <c r="AB96" s="1" t="str">
        <f t="shared" si="8"/>
        <v/>
      </c>
      <c r="AC96" s="1" t="str">
        <f t="shared" si="9"/>
        <v/>
      </c>
      <c r="AD96" s="1" t="str">
        <f t="shared" si="7"/>
        <v/>
      </c>
    </row>
    <row r="97" spans="1:30" x14ac:dyDescent="0.25">
      <c r="A97" s="4" t="s">
        <v>2366</v>
      </c>
      <c r="B97" s="4">
        <v>6016</v>
      </c>
      <c r="C97" s="4" t="s">
        <v>215</v>
      </c>
      <c r="D97" s="4" t="s">
        <v>216</v>
      </c>
      <c r="E97" s="4"/>
      <c r="F97" s="4">
        <v>5025</v>
      </c>
      <c r="G97" s="4" t="s">
        <v>73</v>
      </c>
      <c r="H97" s="4" t="s">
        <v>74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6">
        <v>0</v>
      </c>
      <c r="Q97" s="5">
        <v>0</v>
      </c>
      <c r="R97" s="5">
        <v>0</v>
      </c>
      <c r="S97" s="5">
        <v>0</v>
      </c>
      <c r="T97" s="5">
        <v>31</v>
      </c>
      <c r="U97" s="4"/>
      <c r="V97" s="4"/>
      <c r="W97" s="4"/>
      <c r="X97" s="4"/>
      <c r="Y97" s="1">
        <f>IF(Summ!$G$2="Místně",'71_19MthRepSumUzelQ'!B97,IF('71_19MthRepSumUzelQ'!U97&lt;&gt;"",'71_19MthRepSumUzelQ'!U97,'71_19MthRepSumUzelQ'!B97))</f>
        <v>6016</v>
      </c>
      <c r="Z97" s="1">
        <f>IF(Summ!$G$2="Místně",'71_19MthRepSumUzelQ'!F97,IF('71_19MthRepSumUzelQ'!W97&lt;&gt;"",'71_19MthRepSumUzelQ'!W97,'71_19MthRepSumUzelQ'!F97))</f>
        <v>5025</v>
      </c>
      <c r="AA97" s="1">
        <f t="shared" si="6"/>
        <v>0</v>
      </c>
      <c r="AB97" s="1" t="str">
        <f t="shared" si="8"/>
        <v/>
      </c>
      <c r="AC97" s="1" t="str">
        <f t="shared" si="9"/>
        <v/>
      </c>
      <c r="AD97" s="1" t="str">
        <f t="shared" si="7"/>
        <v/>
      </c>
    </row>
    <row r="98" spans="1:30" x14ac:dyDescent="0.25">
      <c r="A98" s="4" t="s">
        <v>2366</v>
      </c>
      <c r="B98" s="4">
        <v>6017</v>
      </c>
      <c r="C98" s="4" t="s">
        <v>217</v>
      </c>
      <c r="D98" s="4" t="s">
        <v>218</v>
      </c>
      <c r="E98" s="4"/>
      <c r="F98" s="4">
        <v>5025</v>
      </c>
      <c r="G98" s="4" t="s">
        <v>73</v>
      </c>
      <c r="H98" s="4" t="s">
        <v>74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6">
        <v>0</v>
      </c>
      <c r="Q98" s="5">
        <v>0</v>
      </c>
      <c r="R98" s="5">
        <v>0</v>
      </c>
      <c r="S98" s="5">
        <v>0</v>
      </c>
      <c r="T98" s="5">
        <v>31</v>
      </c>
      <c r="U98" s="4"/>
      <c r="V98" s="4"/>
      <c r="W98" s="4"/>
      <c r="X98" s="4"/>
      <c r="Y98" s="1">
        <f>IF(Summ!$G$2="Místně",'71_19MthRepSumUzelQ'!B98,IF('71_19MthRepSumUzelQ'!U98&lt;&gt;"",'71_19MthRepSumUzelQ'!U98,'71_19MthRepSumUzelQ'!B98))</f>
        <v>6017</v>
      </c>
      <c r="Z98" s="1">
        <f>IF(Summ!$G$2="Místně",'71_19MthRepSumUzelQ'!F98,IF('71_19MthRepSumUzelQ'!W98&lt;&gt;"",'71_19MthRepSumUzelQ'!W98,'71_19MthRepSumUzelQ'!F98))</f>
        <v>5025</v>
      </c>
      <c r="AA98" s="1">
        <f t="shared" si="6"/>
        <v>0</v>
      </c>
      <c r="AB98" s="1" t="str">
        <f t="shared" si="8"/>
        <v/>
      </c>
      <c r="AC98" s="1" t="str">
        <f t="shared" si="9"/>
        <v/>
      </c>
      <c r="AD98" s="1" t="str">
        <f t="shared" si="7"/>
        <v/>
      </c>
    </row>
    <row r="99" spans="1:30" x14ac:dyDescent="0.25">
      <c r="A99" s="4" t="s">
        <v>2366</v>
      </c>
      <c r="B99" s="4">
        <v>6018</v>
      </c>
      <c r="C99" s="4" t="s">
        <v>219</v>
      </c>
      <c r="D99" s="4" t="s">
        <v>220</v>
      </c>
      <c r="E99" s="4"/>
      <c r="F99" s="4">
        <v>5019</v>
      </c>
      <c r="G99" s="4" t="s">
        <v>61</v>
      </c>
      <c r="H99" s="4" t="s">
        <v>62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6">
        <v>0</v>
      </c>
      <c r="Q99" s="5">
        <v>0</v>
      </c>
      <c r="R99" s="5">
        <v>0</v>
      </c>
      <c r="S99" s="5">
        <v>0</v>
      </c>
      <c r="T99" s="5">
        <v>31</v>
      </c>
      <c r="U99" s="4"/>
      <c r="V99" s="4"/>
      <c r="W99" s="4"/>
      <c r="X99" s="4"/>
      <c r="Y99" s="1">
        <f>IF(Summ!$G$2="Místně",'71_19MthRepSumUzelQ'!B99,IF('71_19MthRepSumUzelQ'!U99&lt;&gt;"",'71_19MthRepSumUzelQ'!U99,'71_19MthRepSumUzelQ'!B99))</f>
        <v>6018</v>
      </c>
      <c r="Z99" s="1">
        <f>IF(Summ!$G$2="Místně",'71_19MthRepSumUzelQ'!F99,IF('71_19MthRepSumUzelQ'!W99&lt;&gt;"",'71_19MthRepSumUzelQ'!W99,'71_19MthRepSumUzelQ'!F99))</f>
        <v>5019</v>
      </c>
      <c r="AA99" s="1">
        <f t="shared" si="6"/>
        <v>0</v>
      </c>
      <c r="AB99" s="1" t="str">
        <f t="shared" si="8"/>
        <v/>
      </c>
      <c r="AC99" s="1" t="str">
        <f t="shared" si="9"/>
        <v/>
      </c>
      <c r="AD99" s="1" t="str">
        <f t="shared" si="7"/>
        <v/>
      </c>
    </row>
    <row r="100" spans="1:30" x14ac:dyDescent="0.25">
      <c r="A100" s="4" t="s">
        <v>2366</v>
      </c>
      <c r="B100" s="4">
        <v>6019</v>
      </c>
      <c r="C100" s="4" t="s">
        <v>221</v>
      </c>
      <c r="D100" s="4" t="s">
        <v>222</v>
      </c>
      <c r="E100" s="4" t="s">
        <v>191</v>
      </c>
      <c r="F100" s="4">
        <v>5019</v>
      </c>
      <c r="G100" s="4" t="s">
        <v>61</v>
      </c>
      <c r="H100" s="4" t="s">
        <v>62</v>
      </c>
      <c r="I100" s="5">
        <v>88</v>
      </c>
      <c r="J100" s="5">
        <v>0</v>
      </c>
      <c r="K100" s="5">
        <v>0</v>
      </c>
      <c r="L100" s="5">
        <v>39</v>
      </c>
      <c r="M100" s="5">
        <v>51</v>
      </c>
      <c r="N100" s="5">
        <v>0</v>
      </c>
      <c r="O100" s="5">
        <v>0</v>
      </c>
      <c r="P100" s="6">
        <v>139</v>
      </c>
      <c r="Q100" s="5">
        <v>558</v>
      </c>
      <c r="R100" s="5">
        <v>434</v>
      </c>
      <c r="S100" s="5">
        <v>124</v>
      </c>
      <c r="T100" s="5">
        <v>31</v>
      </c>
      <c r="U100" s="4"/>
      <c r="V100" s="4"/>
      <c r="W100" s="4"/>
      <c r="X100" s="4"/>
      <c r="Y100" s="1">
        <f>IF(Summ!$G$2="Místně",'71_19MthRepSumUzelQ'!B100,IF('71_19MthRepSumUzelQ'!U100&lt;&gt;"",'71_19MthRepSumUzelQ'!U100,'71_19MthRepSumUzelQ'!B100))</f>
        <v>6019</v>
      </c>
      <c r="Z100" s="1">
        <f>IF(Summ!$G$2="Místně",'71_19MthRepSumUzelQ'!F100,IF('71_19MthRepSumUzelQ'!W100&lt;&gt;"",'71_19MthRepSumUzelQ'!W100,'71_19MthRepSumUzelQ'!F100))</f>
        <v>5019</v>
      </c>
      <c r="AA100" s="1">
        <f t="shared" si="6"/>
        <v>0</v>
      </c>
      <c r="AB100" s="1" t="str">
        <f t="shared" si="8"/>
        <v/>
      </c>
      <c r="AC100" s="1" t="str">
        <f t="shared" si="9"/>
        <v/>
      </c>
      <c r="AD100" s="1" t="str">
        <f t="shared" si="7"/>
        <v/>
      </c>
    </row>
    <row r="101" spans="1:30" x14ac:dyDescent="0.25">
      <c r="A101" s="4" t="s">
        <v>2366</v>
      </c>
      <c r="B101" s="4">
        <v>6020</v>
      </c>
      <c r="C101" s="4" t="s">
        <v>223</v>
      </c>
      <c r="D101" s="4" t="s">
        <v>224</v>
      </c>
      <c r="E101" s="4"/>
      <c r="F101" s="4">
        <v>5025</v>
      </c>
      <c r="G101" s="4" t="s">
        <v>73</v>
      </c>
      <c r="H101" s="4" t="s">
        <v>74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6">
        <v>0</v>
      </c>
      <c r="Q101" s="5">
        <v>0</v>
      </c>
      <c r="R101" s="5">
        <v>0</v>
      </c>
      <c r="S101" s="5">
        <v>0</v>
      </c>
      <c r="T101" s="5">
        <v>31</v>
      </c>
      <c r="U101" s="4"/>
      <c r="V101" s="4"/>
      <c r="W101" s="4"/>
      <c r="X101" s="4"/>
      <c r="Y101" s="1">
        <f>IF(Summ!$G$2="Místně",'71_19MthRepSumUzelQ'!B101,IF('71_19MthRepSumUzelQ'!U101&lt;&gt;"",'71_19MthRepSumUzelQ'!U101,'71_19MthRepSumUzelQ'!B101))</f>
        <v>6020</v>
      </c>
      <c r="Z101" s="1">
        <f>IF(Summ!$G$2="Místně",'71_19MthRepSumUzelQ'!F101,IF('71_19MthRepSumUzelQ'!W101&lt;&gt;"",'71_19MthRepSumUzelQ'!W101,'71_19MthRepSumUzelQ'!F101))</f>
        <v>5025</v>
      </c>
      <c r="AA101" s="1">
        <f t="shared" si="6"/>
        <v>0</v>
      </c>
      <c r="AB101" s="1" t="str">
        <f t="shared" si="8"/>
        <v/>
      </c>
      <c r="AC101" s="1" t="str">
        <f t="shared" si="9"/>
        <v/>
      </c>
      <c r="AD101" s="1" t="str">
        <f t="shared" si="7"/>
        <v/>
      </c>
    </row>
    <row r="102" spans="1:30" x14ac:dyDescent="0.25">
      <c r="A102" s="4" t="s">
        <v>2366</v>
      </c>
      <c r="B102" s="4">
        <v>6021</v>
      </c>
      <c r="C102" s="4" t="s">
        <v>225</v>
      </c>
      <c r="D102" s="4" t="s">
        <v>226</v>
      </c>
      <c r="E102" s="4" t="s">
        <v>100</v>
      </c>
      <c r="F102" s="4">
        <v>5019</v>
      </c>
      <c r="G102" s="4" t="s">
        <v>61</v>
      </c>
      <c r="H102" s="4" t="s">
        <v>62</v>
      </c>
      <c r="I102" s="5">
        <v>32</v>
      </c>
      <c r="J102" s="5">
        <v>28</v>
      </c>
      <c r="K102" s="5">
        <v>2</v>
      </c>
      <c r="L102" s="5">
        <v>13</v>
      </c>
      <c r="M102" s="5">
        <v>52</v>
      </c>
      <c r="N102" s="5">
        <v>0</v>
      </c>
      <c r="O102" s="5">
        <v>0</v>
      </c>
      <c r="P102" s="6">
        <v>277</v>
      </c>
      <c r="Q102" s="5">
        <v>372</v>
      </c>
      <c r="R102" s="5">
        <v>372</v>
      </c>
      <c r="S102" s="5">
        <v>0</v>
      </c>
      <c r="T102" s="5">
        <v>31</v>
      </c>
      <c r="U102" s="4"/>
      <c r="V102" s="4"/>
      <c r="W102" s="4"/>
      <c r="X102" s="4"/>
      <c r="Y102" s="1">
        <f>IF(Summ!$G$2="Místně",'71_19MthRepSumUzelQ'!B102,IF('71_19MthRepSumUzelQ'!U102&lt;&gt;"",'71_19MthRepSumUzelQ'!U102,'71_19MthRepSumUzelQ'!B102))</f>
        <v>6021</v>
      </c>
      <c r="Z102" s="1">
        <f>IF(Summ!$G$2="Místně",'71_19MthRepSumUzelQ'!F102,IF('71_19MthRepSumUzelQ'!W102&lt;&gt;"",'71_19MthRepSumUzelQ'!W102,'71_19MthRepSumUzelQ'!F102))</f>
        <v>5019</v>
      </c>
      <c r="AA102" s="1">
        <f t="shared" si="6"/>
        <v>0</v>
      </c>
      <c r="AB102" s="1" t="str">
        <f t="shared" si="8"/>
        <v/>
      </c>
      <c r="AC102" s="1" t="str">
        <f t="shared" si="9"/>
        <v/>
      </c>
      <c r="AD102" s="1" t="str">
        <f t="shared" si="7"/>
        <v/>
      </c>
    </row>
    <row r="103" spans="1:30" x14ac:dyDescent="0.25">
      <c r="A103" s="4" t="s">
        <v>2366</v>
      </c>
      <c r="B103" s="4">
        <v>6022</v>
      </c>
      <c r="C103" s="4" t="s">
        <v>227</v>
      </c>
      <c r="D103" s="4" t="s">
        <v>228</v>
      </c>
      <c r="E103" s="4"/>
      <c r="F103" s="4">
        <v>5025</v>
      </c>
      <c r="G103" s="4" t="s">
        <v>73</v>
      </c>
      <c r="H103" s="4" t="s">
        <v>74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6">
        <v>0</v>
      </c>
      <c r="Q103" s="5">
        <v>0</v>
      </c>
      <c r="R103" s="5">
        <v>0</v>
      </c>
      <c r="S103" s="5">
        <v>0</v>
      </c>
      <c r="T103" s="5">
        <v>31</v>
      </c>
      <c r="U103" s="4"/>
      <c r="V103" s="4"/>
      <c r="W103" s="4"/>
      <c r="X103" s="4"/>
      <c r="Y103" s="1">
        <f>IF(Summ!$G$2="Místně",'71_19MthRepSumUzelQ'!B103,IF('71_19MthRepSumUzelQ'!U103&lt;&gt;"",'71_19MthRepSumUzelQ'!U103,'71_19MthRepSumUzelQ'!B103))</f>
        <v>6022</v>
      </c>
      <c r="Z103" s="1">
        <f>IF(Summ!$G$2="Místně",'71_19MthRepSumUzelQ'!F103,IF('71_19MthRepSumUzelQ'!W103&lt;&gt;"",'71_19MthRepSumUzelQ'!W103,'71_19MthRepSumUzelQ'!F103))</f>
        <v>5025</v>
      </c>
      <c r="AA103" s="1">
        <f t="shared" si="6"/>
        <v>0</v>
      </c>
      <c r="AB103" s="1" t="str">
        <f t="shared" si="8"/>
        <v/>
      </c>
      <c r="AC103" s="1" t="str">
        <f t="shared" si="9"/>
        <v/>
      </c>
      <c r="AD103" s="1" t="str">
        <f t="shared" si="7"/>
        <v/>
      </c>
    </row>
    <row r="104" spans="1:30" x14ac:dyDescent="0.25">
      <c r="A104" s="4" t="s">
        <v>2366</v>
      </c>
      <c r="B104" s="4">
        <v>6023</v>
      </c>
      <c r="C104" s="4" t="s">
        <v>229</v>
      </c>
      <c r="D104" s="4" t="s">
        <v>230</v>
      </c>
      <c r="E104" s="4" t="s">
        <v>191</v>
      </c>
      <c r="F104" s="4">
        <v>5019</v>
      </c>
      <c r="G104" s="4" t="s">
        <v>61</v>
      </c>
      <c r="H104" s="4" t="s">
        <v>62</v>
      </c>
      <c r="I104" s="5">
        <v>10</v>
      </c>
      <c r="J104" s="5">
        <v>19</v>
      </c>
      <c r="K104" s="5">
        <v>0</v>
      </c>
      <c r="L104" s="5">
        <v>30</v>
      </c>
      <c r="M104" s="5">
        <v>1</v>
      </c>
      <c r="N104" s="5">
        <v>0</v>
      </c>
      <c r="O104" s="5">
        <v>0</v>
      </c>
      <c r="P104" s="6">
        <v>54</v>
      </c>
      <c r="Q104" s="5">
        <v>248</v>
      </c>
      <c r="R104" s="5">
        <v>62</v>
      </c>
      <c r="S104" s="5">
        <v>186</v>
      </c>
      <c r="T104" s="5">
        <v>31</v>
      </c>
      <c r="U104" s="4"/>
      <c r="V104" s="4"/>
      <c r="W104" s="4"/>
      <c r="X104" s="4"/>
      <c r="Y104" s="1">
        <f>IF(Summ!$G$2="Místně",'71_19MthRepSumUzelQ'!B104,IF('71_19MthRepSumUzelQ'!U104&lt;&gt;"",'71_19MthRepSumUzelQ'!U104,'71_19MthRepSumUzelQ'!B104))</f>
        <v>6023</v>
      </c>
      <c r="Z104" s="1">
        <f>IF(Summ!$G$2="Místně",'71_19MthRepSumUzelQ'!F104,IF('71_19MthRepSumUzelQ'!W104&lt;&gt;"",'71_19MthRepSumUzelQ'!W104,'71_19MthRepSumUzelQ'!F104))</f>
        <v>5019</v>
      </c>
      <c r="AA104" s="1">
        <f t="shared" si="6"/>
        <v>0</v>
      </c>
      <c r="AB104" s="1" t="str">
        <f t="shared" si="8"/>
        <v/>
      </c>
      <c r="AC104" s="1" t="str">
        <f t="shared" si="9"/>
        <v/>
      </c>
      <c r="AD104" s="1" t="str">
        <f t="shared" si="7"/>
        <v/>
      </c>
    </row>
    <row r="105" spans="1:30" x14ac:dyDescent="0.25">
      <c r="A105" s="4" t="s">
        <v>2366</v>
      </c>
      <c r="B105" s="4">
        <v>6024</v>
      </c>
      <c r="C105" s="4" t="s">
        <v>231</v>
      </c>
      <c r="D105" s="4" t="s">
        <v>232</v>
      </c>
      <c r="E105" s="4" t="s">
        <v>191</v>
      </c>
      <c r="F105" s="4">
        <v>5019</v>
      </c>
      <c r="G105" s="4" t="s">
        <v>61</v>
      </c>
      <c r="H105" s="4" t="s">
        <v>62</v>
      </c>
      <c r="I105" s="5">
        <v>39</v>
      </c>
      <c r="J105" s="5">
        <v>46</v>
      </c>
      <c r="K105" s="5">
        <v>0</v>
      </c>
      <c r="L105" s="5">
        <v>79</v>
      </c>
      <c r="M105" s="5">
        <v>10</v>
      </c>
      <c r="N105" s="5">
        <v>0</v>
      </c>
      <c r="O105" s="5">
        <v>0</v>
      </c>
      <c r="P105" s="6">
        <v>255</v>
      </c>
      <c r="Q105" s="5">
        <v>372</v>
      </c>
      <c r="R105" s="5">
        <v>372</v>
      </c>
      <c r="S105" s="5">
        <v>0</v>
      </c>
      <c r="T105" s="5">
        <v>31</v>
      </c>
      <c r="U105" s="4"/>
      <c r="V105" s="4"/>
      <c r="W105" s="4"/>
      <c r="X105" s="4"/>
      <c r="Y105" s="1">
        <f>IF(Summ!$G$2="Místně",'71_19MthRepSumUzelQ'!B105,IF('71_19MthRepSumUzelQ'!U105&lt;&gt;"",'71_19MthRepSumUzelQ'!U105,'71_19MthRepSumUzelQ'!B105))</f>
        <v>6024</v>
      </c>
      <c r="Z105" s="1">
        <f>IF(Summ!$G$2="Místně",'71_19MthRepSumUzelQ'!F105,IF('71_19MthRepSumUzelQ'!W105&lt;&gt;"",'71_19MthRepSumUzelQ'!W105,'71_19MthRepSumUzelQ'!F105))</f>
        <v>5019</v>
      </c>
      <c r="AA105" s="1">
        <f t="shared" si="6"/>
        <v>0</v>
      </c>
      <c r="AB105" s="1" t="str">
        <f t="shared" si="8"/>
        <v/>
      </c>
      <c r="AC105" s="1" t="str">
        <f t="shared" si="9"/>
        <v/>
      </c>
      <c r="AD105" s="1" t="str">
        <f t="shared" si="7"/>
        <v/>
      </c>
    </row>
    <row r="106" spans="1:30" x14ac:dyDescent="0.25">
      <c r="A106" s="4" t="s">
        <v>2366</v>
      </c>
      <c r="B106" s="4">
        <v>6025</v>
      </c>
      <c r="C106" s="4" t="s">
        <v>233</v>
      </c>
      <c r="D106" s="4" t="s">
        <v>234</v>
      </c>
      <c r="E106" s="4" t="s">
        <v>191</v>
      </c>
      <c r="F106" s="4">
        <v>5000</v>
      </c>
      <c r="G106" s="4" t="s">
        <v>23</v>
      </c>
      <c r="H106" s="4" t="s">
        <v>24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6">
        <v>0</v>
      </c>
      <c r="Q106" s="5">
        <v>0</v>
      </c>
      <c r="R106" s="5">
        <v>0</v>
      </c>
      <c r="S106" s="5">
        <v>0</v>
      </c>
      <c r="T106" s="5">
        <v>31</v>
      </c>
      <c r="U106" s="4"/>
      <c r="V106" s="4"/>
      <c r="W106" s="4"/>
      <c r="X106" s="4"/>
      <c r="Y106" s="1">
        <f>IF(Summ!$G$2="Místně",'71_19MthRepSumUzelQ'!B106,IF('71_19MthRepSumUzelQ'!U106&lt;&gt;"",'71_19MthRepSumUzelQ'!U106,'71_19MthRepSumUzelQ'!B106))</f>
        <v>6025</v>
      </c>
      <c r="Z106" s="1">
        <f>IF(Summ!$G$2="Místně",'71_19MthRepSumUzelQ'!F106,IF('71_19MthRepSumUzelQ'!W106&lt;&gt;"",'71_19MthRepSumUzelQ'!W106,'71_19MthRepSumUzelQ'!F106))</f>
        <v>5000</v>
      </c>
      <c r="AA106" s="1">
        <f t="shared" si="6"/>
        <v>0</v>
      </c>
      <c r="AB106" s="1" t="str">
        <f t="shared" si="8"/>
        <v/>
      </c>
      <c r="AC106" s="1" t="str">
        <f t="shared" si="9"/>
        <v/>
      </c>
      <c r="AD106" s="1" t="str">
        <f t="shared" si="7"/>
        <v/>
      </c>
    </row>
    <row r="107" spans="1:30" x14ac:dyDescent="0.25">
      <c r="A107" s="4" t="s">
        <v>2366</v>
      </c>
      <c r="B107" s="4">
        <v>6026</v>
      </c>
      <c r="C107" s="4" t="s">
        <v>235</v>
      </c>
      <c r="D107" s="4" t="s">
        <v>236</v>
      </c>
      <c r="E107" s="4"/>
      <c r="F107" s="4">
        <v>5019</v>
      </c>
      <c r="G107" s="4" t="s">
        <v>61</v>
      </c>
      <c r="H107" s="4" t="s">
        <v>62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6">
        <v>0</v>
      </c>
      <c r="Q107" s="5">
        <v>0</v>
      </c>
      <c r="R107" s="5">
        <v>0</v>
      </c>
      <c r="S107" s="5">
        <v>0</v>
      </c>
      <c r="T107" s="5">
        <v>31</v>
      </c>
      <c r="U107" s="4"/>
      <c r="V107" s="4"/>
      <c r="W107" s="4"/>
      <c r="X107" s="4"/>
      <c r="Y107" s="1">
        <f>IF(Summ!$G$2="Místně",'71_19MthRepSumUzelQ'!B107,IF('71_19MthRepSumUzelQ'!U107&lt;&gt;"",'71_19MthRepSumUzelQ'!U107,'71_19MthRepSumUzelQ'!B107))</f>
        <v>6026</v>
      </c>
      <c r="Z107" s="1">
        <f>IF(Summ!$G$2="Místně",'71_19MthRepSumUzelQ'!F107,IF('71_19MthRepSumUzelQ'!W107&lt;&gt;"",'71_19MthRepSumUzelQ'!W107,'71_19MthRepSumUzelQ'!F107))</f>
        <v>5019</v>
      </c>
      <c r="AA107" s="1">
        <f t="shared" si="6"/>
        <v>0</v>
      </c>
      <c r="AB107" s="1" t="str">
        <f t="shared" si="8"/>
        <v/>
      </c>
      <c r="AC107" s="1" t="str">
        <f t="shared" si="9"/>
        <v/>
      </c>
      <c r="AD107" s="1" t="str">
        <f t="shared" si="7"/>
        <v/>
      </c>
    </row>
    <row r="108" spans="1:30" x14ac:dyDescent="0.25">
      <c r="A108" s="4" t="s">
        <v>2366</v>
      </c>
      <c r="B108" s="4">
        <v>6027</v>
      </c>
      <c r="C108" s="4" t="s">
        <v>237</v>
      </c>
      <c r="D108" s="4" t="s">
        <v>238</v>
      </c>
      <c r="E108" s="4"/>
      <c r="F108" s="4">
        <v>5019</v>
      </c>
      <c r="G108" s="4" t="s">
        <v>61</v>
      </c>
      <c r="H108" s="4" t="s">
        <v>62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6">
        <v>0</v>
      </c>
      <c r="Q108" s="5">
        <v>0</v>
      </c>
      <c r="R108" s="5">
        <v>0</v>
      </c>
      <c r="S108" s="5">
        <v>0</v>
      </c>
      <c r="T108" s="5">
        <v>31</v>
      </c>
      <c r="U108" s="4"/>
      <c r="V108" s="4"/>
      <c r="W108" s="4"/>
      <c r="X108" s="4"/>
      <c r="Y108" s="1">
        <f>IF(Summ!$G$2="Místně",'71_19MthRepSumUzelQ'!B108,IF('71_19MthRepSumUzelQ'!U108&lt;&gt;"",'71_19MthRepSumUzelQ'!U108,'71_19MthRepSumUzelQ'!B108))</f>
        <v>6027</v>
      </c>
      <c r="Z108" s="1">
        <f>IF(Summ!$G$2="Místně",'71_19MthRepSumUzelQ'!F108,IF('71_19MthRepSumUzelQ'!W108&lt;&gt;"",'71_19MthRepSumUzelQ'!W108,'71_19MthRepSumUzelQ'!F108))</f>
        <v>5019</v>
      </c>
      <c r="AA108" s="1">
        <f t="shared" si="6"/>
        <v>0</v>
      </c>
      <c r="AB108" s="1" t="str">
        <f t="shared" si="8"/>
        <v/>
      </c>
      <c r="AC108" s="1" t="str">
        <f t="shared" si="9"/>
        <v/>
      </c>
      <c r="AD108" s="1" t="str">
        <f t="shared" si="7"/>
        <v/>
      </c>
    </row>
    <row r="109" spans="1:30" x14ac:dyDescent="0.25">
      <c r="A109" s="4" t="s">
        <v>2366</v>
      </c>
      <c r="B109" s="4">
        <v>6028</v>
      </c>
      <c r="C109" s="4" t="s">
        <v>239</v>
      </c>
      <c r="D109" s="4" t="s">
        <v>240</v>
      </c>
      <c r="E109" s="4"/>
      <c r="F109" s="4">
        <v>5019</v>
      </c>
      <c r="G109" s="4" t="s">
        <v>61</v>
      </c>
      <c r="H109" s="4" t="s">
        <v>62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6">
        <v>0</v>
      </c>
      <c r="Q109" s="5">
        <v>0</v>
      </c>
      <c r="R109" s="5">
        <v>0</v>
      </c>
      <c r="S109" s="5">
        <v>0</v>
      </c>
      <c r="T109" s="5">
        <v>31</v>
      </c>
      <c r="U109" s="4"/>
      <c r="V109" s="4"/>
      <c r="W109" s="4"/>
      <c r="X109" s="4"/>
      <c r="Y109" s="1">
        <f>IF(Summ!$G$2="Místně",'71_19MthRepSumUzelQ'!B109,IF('71_19MthRepSumUzelQ'!U109&lt;&gt;"",'71_19MthRepSumUzelQ'!U109,'71_19MthRepSumUzelQ'!B109))</f>
        <v>6028</v>
      </c>
      <c r="Z109" s="1">
        <f>IF(Summ!$G$2="Místně",'71_19MthRepSumUzelQ'!F109,IF('71_19MthRepSumUzelQ'!W109&lt;&gt;"",'71_19MthRepSumUzelQ'!W109,'71_19MthRepSumUzelQ'!F109))</f>
        <v>5019</v>
      </c>
      <c r="AA109" s="1">
        <f t="shared" si="6"/>
        <v>0</v>
      </c>
      <c r="AB109" s="1" t="str">
        <f t="shared" si="8"/>
        <v/>
      </c>
      <c r="AC109" s="1" t="str">
        <f t="shared" si="9"/>
        <v/>
      </c>
      <c r="AD109" s="1" t="str">
        <f t="shared" si="7"/>
        <v/>
      </c>
    </row>
    <row r="110" spans="1:30" x14ac:dyDescent="0.25">
      <c r="A110" s="4" t="s">
        <v>2366</v>
      </c>
      <c r="B110" s="4">
        <v>6029</v>
      </c>
      <c r="C110" s="4" t="s">
        <v>241</v>
      </c>
      <c r="D110" s="4" t="s">
        <v>242</v>
      </c>
      <c r="E110" s="4"/>
      <c r="F110" s="4">
        <v>5009</v>
      </c>
      <c r="G110" s="4" t="s">
        <v>41</v>
      </c>
      <c r="H110" s="4" t="s">
        <v>42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6">
        <v>0</v>
      </c>
      <c r="Q110" s="5">
        <v>0</v>
      </c>
      <c r="R110" s="5">
        <v>0</v>
      </c>
      <c r="S110" s="5">
        <v>0</v>
      </c>
      <c r="T110" s="5">
        <v>31</v>
      </c>
      <c r="U110" s="4"/>
      <c r="V110" s="4"/>
      <c r="W110" s="4"/>
      <c r="X110" s="4"/>
      <c r="Y110" s="1">
        <f>IF(Summ!$G$2="Místně",'71_19MthRepSumUzelQ'!B110,IF('71_19MthRepSumUzelQ'!U110&lt;&gt;"",'71_19MthRepSumUzelQ'!U110,'71_19MthRepSumUzelQ'!B110))</f>
        <v>6029</v>
      </c>
      <c r="Z110" s="1">
        <f>IF(Summ!$G$2="Místně",'71_19MthRepSumUzelQ'!F110,IF('71_19MthRepSumUzelQ'!W110&lt;&gt;"",'71_19MthRepSumUzelQ'!W110,'71_19MthRepSumUzelQ'!F110))</f>
        <v>5009</v>
      </c>
      <c r="AA110" s="1">
        <f t="shared" si="6"/>
        <v>0</v>
      </c>
      <c r="AB110" s="1" t="str">
        <f t="shared" si="8"/>
        <v/>
      </c>
      <c r="AC110" s="1" t="str">
        <f t="shared" si="9"/>
        <v/>
      </c>
      <c r="AD110" s="1" t="str">
        <f t="shared" si="7"/>
        <v/>
      </c>
    </row>
    <row r="111" spans="1:30" x14ac:dyDescent="0.25">
      <c r="A111" s="4" t="s">
        <v>2366</v>
      </c>
      <c r="B111" s="4">
        <v>6030</v>
      </c>
      <c r="C111" s="4" t="s">
        <v>243</v>
      </c>
      <c r="D111" s="4" t="s">
        <v>244</v>
      </c>
      <c r="E111" s="4"/>
      <c r="F111" s="4">
        <v>5019</v>
      </c>
      <c r="G111" s="4" t="s">
        <v>61</v>
      </c>
      <c r="H111" s="4" t="s">
        <v>62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6">
        <v>0</v>
      </c>
      <c r="Q111" s="5">
        <v>0</v>
      </c>
      <c r="R111" s="5">
        <v>0</v>
      </c>
      <c r="S111" s="5">
        <v>0</v>
      </c>
      <c r="T111" s="5">
        <v>31</v>
      </c>
      <c r="U111" s="4"/>
      <c r="V111" s="4"/>
      <c r="W111" s="4"/>
      <c r="X111" s="4"/>
      <c r="Y111" s="1">
        <f>IF(Summ!$G$2="Místně",'71_19MthRepSumUzelQ'!B111,IF('71_19MthRepSumUzelQ'!U111&lt;&gt;"",'71_19MthRepSumUzelQ'!U111,'71_19MthRepSumUzelQ'!B111))</f>
        <v>6030</v>
      </c>
      <c r="Z111" s="1">
        <f>IF(Summ!$G$2="Místně",'71_19MthRepSumUzelQ'!F111,IF('71_19MthRepSumUzelQ'!W111&lt;&gt;"",'71_19MthRepSumUzelQ'!W111,'71_19MthRepSumUzelQ'!F111))</f>
        <v>5019</v>
      </c>
      <c r="AA111" s="1">
        <f t="shared" si="6"/>
        <v>0</v>
      </c>
      <c r="AB111" s="1" t="str">
        <f t="shared" si="8"/>
        <v/>
      </c>
      <c r="AC111" s="1" t="str">
        <f t="shared" si="9"/>
        <v/>
      </c>
      <c r="AD111" s="1" t="str">
        <f t="shared" si="7"/>
        <v/>
      </c>
    </row>
    <row r="112" spans="1:30" x14ac:dyDescent="0.25">
      <c r="A112" s="4" t="s">
        <v>2366</v>
      </c>
      <c r="B112" s="4">
        <v>6031</v>
      </c>
      <c r="C112" s="4" t="s">
        <v>245</v>
      </c>
      <c r="D112" s="4" t="s">
        <v>246</v>
      </c>
      <c r="E112" s="4"/>
      <c r="F112" s="4">
        <v>5012</v>
      </c>
      <c r="G112" s="4" t="s">
        <v>47</v>
      </c>
      <c r="H112" s="4" t="s">
        <v>48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6">
        <v>0</v>
      </c>
      <c r="Q112" s="5">
        <v>0</v>
      </c>
      <c r="R112" s="5">
        <v>0</v>
      </c>
      <c r="S112" s="5">
        <v>0</v>
      </c>
      <c r="T112" s="5">
        <v>31</v>
      </c>
      <c r="U112" s="4"/>
      <c r="V112" s="4"/>
      <c r="W112" s="4"/>
      <c r="X112" s="4"/>
      <c r="Y112" s="1">
        <f>IF(Summ!$G$2="Místně",'71_19MthRepSumUzelQ'!B112,IF('71_19MthRepSumUzelQ'!U112&lt;&gt;"",'71_19MthRepSumUzelQ'!U112,'71_19MthRepSumUzelQ'!B112))</f>
        <v>6031</v>
      </c>
      <c r="Z112" s="1">
        <f>IF(Summ!$G$2="Místně",'71_19MthRepSumUzelQ'!F112,IF('71_19MthRepSumUzelQ'!W112&lt;&gt;"",'71_19MthRepSumUzelQ'!W112,'71_19MthRepSumUzelQ'!F112))</f>
        <v>5012</v>
      </c>
      <c r="AA112" s="1">
        <f t="shared" si="6"/>
        <v>0</v>
      </c>
      <c r="AB112" s="1" t="str">
        <f t="shared" si="8"/>
        <v/>
      </c>
      <c r="AC112" s="1" t="str">
        <f t="shared" si="9"/>
        <v/>
      </c>
      <c r="AD112" s="1" t="str">
        <f t="shared" si="7"/>
        <v/>
      </c>
    </row>
    <row r="113" spans="1:30" x14ac:dyDescent="0.25">
      <c r="A113" s="4" t="s">
        <v>2366</v>
      </c>
      <c r="B113" s="4">
        <v>6032</v>
      </c>
      <c r="C113" s="4" t="s">
        <v>247</v>
      </c>
      <c r="D113" s="4" t="s">
        <v>248</v>
      </c>
      <c r="E113" s="4" t="s">
        <v>191</v>
      </c>
      <c r="F113" s="4">
        <v>5009</v>
      </c>
      <c r="G113" s="4" t="s">
        <v>41</v>
      </c>
      <c r="H113" s="4" t="s">
        <v>42</v>
      </c>
      <c r="I113" s="5">
        <v>22</v>
      </c>
      <c r="J113" s="5">
        <v>1</v>
      </c>
      <c r="K113" s="5">
        <v>1</v>
      </c>
      <c r="L113" s="5">
        <v>32</v>
      </c>
      <c r="M113" s="5">
        <v>8</v>
      </c>
      <c r="N113" s="5">
        <v>2</v>
      </c>
      <c r="O113" s="5">
        <v>0</v>
      </c>
      <c r="P113" s="6">
        <v>194</v>
      </c>
      <c r="Q113" s="5">
        <v>930</v>
      </c>
      <c r="R113" s="5">
        <v>360</v>
      </c>
      <c r="S113" s="5">
        <v>570</v>
      </c>
      <c r="T113" s="5">
        <v>31</v>
      </c>
      <c r="U113" s="4"/>
      <c r="V113" s="4"/>
      <c r="W113" s="4"/>
      <c r="X113" s="4"/>
      <c r="Y113" s="1">
        <f>IF(Summ!$G$2="Místně",'71_19MthRepSumUzelQ'!B113,IF('71_19MthRepSumUzelQ'!U113&lt;&gt;"",'71_19MthRepSumUzelQ'!U113,'71_19MthRepSumUzelQ'!B113))</f>
        <v>6032</v>
      </c>
      <c r="Z113" s="1">
        <f>IF(Summ!$G$2="Místně",'71_19MthRepSumUzelQ'!F113,IF('71_19MthRepSumUzelQ'!W113&lt;&gt;"",'71_19MthRepSumUzelQ'!W113,'71_19MthRepSumUzelQ'!F113))</f>
        <v>5009</v>
      </c>
      <c r="AA113" s="1">
        <f t="shared" si="6"/>
        <v>0</v>
      </c>
      <c r="AB113" s="1" t="str">
        <f t="shared" si="8"/>
        <v/>
      </c>
      <c r="AC113" s="1" t="str">
        <f t="shared" si="9"/>
        <v/>
      </c>
      <c r="AD113" s="1" t="str">
        <f t="shared" si="7"/>
        <v/>
      </c>
    </row>
    <row r="114" spans="1:30" x14ac:dyDescent="0.25">
      <c r="A114" s="4" t="s">
        <v>2366</v>
      </c>
      <c r="B114" s="4">
        <v>6033</v>
      </c>
      <c r="C114" s="4" t="s">
        <v>249</v>
      </c>
      <c r="D114" s="4" t="s">
        <v>250</v>
      </c>
      <c r="E114" s="4" t="s">
        <v>191</v>
      </c>
      <c r="F114" s="4">
        <v>5012</v>
      </c>
      <c r="G114" s="4" t="s">
        <v>47</v>
      </c>
      <c r="H114" s="4" t="s">
        <v>48</v>
      </c>
      <c r="I114" s="5">
        <v>139</v>
      </c>
      <c r="J114" s="5">
        <v>16</v>
      </c>
      <c r="K114" s="5">
        <v>3</v>
      </c>
      <c r="L114" s="5">
        <v>145</v>
      </c>
      <c r="M114" s="5">
        <v>9</v>
      </c>
      <c r="N114" s="5">
        <v>4</v>
      </c>
      <c r="O114" s="5">
        <v>0</v>
      </c>
      <c r="P114" s="6">
        <v>354</v>
      </c>
      <c r="Q114" s="5">
        <v>496</v>
      </c>
      <c r="R114" s="5">
        <v>496</v>
      </c>
      <c r="S114" s="5">
        <v>0</v>
      </c>
      <c r="T114" s="5">
        <v>31</v>
      </c>
      <c r="U114" s="4"/>
      <c r="V114" s="4"/>
      <c r="W114" s="4"/>
      <c r="X114" s="4"/>
      <c r="Y114" s="1">
        <f>IF(Summ!$G$2="Místně",'71_19MthRepSumUzelQ'!B114,IF('71_19MthRepSumUzelQ'!U114&lt;&gt;"",'71_19MthRepSumUzelQ'!U114,'71_19MthRepSumUzelQ'!B114))</f>
        <v>6033</v>
      </c>
      <c r="Z114" s="1">
        <f>IF(Summ!$G$2="Místně",'71_19MthRepSumUzelQ'!F114,IF('71_19MthRepSumUzelQ'!W114&lt;&gt;"",'71_19MthRepSumUzelQ'!W114,'71_19MthRepSumUzelQ'!F114))</f>
        <v>5012</v>
      </c>
      <c r="AA114" s="1">
        <f t="shared" si="6"/>
        <v>0</v>
      </c>
      <c r="AB114" s="1" t="str">
        <f t="shared" si="8"/>
        <v/>
      </c>
      <c r="AC114" s="1" t="str">
        <f t="shared" si="9"/>
        <v/>
      </c>
      <c r="AD114" s="1" t="str">
        <f t="shared" si="7"/>
        <v/>
      </c>
    </row>
    <row r="115" spans="1:30" x14ac:dyDescent="0.25">
      <c r="A115" s="4" t="s">
        <v>2366</v>
      </c>
      <c r="B115" s="4">
        <v>6034</v>
      </c>
      <c r="C115" s="4" t="s">
        <v>251</v>
      </c>
      <c r="D115" s="4" t="s">
        <v>252</v>
      </c>
      <c r="E115" s="4" t="s">
        <v>100</v>
      </c>
      <c r="F115" s="4">
        <v>5009</v>
      </c>
      <c r="G115" s="4" t="s">
        <v>41</v>
      </c>
      <c r="H115" s="4" t="s">
        <v>42</v>
      </c>
      <c r="I115" s="5">
        <v>3</v>
      </c>
      <c r="J115" s="5">
        <v>2</v>
      </c>
      <c r="K115" s="5">
        <v>0</v>
      </c>
      <c r="L115" s="5">
        <v>4</v>
      </c>
      <c r="M115" s="5">
        <v>1</v>
      </c>
      <c r="N115" s="5">
        <v>1</v>
      </c>
      <c r="O115" s="5">
        <v>1</v>
      </c>
      <c r="P115" s="6">
        <v>148</v>
      </c>
      <c r="Q115" s="5">
        <v>186</v>
      </c>
      <c r="R115" s="5">
        <v>186</v>
      </c>
      <c r="S115" s="5">
        <v>0</v>
      </c>
      <c r="T115" s="5">
        <v>31</v>
      </c>
      <c r="U115" s="4"/>
      <c r="V115" s="4"/>
      <c r="W115" s="4"/>
      <c r="X115" s="4"/>
      <c r="Y115" s="1">
        <f>IF(Summ!$G$2="Místně",'71_19MthRepSumUzelQ'!B115,IF('71_19MthRepSumUzelQ'!U115&lt;&gt;"",'71_19MthRepSumUzelQ'!U115,'71_19MthRepSumUzelQ'!B115))</f>
        <v>6034</v>
      </c>
      <c r="Z115" s="1">
        <f>IF(Summ!$G$2="Místně",'71_19MthRepSumUzelQ'!F115,IF('71_19MthRepSumUzelQ'!W115&lt;&gt;"",'71_19MthRepSumUzelQ'!W115,'71_19MthRepSumUzelQ'!F115))</f>
        <v>5009</v>
      </c>
      <c r="AA115" s="1">
        <f t="shared" si="6"/>
        <v>0</v>
      </c>
      <c r="AB115" s="1" t="str">
        <f t="shared" si="8"/>
        <v/>
      </c>
      <c r="AC115" s="1" t="str">
        <f t="shared" si="9"/>
        <v/>
      </c>
      <c r="AD115" s="1" t="str">
        <f t="shared" si="7"/>
        <v/>
      </c>
    </row>
    <row r="116" spans="1:30" x14ac:dyDescent="0.25">
      <c r="A116" s="4" t="s">
        <v>2366</v>
      </c>
      <c r="B116" s="4">
        <v>6035</v>
      </c>
      <c r="C116" s="4" t="s">
        <v>253</v>
      </c>
      <c r="D116" s="4" t="s">
        <v>254</v>
      </c>
      <c r="E116" s="4"/>
      <c r="F116" s="4">
        <v>5025</v>
      </c>
      <c r="G116" s="4" t="s">
        <v>73</v>
      </c>
      <c r="H116" s="4" t="s">
        <v>74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6">
        <v>0</v>
      </c>
      <c r="Q116" s="5">
        <v>0</v>
      </c>
      <c r="R116" s="5">
        <v>0</v>
      </c>
      <c r="S116" s="5">
        <v>0</v>
      </c>
      <c r="T116" s="5">
        <v>31</v>
      </c>
      <c r="U116" s="4"/>
      <c r="V116" s="4"/>
      <c r="W116" s="4"/>
      <c r="X116" s="4"/>
      <c r="Y116" s="1">
        <f>IF(Summ!$G$2="Místně",'71_19MthRepSumUzelQ'!B116,IF('71_19MthRepSumUzelQ'!U116&lt;&gt;"",'71_19MthRepSumUzelQ'!U116,'71_19MthRepSumUzelQ'!B116))</f>
        <v>6035</v>
      </c>
      <c r="Z116" s="1">
        <f>IF(Summ!$G$2="Místně",'71_19MthRepSumUzelQ'!F116,IF('71_19MthRepSumUzelQ'!W116&lt;&gt;"",'71_19MthRepSumUzelQ'!W116,'71_19MthRepSumUzelQ'!F116))</f>
        <v>5025</v>
      </c>
      <c r="AA116" s="1">
        <f t="shared" si="6"/>
        <v>0</v>
      </c>
      <c r="AB116" s="1" t="str">
        <f t="shared" si="8"/>
        <v/>
      </c>
      <c r="AC116" s="1" t="str">
        <f t="shared" si="9"/>
        <v/>
      </c>
      <c r="AD116" s="1" t="str">
        <f t="shared" si="7"/>
        <v/>
      </c>
    </row>
    <row r="117" spans="1:30" x14ac:dyDescent="0.25">
      <c r="A117" s="4" t="s">
        <v>2366</v>
      </c>
      <c r="B117" s="4">
        <v>6036</v>
      </c>
      <c r="C117" s="4" t="s">
        <v>255</v>
      </c>
      <c r="D117" s="4" t="s">
        <v>256</v>
      </c>
      <c r="E117" s="4"/>
      <c r="F117" s="4">
        <v>5012</v>
      </c>
      <c r="G117" s="4" t="s">
        <v>47</v>
      </c>
      <c r="H117" s="4" t="s">
        <v>48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6">
        <v>0</v>
      </c>
      <c r="Q117" s="5">
        <v>0</v>
      </c>
      <c r="R117" s="5">
        <v>0</v>
      </c>
      <c r="S117" s="5">
        <v>0</v>
      </c>
      <c r="T117" s="5">
        <v>31</v>
      </c>
      <c r="U117" s="4"/>
      <c r="V117" s="4"/>
      <c r="W117" s="4"/>
      <c r="X117" s="4"/>
      <c r="Y117" s="1">
        <f>IF(Summ!$G$2="Místně",'71_19MthRepSumUzelQ'!B117,IF('71_19MthRepSumUzelQ'!U117&lt;&gt;"",'71_19MthRepSumUzelQ'!U117,'71_19MthRepSumUzelQ'!B117))</f>
        <v>6036</v>
      </c>
      <c r="Z117" s="1">
        <f>IF(Summ!$G$2="Místně",'71_19MthRepSumUzelQ'!F117,IF('71_19MthRepSumUzelQ'!W117&lt;&gt;"",'71_19MthRepSumUzelQ'!W117,'71_19MthRepSumUzelQ'!F117))</f>
        <v>5012</v>
      </c>
      <c r="AA117" s="1">
        <f t="shared" si="6"/>
        <v>0</v>
      </c>
      <c r="AB117" s="1" t="str">
        <f t="shared" si="8"/>
        <v/>
      </c>
      <c r="AC117" s="1" t="str">
        <f t="shared" si="9"/>
        <v/>
      </c>
      <c r="AD117" s="1" t="str">
        <f t="shared" si="7"/>
        <v/>
      </c>
    </row>
    <row r="118" spans="1:30" x14ac:dyDescent="0.25">
      <c r="A118" s="4" t="s">
        <v>2366</v>
      </c>
      <c r="B118" s="4">
        <v>6037</v>
      </c>
      <c r="C118" s="4" t="s">
        <v>257</v>
      </c>
      <c r="D118" s="4" t="s">
        <v>258</v>
      </c>
      <c r="E118" s="4" t="s">
        <v>191</v>
      </c>
      <c r="F118" s="4">
        <v>5014</v>
      </c>
      <c r="G118" s="4" t="s">
        <v>51</v>
      </c>
      <c r="H118" s="4" t="s">
        <v>52</v>
      </c>
      <c r="I118" s="5">
        <v>115</v>
      </c>
      <c r="J118" s="5">
        <v>29</v>
      </c>
      <c r="K118" s="5">
        <v>1</v>
      </c>
      <c r="L118" s="5">
        <v>125</v>
      </c>
      <c r="M118" s="5">
        <v>24</v>
      </c>
      <c r="N118" s="5">
        <v>18</v>
      </c>
      <c r="O118" s="5">
        <v>3</v>
      </c>
      <c r="P118" s="6">
        <v>673</v>
      </c>
      <c r="Q118" s="5">
        <v>744</v>
      </c>
      <c r="R118" s="5">
        <v>744</v>
      </c>
      <c r="S118" s="5">
        <v>0</v>
      </c>
      <c r="T118" s="5">
        <v>31</v>
      </c>
      <c r="U118" s="4"/>
      <c r="V118" s="4"/>
      <c r="W118" s="4"/>
      <c r="X118" s="4"/>
      <c r="Y118" s="1">
        <f>IF(Summ!$G$2="Místně",'71_19MthRepSumUzelQ'!B118,IF('71_19MthRepSumUzelQ'!U118&lt;&gt;"",'71_19MthRepSumUzelQ'!U118,'71_19MthRepSumUzelQ'!B118))</f>
        <v>6037</v>
      </c>
      <c r="Z118" s="1">
        <f>IF(Summ!$G$2="Místně",'71_19MthRepSumUzelQ'!F118,IF('71_19MthRepSumUzelQ'!W118&lt;&gt;"",'71_19MthRepSumUzelQ'!W118,'71_19MthRepSumUzelQ'!F118))</f>
        <v>5014</v>
      </c>
      <c r="AA118" s="1">
        <f t="shared" si="6"/>
        <v>0</v>
      </c>
      <c r="AB118" s="1" t="str">
        <f t="shared" si="8"/>
        <v/>
      </c>
      <c r="AC118" s="1" t="str">
        <f t="shared" si="9"/>
        <v/>
      </c>
      <c r="AD118" s="1" t="str">
        <f t="shared" si="7"/>
        <v/>
      </c>
    </row>
    <row r="119" spans="1:30" x14ac:dyDescent="0.25">
      <c r="A119" s="4" t="s">
        <v>2366</v>
      </c>
      <c r="B119" s="4">
        <v>6038</v>
      </c>
      <c r="C119" s="4" t="s">
        <v>259</v>
      </c>
      <c r="D119" s="4" t="s">
        <v>260</v>
      </c>
      <c r="E119" s="4"/>
      <c r="F119" s="4">
        <v>5025</v>
      </c>
      <c r="G119" s="4" t="s">
        <v>73</v>
      </c>
      <c r="H119" s="4" t="s">
        <v>74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6">
        <v>0</v>
      </c>
      <c r="Q119" s="5">
        <v>0</v>
      </c>
      <c r="R119" s="5">
        <v>0</v>
      </c>
      <c r="S119" s="5">
        <v>0</v>
      </c>
      <c r="T119" s="5">
        <v>31</v>
      </c>
      <c r="U119" s="4"/>
      <c r="V119" s="4"/>
      <c r="W119" s="4"/>
      <c r="X119" s="4"/>
      <c r="Y119" s="1">
        <f>IF(Summ!$G$2="Místně",'71_19MthRepSumUzelQ'!B119,IF('71_19MthRepSumUzelQ'!U119&lt;&gt;"",'71_19MthRepSumUzelQ'!U119,'71_19MthRepSumUzelQ'!B119))</f>
        <v>6038</v>
      </c>
      <c r="Z119" s="1">
        <f>IF(Summ!$G$2="Místně",'71_19MthRepSumUzelQ'!F119,IF('71_19MthRepSumUzelQ'!W119&lt;&gt;"",'71_19MthRepSumUzelQ'!W119,'71_19MthRepSumUzelQ'!F119))</f>
        <v>5025</v>
      </c>
      <c r="AA119" s="1">
        <f t="shared" si="6"/>
        <v>0</v>
      </c>
      <c r="AB119" s="1" t="str">
        <f t="shared" si="8"/>
        <v/>
      </c>
      <c r="AC119" s="1" t="str">
        <f t="shared" si="9"/>
        <v/>
      </c>
      <c r="AD119" s="1" t="str">
        <f t="shared" si="7"/>
        <v/>
      </c>
    </row>
    <row r="120" spans="1:30" x14ac:dyDescent="0.25">
      <c r="A120" s="4" t="s">
        <v>2366</v>
      </c>
      <c r="B120" s="4">
        <v>6039</v>
      </c>
      <c r="C120" s="4" t="s">
        <v>261</v>
      </c>
      <c r="D120" s="4" t="s">
        <v>262</v>
      </c>
      <c r="E120" s="4"/>
      <c r="F120" s="4">
        <v>5025</v>
      </c>
      <c r="G120" s="4" t="s">
        <v>73</v>
      </c>
      <c r="H120" s="4" t="s">
        <v>74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6">
        <v>0</v>
      </c>
      <c r="Q120" s="5">
        <v>0</v>
      </c>
      <c r="R120" s="5">
        <v>0</v>
      </c>
      <c r="S120" s="5">
        <v>0</v>
      </c>
      <c r="T120" s="5">
        <v>31</v>
      </c>
      <c r="U120" s="4"/>
      <c r="V120" s="4"/>
      <c r="W120" s="4"/>
      <c r="X120" s="4"/>
      <c r="Y120" s="1">
        <f>IF(Summ!$G$2="Místně",'71_19MthRepSumUzelQ'!B120,IF('71_19MthRepSumUzelQ'!U120&lt;&gt;"",'71_19MthRepSumUzelQ'!U120,'71_19MthRepSumUzelQ'!B120))</f>
        <v>6039</v>
      </c>
      <c r="Z120" s="1">
        <f>IF(Summ!$G$2="Místně",'71_19MthRepSumUzelQ'!F120,IF('71_19MthRepSumUzelQ'!W120&lt;&gt;"",'71_19MthRepSumUzelQ'!W120,'71_19MthRepSumUzelQ'!F120))</f>
        <v>5025</v>
      </c>
      <c r="AA120" s="1">
        <f t="shared" si="6"/>
        <v>0</v>
      </c>
      <c r="AB120" s="1" t="str">
        <f t="shared" si="8"/>
        <v/>
      </c>
      <c r="AC120" s="1" t="str">
        <f t="shared" si="9"/>
        <v/>
      </c>
      <c r="AD120" s="1" t="str">
        <f t="shared" si="7"/>
        <v/>
      </c>
    </row>
    <row r="121" spans="1:30" x14ac:dyDescent="0.25">
      <c r="A121" s="4" t="s">
        <v>2366</v>
      </c>
      <c r="B121" s="4">
        <v>6040</v>
      </c>
      <c r="C121" s="4" t="s">
        <v>263</v>
      </c>
      <c r="D121" s="4" t="s">
        <v>264</v>
      </c>
      <c r="E121" s="4"/>
      <c r="F121" s="4">
        <v>5007</v>
      </c>
      <c r="G121" s="4" t="s">
        <v>37</v>
      </c>
      <c r="H121" s="4" t="s">
        <v>38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6">
        <v>0</v>
      </c>
      <c r="Q121" s="5">
        <v>0</v>
      </c>
      <c r="R121" s="5">
        <v>0</v>
      </c>
      <c r="S121" s="5">
        <v>0</v>
      </c>
      <c r="T121" s="5">
        <v>31</v>
      </c>
      <c r="U121" s="4"/>
      <c r="V121" s="4"/>
      <c r="W121" s="4"/>
      <c r="X121" s="4"/>
      <c r="Y121" s="1">
        <f>IF(Summ!$G$2="Místně",'71_19MthRepSumUzelQ'!B121,IF('71_19MthRepSumUzelQ'!U121&lt;&gt;"",'71_19MthRepSumUzelQ'!U121,'71_19MthRepSumUzelQ'!B121))</f>
        <v>6040</v>
      </c>
      <c r="Z121" s="1">
        <f>IF(Summ!$G$2="Místně",'71_19MthRepSumUzelQ'!F121,IF('71_19MthRepSumUzelQ'!W121&lt;&gt;"",'71_19MthRepSumUzelQ'!W121,'71_19MthRepSumUzelQ'!F121))</f>
        <v>5007</v>
      </c>
      <c r="AA121" s="1">
        <f t="shared" si="6"/>
        <v>0</v>
      </c>
      <c r="AB121" s="1" t="str">
        <f t="shared" si="8"/>
        <v/>
      </c>
      <c r="AC121" s="1" t="str">
        <f t="shared" si="9"/>
        <v/>
      </c>
      <c r="AD121" s="1" t="str">
        <f t="shared" si="7"/>
        <v/>
      </c>
    </row>
    <row r="122" spans="1:30" x14ac:dyDescent="0.25">
      <c r="A122" s="4" t="s">
        <v>2366</v>
      </c>
      <c r="B122" s="4">
        <v>6041</v>
      </c>
      <c r="C122" s="4" t="s">
        <v>265</v>
      </c>
      <c r="D122" s="4" t="s">
        <v>266</v>
      </c>
      <c r="E122" s="4"/>
      <c r="F122" s="4">
        <v>5025</v>
      </c>
      <c r="G122" s="4" t="s">
        <v>73</v>
      </c>
      <c r="H122" s="4" t="s">
        <v>74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6">
        <v>0</v>
      </c>
      <c r="Q122" s="5">
        <v>0</v>
      </c>
      <c r="R122" s="5">
        <v>0</v>
      </c>
      <c r="S122" s="5">
        <v>0</v>
      </c>
      <c r="T122" s="5">
        <v>31</v>
      </c>
      <c r="U122" s="4"/>
      <c r="V122" s="4"/>
      <c r="W122" s="4"/>
      <c r="X122" s="4"/>
      <c r="Y122" s="1">
        <f>IF(Summ!$G$2="Místně",'71_19MthRepSumUzelQ'!B122,IF('71_19MthRepSumUzelQ'!U122&lt;&gt;"",'71_19MthRepSumUzelQ'!U122,'71_19MthRepSumUzelQ'!B122))</f>
        <v>6041</v>
      </c>
      <c r="Z122" s="1">
        <f>IF(Summ!$G$2="Místně",'71_19MthRepSumUzelQ'!F122,IF('71_19MthRepSumUzelQ'!W122&lt;&gt;"",'71_19MthRepSumUzelQ'!W122,'71_19MthRepSumUzelQ'!F122))</f>
        <v>5025</v>
      </c>
      <c r="AA122" s="1">
        <f t="shared" si="6"/>
        <v>0</v>
      </c>
      <c r="AB122" s="1" t="str">
        <f t="shared" si="8"/>
        <v/>
      </c>
      <c r="AC122" s="1" t="str">
        <f t="shared" si="9"/>
        <v/>
      </c>
      <c r="AD122" s="1" t="str">
        <f t="shared" si="7"/>
        <v/>
      </c>
    </row>
    <row r="123" spans="1:30" x14ac:dyDescent="0.25">
      <c r="A123" s="4" t="s">
        <v>2366</v>
      </c>
      <c r="B123" s="4">
        <v>6042</v>
      </c>
      <c r="C123" s="4" t="s">
        <v>267</v>
      </c>
      <c r="D123" s="4" t="s">
        <v>268</v>
      </c>
      <c r="E123" s="4" t="s">
        <v>191</v>
      </c>
      <c r="F123" s="4">
        <v>5025</v>
      </c>
      <c r="G123" s="4" t="s">
        <v>73</v>
      </c>
      <c r="H123" s="4" t="s">
        <v>74</v>
      </c>
      <c r="I123" s="5">
        <v>1</v>
      </c>
      <c r="J123" s="5">
        <v>78</v>
      </c>
      <c r="K123" s="5">
        <v>2</v>
      </c>
      <c r="L123" s="5">
        <v>1</v>
      </c>
      <c r="M123" s="5">
        <v>81</v>
      </c>
      <c r="N123" s="5">
        <v>2</v>
      </c>
      <c r="O123" s="5">
        <v>0</v>
      </c>
      <c r="P123" s="6">
        <v>79</v>
      </c>
      <c r="Q123" s="5">
        <v>155</v>
      </c>
      <c r="R123" s="5">
        <v>155</v>
      </c>
      <c r="S123" s="5">
        <v>0</v>
      </c>
      <c r="T123" s="5">
        <v>31</v>
      </c>
      <c r="U123" s="4"/>
      <c r="V123" s="4"/>
      <c r="W123" s="4"/>
      <c r="X123" s="4"/>
      <c r="Y123" s="1">
        <f>IF(Summ!$G$2="Místně",'71_19MthRepSumUzelQ'!B123,IF('71_19MthRepSumUzelQ'!U123&lt;&gt;"",'71_19MthRepSumUzelQ'!U123,'71_19MthRepSumUzelQ'!B123))</f>
        <v>6042</v>
      </c>
      <c r="Z123" s="1">
        <f>IF(Summ!$G$2="Místně",'71_19MthRepSumUzelQ'!F123,IF('71_19MthRepSumUzelQ'!W123&lt;&gt;"",'71_19MthRepSumUzelQ'!W123,'71_19MthRepSumUzelQ'!F123))</f>
        <v>5025</v>
      </c>
      <c r="AA123" s="1">
        <f t="shared" si="6"/>
        <v>0</v>
      </c>
      <c r="AB123" s="1" t="str">
        <f t="shared" si="8"/>
        <v/>
      </c>
      <c r="AC123" s="1" t="str">
        <f t="shared" si="9"/>
        <v/>
      </c>
      <c r="AD123" s="1" t="str">
        <f t="shared" si="7"/>
        <v/>
      </c>
    </row>
    <row r="124" spans="1:30" x14ac:dyDescent="0.25">
      <c r="A124" s="4" t="s">
        <v>2366</v>
      </c>
      <c r="B124" s="4">
        <v>6043</v>
      </c>
      <c r="C124" s="4" t="s">
        <v>269</v>
      </c>
      <c r="D124" s="4" t="s">
        <v>270</v>
      </c>
      <c r="E124" s="4"/>
      <c r="F124" s="4">
        <v>5012</v>
      </c>
      <c r="G124" s="4" t="s">
        <v>47</v>
      </c>
      <c r="H124" s="4" t="s">
        <v>48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6">
        <v>0</v>
      </c>
      <c r="Q124" s="5">
        <v>0</v>
      </c>
      <c r="R124" s="5">
        <v>0</v>
      </c>
      <c r="S124" s="5">
        <v>0</v>
      </c>
      <c r="T124" s="5">
        <v>31</v>
      </c>
      <c r="U124" s="4"/>
      <c r="V124" s="4"/>
      <c r="W124" s="4"/>
      <c r="X124" s="4"/>
      <c r="Y124" s="1">
        <f>IF(Summ!$G$2="Místně",'71_19MthRepSumUzelQ'!B124,IF('71_19MthRepSumUzelQ'!U124&lt;&gt;"",'71_19MthRepSumUzelQ'!U124,'71_19MthRepSumUzelQ'!B124))</f>
        <v>6043</v>
      </c>
      <c r="Z124" s="1">
        <f>IF(Summ!$G$2="Místně",'71_19MthRepSumUzelQ'!F124,IF('71_19MthRepSumUzelQ'!W124&lt;&gt;"",'71_19MthRepSumUzelQ'!W124,'71_19MthRepSumUzelQ'!F124))</f>
        <v>5012</v>
      </c>
      <c r="AA124" s="1">
        <f t="shared" si="6"/>
        <v>0</v>
      </c>
      <c r="AB124" s="1" t="str">
        <f t="shared" si="8"/>
        <v/>
      </c>
      <c r="AC124" s="1" t="str">
        <f t="shared" si="9"/>
        <v/>
      </c>
      <c r="AD124" s="1" t="str">
        <f t="shared" si="7"/>
        <v/>
      </c>
    </row>
    <row r="125" spans="1:30" x14ac:dyDescent="0.25">
      <c r="A125" s="4" t="s">
        <v>2366</v>
      </c>
      <c r="B125" s="4">
        <v>6044</v>
      </c>
      <c r="C125" s="4" t="s">
        <v>271</v>
      </c>
      <c r="D125" s="4" t="s">
        <v>272</v>
      </c>
      <c r="E125" s="4"/>
      <c r="F125" s="4">
        <v>5014</v>
      </c>
      <c r="G125" s="4" t="s">
        <v>51</v>
      </c>
      <c r="H125" s="4" t="s">
        <v>52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6">
        <v>0</v>
      </c>
      <c r="Q125" s="5">
        <v>0</v>
      </c>
      <c r="R125" s="5">
        <v>0</v>
      </c>
      <c r="S125" s="5">
        <v>0</v>
      </c>
      <c r="T125" s="5">
        <v>31</v>
      </c>
      <c r="U125" s="4"/>
      <c r="V125" s="4"/>
      <c r="W125" s="4"/>
      <c r="X125" s="4"/>
      <c r="Y125" s="1">
        <f>IF(Summ!$G$2="Místně",'71_19MthRepSumUzelQ'!B125,IF('71_19MthRepSumUzelQ'!U125&lt;&gt;"",'71_19MthRepSumUzelQ'!U125,'71_19MthRepSumUzelQ'!B125))</f>
        <v>6044</v>
      </c>
      <c r="Z125" s="1">
        <f>IF(Summ!$G$2="Místně",'71_19MthRepSumUzelQ'!F125,IF('71_19MthRepSumUzelQ'!W125&lt;&gt;"",'71_19MthRepSumUzelQ'!W125,'71_19MthRepSumUzelQ'!F125))</f>
        <v>5014</v>
      </c>
      <c r="AA125" s="1">
        <f t="shared" si="6"/>
        <v>0</v>
      </c>
      <c r="AB125" s="1" t="str">
        <f t="shared" si="8"/>
        <v/>
      </c>
      <c r="AC125" s="1" t="str">
        <f t="shared" si="9"/>
        <v/>
      </c>
      <c r="AD125" s="1" t="str">
        <f t="shared" si="7"/>
        <v/>
      </c>
    </row>
    <row r="126" spans="1:30" x14ac:dyDescent="0.25">
      <c r="A126" s="4" t="s">
        <v>2366</v>
      </c>
      <c r="B126" s="4">
        <v>6045</v>
      </c>
      <c r="C126" s="4" t="s">
        <v>273</v>
      </c>
      <c r="D126" s="4" t="s">
        <v>274</v>
      </c>
      <c r="E126" s="4" t="s">
        <v>100</v>
      </c>
      <c r="F126" s="4">
        <v>5009</v>
      </c>
      <c r="G126" s="4" t="s">
        <v>41</v>
      </c>
      <c r="H126" s="4" t="s">
        <v>42</v>
      </c>
      <c r="I126" s="5">
        <v>20</v>
      </c>
      <c r="J126" s="5">
        <v>4</v>
      </c>
      <c r="K126" s="5">
        <v>0</v>
      </c>
      <c r="L126" s="5">
        <v>29</v>
      </c>
      <c r="M126" s="5">
        <v>0</v>
      </c>
      <c r="N126" s="5">
        <v>0</v>
      </c>
      <c r="O126" s="5">
        <v>0</v>
      </c>
      <c r="P126" s="6">
        <v>331</v>
      </c>
      <c r="Q126" s="5">
        <v>310</v>
      </c>
      <c r="R126" s="5">
        <v>310</v>
      </c>
      <c r="S126" s="5">
        <v>0</v>
      </c>
      <c r="T126" s="5">
        <v>31</v>
      </c>
      <c r="U126" s="4"/>
      <c r="V126" s="4"/>
      <c r="W126" s="4"/>
      <c r="X126" s="4"/>
      <c r="Y126" s="1">
        <f>IF(Summ!$G$2="Místně",'71_19MthRepSumUzelQ'!B126,IF('71_19MthRepSumUzelQ'!U126&lt;&gt;"",'71_19MthRepSumUzelQ'!U126,'71_19MthRepSumUzelQ'!B126))</f>
        <v>6045</v>
      </c>
      <c r="Z126" s="1">
        <f>IF(Summ!$G$2="Místně",'71_19MthRepSumUzelQ'!F126,IF('71_19MthRepSumUzelQ'!W126&lt;&gt;"",'71_19MthRepSumUzelQ'!W126,'71_19MthRepSumUzelQ'!F126))</f>
        <v>5009</v>
      </c>
      <c r="AA126" s="1">
        <f t="shared" si="6"/>
        <v>0</v>
      </c>
      <c r="AB126" s="1" t="str">
        <f t="shared" si="8"/>
        <v/>
      </c>
      <c r="AC126" s="1" t="str">
        <f t="shared" si="9"/>
        <v/>
      </c>
      <c r="AD126" s="1" t="str">
        <f t="shared" si="7"/>
        <v/>
      </c>
    </row>
    <row r="127" spans="1:30" x14ac:dyDescent="0.25">
      <c r="A127" s="4" t="s">
        <v>2366</v>
      </c>
      <c r="B127" s="4">
        <v>6046</v>
      </c>
      <c r="C127" s="4" t="s">
        <v>275</v>
      </c>
      <c r="D127" s="4" t="s">
        <v>276</v>
      </c>
      <c r="E127" s="4"/>
      <c r="F127" s="4">
        <v>5025</v>
      </c>
      <c r="G127" s="4" t="s">
        <v>73</v>
      </c>
      <c r="H127" s="4" t="s">
        <v>74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6">
        <v>0</v>
      </c>
      <c r="Q127" s="5">
        <v>0</v>
      </c>
      <c r="R127" s="5">
        <v>0</v>
      </c>
      <c r="S127" s="5">
        <v>0</v>
      </c>
      <c r="T127" s="5">
        <v>31</v>
      </c>
      <c r="U127" s="4"/>
      <c r="V127" s="4"/>
      <c r="W127" s="4"/>
      <c r="X127" s="4"/>
      <c r="Y127" s="1">
        <f>IF(Summ!$G$2="Místně",'71_19MthRepSumUzelQ'!B127,IF('71_19MthRepSumUzelQ'!U127&lt;&gt;"",'71_19MthRepSumUzelQ'!U127,'71_19MthRepSumUzelQ'!B127))</f>
        <v>6046</v>
      </c>
      <c r="Z127" s="1">
        <f>IF(Summ!$G$2="Místně",'71_19MthRepSumUzelQ'!F127,IF('71_19MthRepSumUzelQ'!W127&lt;&gt;"",'71_19MthRepSumUzelQ'!W127,'71_19MthRepSumUzelQ'!F127))</f>
        <v>5025</v>
      </c>
      <c r="AA127" s="1">
        <f t="shared" si="6"/>
        <v>0</v>
      </c>
      <c r="AB127" s="1" t="str">
        <f t="shared" si="8"/>
        <v/>
      </c>
      <c r="AC127" s="1" t="str">
        <f t="shared" si="9"/>
        <v/>
      </c>
      <c r="AD127" s="1" t="str">
        <f t="shared" si="7"/>
        <v/>
      </c>
    </row>
    <row r="128" spans="1:30" x14ac:dyDescent="0.25">
      <c r="A128" s="4" t="s">
        <v>2366</v>
      </c>
      <c r="B128" s="4">
        <v>6047</v>
      </c>
      <c r="C128" s="4" t="s">
        <v>277</v>
      </c>
      <c r="D128" s="4" t="s">
        <v>278</v>
      </c>
      <c r="E128" s="4" t="s">
        <v>100</v>
      </c>
      <c r="F128" s="4">
        <v>5007</v>
      </c>
      <c r="G128" s="4" t="s">
        <v>37</v>
      </c>
      <c r="H128" s="4" t="s">
        <v>38</v>
      </c>
      <c r="I128" s="5">
        <v>22</v>
      </c>
      <c r="J128" s="5">
        <v>10</v>
      </c>
      <c r="K128" s="5">
        <v>7</v>
      </c>
      <c r="L128" s="5">
        <v>3</v>
      </c>
      <c r="M128" s="5">
        <v>24</v>
      </c>
      <c r="N128" s="5">
        <v>1</v>
      </c>
      <c r="O128" s="5">
        <v>3</v>
      </c>
      <c r="P128" s="6">
        <v>172</v>
      </c>
      <c r="Q128" s="5">
        <v>186</v>
      </c>
      <c r="R128" s="5">
        <v>186</v>
      </c>
      <c r="S128" s="5">
        <v>0</v>
      </c>
      <c r="T128" s="5">
        <v>31</v>
      </c>
      <c r="U128" s="4"/>
      <c r="V128" s="4"/>
      <c r="W128" s="4"/>
      <c r="X128" s="4"/>
      <c r="Y128" s="1">
        <f>IF(Summ!$G$2="Místně",'71_19MthRepSumUzelQ'!B128,IF('71_19MthRepSumUzelQ'!U128&lt;&gt;"",'71_19MthRepSumUzelQ'!U128,'71_19MthRepSumUzelQ'!B128))</f>
        <v>6047</v>
      </c>
      <c r="Z128" s="1">
        <f>IF(Summ!$G$2="Místně",'71_19MthRepSumUzelQ'!F128,IF('71_19MthRepSumUzelQ'!W128&lt;&gt;"",'71_19MthRepSumUzelQ'!W128,'71_19MthRepSumUzelQ'!F128))</f>
        <v>5007</v>
      </c>
      <c r="AA128" s="1">
        <f t="shared" si="6"/>
        <v>0</v>
      </c>
      <c r="AB128" s="1" t="str">
        <f t="shared" si="8"/>
        <v/>
      </c>
      <c r="AC128" s="1" t="str">
        <f t="shared" si="9"/>
        <v/>
      </c>
      <c r="AD128" s="1" t="str">
        <f t="shared" si="7"/>
        <v/>
      </c>
    </row>
    <row r="129" spans="1:30" x14ac:dyDescent="0.25">
      <c r="A129" s="4" t="s">
        <v>2366</v>
      </c>
      <c r="B129" s="4">
        <v>6048</v>
      </c>
      <c r="C129" s="4" t="s">
        <v>279</v>
      </c>
      <c r="D129" s="4" t="s">
        <v>280</v>
      </c>
      <c r="E129" s="4" t="s">
        <v>100</v>
      </c>
      <c r="F129" s="4">
        <v>5012</v>
      </c>
      <c r="G129" s="4" t="s">
        <v>47</v>
      </c>
      <c r="H129" s="4" t="s">
        <v>48</v>
      </c>
      <c r="I129" s="5">
        <v>30</v>
      </c>
      <c r="J129" s="5">
        <v>12</v>
      </c>
      <c r="K129" s="5">
        <v>2</v>
      </c>
      <c r="L129" s="5">
        <v>19</v>
      </c>
      <c r="M129" s="5">
        <v>17</v>
      </c>
      <c r="N129" s="5">
        <v>1</v>
      </c>
      <c r="O129" s="5">
        <v>3</v>
      </c>
      <c r="P129" s="6">
        <v>187</v>
      </c>
      <c r="Q129" s="5">
        <v>248</v>
      </c>
      <c r="R129" s="5">
        <v>248</v>
      </c>
      <c r="S129" s="5">
        <v>0</v>
      </c>
      <c r="T129" s="5">
        <v>31</v>
      </c>
      <c r="U129" s="4"/>
      <c r="V129" s="4"/>
      <c r="W129" s="4"/>
      <c r="X129" s="4"/>
      <c r="Y129" s="1">
        <f>IF(Summ!$G$2="Místně",'71_19MthRepSumUzelQ'!B129,IF('71_19MthRepSumUzelQ'!U129&lt;&gt;"",'71_19MthRepSumUzelQ'!U129,'71_19MthRepSumUzelQ'!B129))</f>
        <v>6048</v>
      </c>
      <c r="Z129" s="1">
        <f>IF(Summ!$G$2="Místně",'71_19MthRepSumUzelQ'!F129,IF('71_19MthRepSumUzelQ'!W129&lt;&gt;"",'71_19MthRepSumUzelQ'!W129,'71_19MthRepSumUzelQ'!F129))</f>
        <v>5012</v>
      </c>
      <c r="AA129" s="1">
        <f t="shared" si="6"/>
        <v>0</v>
      </c>
      <c r="AB129" s="1" t="str">
        <f t="shared" si="8"/>
        <v/>
      </c>
      <c r="AC129" s="1" t="str">
        <f t="shared" si="9"/>
        <v/>
      </c>
      <c r="AD129" s="1" t="str">
        <f t="shared" si="7"/>
        <v/>
      </c>
    </row>
    <row r="130" spans="1:30" x14ac:dyDescent="0.25">
      <c r="A130" s="4" t="s">
        <v>2366</v>
      </c>
      <c r="B130" s="4">
        <v>6049</v>
      </c>
      <c r="C130" s="4" t="s">
        <v>281</v>
      </c>
      <c r="D130" s="4" t="s">
        <v>282</v>
      </c>
      <c r="E130" s="4" t="s">
        <v>191</v>
      </c>
      <c r="F130" s="4">
        <v>5014</v>
      </c>
      <c r="G130" s="4" t="s">
        <v>51</v>
      </c>
      <c r="H130" s="4" t="s">
        <v>52</v>
      </c>
      <c r="I130" s="5">
        <v>60</v>
      </c>
      <c r="J130" s="5">
        <v>20</v>
      </c>
      <c r="K130" s="5">
        <v>2</v>
      </c>
      <c r="L130" s="5">
        <v>72</v>
      </c>
      <c r="M130" s="5">
        <v>14</v>
      </c>
      <c r="N130" s="5">
        <v>4</v>
      </c>
      <c r="O130" s="5">
        <v>2</v>
      </c>
      <c r="P130" s="6">
        <v>353</v>
      </c>
      <c r="Q130" s="5">
        <v>775</v>
      </c>
      <c r="R130" s="5">
        <v>410</v>
      </c>
      <c r="S130" s="5">
        <v>365</v>
      </c>
      <c r="T130" s="5">
        <v>31</v>
      </c>
      <c r="U130" s="4"/>
      <c r="V130" s="4"/>
      <c r="W130" s="4"/>
      <c r="X130" s="4"/>
      <c r="Y130" s="1">
        <f>IF(Summ!$G$2="Místně",'71_19MthRepSumUzelQ'!B130,IF('71_19MthRepSumUzelQ'!U130&lt;&gt;"",'71_19MthRepSumUzelQ'!U130,'71_19MthRepSumUzelQ'!B130))</f>
        <v>6049</v>
      </c>
      <c r="Z130" s="1">
        <f>IF(Summ!$G$2="Místně",'71_19MthRepSumUzelQ'!F130,IF('71_19MthRepSumUzelQ'!W130&lt;&gt;"",'71_19MthRepSumUzelQ'!W130,'71_19MthRepSumUzelQ'!F130))</f>
        <v>5014</v>
      </c>
      <c r="AA130" s="1">
        <f t="shared" ref="AA130:AA193" si="10">IF(OR(A130="COVID",Y130="",Y130=B130),0,-P130)</f>
        <v>0</v>
      </c>
      <c r="AB130" s="1" t="str">
        <f t="shared" si="8"/>
        <v/>
      </c>
      <c r="AC130" s="1" t="str">
        <f t="shared" si="9"/>
        <v/>
      </c>
      <c r="AD130" s="1" t="str">
        <f t="shared" ref="AD130:AD193" si="11">IF(AB130="","",-AA130)</f>
        <v/>
      </c>
    </row>
    <row r="131" spans="1:30" x14ac:dyDescent="0.25">
      <c r="A131" s="4" t="s">
        <v>2366</v>
      </c>
      <c r="B131" s="4">
        <v>6050</v>
      </c>
      <c r="C131" s="4" t="s">
        <v>283</v>
      </c>
      <c r="D131" s="4" t="s">
        <v>284</v>
      </c>
      <c r="E131" s="4"/>
      <c r="F131" s="4">
        <v>5025</v>
      </c>
      <c r="G131" s="4" t="s">
        <v>73</v>
      </c>
      <c r="H131" s="4" t="s">
        <v>74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6">
        <v>0</v>
      </c>
      <c r="Q131" s="5">
        <v>0</v>
      </c>
      <c r="R131" s="5">
        <v>0</v>
      </c>
      <c r="S131" s="5">
        <v>0</v>
      </c>
      <c r="T131" s="5">
        <v>31</v>
      </c>
      <c r="U131" s="4"/>
      <c r="V131" s="4"/>
      <c r="W131" s="4"/>
      <c r="X131" s="4"/>
      <c r="Y131" s="1">
        <f>IF(Summ!$G$2="Místně",'71_19MthRepSumUzelQ'!B131,IF('71_19MthRepSumUzelQ'!U131&lt;&gt;"",'71_19MthRepSumUzelQ'!U131,'71_19MthRepSumUzelQ'!B131))</f>
        <v>6050</v>
      </c>
      <c r="Z131" s="1">
        <f>IF(Summ!$G$2="Místně",'71_19MthRepSumUzelQ'!F131,IF('71_19MthRepSumUzelQ'!W131&lt;&gt;"",'71_19MthRepSumUzelQ'!W131,'71_19MthRepSumUzelQ'!F131))</f>
        <v>5025</v>
      </c>
      <c r="AA131" s="1">
        <f t="shared" si="10"/>
        <v>0</v>
      </c>
      <c r="AB131" s="1" t="str">
        <f t="shared" si="8"/>
        <v/>
      </c>
      <c r="AC131" s="1" t="str">
        <f t="shared" si="9"/>
        <v/>
      </c>
      <c r="AD131" s="1" t="str">
        <f t="shared" si="11"/>
        <v/>
      </c>
    </row>
    <row r="132" spans="1:30" x14ac:dyDescent="0.25">
      <c r="A132" s="4" t="s">
        <v>2366</v>
      </c>
      <c r="B132" s="4">
        <v>6051</v>
      </c>
      <c r="C132" s="4" t="s">
        <v>285</v>
      </c>
      <c r="D132" s="4" t="s">
        <v>286</v>
      </c>
      <c r="E132" s="4"/>
      <c r="F132" s="4">
        <v>5014</v>
      </c>
      <c r="G132" s="4" t="s">
        <v>51</v>
      </c>
      <c r="H132" s="4" t="s">
        <v>52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6">
        <v>0</v>
      </c>
      <c r="Q132" s="5">
        <v>0</v>
      </c>
      <c r="R132" s="5">
        <v>0</v>
      </c>
      <c r="S132" s="5">
        <v>0</v>
      </c>
      <c r="T132" s="5">
        <v>31</v>
      </c>
      <c r="U132" s="4"/>
      <c r="V132" s="4"/>
      <c r="W132" s="4"/>
      <c r="X132" s="4"/>
      <c r="Y132" s="1">
        <f>IF(Summ!$G$2="Místně",'71_19MthRepSumUzelQ'!B132,IF('71_19MthRepSumUzelQ'!U132&lt;&gt;"",'71_19MthRepSumUzelQ'!U132,'71_19MthRepSumUzelQ'!B132))</f>
        <v>6051</v>
      </c>
      <c r="Z132" s="1">
        <f>IF(Summ!$G$2="Místně",'71_19MthRepSumUzelQ'!F132,IF('71_19MthRepSumUzelQ'!W132&lt;&gt;"",'71_19MthRepSumUzelQ'!W132,'71_19MthRepSumUzelQ'!F132))</f>
        <v>5014</v>
      </c>
      <c r="AA132" s="1">
        <f t="shared" si="10"/>
        <v>0</v>
      </c>
      <c r="AB132" s="1" t="str">
        <f t="shared" si="8"/>
        <v/>
      </c>
      <c r="AC132" s="1" t="str">
        <f t="shared" si="9"/>
        <v/>
      </c>
      <c r="AD132" s="1" t="str">
        <f t="shared" si="11"/>
        <v/>
      </c>
    </row>
    <row r="133" spans="1:30" x14ac:dyDescent="0.25">
      <c r="A133" s="4" t="s">
        <v>2366</v>
      </c>
      <c r="B133" s="4">
        <v>6052</v>
      </c>
      <c r="C133" s="4" t="s">
        <v>287</v>
      </c>
      <c r="D133" s="4" t="s">
        <v>288</v>
      </c>
      <c r="E133" s="4"/>
      <c r="F133" s="4">
        <v>5012</v>
      </c>
      <c r="G133" s="4" t="s">
        <v>47</v>
      </c>
      <c r="H133" s="4" t="s">
        <v>48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6">
        <v>0</v>
      </c>
      <c r="Q133" s="5">
        <v>0</v>
      </c>
      <c r="R133" s="5">
        <v>0</v>
      </c>
      <c r="S133" s="5">
        <v>0</v>
      </c>
      <c r="T133" s="5">
        <v>31</v>
      </c>
      <c r="U133" s="4"/>
      <c r="V133" s="4"/>
      <c r="W133" s="4"/>
      <c r="X133" s="4"/>
      <c r="Y133" s="1">
        <f>IF(Summ!$G$2="Místně",'71_19MthRepSumUzelQ'!B133,IF('71_19MthRepSumUzelQ'!U133&lt;&gt;"",'71_19MthRepSumUzelQ'!U133,'71_19MthRepSumUzelQ'!B133))</f>
        <v>6052</v>
      </c>
      <c r="Z133" s="1">
        <f>IF(Summ!$G$2="Místně",'71_19MthRepSumUzelQ'!F133,IF('71_19MthRepSumUzelQ'!W133&lt;&gt;"",'71_19MthRepSumUzelQ'!W133,'71_19MthRepSumUzelQ'!F133))</f>
        <v>5012</v>
      </c>
      <c r="AA133" s="1">
        <f t="shared" si="10"/>
        <v>0</v>
      </c>
      <c r="AB133" s="1" t="str">
        <f t="shared" si="8"/>
        <v/>
      </c>
      <c r="AC133" s="1" t="str">
        <f t="shared" si="9"/>
        <v/>
      </c>
      <c r="AD133" s="1" t="str">
        <f t="shared" si="11"/>
        <v/>
      </c>
    </row>
    <row r="134" spans="1:30" x14ac:dyDescent="0.25">
      <c r="A134" s="4" t="s">
        <v>2366</v>
      </c>
      <c r="B134" s="4">
        <v>6053</v>
      </c>
      <c r="C134" s="4" t="s">
        <v>289</v>
      </c>
      <c r="D134" s="4" t="s">
        <v>290</v>
      </c>
      <c r="E134" s="4" t="s">
        <v>191</v>
      </c>
      <c r="F134" s="4">
        <v>5012</v>
      </c>
      <c r="G134" s="4" t="s">
        <v>47</v>
      </c>
      <c r="H134" s="4" t="s">
        <v>48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6">
        <v>0</v>
      </c>
      <c r="Q134" s="5">
        <v>0</v>
      </c>
      <c r="R134" s="5">
        <v>0</v>
      </c>
      <c r="S134" s="5">
        <v>0</v>
      </c>
      <c r="T134" s="5">
        <v>31</v>
      </c>
      <c r="U134" s="4"/>
      <c r="V134" s="4"/>
      <c r="W134" s="4"/>
      <c r="X134" s="4"/>
      <c r="Y134" s="1">
        <f>IF(Summ!$G$2="Místně",'71_19MthRepSumUzelQ'!B134,IF('71_19MthRepSumUzelQ'!U134&lt;&gt;"",'71_19MthRepSumUzelQ'!U134,'71_19MthRepSumUzelQ'!B134))</f>
        <v>6053</v>
      </c>
      <c r="Z134" s="1">
        <f>IF(Summ!$G$2="Místně",'71_19MthRepSumUzelQ'!F134,IF('71_19MthRepSumUzelQ'!W134&lt;&gt;"",'71_19MthRepSumUzelQ'!W134,'71_19MthRepSumUzelQ'!F134))</f>
        <v>5012</v>
      </c>
      <c r="AA134" s="1">
        <f t="shared" si="10"/>
        <v>0</v>
      </c>
      <c r="AB134" s="1" t="str">
        <f t="shared" si="8"/>
        <v/>
      </c>
      <c r="AC134" s="1" t="str">
        <f t="shared" si="9"/>
        <v/>
      </c>
      <c r="AD134" s="1" t="str">
        <f t="shared" si="11"/>
        <v/>
      </c>
    </row>
    <row r="135" spans="1:30" x14ac:dyDescent="0.25">
      <c r="A135" s="4" t="s">
        <v>2366</v>
      </c>
      <c r="B135" s="4">
        <v>6054</v>
      </c>
      <c r="C135" s="4" t="s">
        <v>291</v>
      </c>
      <c r="D135" s="4" t="s">
        <v>292</v>
      </c>
      <c r="E135" s="4" t="s">
        <v>100</v>
      </c>
      <c r="F135" s="4">
        <v>5025</v>
      </c>
      <c r="G135" s="4" t="s">
        <v>73</v>
      </c>
      <c r="H135" s="4" t="s">
        <v>74</v>
      </c>
      <c r="I135" s="5">
        <v>6</v>
      </c>
      <c r="J135" s="5">
        <v>8</v>
      </c>
      <c r="K135" s="5">
        <v>0</v>
      </c>
      <c r="L135" s="5">
        <v>1</v>
      </c>
      <c r="M135" s="5">
        <v>15</v>
      </c>
      <c r="N135" s="5">
        <v>1</v>
      </c>
      <c r="O135" s="5">
        <v>0</v>
      </c>
      <c r="P135" s="6">
        <v>21</v>
      </c>
      <c r="Q135" s="5">
        <v>93</v>
      </c>
      <c r="R135" s="5">
        <v>93</v>
      </c>
      <c r="S135" s="5">
        <v>0</v>
      </c>
      <c r="T135" s="5">
        <v>31</v>
      </c>
      <c r="U135" s="4"/>
      <c r="V135" s="4"/>
      <c r="W135" s="4"/>
      <c r="X135" s="4"/>
      <c r="Y135" s="1">
        <f>IF(Summ!$G$2="Místně",'71_19MthRepSumUzelQ'!B135,IF('71_19MthRepSumUzelQ'!U135&lt;&gt;"",'71_19MthRepSumUzelQ'!U135,'71_19MthRepSumUzelQ'!B135))</f>
        <v>6054</v>
      </c>
      <c r="Z135" s="1">
        <f>IF(Summ!$G$2="Místně",'71_19MthRepSumUzelQ'!F135,IF('71_19MthRepSumUzelQ'!W135&lt;&gt;"",'71_19MthRepSumUzelQ'!W135,'71_19MthRepSumUzelQ'!F135))</f>
        <v>5025</v>
      </c>
      <c r="AA135" s="1">
        <f t="shared" si="10"/>
        <v>0</v>
      </c>
      <c r="AB135" s="1" t="str">
        <f t="shared" si="8"/>
        <v/>
      </c>
      <c r="AC135" s="1" t="str">
        <f t="shared" si="9"/>
        <v/>
      </c>
      <c r="AD135" s="1" t="str">
        <f t="shared" si="11"/>
        <v/>
      </c>
    </row>
    <row r="136" spans="1:30" x14ac:dyDescent="0.25">
      <c r="A136" s="4" t="s">
        <v>2366</v>
      </c>
      <c r="B136" s="4">
        <v>6055</v>
      </c>
      <c r="C136" s="4" t="s">
        <v>293</v>
      </c>
      <c r="D136" s="4" t="s">
        <v>294</v>
      </c>
      <c r="E136" s="4"/>
      <c r="F136" s="4">
        <v>5007</v>
      </c>
      <c r="G136" s="4" t="s">
        <v>37</v>
      </c>
      <c r="H136" s="4" t="s">
        <v>38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6">
        <v>0</v>
      </c>
      <c r="Q136" s="5">
        <v>0</v>
      </c>
      <c r="R136" s="5">
        <v>0</v>
      </c>
      <c r="S136" s="5">
        <v>0</v>
      </c>
      <c r="T136" s="5">
        <v>31</v>
      </c>
      <c r="U136" s="4"/>
      <c r="V136" s="4"/>
      <c r="W136" s="4"/>
      <c r="X136" s="4"/>
      <c r="Y136" s="1">
        <f>IF(Summ!$G$2="Místně",'71_19MthRepSumUzelQ'!B136,IF('71_19MthRepSumUzelQ'!U136&lt;&gt;"",'71_19MthRepSumUzelQ'!U136,'71_19MthRepSumUzelQ'!B136))</f>
        <v>6055</v>
      </c>
      <c r="Z136" s="1">
        <f>IF(Summ!$G$2="Místně",'71_19MthRepSumUzelQ'!F136,IF('71_19MthRepSumUzelQ'!W136&lt;&gt;"",'71_19MthRepSumUzelQ'!W136,'71_19MthRepSumUzelQ'!F136))</f>
        <v>5007</v>
      </c>
      <c r="AA136" s="1">
        <f t="shared" si="10"/>
        <v>0</v>
      </c>
      <c r="AB136" s="1" t="str">
        <f t="shared" si="8"/>
        <v/>
      </c>
      <c r="AC136" s="1" t="str">
        <f t="shared" si="9"/>
        <v/>
      </c>
      <c r="AD136" s="1" t="str">
        <f t="shared" si="11"/>
        <v/>
      </c>
    </row>
    <row r="137" spans="1:30" x14ac:dyDescent="0.25">
      <c r="A137" s="4" t="s">
        <v>2366</v>
      </c>
      <c r="B137" s="4">
        <v>6056</v>
      </c>
      <c r="C137" s="4" t="s">
        <v>295</v>
      </c>
      <c r="D137" s="4" t="s">
        <v>296</v>
      </c>
      <c r="E137" s="4"/>
      <c r="F137" s="4">
        <v>5012</v>
      </c>
      <c r="G137" s="4" t="s">
        <v>47</v>
      </c>
      <c r="H137" s="4" t="s">
        <v>48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6">
        <v>0</v>
      </c>
      <c r="Q137" s="5">
        <v>0</v>
      </c>
      <c r="R137" s="5">
        <v>0</v>
      </c>
      <c r="S137" s="5">
        <v>0</v>
      </c>
      <c r="T137" s="5">
        <v>31</v>
      </c>
      <c r="U137" s="4"/>
      <c r="V137" s="4"/>
      <c r="W137" s="4"/>
      <c r="X137" s="4"/>
      <c r="Y137" s="1">
        <f>IF(Summ!$G$2="Místně",'71_19MthRepSumUzelQ'!B137,IF('71_19MthRepSumUzelQ'!U137&lt;&gt;"",'71_19MthRepSumUzelQ'!U137,'71_19MthRepSumUzelQ'!B137))</f>
        <v>6056</v>
      </c>
      <c r="Z137" s="1">
        <f>IF(Summ!$G$2="Místně",'71_19MthRepSumUzelQ'!F137,IF('71_19MthRepSumUzelQ'!W137&lt;&gt;"",'71_19MthRepSumUzelQ'!W137,'71_19MthRepSumUzelQ'!F137))</f>
        <v>5012</v>
      </c>
      <c r="AA137" s="1">
        <f t="shared" si="10"/>
        <v>0</v>
      </c>
      <c r="AB137" s="1" t="str">
        <f t="shared" si="8"/>
        <v/>
      </c>
      <c r="AC137" s="1" t="str">
        <f t="shared" si="9"/>
        <v/>
      </c>
      <c r="AD137" s="1" t="str">
        <f t="shared" si="11"/>
        <v/>
      </c>
    </row>
    <row r="138" spans="1:30" x14ac:dyDescent="0.25">
      <c r="A138" s="4" t="s">
        <v>2366</v>
      </c>
      <c r="B138" s="4">
        <v>6057</v>
      </c>
      <c r="C138" s="4" t="s">
        <v>297</v>
      </c>
      <c r="D138" s="4" t="s">
        <v>298</v>
      </c>
      <c r="E138" s="4" t="s">
        <v>191</v>
      </c>
      <c r="F138" s="4">
        <v>5012</v>
      </c>
      <c r="G138" s="4" t="s">
        <v>47</v>
      </c>
      <c r="H138" s="4" t="s">
        <v>48</v>
      </c>
      <c r="I138" s="5">
        <v>221</v>
      </c>
      <c r="J138" s="5">
        <v>16</v>
      </c>
      <c r="K138" s="5">
        <v>2</v>
      </c>
      <c r="L138" s="5">
        <v>231</v>
      </c>
      <c r="M138" s="5">
        <v>15</v>
      </c>
      <c r="N138" s="5">
        <v>3</v>
      </c>
      <c r="O138" s="5">
        <v>1</v>
      </c>
      <c r="P138" s="6">
        <v>506</v>
      </c>
      <c r="Q138" s="5">
        <v>868</v>
      </c>
      <c r="R138" s="5">
        <v>868</v>
      </c>
      <c r="S138" s="5">
        <v>0</v>
      </c>
      <c r="T138" s="5">
        <v>31</v>
      </c>
      <c r="U138" s="4"/>
      <c r="V138" s="4"/>
      <c r="W138" s="4"/>
      <c r="X138" s="4"/>
      <c r="Y138" s="1">
        <f>IF(Summ!$G$2="Místně",'71_19MthRepSumUzelQ'!B138,IF('71_19MthRepSumUzelQ'!U138&lt;&gt;"",'71_19MthRepSumUzelQ'!U138,'71_19MthRepSumUzelQ'!B138))</f>
        <v>6057</v>
      </c>
      <c r="Z138" s="1">
        <f>IF(Summ!$G$2="Místně",'71_19MthRepSumUzelQ'!F138,IF('71_19MthRepSumUzelQ'!W138&lt;&gt;"",'71_19MthRepSumUzelQ'!W138,'71_19MthRepSumUzelQ'!F138))</f>
        <v>5012</v>
      </c>
      <c r="AA138" s="1">
        <f t="shared" si="10"/>
        <v>0</v>
      </c>
      <c r="AB138" s="1" t="str">
        <f t="shared" si="8"/>
        <v/>
      </c>
      <c r="AC138" s="1" t="str">
        <f t="shared" si="9"/>
        <v/>
      </c>
      <c r="AD138" s="1" t="str">
        <f t="shared" si="11"/>
        <v/>
      </c>
    </row>
    <row r="139" spans="1:30" x14ac:dyDescent="0.25">
      <c r="A139" s="4" t="s">
        <v>2366</v>
      </c>
      <c r="B139" s="4">
        <v>6058</v>
      </c>
      <c r="C139" s="4" t="s">
        <v>299</v>
      </c>
      <c r="D139" s="4" t="s">
        <v>300</v>
      </c>
      <c r="E139" s="4"/>
      <c r="F139" s="4">
        <v>5012</v>
      </c>
      <c r="G139" s="4" t="s">
        <v>47</v>
      </c>
      <c r="H139" s="4" t="s">
        <v>48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6">
        <v>0</v>
      </c>
      <c r="Q139" s="5">
        <v>0</v>
      </c>
      <c r="R139" s="5">
        <v>0</v>
      </c>
      <c r="S139" s="5">
        <v>0</v>
      </c>
      <c r="T139" s="5">
        <v>31</v>
      </c>
      <c r="U139" s="4"/>
      <c r="V139" s="4"/>
      <c r="W139" s="4"/>
      <c r="X139" s="4"/>
      <c r="Y139" s="1">
        <f>IF(Summ!$G$2="Místně",'71_19MthRepSumUzelQ'!B139,IF('71_19MthRepSumUzelQ'!U139&lt;&gt;"",'71_19MthRepSumUzelQ'!U139,'71_19MthRepSumUzelQ'!B139))</f>
        <v>6058</v>
      </c>
      <c r="Z139" s="1">
        <f>IF(Summ!$G$2="Místně",'71_19MthRepSumUzelQ'!F139,IF('71_19MthRepSumUzelQ'!W139&lt;&gt;"",'71_19MthRepSumUzelQ'!W139,'71_19MthRepSumUzelQ'!F139))</f>
        <v>5012</v>
      </c>
      <c r="AA139" s="1">
        <f t="shared" si="10"/>
        <v>0</v>
      </c>
      <c r="AB139" s="1" t="str">
        <f t="shared" si="8"/>
        <v/>
      </c>
      <c r="AC139" s="1" t="str">
        <f t="shared" si="9"/>
        <v/>
      </c>
      <c r="AD139" s="1" t="str">
        <f t="shared" si="11"/>
        <v/>
      </c>
    </row>
    <row r="140" spans="1:30" x14ac:dyDescent="0.25">
      <c r="A140" s="4" t="s">
        <v>2366</v>
      </c>
      <c r="B140" s="4">
        <v>6059</v>
      </c>
      <c r="C140" s="4" t="s">
        <v>301</v>
      </c>
      <c r="D140" s="4" t="s">
        <v>302</v>
      </c>
      <c r="E140" s="4"/>
      <c r="F140" s="4">
        <v>5014</v>
      </c>
      <c r="G140" s="4" t="s">
        <v>51</v>
      </c>
      <c r="H140" s="4" t="s">
        <v>52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6">
        <v>0</v>
      </c>
      <c r="Q140" s="5">
        <v>0</v>
      </c>
      <c r="R140" s="5">
        <v>0</v>
      </c>
      <c r="S140" s="5">
        <v>0</v>
      </c>
      <c r="T140" s="5">
        <v>31</v>
      </c>
      <c r="U140" s="4"/>
      <c r="V140" s="4"/>
      <c r="W140" s="4"/>
      <c r="X140" s="4"/>
      <c r="Y140" s="1">
        <f>IF(Summ!$G$2="Místně",'71_19MthRepSumUzelQ'!B140,IF('71_19MthRepSumUzelQ'!U140&lt;&gt;"",'71_19MthRepSumUzelQ'!U140,'71_19MthRepSumUzelQ'!B140))</f>
        <v>6059</v>
      </c>
      <c r="Z140" s="1">
        <f>IF(Summ!$G$2="Místně",'71_19MthRepSumUzelQ'!F140,IF('71_19MthRepSumUzelQ'!W140&lt;&gt;"",'71_19MthRepSumUzelQ'!W140,'71_19MthRepSumUzelQ'!F140))</f>
        <v>5014</v>
      </c>
      <c r="AA140" s="1">
        <f t="shared" si="10"/>
        <v>0</v>
      </c>
      <c r="AB140" s="1" t="str">
        <f t="shared" ref="AB140:AB203" si="12">IF(U140&lt;&gt;"",B140,"")</f>
        <v/>
      </c>
      <c r="AC140" s="1" t="str">
        <f t="shared" ref="AC140:AC203" si="13">IF(W140&lt;&gt;"",F140,"")</f>
        <v/>
      </c>
      <c r="AD140" s="1" t="str">
        <f t="shared" si="11"/>
        <v/>
      </c>
    </row>
    <row r="141" spans="1:30" x14ac:dyDescent="0.25">
      <c r="A141" s="4" t="s">
        <v>2366</v>
      </c>
      <c r="B141" s="4">
        <v>6061</v>
      </c>
      <c r="C141" s="4" t="s">
        <v>303</v>
      </c>
      <c r="D141" s="4" t="s">
        <v>304</v>
      </c>
      <c r="E141" s="4"/>
      <c r="F141" s="4">
        <v>5007</v>
      </c>
      <c r="G141" s="4" t="s">
        <v>37</v>
      </c>
      <c r="H141" s="4" t="s">
        <v>38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6">
        <v>0</v>
      </c>
      <c r="Q141" s="5">
        <v>0</v>
      </c>
      <c r="R141" s="5">
        <v>0</v>
      </c>
      <c r="S141" s="5">
        <v>0</v>
      </c>
      <c r="T141" s="5">
        <v>31</v>
      </c>
      <c r="U141" s="4"/>
      <c r="V141" s="4"/>
      <c r="W141" s="4"/>
      <c r="X141" s="4"/>
      <c r="Y141" s="1">
        <f>IF(Summ!$G$2="Místně",'71_19MthRepSumUzelQ'!B141,IF('71_19MthRepSumUzelQ'!U141&lt;&gt;"",'71_19MthRepSumUzelQ'!U141,'71_19MthRepSumUzelQ'!B141))</f>
        <v>6061</v>
      </c>
      <c r="Z141" s="1">
        <f>IF(Summ!$G$2="Místně",'71_19MthRepSumUzelQ'!F141,IF('71_19MthRepSumUzelQ'!W141&lt;&gt;"",'71_19MthRepSumUzelQ'!W141,'71_19MthRepSumUzelQ'!F141))</f>
        <v>5007</v>
      </c>
      <c r="AA141" s="1">
        <f t="shared" si="10"/>
        <v>0</v>
      </c>
      <c r="AB141" s="1" t="str">
        <f t="shared" si="12"/>
        <v/>
      </c>
      <c r="AC141" s="1" t="str">
        <f t="shared" si="13"/>
        <v/>
      </c>
      <c r="AD141" s="1" t="str">
        <f t="shared" si="11"/>
        <v/>
      </c>
    </row>
    <row r="142" spans="1:30" x14ac:dyDescent="0.25">
      <c r="A142" s="4" t="s">
        <v>2366</v>
      </c>
      <c r="B142" s="4">
        <v>6062</v>
      </c>
      <c r="C142" s="4" t="s">
        <v>305</v>
      </c>
      <c r="D142" s="4" t="s">
        <v>306</v>
      </c>
      <c r="E142" s="4" t="s">
        <v>191</v>
      </c>
      <c r="F142" s="4">
        <v>5016</v>
      </c>
      <c r="G142" s="4" t="s">
        <v>55</v>
      </c>
      <c r="H142" s="4" t="s">
        <v>56</v>
      </c>
      <c r="I142" s="5">
        <v>8</v>
      </c>
      <c r="J142" s="5">
        <v>15</v>
      </c>
      <c r="K142" s="5">
        <v>1</v>
      </c>
      <c r="L142" s="5">
        <v>20</v>
      </c>
      <c r="M142" s="5">
        <v>10</v>
      </c>
      <c r="N142" s="5">
        <v>3</v>
      </c>
      <c r="O142" s="5">
        <v>0</v>
      </c>
      <c r="P142" s="6">
        <v>124</v>
      </c>
      <c r="Q142" s="5">
        <v>744</v>
      </c>
      <c r="R142" s="5">
        <v>506</v>
      </c>
      <c r="S142" s="5">
        <v>238</v>
      </c>
      <c r="T142" s="5">
        <v>31</v>
      </c>
      <c r="U142" s="4"/>
      <c r="V142" s="4"/>
      <c r="W142" s="4"/>
      <c r="X142" s="4"/>
      <c r="Y142" s="1">
        <f>IF(Summ!$G$2="Místně",'71_19MthRepSumUzelQ'!B142,IF('71_19MthRepSumUzelQ'!U142&lt;&gt;"",'71_19MthRepSumUzelQ'!U142,'71_19MthRepSumUzelQ'!B142))</f>
        <v>6062</v>
      </c>
      <c r="Z142" s="1">
        <f>IF(Summ!$G$2="Místně",'71_19MthRepSumUzelQ'!F142,IF('71_19MthRepSumUzelQ'!W142&lt;&gt;"",'71_19MthRepSumUzelQ'!W142,'71_19MthRepSumUzelQ'!F142))</f>
        <v>5016</v>
      </c>
      <c r="AA142" s="1">
        <f t="shared" si="10"/>
        <v>0</v>
      </c>
      <c r="AB142" s="1" t="str">
        <f t="shared" si="12"/>
        <v/>
      </c>
      <c r="AC142" s="1" t="str">
        <f t="shared" si="13"/>
        <v/>
      </c>
      <c r="AD142" s="1" t="str">
        <f t="shared" si="11"/>
        <v/>
      </c>
    </row>
    <row r="143" spans="1:30" x14ac:dyDescent="0.25">
      <c r="A143" s="4" t="s">
        <v>2366</v>
      </c>
      <c r="B143" s="4">
        <v>6063</v>
      </c>
      <c r="C143" s="4" t="s">
        <v>307</v>
      </c>
      <c r="D143" s="4" t="s">
        <v>308</v>
      </c>
      <c r="E143" s="4"/>
      <c r="F143" s="4">
        <v>5009</v>
      </c>
      <c r="G143" s="4" t="s">
        <v>41</v>
      </c>
      <c r="H143" s="4" t="s">
        <v>42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6">
        <v>0</v>
      </c>
      <c r="Q143" s="5">
        <v>0</v>
      </c>
      <c r="R143" s="5">
        <v>0</v>
      </c>
      <c r="S143" s="5">
        <v>0</v>
      </c>
      <c r="T143" s="5">
        <v>31</v>
      </c>
      <c r="U143" s="4"/>
      <c r="V143" s="4"/>
      <c r="W143" s="4"/>
      <c r="X143" s="4"/>
      <c r="Y143" s="1">
        <f>IF(Summ!$G$2="Místně",'71_19MthRepSumUzelQ'!B143,IF('71_19MthRepSumUzelQ'!U143&lt;&gt;"",'71_19MthRepSumUzelQ'!U143,'71_19MthRepSumUzelQ'!B143))</f>
        <v>6063</v>
      </c>
      <c r="Z143" s="1">
        <f>IF(Summ!$G$2="Místně",'71_19MthRepSumUzelQ'!F143,IF('71_19MthRepSumUzelQ'!W143&lt;&gt;"",'71_19MthRepSumUzelQ'!W143,'71_19MthRepSumUzelQ'!F143))</f>
        <v>5009</v>
      </c>
      <c r="AA143" s="1">
        <f t="shared" si="10"/>
        <v>0</v>
      </c>
      <c r="AB143" s="1" t="str">
        <f t="shared" si="12"/>
        <v/>
      </c>
      <c r="AC143" s="1" t="str">
        <f t="shared" si="13"/>
        <v/>
      </c>
      <c r="AD143" s="1" t="str">
        <f t="shared" si="11"/>
        <v/>
      </c>
    </row>
    <row r="144" spans="1:30" x14ac:dyDescent="0.25">
      <c r="A144" s="4" t="s">
        <v>2366</v>
      </c>
      <c r="B144" s="4">
        <v>6064</v>
      </c>
      <c r="C144" s="4" t="s">
        <v>309</v>
      </c>
      <c r="D144" s="4" t="s">
        <v>310</v>
      </c>
      <c r="E144" s="4" t="s">
        <v>191</v>
      </c>
      <c r="F144" s="4">
        <v>5007</v>
      </c>
      <c r="G144" s="4" t="s">
        <v>37</v>
      </c>
      <c r="H144" s="4" t="s">
        <v>38</v>
      </c>
      <c r="I144" s="5">
        <v>58</v>
      </c>
      <c r="J144" s="5">
        <v>21</v>
      </c>
      <c r="K144" s="5">
        <v>0</v>
      </c>
      <c r="L144" s="5">
        <v>67</v>
      </c>
      <c r="M144" s="5">
        <v>20</v>
      </c>
      <c r="N144" s="5">
        <v>7</v>
      </c>
      <c r="O144" s="5">
        <v>6</v>
      </c>
      <c r="P144" s="6">
        <v>340</v>
      </c>
      <c r="Q144" s="5">
        <v>434</v>
      </c>
      <c r="R144" s="5">
        <v>420</v>
      </c>
      <c r="S144" s="5">
        <v>14</v>
      </c>
      <c r="T144" s="5">
        <v>31</v>
      </c>
      <c r="U144" s="4"/>
      <c r="V144" s="4"/>
      <c r="W144" s="4"/>
      <c r="X144" s="4"/>
      <c r="Y144" s="1">
        <f>IF(Summ!$G$2="Místně",'71_19MthRepSumUzelQ'!B144,IF('71_19MthRepSumUzelQ'!U144&lt;&gt;"",'71_19MthRepSumUzelQ'!U144,'71_19MthRepSumUzelQ'!B144))</f>
        <v>6064</v>
      </c>
      <c r="Z144" s="1">
        <f>IF(Summ!$G$2="Místně",'71_19MthRepSumUzelQ'!F144,IF('71_19MthRepSumUzelQ'!W144&lt;&gt;"",'71_19MthRepSumUzelQ'!W144,'71_19MthRepSumUzelQ'!F144))</f>
        <v>5007</v>
      </c>
      <c r="AA144" s="1">
        <f t="shared" si="10"/>
        <v>0</v>
      </c>
      <c r="AB144" s="1" t="str">
        <f t="shared" si="12"/>
        <v/>
      </c>
      <c r="AC144" s="1" t="str">
        <f t="shared" si="13"/>
        <v/>
      </c>
      <c r="AD144" s="1" t="str">
        <f t="shared" si="11"/>
        <v/>
      </c>
    </row>
    <row r="145" spans="1:30" x14ac:dyDescent="0.25">
      <c r="A145" s="4" t="s">
        <v>2366</v>
      </c>
      <c r="B145" s="4">
        <v>6065</v>
      </c>
      <c r="C145" s="4" t="s">
        <v>311</v>
      </c>
      <c r="D145" s="4" t="s">
        <v>312</v>
      </c>
      <c r="E145" s="4"/>
      <c r="F145" s="4">
        <v>5007</v>
      </c>
      <c r="G145" s="4" t="s">
        <v>37</v>
      </c>
      <c r="H145" s="4" t="s">
        <v>38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6">
        <v>0</v>
      </c>
      <c r="Q145" s="5">
        <v>0</v>
      </c>
      <c r="R145" s="5">
        <v>0</v>
      </c>
      <c r="S145" s="5">
        <v>0</v>
      </c>
      <c r="T145" s="5">
        <v>31</v>
      </c>
      <c r="U145" s="4"/>
      <c r="V145" s="4"/>
      <c r="W145" s="4"/>
      <c r="X145" s="4"/>
      <c r="Y145" s="1">
        <f>IF(Summ!$G$2="Místně",'71_19MthRepSumUzelQ'!B145,IF('71_19MthRepSumUzelQ'!U145&lt;&gt;"",'71_19MthRepSumUzelQ'!U145,'71_19MthRepSumUzelQ'!B145))</f>
        <v>6065</v>
      </c>
      <c r="Z145" s="1">
        <f>IF(Summ!$G$2="Místně",'71_19MthRepSumUzelQ'!F145,IF('71_19MthRepSumUzelQ'!W145&lt;&gt;"",'71_19MthRepSumUzelQ'!W145,'71_19MthRepSumUzelQ'!F145))</f>
        <v>5007</v>
      </c>
      <c r="AA145" s="1">
        <f t="shared" si="10"/>
        <v>0</v>
      </c>
      <c r="AB145" s="1" t="str">
        <f t="shared" si="12"/>
        <v/>
      </c>
      <c r="AC145" s="1" t="str">
        <f t="shared" si="13"/>
        <v/>
      </c>
      <c r="AD145" s="1" t="str">
        <f t="shared" si="11"/>
        <v/>
      </c>
    </row>
    <row r="146" spans="1:30" x14ac:dyDescent="0.25">
      <c r="A146" s="4" t="s">
        <v>2366</v>
      </c>
      <c r="B146" s="4">
        <v>6066</v>
      </c>
      <c r="C146" s="4" t="s">
        <v>313</v>
      </c>
      <c r="D146" s="4" t="s">
        <v>314</v>
      </c>
      <c r="E146" s="4" t="s">
        <v>191</v>
      </c>
      <c r="F146" s="4">
        <v>5007</v>
      </c>
      <c r="G146" s="4" t="s">
        <v>37</v>
      </c>
      <c r="H146" s="4" t="s">
        <v>38</v>
      </c>
      <c r="I146" s="5">
        <v>17</v>
      </c>
      <c r="J146" s="5">
        <v>19</v>
      </c>
      <c r="K146" s="5">
        <v>1</v>
      </c>
      <c r="L146" s="5">
        <v>30</v>
      </c>
      <c r="M146" s="5">
        <v>7</v>
      </c>
      <c r="N146" s="5">
        <v>2</v>
      </c>
      <c r="O146" s="5">
        <v>0</v>
      </c>
      <c r="P146" s="6">
        <v>186</v>
      </c>
      <c r="Q146" s="5">
        <v>403</v>
      </c>
      <c r="R146" s="5">
        <v>286</v>
      </c>
      <c r="S146" s="5">
        <v>117</v>
      </c>
      <c r="T146" s="5">
        <v>31</v>
      </c>
      <c r="U146" s="4"/>
      <c r="V146" s="4"/>
      <c r="W146" s="4"/>
      <c r="X146" s="4"/>
      <c r="Y146" s="1">
        <f>IF(Summ!$G$2="Místně",'71_19MthRepSumUzelQ'!B146,IF('71_19MthRepSumUzelQ'!U146&lt;&gt;"",'71_19MthRepSumUzelQ'!U146,'71_19MthRepSumUzelQ'!B146))</f>
        <v>6066</v>
      </c>
      <c r="Z146" s="1">
        <f>IF(Summ!$G$2="Místně",'71_19MthRepSumUzelQ'!F146,IF('71_19MthRepSumUzelQ'!W146&lt;&gt;"",'71_19MthRepSumUzelQ'!W146,'71_19MthRepSumUzelQ'!F146))</f>
        <v>5007</v>
      </c>
      <c r="AA146" s="1">
        <f t="shared" si="10"/>
        <v>0</v>
      </c>
      <c r="AB146" s="1" t="str">
        <f t="shared" si="12"/>
        <v/>
      </c>
      <c r="AC146" s="1" t="str">
        <f t="shared" si="13"/>
        <v/>
      </c>
      <c r="AD146" s="1" t="str">
        <f t="shared" si="11"/>
        <v/>
      </c>
    </row>
    <row r="147" spans="1:30" x14ac:dyDescent="0.25">
      <c r="A147" s="4" t="s">
        <v>2366</v>
      </c>
      <c r="B147" s="4">
        <v>6067</v>
      </c>
      <c r="C147" s="4" t="s">
        <v>315</v>
      </c>
      <c r="D147" s="4" t="s">
        <v>316</v>
      </c>
      <c r="E147" s="4" t="s">
        <v>100</v>
      </c>
      <c r="F147" s="4">
        <v>5016</v>
      </c>
      <c r="G147" s="4" t="s">
        <v>55</v>
      </c>
      <c r="H147" s="4" t="s">
        <v>56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6">
        <v>0</v>
      </c>
      <c r="Q147" s="5">
        <v>0</v>
      </c>
      <c r="R147" s="5">
        <v>0</v>
      </c>
      <c r="S147" s="5">
        <v>0</v>
      </c>
      <c r="T147" s="5">
        <v>31</v>
      </c>
      <c r="U147" s="4"/>
      <c r="V147" s="4"/>
      <c r="W147" s="4"/>
      <c r="X147" s="4"/>
      <c r="Y147" s="1">
        <f>IF(Summ!$G$2="Místně",'71_19MthRepSumUzelQ'!B147,IF('71_19MthRepSumUzelQ'!U147&lt;&gt;"",'71_19MthRepSumUzelQ'!U147,'71_19MthRepSumUzelQ'!B147))</f>
        <v>6067</v>
      </c>
      <c r="Z147" s="1">
        <f>IF(Summ!$G$2="Místně",'71_19MthRepSumUzelQ'!F147,IF('71_19MthRepSumUzelQ'!W147&lt;&gt;"",'71_19MthRepSumUzelQ'!W147,'71_19MthRepSumUzelQ'!F147))</f>
        <v>5016</v>
      </c>
      <c r="AA147" s="1">
        <f t="shared" si="10"/>
        <v>0</v>
      </c>
      <c r="AB147" s="1" t="str">
        <f t="shared" si="12"/>
        <v/>
      </c>
      <c r="AC147" s="1" t="str">
        <f t="shared" si="13"/>
        <v/>
      </c>
      <c r="AD147" s="1" t="str">
        <f t="shared" si="11"/>
        <v/>
      </c>
    </row>
    <row r="148" spans="1:30" x14ac:dyDescent="0.25">
      <c r="A148" s="4" t="s">
        <v>2366</v>
      </c>
      <c r="B148" s="4">
        <v>6068</v>
      </c>
      <c r="C148" s="4" t="s">
        <v>317</v>
      </c>
      <c r="D148" s="4" t="s">
        <v>318</v>
      </c>
      <c r="E148" s="4"/>
      <c r="F148" s="4">
        <v>5014</v>
      </c>
      <c r="G148" s="4" t="s">
        <v>51</v>
      </c>
      <c r="H148" s="4" t="s">
        <v>52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6">
        <v>0</v>
      </c>
      <c r="Q148" s="5">
        <v>0</v>
      </c>
      <c r="R148" s="5">
        <v>0</v>
      </c>
      <c r="S148" s="5">
        <v>0</v>
      </c>
      <c r="T148" s="5">
        <v>31</v>
      </c>
      <c r="U148" s="4"/>
      <c r="V148" s="4"/>
      <c r="W148" s="4"/>
      <c r="X148" s="4"/>
      <c r="Y148" s="1">
        <f>IF(Summ!$G$2="Místně",'71_19MthRepSumUzelQ'!B148,IF('71_19MthRepSumUzelQ'!U148&lt;&gt;"",'71_19MthRepSumUzelQ'!U148,'71_19MthRepSumUzelQ'!B148))</f>
        <v>6068</v>
      </c>
      <c r="Z148" s="1">
        <f>IF(Summ!$G$2="Místně",'71_19MthRepSumUzelQ'!F148,IF('71_19MthRepSumUzelQ'!W148&lt;&gt;"",'71_19MthRepSumUzelQ'!W148,'71_19MthRepSumUzelQ'!F148))</f>
        <v>5014</v>
      </c>
      <c r="AA148" s="1">
        <f t="shared" si="10"/>
        <v>0</v>
      </c>
      <c r="AB148" s="1" t="str">
        <f t="shared" si="12"/>
        <v/>
      </c>
      <c r="AC148" s="1" t="str">
        <f t="shared" si="13"/>
        <v/>
      </c>
      <c r="AD148" s="1" t="str">
        <f t="shared" si="11"/>
        <v/>
      </c>
    </row>
    <row r="149" spans="1:30" x14ac:dyDescent="0.25">
      <c r="A149" s="4" t="s">
        <v>2366</v>
      </c>
      <c r="B149" s="4">
        <v>6069</v>
      </c>
      <c r="C149" s="4" t="s">
        <v>319</v>
      </c>
      <c r="D149" s="4" t="s">
        <v>320</v>
      </c>
      <c r="E149" s="4" t="s">
        <v>191</v>
      </c>
      <c r="F149" s="4">
        <v>5012</v>
      </c>
      <c r="G149" s="4" t="s">
        <v>47</v>
      </c>
      <c r="H149" s="4" t="s">
        <v>48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6">
        <v>0</v>
      </c>
      <c r="Q149" s="5">
        <v>0</v>
      </c>
      <c r="R149" s="5">
        <v>0</v>
      </c>
      <c r="S149" s="5">
        <v>0</v>
      </c>
      <c r="T149" s="5">
        <v>31</v>
      </c>
      <c r="U149" s="4"/>
      <c r="V149" s="4"/>
      <c r="W149" s="4"/>
      <c r="X149" s="4"/>
      <c r="Y149" s="1">
        <f>IF(Summ!$G$2="Místně",'71_19MthRepSumUzelQ'!B149,IF('71_19MthRepSumUzelQ'!U149&lt;&gt;"",'71_19MthRepSumUzelQ'!U149,'71_19MthRepSumUzelQ'!B149))</f>
        <v>6069</v>
      </c>
      <c r="Z149" s="1">
        <f>IF(Summ!$G$2="Místně",'71_19MthRepSumUzelQ'!F149,IF('71_19MthRepSumUzelQ'!W149&lt;&gt;"",'71_19MthRepSumUzelQ'!W149,'71_19MthRepSumUzelQ'!F149))</f>
        <v>5012</v>
      </c>
      <c r="AA149" s="1">
        <f t="shared" si="10"/>
        <v>0</v>
      </c>
      <c r="AB149" s="1" t="str">
        <f t="shared" si="12"/>
        <v/>
      </c>
      <c r="AC149" s="1" t="str">
        <f t="shared" si="13"/>
        <v/>
      </c>
      <c r="AD149" s="1" t="str">
        <f t="shared" si="11"/>
        <v/>
      </c>
    </row>
    <row r="150" spans="1:30" x14ac:dyDescent="0.25">
      <c r="A150" s="4" t="s">
        <v>2366</v>
      </c>
      <c r="B150" s="4">
        <v>6070</v>
      </c>
      <c r="C150" s="4" t="s">
        <v>321</v>
      </c>
      <c r="D150" s="4" t="s">
        <v>322</v>
      </c>
      <c r="E150" s="4"/>
      <c r="F150" s="4">
        <v>5014</v>
      </c>
      <c r="G150" s="4" t="s">
        <v>51</v>
      </c>
      <c r="H150" s="4" t="s">
        <v>52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6">
        <v>0</v>
      </c>
      <c r="Q150" s="5">
        <v>0</v>
      </c>
      <c r="R150" s="5">
        <v>0</v>
      </c>
      <c r="S150" s="5">
        <v>0</v>
      </c>
      <c r="T150" s="5">
        <v>31</v>
      </c>
      <c r="U150" s="4"/>
      <c r="V150" s="4"/>
      <c r="W150" s="4"/>
      <c r="X150" s="4"/>
      <c r="Y150" s="1">
        <f>IF(Summ!$G$2="Místně",'71_19MthRepSumUzelQ'!B150,IF('71_19MthRepSumUzelQ'!U150&lt;&gt;"",'71_19MthRepSumUzelQ'!U150,'71_19MthRepSumUzelQ'!B150))</f>
        <v>6070</v>
      </c>
      <c r="Z150" s="1">
        <f>IF(Summ!$G$2="Místně",'71_19MthRepSumUzelQ'!F150,IF('71_19MthRepSumUzelQ'!W150&lt;&gt;"",'71_19MthRepSumUzelQ'!W150,'71_19MthRepSumUzelQ'!F150))</f>
        <v>5014</v>
      </c>
      <c r="AA150" s="1">
        <f t="shared" si="10"/>
        <v>0</v>
      </c>
      <c r="AB150" s="1" t="str">
        <f t="shared" si="12"/>
        <v/>
      </c>
      <c r="AC150" s="1" t="str">
        <f t="shared" si="13"/>
        <v/>
      </c>
      <c r="AD150" s="1" t="str">
        <f t="shared" si="11"/>
        <v/>
      </c>
    </row>
    <row r="151" spans="1:30" x14ac:dyDescent="0.25">
      <c r="A151" s="4" t="s">
        <v>2366</v>
      </c>
      <c r="B151" s="4">
        <v>6071</v>
      </c>
      <c r="C151" s="4" t="s">
        <v>323</v>
      </c>
      <c r="D151" s="4" t="s">
        <v>324</v>
      </c>
      <c r="E151" s="4"/>
      <c r="F151" s="4">
        <v>5016</v>
      </c>
      <c r="G151" s="4" t="s">
        <v>55</v>
      </c>
      <c r="H151" s="4" t="s">
        <v>56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6">
        <v>0</v>
      </c>
      <c r="Q151" s="5">
        <v>0</v>
      </c>
      <c r="R151" s="5">
        <v>0</v>
      </c>
      <c r="S151" s="5">
        <v>0</v>
      </c>
      <c r="T151" s="5">
        <v>31</v>
      </c>
      <c r="U151" s="4"/>
      <c r="V151" s="4"/>
      <c r="W151" s="4"/>
      <c r="X151" s="4"/>
      <c r="Y151" s="1">
        <f>IF(Summ!$G$2="Místně",'71_19MthRepSumUzelQ'!B151,IF('71_19MthRepSumUzelQ'!U151&lt;&gt;"",'71_19MthRepSumUzelQ'!U151,'71_19MthRepSumUzelQ'!B151))</f>
        <v>6071</v>
      </c>
      <c r="Z151" s="1">
        <f>IF(Summ!$G$2="Místně",'71_19MthRepSumUzelQ'!F151,IF('71_19MthRepSumUzelQ'!W151&lt;&gt;"",'71_19MthRepSumUzelQ'!W151,'71_19MthRepSumUzelQ'!F151))</f>
        <v>5016</v>
      </c>
      <c r="AA151" s="1">
        <f t="shared" si="10"/>
        <v>0</v>
      </c>
      <c r="AB151" s="1" t="str">
        <f t="shared" si="12"/>
        <v/>
      </c>
      <c r="AC151" s="1" t="str">
        <f t="shared" si="13"/>
        <v/>
      </c>
      <c r="AD151" s="1" t="str">
        <f t="shared" si="11"/>
        <v/>
      </c>
    </row>
    <row r="152" spans="1:30" x14ac:dyDescent="0.25">
      <c r="A152" s="4" t="s">
        <v>2366</v>
      </c>
      <c r="B152" s="4">
        <v>6072</v>
      </c>
      <c r="C152" s="4" t="s">
        <v>325</v>
      </c>
      <c r="D152" s="4" t="s">
        <v>326</v>
      </c>
      <c r="E152" s="4" t="s">
        <v>100</v>
      </c>
      <c r="F152" s="4">
        <v>5014</v>
      </c>
      <c r="G152" s="4" t="s">
        <v>51</v>
      </c>
      <c r="H152" s="4" t="s">
        <v>52</v>
      </c>
      <c r="I152" s="5">
        <v>28</v>
      </c>
      <c r="J152" s="5">
        <v>17</v>
      </c>
      <c r="K152" s="5">
        <v>11</v>
      </c>
      <c r="L152" s="5">
        <v>6</v>
      </c>
      <c r="M152" s="5">
        <v>39</v>
      </c>
      <c r="N152" s="5">
        <v>3</v>
      </c>
      <c r="O152" s="5">
        <v>2</v>
      </c>
      <c r="P152" s="6">
        <v>193</v>
      </c>
      <c r="Q152" s="5">
        <v>217</v>
      </c>
      <c r="R152" s="5">
        <v>217</v>
      </c>
      <c r="S152" s="5">
        <v>0</v>
      </c>
      <c r="T152" s="5">
        <v>31</v>
      </c>
      <c r="U152" s="4"/>
      <c r="V152" s="4"/>
      <c r="W152" s="4"/>
      <c r="X152" s="4"/>
      <c r="Y152" s="1">
        <f>IF(Summ!$G$2="Místně",'71_19MthRepSumUzelQ'!B152,IF('71_19MthRepSumUzelQ'!U152&lt;&gt;"",'71_19MthRepSumUzelQ'!U152,'71_19MthRepSumUzelQ'!B152))</f>
        <v>6072</v>
      </c>
      <c r="Z152" s="1">
        <f>IF(Summ!$G$2="Místně",'71_19MthRepSumUzelQ'!F152,IF('71_19MthRepSumUzelQ'!W152&lt;&gt;"",'71_19MthRepSumUzelQ'!W152,'71_19MthRepSumUzelQ'!F152))</f>
        <v>5014</v>
      </c>
      <c r="AA152" s="1">
        <f t="shared" si="10"/>
        <v>0</v>
      </c>
      <c r="AB152" s="1" t="str">
        <f t="shared" si="12"/>
        <v/>
      </c>
      <c r="AC152" s="1" t="str">
        <f t="shared" si="13"/>
        <v/>
      </c>
      <c r="AD152" s="1" t="str">
        <f t="shared" si="11"/>
        <v/>
      </c>
    </row>
    <row r="153" spans="1:30" x14ac:dyDescent="0.25">
      <c r="A153" s="4" t="s">
        <v>2366</v>
      </c>
      <c r="B153" s="4">
        <v>6073</v>
      </c>
      <c r="C153" s="4" t="s">
        <v>327</v>
      </c>
      <c r="D153" s="4" t="s">
        <v>328</v>
      </c>
      <c r="E153" s="4" t="s">
        <v>100</v>
      </c>
      <c r="F153" s="4">
        <v>5018</v>
      </c>
      <c r="G153" s="4" t="s">
        <v>59</v>
      </c>
      <c r="H153" s="4" t="s">
        <v>60</v>
      </c>
      <c r="I153" s="5">
        <v>16</v>
      </c>
      <c r="J153" s="5">
        <v>19</v>
      </c>
      <c r="K153" s="5">
        <v>19</v>
      </c>
      <c r="L153" s="5">
        <v>9</v>
      </c>
      <c r="M153" s="5">
        <v>15</v>
      </c>
      <c r="N153" s="5">
        <v>15</v>
      </c>
      <c r="O153" s="5">
        <v>8</v>
      </c>
      <c r="P153" s="6">
        <v>186</v>
      </c>
      <c r="Q153" s="5">
        <v>310</v>
      </c>
      <c r="R153" s="5">
        <v>310</v>
      </c>
      <c r="S153" s="5">
        <v>0</v>
      </c>
      <c r="T153" s="5">
        <v>31</v>
      </c>
      <c r="U153" s="4"/>
      <c r="V153" s="4"/>
      <c r="W153" s="4"/>
      <c r="X153" s="4"/>
      <c r="Y153" s="1">
        <f>IF(Summ!$G$2="Místně",'71_19MthRepSumUzelQ'!B153,IF('71_19MthRepSumUzelQ'!U153&lt;&gt;"",'71_19MthRepSumUzelQ'!U153,'71_19MthRepSumUzelQ'!B153))</f>
        <v>6073</v>
      </c>
      <c r="Z153" s="1">
        <f>IF(Summ!$G$2="Místně",'71_19MthRepSumUzelQ'!F153,IF('71_19MthRepSumUzelQ'!W153&lt;&gt;"",'71_19MthRepSumUzelQ'!W153,'71_19MthRepSumUzelQ'!F153))</f>
        <v>5018</v>
      </c>
      <c r="AA153" s="1">
        <f t="shared" si="10"/>
        <v>0</v>
      </c>
      <c r="AB153" s="1" t="str">
        <f t="shared" si="12"/>
        <v/>
      </c>
      <c r="AC153" s="1" t="str">
        <f t="shared" si="13"/>
        <v/>
      </c>
      <c r="AD153" s="1" t="str">
        <f t="shared" si="11"/>
        <v/>
      </c>
    </row>
    <row r="154" spans="1:30" x14ac:dyDescent="0.25">
      <c r="A154" s="4" t="s">
        <v>2366</v>
      </c>
      <c r="B154" s="4">
        <v>6074</v>
      </c>
      <c r="C154" s="4" t="s">
        <v>329</v>
      </c>
      <c r="D154" s="4" t="s">
        <v>330</v>
      </c>
      <c r="E154" s="4"/>
      <c r="F154" s="4">
        <v>5007</v>
      </c>
      <c r="G154" s="4" t="s">
        <v>37</v>
      </c>
      <c r="H154" s="4" t="s">
        <v>38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6">
        <v>0</v>
      </c>
      <c r="Q154" s="5">
        <v>0</v>
      </c>
      <c r="R154" s="5">
        <v>0</v>
      </c>
      <c r="S154" s="5">
        <v>0</v>
      </c>
      <c r="T154" s="5">
        <v>31</v>
      </c>
      <c r="U154" s="4"/>
      <c r="V154" s="4"/>
      <c r="W154" s="4"/>
      <c r="X154" s="4"/>
      <c r="Y154" s="1">
        <f>IF(Summ!$G$2="Místně",'71_19MthRepSumUzelQ'!B154,IF('71_19MthRepSumUzelQ'!U154&lt;&gt;"",'71_19MthRepSumUzelQ'!U154,'71_19MthRepSumUzelQ'!B154))</f>
        <v>6074</v>
      </c>
      <c r="Z154" s="1">
        <f>IF(Summ!$G$2="Místně",'71_19MthRepSumUzelQ'!F154,IF('71_19MthRepSumUzelQ'!W154&lt;&gt;"",'71_19MthRepSumUzelQ'!W154,'71_19MthRepSumUzelQ'!F154))</f>
        <v>5007</v>
      </c>
      <c r="AA154" s="1">
        <f t="shared" si="10"/>
        <v>0</v>
      </c>
      <c r="AB154" s="1" t="str">
        <f t="shared" si="12"/>
        <v/>
      </c>
      <c r="AC154" s="1" t="str">
        <f t="shared" si="13"/>
        <v/>
      </c>
      <c r="AD154" s="1" t="str">
        <f t="shared" si="11"/>
        <v/>
      </c>
    </row>
    <row r="155" spans="1:30" x14ac:dyDescent="0.25">
      <c r="A155" s="4" t="s">
        <v>2366</v>
      </c>
      <c r="B155" s="4">
        <v>6075</v>
      </c>
      <c r="C155" s="4" t="s">
        <v>331</v>
      </c>
      <c r="D155" s="4" t="s">
        <v>332</v>
      </c>
      <c r="E155" s="4"/>
      <c r="F155" s="4">
        <v>5009</v>
      </c>
      <c r="G155" s="4" t="s">
        <v>41</v>
      </c>
      <c r="H155" s="4" t="s">
        <v>42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6">
        <v>0</v>
      </c>
      <c r="Q155" s="5">
        <v>0</v>
      </c>
      <c r="R155" s="5">
        <v>0</v>
      </c>
      <c r="S155" s="5">
        <v>0</v>
      </c>
      <c r="T155" s="5">
        <v>31</v>
      </c>
      <c r="U155" s="4"/>
      <c r="V155" s="4"/>
      <c r="W155" s="4"/>
      <c r="X155" s="4"/>
      <c r="Y155" s="1">
        <f>IF(Summ!$G$2="Místně",'71_19MthRepSumUzelQ'!B155,IF('71_19MthRepSumUzelQ'!U155&lt;&gt;"",'71_19MthRepSumUzelQ'!U155,'71_19MthRepSumUzelQ'!B155))</f>
        <v>6075</v>
      </c>
      <c r="Z155" s="1">
        <f>IF(Summ!$G$2="Místně",'71_19MthRepSumUzelQ'!F155,IF('71_19MthRepSumUzelQ'!W155&lt;&gt;"",'71_19MthRepSumUzelQ'!W155,'71_19MthRepSumUzelQ'!F155))</f>
        <v>5009</v>
      </c>
      <c r="AA155" s="1">
        <f t="shared" si="10"/>
        <v>0</v>
      </c>
      <c r="AB155" s="1" t="str">
        <f t="shared" si="12"/>
        <v/>
      </c>
      <c r="AC155" s="1" t="str">
        <f t="shared" si="13"/>
        <v/>
      </c>
      <c r="AD155" s="1" t="str">
        <f t="shared" si="11"/>
        <v/>
      </c>
    </row>
    <row r="156" spans="1:30" x14ac:dyDescent="0.25">
      <c r="A156" s="4" t="s">
        <v>2366</v>
      </c>
      <c r="B156" s="4">
        <v>6076</v>
      </c>
      <c r="C156" s="4" t="s">
        <v>333</v>
      </c>
      <c r="D156" s="4" t="s">
        <v>334</v>
      </c>
      <c r="E156" s="4"/>
      <c r="F156" s="4">
        <v>5018</v>
      </c>
      <c r="G156" s="4" t="s">
        <v>59</v>
      </c>
      <c r="H156" s="4" t="s">
        <v>60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6">
        <v>0</v>
      </c>
      <c r="Q156" s="5">
        <v>0</v>
      </c>
      <c r="R156" s="5">
        <v>0</v>
      </c>
      <c r="S156" s="5">
        <v>0</v>
      </c>
      <c r="T156" s="5">
        <v>31</v>
      </c>
      <c r="U156" s="4"/>
      <c r="V156" s="4"/>
      <c r="W156" s="4"/>
      <c r="X156" s="4"/>
      <c r="Y156" s="1">
        <f>IF(Summ!$G$2="Místně",'71_19MthRepSumUzelQ'!B156,IF('71_19MthRepSumUzelQ'!U156&lt;&gt;"",'71_19MthRepSumUzelQ'!U156,'71_19MthRepSumUzelQ'!B156))</f>
        <v>6076</v>
      </c>
      <c r="Z156" s="1">
        <f>IF(Summ!$G$2="Místně",'71_19MthRepSumUzelQ'!F156,IF('71_19MthRepSumUzelQ'!W156&lt;&gt;"",'71_19MthRepSumUzelQ'!W156,'71_19MthRepSumUzelQ'!F156))</f>
        <v>5018</v>
      </c>
      <c r="AA156" s="1">
        <f t="shared" si="10"/>
        <v>0</v>
      </c>
      <c r="AB156" s="1" t="str">
        <f t="shared" si="12"/>
        <v/>
      </c>
      <c r="AC156" s="1" t="str">
        <f t="shared" si="13"/>
        <v/>
      </c>
      <c r="AD156" s="1" t="str">
        <f t="shared" si="11"/>
        <v/>
      </c>
    </row>
    <row r="157" spans="1:30" x14ac:dyDescent="0.25">
      <c r="A157" s="4" t="s">
        <v>2366</v>
      </c>
      <c r="B157" s="4">
        <v>6077</v>
      </c>
      <c r="C157" s="4" t="s">
        <v>335</v>
      </c>
      <c r="D157" s="4" t="s">
        <v>336</v>
      </c>
      <c r="E157" s="4"/>
      <c r="F157" s="4">
        <v>5007</v>
      </c>
      <c r="G157" s="4" t="s">
        <v>37</v>
      </c>
      <c r="H157" s="4" t="s">
        <v>38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6">
        <v>0</v>
      </c>
      <c r="Q157" s="5">
        <v>0</v>
      </c>
      <c r="R157" s="5">
        <v>0</v>
      </c>
      <c r="S157" s="5">
        <v>0</v>
      </c>
      <c r="T157" s="5">
        <v>31</v>
      </c>
      <c r="U157" s="4"/>
      <c r="V157" s="4"/>
      <c r="W157" s="4"/>
      <c r="X157" s="4"/>
      <c r="Y157" s="1">
        <f>IF(Summ!$G$2="Místně",'71_19MthRepSumUzelQ'!B157,IF('71_19MthRepSumUzelQ'!U157&lt;&gt;"",'71_19MthRepSumUzelQ'!U157,'71_19MthRepSumUzelQ'!B157))</f>
        <v>6077</v>
      </c>
      <c r="Z157" s="1">
        <f>IF(Summ!$G$2="Místně",'71_19MthRepSumUzelQ'!F157,IF('71_19MthRepSumUzelQ'!W157&lt;&gt;"",'71_19MthRepSumUzelQ'!W157,'71_19MthRepSumUzelQ'!F157))</f>
        <v>5007</v>
      </c>
      <c r="AA157" s="1">
        <f t="shared" si="10"/>
        <v>0</v>
      </c>
      <c r="AB157" s="1" t="str">
        <f t="shared" si="12"/>
        <v/>
      </c>
      <c r="AC157" s="1" t="str">
        <f t="shared" si="13"/>
        <v/>
      </c>
      <c r="AD157" s="1" t="str">
        <f t="shared" si="11"/>
        <v/>
      </c>
    </row>
    <row r="158" spans="1:30" x14ac:dyDescent="0.25">
      <c r="A158" s="4" t="s">
        <v>2366</v>
      </c>
      <c r="B158" s="4">
        <v>6078</v>
      </c>
      <c r="C158" s="4" t="s">
        <v>337</v>
      </c>
      <c r="D158" s="4" t="s">
        <v>338</v>
      </c>
      <c r="E158" s="4"/>
      <c r="F158" s="4">
        <v>5012</v>
      </c>
      <c r="G158" s="4" t="s">
        <v>47</v>
      </c>
      <c r="H158" s="4" t="s">
        <v>48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6">
        <v>0</v>
      </c>
      <c r="Q158" s="5">
        <v>0</v>
      </c>
      <c r="R158" s="5">
        <v>0</v>
      </c>
      <c r="S158" s="5">
        <v>0</v>
      </c>
      <c r="T158" s="5">
        <v>31</v>
      </c>
      <c r="U158" s="4"/>
      <c r="V158" s="4"/>
      <c r="W158" s="4"/>
      <c r="X158" s="4"/>
      <c r="Y158" s="1">
        <f>IF(Summ!$G$2="Místně",'71_19MthRepSumUzelQ'!B158,IF('71_19MthRepSumUzelQ'!U158&lt;&gt;"",'71_19MthRepSumUzelQ'!U158,'71_19MthRepSumUzelQ'!B158))</f>
        <v>6078</v>
      </c>
      <c r="Z158" s="1">
        <f>IF(Summ!$G$2="Místně",'71_19MthRepSumUzelQ'!F158,IF('71_19MthRepSumUzelQ'!W158&lt;&gt;"",'71_19MthRepSumUzelQ'!W158,'71_19MthRepSumUzelQ'!F158))</f>
        <v>5012</v>
      </c>
      <c r="AA158" s="1">
        <f t="shared" si="10"/>
        <v>0</v>
      </c>
      <c r="AB158" s="1" t="str">
        <f t="shared" si="12"/>
        <v/>
      </c>
      <c r="AC158" s="1" t="str">
        <f t="shared" si="13"/>
        <v/>
      </c>
      <c r="AD158" s="1" t="str">
        <f t="shared" si="11"/>
        <v/>
      </c>
    </row>
    <row r="159" spans="1:30" x14ac:dyDescent="0.25">
      <c r="A159" s="4" t="s">
        <v>2366</v>
      </c>
      <c r="B159" s="4">
        <v>6079</v>
      </c>
      <c r="C159" s="4" t="s">
        <v>339</v>
      </c>
      <c r="D159" s="4" t="s">
        <v>340</v>
      </c>
      <c r="E159" s="4" t="s">
        <v>191</v>
      </c>
      <c r="F159" s="4">
        <v>5015</v>
      </c>
      <c r="G159" s="4" t="s">
        <v>53</v>
      </c>
      <c r="H159" s="4" t="s">
        <v>54</v>
      </c>
      <c r="I159" s="5">
        <v>88</v>
      </c>
      <c r="J159" s="5">
        <v>17</v>
      </c>
      <c r="K159" s="5">
        <v>5</v>
      </c>
      <c r="L159" s="5">
        <v>75</v>
      </c>
      <c r="M159" s="5">
        <v>18</v>
      </c>
      <c r="N159" s="5">
        <v>9</v>
      </c>
      <c r="O159" s="5">
        <v>7</v>
      </c>
      <c r="P159" s="6">
        <v>549</v>
      </c>
      <c r="Q159" s="5">
        <v>806</v>
      </c>
      <c r="R159" s="5">
        <v>806</v>
      </c>
      <c r="S159" s="5">
        <v>0</v>
      </c>
      <c r="T159" s="5">
        <v>31</v>
      </c>
      <c r="U159" s="4"/>
      <c r="V159" s="4"/>
      <c r="W159" s="4"/>
      <c r="X159" s="4"/>
      <c r="Y159" s="1">
        <f>IF(Summ!$G$2="Místně",'71_19MthRepSumUzelQ'!B159,IF('71_19MthRepSumUzelQ'!U159&lt;&gt;"",'71_19MthRepSumUzelQ'!U159,'71_19MthRepSumUzelQ'!B159))</f>
        <v>6079</v>
      </c>
      <c r="Z159" s="1">
        <f>IF(Summ!$G$2="Místně",'71_19MthRepSumUzelQ'!F159,IF('71_19MthRepSumUzelQ'!W159&lt;&gt;"",'71_19MthRepSumUzelQ'!W159,'71_19MthRepSumUzelQ'!F159))</f>
        <v>5015</v>
      </c>
      <c r="AA159" s="1">
        <f t="shared" si="10"/>
        <v>0</v>
      </c>
      <c r="AB159" s="1" t="str">
        <f t="shared" si="12"/>
        <v/>
      </c>
      <c r="AC159" s="1" t="str">
        <f t="shared" si="13"/>
        <v/>
      </c>
      <c r="AD159" s="1" t="str">
        <f t="shared" si="11"/>
        <v/>
      </c>
    </row>
    <row r="160" spans="1:30" x14ac:dyDescent="0.25">
      <c r="A160" s="4" t="s">
        <v>2366</v>
      </c>
      <c r="B160" s="4">
        <v>6080</v>
      </c>
      <c r="C160" s="4" t="s">
        <v>341</v>
      </c>
      <c r="D160" s="4" t="s">
        <v>342</v>
      </c>
      <c r="E160" s="4"/>
      <c r="F160" s="4">
        <v>5007</v>
      </c>
      <c r="G160" s="4" t="s">
        <v>37</v>
      </c>
      <c r="H160" s="4" t="s">
        <v>38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6">
        <v>0</v>
      </c>
      <c r="Q160" s="5">
        <v>0</v>
      </c>
      <c r="R160" s="5">
        <v>0</v>
      </c>
      <c r="S160" s="5">
        <v>0</v>
      </c>
      <c r="T160" s="5">
        <v>31</v>
      </c>
      <c r="U160" s="4"/>
      <c r="V160" s="4"/>
      <c r="W160" s="4"/>
      <c r="X160" s="4"/>
      <c r="Y160" s="1">
        <f>IF(Summ!$G$2="Místně",'71_19MthRepSumUzelQ'!B160,IF('71_19MthRepSumUzelQ'!U160&lt;&gt;"",'71_19MthRepSumUzelQ'!U160,'71_19MthRepSumUzelQ'!B160))</f>
        <v>6080</v>
      </c>
      <c r="Z160" s="1">
        <f>IF(Summ!$G$2="Místně",'71_19MthRepSumUzelQ'!F160,IF('71_19MthRepSumUzelQ'!W160&lt;&gt;"",'71_19MthRepSumUzelQ'!W160,'71_19MthRepSumUzelQ'!F160))</f>
        <v>5007</v>
      </c>
      <c r="AA160" s="1">
        <f t="shared" si="10"/>
        <v>0</v>
      </c>
      <c r="AB160" s="1" t="str">
        <f t="shared" si="12"/>
        <v/>
      </c>
      <c r="AC160" s="1" t="str">
        <f t="shared" si="13"/>
        <v/>
      </c>
      <c r="AD160" s="1" t="str">
        <f t="shared" si="11"/>
        <v/>
      </c>
    </row>
    <row r="161" spans="1:30" x14ac:dyDescent="0.25">
      <c r="A161" s="4" t="s">
        <v>2366</v>
      </c>
      <c r="B161" s="4">
        <v>6081</v>
      </c>
      <c r="C161" s="4" t="s">
        <v>343</v>
      </c>
      <c r="D161" s="4" t="s">
        <v>344</v>
      </c>
      <c r="E161" s="4"/>
      <c r="F161" s="4">
        <v>5012</v>
      </c>
      <c r="G161" s="4" t="s">
        <v>47</v>
      </c>
      <c r="H161" s="4" t="s">
        <v>48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6">
        <v>0</v>
      </c>
      <c r="Q161" s="5">
        <v>0</v>
      </c>
      <c r="R161" s="5">
        <v>0</v>
      </c>
      <c r="S161" s="5">
        <v>0</v>
      </c>
      <c r="T161" s="5">
        <v>31</v>
      </c>
      <c r="U161" s="4"/>
      <c r="V161" s="4"/>
      <c r="W161" s="4"/>
      <c r="X161" s="4"/>
      <c r="Y161" s="1">
        <f>IF(Summ!$G$2="Místně",'71_19MthRepSumUzelQ'!B161,IF('71_19MthRepSumUzelQ'!U161&lt;&gt;"",'71_19MthRepSumUzelQ'!U161,'71_19MthRepSumUzelQ'!B161))</f>
        <v>6081</v>
      </c>
      <c r="Z161" s="1">
        <f>IF(Summ!$G$2="Místně",'71_19MthRepSumUzelQ'!F161,IF('71_19MthRepSumUzelQ'!W161&lt;&gt;"",'71_19MthRepSumUzelQ'!W161,'71_19MthRepSumUzelQ'!F161))</f>
        <v>5012</v>
      </c>
      <c r="AA161" s="1">
        <f t="shared" si="10"/>
        <v>0</v>
      </c>
      <c r="AB161" s="1" t="str">
        <f t="shared" si="12"/>
        <v/>
      </c>
      <c r="AC161" s="1" t="str">
        <f t="shared" si="13"/>
        <v/>
      </c>
      <c r="AD161" s="1" t="str">
        <f t="shared" si="11"/>
        <v/>
      </c>
    </row>
    <row r="162" spans="1:30" x14ac:dyDescent="0.25">
      <c r="A162" s="4" t="s">
        <v>2366</v>
      </c>
      <c r="B162" s="4">
        <v>6082</v>
      </c>
      <c r="C162" s="4" t="s">
        <v>345</v>
      </c>
      <c r="D162" s="4" t="s">
        <v>346</v>
      </c>
      <c r="E162" s="4" t="s">
        <v>100</v>
      </c>
      <c r="F162" s="4">
        <v>5016</v>
      </c>
      <c r="G162" s="4" t="s">
        <v>55</v>
      </c>
      <c r="H162" s="4" t="s">
        <v>56</v>
      </c>
      <c r="I162" s="5">
        <v>3</v>
      </c>
      <c r="J162" s="5">
        <v>13</v>
      </c>
      <c r="K162" s="5">
        <v>6</v>
      </c>
      <c r="L162" s="5">
        <v>2</v>
      </c>
      <c r="M162" s="5">
        <v>16</v>
      </c>
      <c r="N162" s="5">
        <v>2</v>
      </c>
      <c r="O162" s="5">
        <v>1</v>
      </c>
      <c r="P162" s="6">
        <v>56</v>
      </c>
      <c r="Q162" s="5">
        <v>248</v>
      </c>
      <c r="R162" s="5">
        <v>121</v>
      </c>
      <c r="S162" s="5">
        <v>127</v>
      </c>
      <c r="T162" s="5">
        <v>31</v>
      </c>
      <c r="U162" s="4"/>
      <c r="V162" s="4"/>
      <c r="W162" s="4"/>
      <c r="X162" s="4"/>
      <c r="Y162" s="1">
        <f>IF(Summ!$G$2="Místně",'71_19MthRepSumUzelQ'!B162,IF('71_19MthRepSumUzelQ'!U162&lt;&gt;"",'71_19MthRepSumUzelQ'!U162,'71_19MthRepSumUzelQ'!B162))</f>
        <v>6082</v>
      </c>
      <c r="Z162" s="1">
        <f>IF(Summ!$G$2="Místně",'71_19MthRepSumUzelQ'!F162,IF('71_19MthRepSumUzelQ'!W162&lt;&gt;"",'71_19MthRepSumUzelQ'!W162,'71_19MthRepSumUzelQ'!F162))</f>
        <v>5016</v>
      </c>
      <c r="AA162" s="1">
        <f t="shared" si="10"/>
        <v>0</v>
      </c>
      <c r="AB162" s="1" t="str">
        <f t="shared" si="12"/>
        <v/>
      </c>
      <c r="AC162" s="1" t="str">
        <f t="shared" si="13"/>
        <v/>
      </c>
      <c r="AD162" s="1" t="str">
        <f t="shared" si="11"/>
        <v/>
      </c>
    </row>
    <row r="163" spans="1:30" x14ac:dyDescent="0.25">
      <c r="A163" s="4" t="s">
        <v>2366</v>
      </c>
      <c r="B163" s="4">
        <v>6083</v>
      </c>
      <c r="C163" s="4" t="s">
        <v>347</v>
      </c>
      <c r="D163" s="4" t="s">
        <v>348</v>
      </c>
      <c r="E163" s="4"/>
      <c r="F163" s="4">
        <v>5004</v>
      </c>
      <c r="G163" s="4" t="s">
        <v>31</v>
      </c>
      <c r="H163" s="4" t="s">
        <v>32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6">
        <v>0</v>
      </c>
      <c r="Q163" s="5">
        <v>0</v>
      </c>
      <c r="R163" s="5">
        <v>0</v>
      </c>
      <c r="S163" s="5">
        <v>0</v>
      </c>
      <c r="T163" s="5">
        <v>31</v>
      </c>
      <c r="U163" s="4"/>
      <c r="V163" s="4"/>
      <c r="W163" s="4"/>
      <c r="X163" s="4"/>
      <c r="Y163" s="1">
        <f>IF(Summ!$G$2="Místně",'71_19MthRepSumUzelQ'!B163,IF('71_19MthRepSumUzelQ'!U163&lt;&gt;"",'71_19MthRepSumUzelQ'!U163,'71_19MthRepSumUzelQ'!B163))</f>
        <v>6083</v>
      </c>
      <c r="Z163" s="1">
        <f>IF(Summ!$G$2="Místně",'71_19MthRepSumUzelQ'!F163,IF('71_19MthRepSumUzelQ'!W163&lt;&gt;"",'71_19MthRepSumUzelQ'!W163,'71_19MthRepSumUzelQ'!F163))</f>
        <v>5004</v>
      </c>
      <c r="AA163" s="1">
        <f t="shared" si="10"/>
        <v>0</v>
      </c>
      <c r="AB163" s="1" t="str">
        <f t="shared" si="12"/>
        <v/>
      </c>
      <c r="AC163" s="1" t="str">
        <f t="shared" si="13"/>
        <v/>
      </c>
      <c r="AD163" s="1" t="str">
        <f t="shared" si="11"/>
        <v/>
      </c>
    </row>
    <row r="164" spans="1:30" x14ac:dyDescent="0.25">
      <c r="A164" s="4" t="s">
        <v>2366</v>
      </c>
      <c r="B164" s="4">
        <v>6084</v>
      </c>
      <c r="C164" s="4" t="s">
        <v>349</v>
      </c>
      <c r="D164" s="4" t="s">
        <v>350</v>
      </c>
      <c r="E164" s="4"/>
      <c r="F164" s="4">
        <v>5007</v>
      </c>
      <c r="G164" s="4" t="s">
        <v>37</v>
      </c>
      <c r="H164" s="4" t="s">
        <v>38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6">
        <v>0</v>
      </c>
      <c r="Q164" s="5">
        <v>0</v>
      </c>
      <c r="R164" s="5">
        <v>0</v>
      </c>
      <c r="S164" s="5">
        <v>0</v>
      </c>
      <c r="T164" s="5">
        <v>31</v>
      </c>
      <c r="U164" s="4"/>
      <c r="V164" s="4"/>
      <c r="W164" s="4"/>
      <c r="X164" s="4"/>
      <c r="Y164" s="1">
        <f>IF(Summ!$G$2="Místně",'71_19MthRepSumUzelQ'!B164,IF('71_19MthRepSumUzelQ'!U164&lt;&gt;"",'71_19MthRepSumUzelQ'!U164,'71_19MthRepSumUzelQ'!B164))</f>
        <v>6084</v>
      </c>
      <c r="Z164" s="1">
        <f>IF(Summ!$G$2="Místně",'71_19MthRepSumUzelQ'!F164,IF('71_19MthRepSumUzelQ'!W164&lt;&gt;"",'71_19MthRepSumUzelQ'!W164,'71_19MthRepSumUzelQ'!F164))</f>
        <v>5007</v>
      </c>
      <c r="AA164" s="1">
        <f t="shared" si="10"/>
        <v>0</v>
      </c>
      <c r="AB164" s="1" t="str">
        <f t="shared" si="12"/>
        <v/>
      </c>
      <c r="AC164" s="1" t="str">
        <f t="shared" si="13"/>
        <v/>
      </c>
      <c r="AD164" s="1" t="str">
        <f t="shared" si="11"/>
        <v/>
      </c>
    </row>
    <row r="165" spans="1:30" x14ac:dyDescent="0.25">
      <c r="A165" s="4" t="s">
        <v>2366</v>
      </c>
      <c r="B165" s="4">
        <v>6085</v>
      </c>
      <c r="C165" s="4" t="s">
        <v>351</v>
      </c>
      <c r="D165" s="4" t="s">
        <v>352</v>
      </c>
      <c r="E165" s="4"/>
      <c r="F165" s="4">
        <v>5007</v>
      </c>
      <c r="G165" s="4" t="s">
        <v>37</v>
      </c>
      <c r="H165" s="4" t="s">
        <v>38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6">
        <v>0</v>
      </c>
      <c r="Q165" s="5">
        <v>0</v>
      </c>
      <c r="R165" s="5">
        <v>0</v>
      </c>
      <c r="S165" s="5">
        <v>0</v>
      </c>
      <c r="T165" s="5">
        <v>31</v>
      </c>
      <c r="U165" s="4"/>
      <c r="V165" s="4"/>
      <c r="W165" s="4"/>
      <c r="X165" s="4"/>
      <c r="Y165" s="1">
        <f>IF(Summ!$G$2="Místně",'71_19MthRepSumUzelQ'!B165,IF('71_19MthRepSumUzelQ'!U165&lt;&gt;"",'71_19MthRepSumUzelQ'!U165,'71_19MthRepSumUzelQ'!B165))</f>
        <v>6085</v>
      </c>
      <c r="Z165" s="1">
        <f>IF(Summ!$G$2="Místně",'71_19MthRepSumUzelQ'!F165,IF('71_19MthRepSumUzelQ'!W165&lt;&gt;"",'71_19MthRepSumUzelQ'!W165,'71_19MthRepSumUzelQ'!F165))</f>
        <v>5007</v>
      </c>
      <c r="AA165" s="1">
        <f t="shared" si="10"/>
        <v>0</v>
      </c>
      <c r="AB165" s="1" t="str">
        <f t="shared" si="12"/>
        <v/>
      </c>
      <c r="AC165" s="1" t="str">
        <f t="shared" si="13"/>
        <v/>
      </c>
      <c r="AD165" s="1" t="str">
        <f t="shared" si="11"/>
        <v/>
      </c>
    </row>
    <row r="166" spans="1:30" x14ac:dyDescent="0.25">
      <c r="A166" s="4" t="s">
        <v>2366</v>
      </c>
      <c r="B166" s="4">
        <v>6086</v>
      </c>
      <c r="C166" s="4" t="s">
        <v>353</v>
      </c>
      <c r="D166" s="4" t="s">
        <v>354</v>
      </c>
      <c r="E166" s="4"/>
      <c r="F166" s="4">
        <v>5020</v>
      </c>
      <c r="G166" s="4" t="s">
        <v>63</v>
      </c>
      <c r="H166" s="4" t="s">
        <v>64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6">
        <v>0</v>
      </c>
      <c r="Q166" s="5">
        <v>0</v>
      </c>
      <c r="R166" s="5">
        <v>0</v>
      </c>
      <c r="S166" s="5">
        <v>0</v>
      </c>
      <c r="T166" s="5">
        <v>31</v>
      </c>
      <c r="U166" s="4"/>
      <c r="V166" s="4"/>
      <c r="W166" s="4"/>
      <c r="X166" s="4"/>
      <c r="Y166" s="1">
        <f>IF(Summ!$G$2="Místně",'71_19MthRepSumUzelQ'!B166,IF('71_19MthRepSumUzelQ'!U166&lt;&gt;"",'71_19MthRepSumUzelQ'!U166,'71_19MthRepSumUzelQ'!B166))</f>
        <v>6086</v>
      </c>
      <c r="Z166" s="1">
        <f>IF(Summ!$G$2="Místně",'71_19MthRepSumUzelQ'!F166,IF('71_19MthRepSumUzelQ'!W166&lt;&gt;"",'71_19MthRepSumUzelQ'!W166,'71_19MthRepSumUzelQ'!F166))</f>
        <v>5020</v>
      </c>
      <c r="AA166" s="1">
        <f t="shared" si="10"/>
        <v>0</v>
      </c>
      <c r="AB166" s="1" t="str">
        <f t="shared" si="12"/>
        <v/>
      </c>
      <c r="AC166" s="1" t="str">
        <f t="shared" si="13"/>
        <v/>
      </c>
      <c r="AD166" s="1" t="str">
        <f t="shared" si="11"/>
        <v/>
      </c>
    </row>
    <row r="167" spans="1:30" x14ac:dyDescent="0.25">
      <c r="A167" s="4" t="s">
        <v>2366</v>
      </c>
      <c r="B167" s="4">
        <v>6087</v>
      </c>
      <c r="C167" s="4" t="s">
        <v>355</v>
      </c>
      <c r="D167" s="4" t="s">
        <v>356</v>
      </c>
      <c r="E167" s="4"/>
      <c r="F167" s="4">
        <v>5016</v>
      </c>
      <c r="G167" s="4" t="s">
        <v>55</v>
      </c>
      <c r="H167" s="4" t="s">
        <v>56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6">
        <v>0</v>
      </c>
      <c r="Q167" s="5">
        <v>0</v>
      </c>
      <c r="R167" s="5">
        <v>0</v>
      </c>
      <c r="S167" s="5">
        <v>0</v>
      </c>
      <c r="T167" s="5">
        <v>31</v>
      </c>
      <c r="U167" s="4"/>
      <c r="V167" s="4"/>
      <c r="W167" s="4"/>
      <c r="X167" s="4"/>
      <c r="Y167" s="1">
        <f>IF(Summ!$G$2="Místně",'71_19MthRepSumUzelQ'!B167,IF('71_19MthRepSumUzelQ'!U167&lt;&gt;"",'71_19MthRepSumUzelQ'!U167,'71_19MthRepSumUzelQ'!B167))</f>
        <v>6087</v>
      </c>
      <c r="Z167" s="1">
        <f>IF(Summ!$G$2="Místně",'71_19MthRepSumUzelQ'!F167,IF('71_19MthRepSumUzelQ'!W167&lt;&gt;"",'71_19MthRepSumUzelQ'!W167,'71_19MthRepSumUzelQ'!F167))</f>
        <v>5016</v>
      </c>
      <c r="AA167" s="1">
        <f t="shared" si="10"/>
        <v>0</v>
      </c>
      <c r="AB167" s="1" t="str">
        <f t="shared" si="12"/>
        <v/>
      </c>
      <c r="AC167" s="1" t="str">
        <f t="shared" si="13"/>
        <v/>
      </c>
      <c r="AD167" s="1" t="str">
        <f t="shared" si="11"/>
        <v/>
      </c>
    </row>
    <row r="168" spans="1:30" x14ac:dyDescent="0.25">
      <c r="A168" s="4" t="s">
        <v>2366</v>
      </c>
      <c r="B168" s="4">
        <v>6088</v>
      </c>
      <c r="C168" s="4" t="s">
        <v>357</v>
      </c>
      <c r="D168" s="4" t="s">
        <v>358</v>
      </c>
      <c r="E168" s="4"/>
      <c r="F168" s="4">
        <v>5007</v>
      </c>
      <c r="G168" s="4" t="s">
        <v>37</v>
      </c>
      <c r="H168" s="4" t="s">
        <v>38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6">
        <v>0</v>
      </c>
      <c r="Q168" s="5">
        <v>0</v>
      </c>
      <c r="R168" s="5">
        <v>0</v>
      </c>
      <c r="S168" s="5">
        <v>0</v>
      </c>
      <c r="T168" s="5">
        <v>31</v>
      </c>
      <c r="U168" s="4"/>
      <c r="V168" s="4"/>
      <c r="W168" s="4"/>
      <c r="X168" s="4"/>
      <c r="Y168" s="1">
        <f>IF(Summ!$G$2="Místně",'71_19MthRepSumUzelQ'!B168,IF('71_19MthRepSumUzelQ'!U168&lt;&gt;"",'71_19MthRepSumUzelQ'!U168,'71_19MthRepSumUzelQ'!B168))</f>
        <v>6088</v>
      </c>
      <c r="Z168" s="1">
        <f>IF(Summ!$G$2="Místně",'71_19MthRepSumUzelQ'!F168,IF('71_19MthRepSumUzelQ'!W168&lt;&gt;"",'71_19MthRepSumUzelQ'!W168,'71_19MthRepSumUzelQ'!F168))</f>
        <v>5007</v>
      </c>
      <c r="AA168" s="1">
        <f t="shared" si="10"/>
        <v>0</v>
      </c>
      <c r="AB168" s="1" t="str">
        <f t="shared" si="12"/>
        <v/>
      </c>
      <c r="AC168" s="1" t="str">
        <f t="shared" si="13"/>
        <v/>
      </c>
      <c r="AD168" s="1" t="str">
        <f t="shared" si="11"/>
        <v/>
      </c>
    </row>
    <row r="169" spans="1:30" x14ac:dyDescent="0.25">
      <c r="A169" s="4" t="s">
        <v>2366</v>
      </c>
      <c r="B169" s="4">
        <v>6089</v>
      </c>
      <c r="C169" s="4" t="s">
        <v>359</v>
      </c>
      <c r="D169" s="4" t="s">
        <v>360</v>
      </c>
      <c r="E169" s="4"/>
      <c r="F169" s="4">
        <v>5011</v>
      </c>
      <c r="G169" s="4" t="s">
        <v>45</v>
      </c>
      <c r="H169" s="4" t="s">
        <v>46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6">
        <v>0</v>
      </c>
      <c r="Q169" s="5">
        <v>0</v>
      </c>
      <c r="R169" s="5">
        <v>0</v>
      </c>
      <c r="S169" s="5">
        <v>0</v>
      </c>
      <c r="T169" s="5">
        <v>31</v>
      </c>
      <c r="U169" s="4"/>
      <c r="V169" s="4"/>
      <c r="W169" s="4"/>
      <c r="X169" s="4"/>
      <c r="Y169" s="1">
        <f>IF(Summ!$G$2="Místně",'71_19MthRepSumUzelQ'!B169,IF('71_19MthRepSumUzelQ'!U169&lt;&gt;"",'71_19MthRepSumUzelQ'!U169,'71_19MthRepSumUzelQ'!B169))</f>
        <v>6089</v>
      </c>
      <c r="Z169" s="1">
        <f>IF(Summ!$G$2="Místně",'71_19MthRepSumUzelQ'!F169,IF('71_19MthRepSumUzelQ'!W169&lt;&gt;"",'71_19MthRepSumUzelQ'!W169,'71_19MthRepSumUzelQ'!F169))</f>
        <v>5011</v>
      </c>
      <c r="AA169" s="1">
        <f t="shared" si="10"/>
        <v>0</v>
      </c>
      <c r="AB169" s="1" t="str">
        <f t="shared" si="12"/>
        <v/>
      </c>
      <c r="AC169" s="1" t="str">
        <f t="shared" si="13"/>
        <v/>
      </c>
      <c r="AD169" s="1" t="str">
        <f t="shared" si="11"/>
        <v/>
      </c>
    </row>
    <row r="170" spans="1:30" x14ac:dyDescent="0.25">
      <c r="A170" s="4" t="s">
        <v>2366</v>
      </c>
      <c r="B170" s="4">
        <v>6090</v>
      </c>
      <c r="C170" s="4" t="s">
        <v>361</v>
      </c>
      <c r="D170" s="4" t="s">
        <v>362</v>
      </c>
      <c r="E170" s="4"/>
      <c r="F170" s="4">
        <v>5014</v>
      </c>
      <c r="G170" s="4" t="s">
        <v>51</v>
      </c>
      <c r="H170" s="4" t="s">
        <v>52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6">
        <v>0</v>
      </c>
      <c r="Q170" s="5">
        <v>0</v>
      </c>
      <c r="R170" s="5">
        <v>0</v>
      </c>
      <c r="S170" s="5">
        <v>0</v>
      </c>
      <c r="T170" s="5">
        <v>31</v>
      </c>
      <c r="U170" s="4"/>
      <c r="V170" s="4"/>
      <c r="W170" s="4"/>
      <c r="X170" s="4"/>
      <c r="Y170" s="1">
        <f>IF(Summ!$G$2="Místně",'71_19MthRepSumUzelQ'!B170,IF('71_19MthRepSumUzelQ'!U170&lt;&gt;"",'71_19MthRepSumUzelQ'!U170,'71_19MthRepSumUzelQ'!B170))</f>
        <v>6090</v>
      </c>
      <c r="Z170" s="1">
        <f>IF(Summ!$G$2="Místně",'71_19MthRepSumUzelQ'!F170,IF('71_19MthRepSumUzelQ'!W170&lt;&gt;"",'71_19MthRepSumUzelQ'!W170,'71_19MthRepSumUzelQ'!F170))</f>
        <v>5014</v>
      </c>
      <c r="AA170" s="1">
        <f t="shared" si="10"/>
        <v>0</v>
      </c>
      <c r="AB170" s="1" t="str">
        <f t="shared" si="12"/>
        <v/>
      </c>
      <c r="AC170" s="1" t="str">
        <f t="shared" si="13"/>
        <v/>
      </c>
      <c r="AD170" s="1" t="str">
        <f t="shared" si="11"/>
        <v/>
      </c>
    </row>
    <row r="171" spans="1:30" x14ac:dyDescent="0.25">
      <c r="A171" s="4" t="s">
        <v>2366</v>
      </c>
      <c r="B171" s="4">
        <v>6091</v>
      </c>
      <c r="C171" s="4" t="s">
        <v>363</v>
      </c>
      <c r="D171" s="4" t="s">
        <v>364</v>
      </c>
      <c r="E171" s="4"/>
      <c r="F171" s="4">
        <v>5010</v>
      </c>
      <c r="G171" s="4" t="s">
        <v>43</v>
      </c>
      <c r="H171" s="4" t="s">
        <v>44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6">
        <v>0</v>
      </c>
      <c r="Q171" s="5">
        <v>0</v>
      </c>
      <c r="R171" s="5">
        <v>0</v>
      </c>
      <c r="S171" s="5">
        <v>0</v>
      </c>
      <c r="T171" s="5">
        <v>31</v>
      </c>
      <c r="U171" s="4"/>
      <c r="V171" s="4"/>
      <c r="W171" s="4"/>
      <c r="X171" s="4"/>
      <c r="Y171" s="1">
        <f>IF(Summ!$G$2="Místně",'71_19MthRepSumUzelQ'!B171,IF('71_19MthRepSumUzelQ'!U171&lt;&gt;"",'71_19MthRepSumUzelQ'!U171,'71_19MthRepSumUzelQ'!B171))</f>
        <v>6091</v>
      </c>
      <c r="Z171" s="1">
        <f>IF(Summ!$G$2="Místně",'71_19MthRepSumUzelQ'!F171,IF('71_19MthRepSumUzelQ'!W171&lt;&gt;"",'71_19MthRepSumUzelQ'!W171,'71_19MthRepSumUzelQ'!F171))</f>
        <v>5010</v>
      </c>
      <c r="AA171" s="1">
        <f t="shared" si="10"/>
        <v>0</v>
      </c>
      <c r="AB171" s="1" t="str">
        <f t="shared" si="12"/>
        <v/>
      </c>
      <c r="AC171" s="1" t="str">
        <f t="shared" si="13"/>
        <v/>
      </c>
      <c r="AD171" s="1" t="str">
        <f t="shared" si="11"/>
        <v/>
      </c>
    </row>
    <row r="172" spans="1:30" x14ac:dyDescent="0.25">
      <c r="A172" s="4" t="s">
        <v>2366</v>
      </c>
      <c r="B172" s="4">
        <v>6092</v>
      </c>
      <c r="C172" s="4" t="s">
        <v>365</v>
      </c>
      <c r="D172" s="4" t="s">
        <v>366</v>
      </c>
      <c r="E172" s="4"/>
      <c r="F172" s="4">
        <v>5007</v>
      </c>
      <c r="G172" s="4" t="s">
        <v>37</v>
      </c>
      <c r="H172" s="4" t="s">
        <v>38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6">
        <v>0</v>
      </c>
      <c r="Q172" s="5">
        <v>0</v>
      </c>
      <c r="R172" s="5">
        <v>0</v>
      </c>
      <c r="S172" s="5">
        <v>0</v>
      </c>
      <c r="T172" s="5">
        <v>31</v>
      </c>
      <c r="U172" s="4"/>
      <c r="V172" s="4"/>
      <c r="W172" s="4"/>
      <c r="X172" s="4"/>
      <c r="Y172" s="1">
        <f>IF(Summ!$G$2="Místně",'71_19MthRepSumUzelQ'!B172,IF('71_19MthRepSumUzelQ'!U172&lt;&gt;"",'71_19MthRepSumUzelQ'!U172,'71_19MthRepSumUzelQ'!B172))</f>
        <v>6092</v>
      </c>
      <c r="Z172" s="1">
        <f>IF(Summ!$G$2="Místně",'71_19MthRepSumUzelQ'!F172,IF('71_19MthRepSumUzelQ'!W172&lt;&gt;"",'71_19MthRepSumUzelQ'!W172,'71_19MthRepSumUzelQ'!F172))</f>
        <v>5007</v>
      </c>
      <c r="AA172" s="1">
        <f t="shared" si="10"/>
        <v>0</v>
      </c>
      <c r="AB172" s="1" t="str">
        <f t="shared" si="12"/>
        <v/>
      </c>
      <c r="AC172" s="1" t="str">
        <f t="shared" si="13"/>
        <v/>
      </c>
      <c r="AD172" s="1" t="str">
        <f t="shared" si="11"/>
        <v/>
      </c>
    </row>
    <row r="173" spans="1:30" x14ac:dyDescent="0.25">
      <c r="A173" s="4" t="s">
        <v>2366</v>
      </c>
      <c r="B173" s="4">
        <v>6093</v>
      </c>
      <c r="C173" s="4" t="s">
        <v>367</v>
      </c>
      <c r="D173" s="4" t="s">
        <v>368</v>
      </c>
      <c r="E173" s="4" t="s">
        <v>100</v>
      </c>
      <c r="F173" s="4">
        <v>5015</v>
      </c>
      <c r="G173" s="4" t="s">
        <v>53</v>
      </c>
      <c r="H173" s="4" t="s">
        <v>54</v>
      </c>
      <c r="I173" s="5">
        <v>7</v>
      </c>
      <c r="J173" s="5">
        <v>9</v>
      </c>
      <c r="K173" s="5">
        <v>2</v>
      </c>
      <c r="L173" s="5">
        <v>10</v>
      </c>
      <c r="M173" s="5">
        <v>6</v>
      </c>
      <c r="N173" s="5">
        <v>0</v>
      </c>
      <c r="O173" s="5">
        <v>1</v>
      </c>
      <c r="P173" s="6">
        <v>55</v>
      </c>
      <c r="Q173" s="5">
        <v>186</v>
      </c>
      <c r="R173" s="5">
        <v>76</v>
      </c>
      <c r="S173" s="5">
        <v>110</v>
      </c>
      <c r="T173" s="5">
        <v>31</v>
      </c>
      <c r="U173" s="4"/>
      <c r="V173" s="4"/>
      <c r="W173" s="4"/>
      <c r="X173" s="4"/>
      <c r="Y173" s="1">
        <f>IF(Summ!$G$2="Místně",'71_19MthRepSumUzelQ'!B173,IF('71_19MthRepSumUzelQ'!U173&lt;&gt;"",'71_19MthRepSumUzelQ'!U173,'71_19MthRepSumUzelQ'!B173))</f>
        <v>6093</v>
      </c>
      <c r="Z173" s="1">
        <f>IF(Summ!$G$2="Místně",'71_19MthRepSumUzelQ'!F173,IF('71_19MthRepSumUzelQ'!W173&lt;&gt;"",'71_19MthRepSumUzelQ'!W173,'71_19MthRepSumUzelQ'!F173))</f>
        <v>5015</v>
      </c>
      <c r="AA173" s="1">
        <f t="shared" si="10"/>
        <v>0</v>
      </c>
      <c r="AB173" s="1" t="str">
        <f t="shared" si="12"/>
        <v/>
      </c>
      <c r="AC173" s="1" t="str">
        <f t="shared" si="13"/>
        <v/>
      </c>
      <c r="AD173" s="1" t="str">
        <f t="shared" si="11"/>
        <v/>
      </c>
    </row>
    <row r="174" spans="1:30" x14ac:dyDescent="0.25">
      <c r="A174" s="4" t="s">
        <v>2366</v>
      </c>
      <c r="B174" s="4">
        <v>6094</v>
      </c>
      <c r="C174" s="4" t="s">
        <v>369</v>
      </c>
      <c r="D174" s="4" t="s">
        <v>370</v>
      </c>
      <c r="E174" s="4"/>
      <c r="F174" s="4">
        <v>5004</v>
      </c>
      <c r="G174" s="4" t="s">
        <v>31</v>
      </c>
      <c r="H174" s="4" t="s">
        <v>32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6">
        <v>0</v>
      </c>
      <c r="Q174" s="5">
        <v>0</v>
      </c>
      <c r="R174" s="5">
        <v>0</v>
      </c>
      <c r="S174" s="5">
        <v>0</v>
      </c>
      <c r="T174" s="5">
        <v>31</v>
      </c>
      <c r="U174" s="4"/>
      <c r="V174" s="4"/>
      <c r="W174" s="4"/>
      <c r="X174" s="4"/>
      <c r="Y174" s="1">
        <f>IF(Summ!$G$2="Místně",'71_19MthRepSumUzelQ'!B174,IF('71_19MthRepSumUzelQ'!U174&lt;&gt;"",'71_19MthRepSumUzelQ'!U174,'71_19MthRepSumUzelQ'!B174))</f>
        <v>6094</v>
      </c>
      <c r="Z174" s="1">
        <f>IF(Summ!$G$2="Místně",'71_19MthRepSumUzelQ'!F174,IF('71_19MthRepSumUzelQ'!W174&lt;&gt;"",'71_19MthRepSumUzelQ'!W174,'71_19MthRepSumUzelQ'!F174))</f>
        <v>5004</v>
      </c>
      <c r="AA174" s="1">
        <f t="shared" si="10"/>
        <v>0</v>
      </c>
      <c r="AB174" s="1" t="str">
        <f t="shared" si="12"/>
        <v/>
      </c>
      <c r="AC174" s="1" t="str">
        <f t="shared" si="13"/>
        <v/>
      </c>
      <c r="AD174" s="1" t="str">
        <f t="shared" si="11"/>
        <v/>
      </c>
    </row>
    <row r="175" spans="1:30" x14ac:dyDescent="0.25">
      <c r="A175" s="4" t="s">
        <v>2366</v>
      </c>
      <c r="B175" s="4">
        <v>6095</v>
      </c>
      <c r="C175" s="4" t="s">
        <v>371</v>
      </c>
      <c r="D175" s="4" t="s">
        <v>372</v>
      </c>
      <c r="E175" s="4"/>
      <c r="F175" s="4">
        <v>5016</v>
      </c>
      <c r="G175" s="4" t="s">
        <v>55</v>
      </c>
      <c r="H175" s="4" t="s">
        <v>56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6">
        <v>0</v>
      </c>
      <c r="Q175" s="5">
        <v>0</v>
      </c>
      <c r="R175" s="5">
        <v>0</v>
      </c>
      <c r="S175" s="5">
        <v>0</v>
      </c>
      <c r="T175" s="5">
        <v>31</v>
      </c>
      <c r="U175" s="4"/>
      <c r="V175" s="4"/>
      <c r="W175" s="4"/>
      <c r="X175" s="4"/>
      <c r="Y175" s="1">
        <f>IF(Summ!$G$2="Místně",'71_19MthRepSumUzelQ'!B175,IF('71_19MthRepSumUzelQ'!U175&lt;&gt;"",'71_19MthRepSumUzelQ'!U175,'71_19MthRepSumUzelQ'!B175))</f>
        <v>6095</v>
      </c>
      <c r="Z175" s="1">
        <f>IF(Summ!$G$2="Místně",'71_19MthRepSumUzelQ'!F175,IF('71_19MthRepSumUzelQ'!W175&lt;&gt;"",'71_19MthRepSumUzelQ'!W175,'71_19MthRepSumUzelQ'!F175))</f>
        <v>5016</v>
      </c>
      <c r="AA175" s="1">
        <f t="shared" si="10"/>
        <v>0</v>
      </c>
      <c r="AB175" s="1" t="str">
        <f t="shared" si="12"/>
        <v/>
      </c>
      <c r="AC175" s="1" t="str">
        <f t="shared" si="13"/>
        <v/>
      </c>
      <c r="AD175" s="1" t="str">
        <f t="shared" si="11"/>
        <v/>
      </c>
    </row>
    <row r="176" spans="1:30" x14ac:dyDescent="0.25">
      <c r="A176" s="4" t="s">
        <v>2366</v>
      </c>
      <c r="B176" s="4">
        <v>6096</v>
      </c>
      <c r="C176" s="4" t="s">
        <v>373</v>
      </c>
      <c r="D176" s="4" t="s">
        <v>374</v>
      </c>
      <c r="E176" s="4"/>
      <c r="F176" s="4">
        <v>5018</v>
      </c>
      <c r="G176" s="4" t="s">
        <v>59</v>
      </c>
      <c r="H176" s="4" t="s">
        <v>60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6">
        <v>0</v>
      </c>
      <c r="Q176" s="5">
        <v>0</v>
      </c>
      <c r="R176" s="5">
        <v>0</v>
      </c>
      <c r="S176" s="5">
        <v>0</v>
      </c>
      <c r="T176" s="5">
        <v>31</v>
      </c>
      <c r="U176" s="4"/>
      <c r="V176" s="4"/>
      <c r="W176" s="4"/>
      <c r="X176" s="4"/>
      <c r="Y176" s="1">
        <f>IF(Summ!$G$2="Místně",'71_19MthRepSumUzelQ'!B176,IF('71_19MthRepSumUzelQ'!U176&lt;&gt;"",'71_19MthRepSumUzelQ'!U176,'71_19MthRepSumUzelQ'!B176))</f>
        <v>6096</v>
      </c>
      <c r="Z176" s="1">
        <f>IF(Summ!$G$2="Místně",'71_19MthRepSumUzelQ'!F176,IF('71_19MthRepSumUzelQ'!W176&lt;&gt;"",'71_19MthRepSumUzelQ'!W176,'71_19MthRepSumUzelQ'!F176))</f>
        <v>5018</v>
      </c>
      <c r="AA176" s="1">
        <f t="shared" si="10"/>
        <v>0</v>
      </c>
      <c r="AB176" s="1" t="str">
        <f t="shared" si="12"/>
        <v/>
      </c>
      <c r="AC176" s="1" t="str">
        <f t="shared" si="13"/>
        <v/>
      </c>
      <c r="AD176" s="1" t="str">
        <f t="shared" si="11"/>
        <v/>
      </c>
    </row>
    <row r="177" spans="1:30" x14ac:dyDescent="0.25">
      <c r="A177" s="4" t="s">
        <v>2366</v>
      </c>
      <c r="B177" s="4">
        <v>6097</v>
      </c>
      <c r="C177" s="4" t="s">
        <v>375</v>
      </c>
      <c r="D177" s="4" t="s">
        <v>376</v>
      </c>
      <c r="E177" s="4"/>
      <c r="F177" s="4">
        <v>5010</v>
      </c>
      <c r="G177" s="4" t="s">
        <v>43</v>
      </c>
      <c r="H177" s="4" t="s">
        <v>44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6">
        <v>0</v>
      </c>
      <c r="Q177" s="5">
        <v>0</v>
      </c>
      <c r="R177" s="5">
        <v>0</v>
      </c>
      <c r="S177" s="5">
        <v>0</v>
      </c>
      <c r="T177" s="5">
        <v>31</v>
      </c>
      <c r="U177" s="4"/>
      <c r="V177" s="4"/>
      <c r="W177" s="4"/>
      <c r="X177" s="4"/>
      <c r="Y177" s="1">
        <f>IF(Summ!$G$2="Místně",'71_19MthRepSumUzelQ'!B177,IF('71_19MthRepSumUzelQ'!U177&lt;&gt;"",'71_19MthRepSumUzelQ'!U177,'71_19MthRepSumUzelQ'!B177))</f>
        <v>6097</v>
      </c>
      <c r="Z177" s="1">
        <f>IF(Summ!$G$2="Místně",'71_19MthRepSumUzelQ'!F177,IF('71_19MthRepSumUzelQ'!W177&lt;&gt;"",'71_19MthRepSumUzelQ'!W177,'71_19MthRepSumUzelQ'!F177))</f>
        <v>5010</v>
      </c>
      <c r="AA177" s="1">
        <f t="shared" si="10"/>
        <v>0</v>
      </c>
      <c r="AB177" s="1" t="str">
        <f t="shared" si="12"/>
        <v/>
      </c>
      <c r="AC177" s="1" t="str">
        <f t="shared" si="13"/>
        <v/>
      </c>
      <c r="AD177" s="1" t="str">
        <f t="shared" si="11"/>
        <v/>
      </c>
    </row>
    <row r="178" spans="1:30" x14ac:dyDescent="0.25">
      <c r="A178" s="4" t="s">
        <v>2366</v>
      </c>
      <c r="B178" s="4">
        <v>6098</v>
      </c>
      <c r="C178" s="4" t="s">
        <v>377</v>
      </c>
      <c r="D178" s="4" t="s">
        <v>378</v>
      </c>
      <c r="E178" s="4"/>
      <c r="F178" s="4">
        <v>5016</v>
      </c>
      <c r="G178" s="4" t="s">
        <v>55</v>
      </c>
      <c r="H178" s="4" t="s">
        <v>56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6">
        <v>0</v>
      </c>
      <c r="Q178" s="5">
        <v>0</v>
      </c>
      <c r="R178" s="5">
        <v>0</v>
      </c>
      <c r="S178" s="5">
        <v>0</v>
      </c>
      <c r="T178" s="5">
        <v>31</v>
      </c>
      <c r="U178" s="4"/>
      <c r="V178" s="4"/>
      <c r="W178" s="4"/>
      <c r="X178" s="4"/>
      <c r="Y178" s="1">
        <f>IF(Summ!$G$2="Místně",'71_19MthRepSumUzelQ'!B178,IF('71_19MthRepSumUzelQ'!U178&lt;&gt;"",'71_19MthRepSumUzelQ'!U178,'71_19MthRepSumUzelQ'!B178))</f>
        <v>6098</v>
      </c>
      <c r="Z178" s="1">
        <f>IF(Summ!$G$2="Místně",'71_19MthRepSumUzelQ'!F178,IF('71_19MthRepSumUzelQ'!W178&lt;&gt;"",'71_19MthRepSumUzelQ'!W178,'71_19MthRepSumUzelQ'!F178))</f>
        <v>5016</v>
      </c>
      <c r="AA178" s="1">
        <f t="shared" si="10"/>
        <v>0</v>
      </c>
      <c r="AB178" s="1" t="str">
        <f t="shared" si="12"/>
        <v/>
      </c>
      <c r="AC178" s="1" t="str">
        <f t="shared" si="13"/>
        <v/>
      </c>
      <c r="AD178" s="1" t="str">
        <f t="shared" si="11"/>
        <v/>
      </c>
    </row>
    <row r="179" spans="1:30" x14ac:dyDescent="0.25">
      <c r="A179" s="4" t="s">
        <v>2366</v>
      </c>
      <c r="B179" s="4">
        <v>6099</v>
      </c>
      <c r="C179" s="4" t="s">
        <v>379</v>
      </c>
      <c r="D179" s="4" t="s">
        <v>380</v>
      </c>
      <c r="E179" s="4"/>
      <c r="F179" s="4">
        <v>5016</v>
      </c>
      <c r="G179" s="4" t="s">
        <v>55</v>
      </c>
      <c r="H179" s="4" t="s">
        <v>56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6">
        <v>0</v>
      </c>
      <c r="Q179" s="5">
        <v>0</v>
      </c>
      <c r="R179" s="5">
        <v>0</v>
      </c>
      <c r="S179" s="5">
        <v>0</v>
      </c>
      <c r="T179" s="5">
        <v>31</v>
      </c>
      <c r="U179" s="4"/>
      <c r="V179" s="4"/>
      <c r="W179" s="4"/>
      <c r="X179" s="4"/>
      <c r="Y179" s="1">
        <f>IF(Summ!$G$2="Místně",'71_19MthRepSumUzelQ'!B179,IF('71_19MthRepSumUzelQ'!U179&lt;&gt;"",'71_19MthRepSumUzelQ'!U179,'71_19MthRepSumUzelQ'!B179))</f>
        <v>6099</v>
      </c>
      <c r="Z179" s="1">
        <f>IF(Summ!$G$2="Místně",'71_19MthRepSumUzelQ'!F179,IF('71_19MthRepSumUzelQ'!W179&lt;&gt;"",'71_19MthRepSumUzelQ'!W179,'71_19MthRepSumUzelQ'!F179))</f>
        <v>5016</v>
      </c>
      <c r="AA179" s="1">
        <f t="shared" si="10"/>
        <v>0</v>
      </c>
      <c r="AB179" s="1" t="str">
        <f t="shared" si="12"/>
        <v/>
      </c>
      <c r="AC179" s="1" t="str">
        <f t="shared" si="13"/>
        <v/>
      </c>
      <c r="AD179" s="1" t="str">
        <f t="shared" si="11"/>
        <v/>
      </c>
    </row>
    <row r="180" spans="1:30" x14ac:dyDescent="0.25">
      <c r="A180" s="4" t="s">
        <v>2366</v>
      </c>
      <c r="B180" s="4">
        <v>6100</v>
      </c>
      <c r="C180" s="4" t="s">
        <v>381</v>
      </c>
      <c r="D180" s="4" t="s">
        <v>382</v>
      </c>
      <c r="E180" s="4"/>
      <c r="F180" s="4">
        <v>5007</v>
      </c>
      <c r="G180" s="4" t="s">
        <v>37</v>
      </c>
      <c r="H180" s="4" t="s">
        <v>38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6">
        <v>0</v>
      </c>
      <c r="Q180" s="5">
        <v>0</v>
      </c>
      <c r="R180" s="5">
        <v>0</v>
      </c>
      <c r="S180" s="5">
        <v>0</v>
      </c>
      <c r="T180" s="5">
        <v>31</v>
      </c>
      <c r="U180" s="4"/>
      <c r="V180" s="4"/>
      <c r="W180" s="4"/>
      <c r="X180" s="4"/>
      <c r="Y180" s="1">
        <f>IF(Summ!$G$2="Místně",'71_19MthRepSumUzelQ'!B180,IF('71_19MthRepSumUzelQ'!U180&lt;&gt;"",'71_19MthRepSumUzelQ'!U180,'71_19MthRepSumUzelQ'!B180))</f>
        <v>6100</v>
      </c>
      <c r="Z180" s="1">
        <f>IF(Summ!$G$2="Místně",'71_19MthRepSumUzelQ'!F180,IF('71_19MthRepSumUzelQ'!W180&lt;&gt;"",'71_19MthRepSumUzelQ'!W180,'71_19MthRepSumUzelQ'!F180))</f>
        <v>5007</v>
      </c>
      <c r="AA180" s="1">
        <f t="shared" si="10"/>
        <v>0</v>
      </c>
      <c r="AB180" s="1" t="str">
        <f t="shared" si="12"/>
        <v/>
      </c>
      <c r="AC180" s="1" t="str">
        <f t="shared" si="13"/>
        <v/>
      </c>
      <c r="AD180" s="1" t="str">
        <f t="shared" si="11"/>
        <v/>
      </c>
    </row>
    <row r="181" spans="1:30" x14ac:dyDescent="0.25">
      <c r="A181" s="4" t="s">
        <v>2366</v>
      </c>
      <c r="B181" s="4">
        <v>6101</v>
      </c>
      <c r="C181" s="4" t="s">
        <v>383</v>
      </c>
      <c r="D181" s="4" t="s">
        <v>384</v>
      </c>
      <c r="E181" s="4"/>
      <c r="F181" s="4">
        <v>5011</v>
      </c>
      <c r="G181" s="4" t="s">
        <v>45</v>
      </c>
      <c r="H181" s="4" t="s">
        <v>46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6">
        <v>0</v>
      </c>
      <c r="Q181" s="5">
        <v>0</v>
      </c>
      <c r="R181" s="5">
        <v>0</v>
      </c>
      <c r="S181" s="5">
        <v>0</v>
      </c>
      <c r="T181" s="5">
        <v>31</v>
      </c>
      <c r="U181" s="4"/>
      <c r="V181" s="4"/>
      <c r="W181" s="4"/>
      <c r="X181" s="4"/>
      <c r="Y181" s="1">
        <f>IF(Summ!$G$2="Místně",'71_19MthRepSumUzelQ'!B181,IF('71_19MthRepSumUzelQ'!U181&lt;&gt;"",'71_19MthRepSumUzelQ'!U181,'71_19MthRepSumUzelQ'!B181))</f>
        <v>6101</v>
      </c>
      <c r="Z181" s="1">
        <f>IF(Summ!$G$2="Místně",'71_19MthRepSumUzelQ'!F181,IF('71_19MthRepSumUzelQ'!W181&lt;&gt;"",'71_19MthRepSumUzelQ'!W181,'71_19MthRepSumUzelQ'!F181))</f>
        <v>5011</v>
      </c>
      <c r="AA181" s="1">
        <f t="shared" si="10"/>
        <v>0</v>
      </c>
      <c r="AB181" s="1" t="str">
        <f t="shared" si="12"/>
        <v/>
      </c>
      <c r="AC181" s="1" t="str">
        <f t="shared" si="13"/>
        <v/>
      </c>
      <c r="AD181" s="1" t="str">
        <f t="shared" si="11"/>
        <v/>
      </c>
    </row>
    <row r="182" spans="1:30" x14ac:dyDescent="0.25">
      <c r="A182" s="4" t="s">
        <v>2366</v>
      </c>
      <c r="B182" s="4">
        <v>6102</v>
      </c>
      <c r="C182" s="4" t="s">
        <v>385</v>
      </c>
      <c r="D182" s="4" t="s">
        <v>386</v>
      </c>
      <c r="E182" s="4"/>
      <c r="F182" s="4">
        <v>5020</v>
      </c>
      <c r="G182" s="4" t="s">
        <v>63</v>
      </c>
      <c r="H182" s="4" t="s">
        <v>64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6">
        <v>0</v>
      </c>
      <c r="Q182" s="5">
        <v>0</v>
      </c>
      <c r="R182" s="5">
        <v>0</v>
      </c>
      <c r="S182" s="5">
        <v>0</v>
      </c>
      <c r="T182" s="5">
        <v>31</v>
      </c>
      <c r="U182" s="4"/>
      <c r="V182" s="4"/>
      <c r="W182" s="4"/>
      <c r="X182" s="4"/>
      <c r="Y182" s="1">
        <f>IF(Summ!$G$2="Místně",'71_19MthRepSumUzelQ'!B182,IF('71_19MthRepSumUzelQ'!U182&lt;&gt;"",'71_19MthRepSumUzelQ'!U182,'71_19MthRepSumUzelQ'!B182))</f>
        <v>6102</v>
      </c>
      <c r="Z182" s="1">
        <f>IF(Summ!$G$2="Místně",'71_19MthRepSumUzelQ'!F182,IF('71_19MthRepSumUzelQ'!W182&lt;&gt;"",'71_19MthRepSumUzelQ'!W182,'71_19MthRepSumUzelQ'!F182))</f>
        <v>5020</v>
      </c>
      <c r="AA182" s="1">
        <f t="shared" si="10"/>
        <v>0</v>
      </c>
      <c r="AB182" s="1" t="str">
        <f t="shared" si="12"/>
        <v/>
      </c>
      <c r="AC182" s="1" t="str">
        <f t="shared" si="13"/>
        <v/>
      </c>
      <c r="AD182" s="1" t="str">
        <f t="shared" si="11"/>
        <v/>
      </c>
    </row>
    <row r="183" spans="1:30" x14ac:dyDescent="0.25">
      <c r="A183" s="4" t="s">
        <v>2366</v>
      </c>
      <c r="B183" s="4">
        <v>6103</v>
      </c>
      <c r="C183" s="4" t="s">
        <v>387</v>
      </c>
      <c r="D183" s="4" t="s">
        <v>388</v>
      </c>
      <c r="E183" s="4"/>
      <c r="F183" s="4">
        <v>5011</v>
      </c>
      <c r="G183" s="4" t="s">
        <v>45</v>
      </c>
      <c r="H183" s="4" t="s">
        <v>46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6">
        <v>0</v>
      </c>
      <c r="Q183" s="5">
        <v>0</v>
      </c>
      <c r="R183" s="5">
        <v>0</v>
      </c>
      <c r="S183" s="5">
        <v>0</v>
      </c>
      <c r="T183" s="5">
        <v>31</v>
      </c>
      <c r="U183" s="4"/>
      <c r="V183" s="4"/>
      <c r="W183" s="4"/>
      <c r="X183" s="4"/>
      <c r="Y183" s="1">
        <f>IF(Summ!$G$2="Místně",'71_19MthRepSumUzelQ'!B183,IF('71_19MthRepSumUzelQ'!U183&lt;&gt;"",'71_19MthRepSumUzelQ'!U183,'71_19MthRepSumUzelQ'!B183))</f>
        <v>6103</v>
      </c>
      <c r="Z183" s="1">
        <f>IF(Summ!$G$2="Místně",'71_19MthRepSumUzelQ'!F183,IF('71_19MthRepSumUzelQ'!W183&lt;&gt;"",'71_19MthRepSumUzelQ'!W183,'71_19MthRepSumUzelQ'!F183))</f>
        <v>5011</v>
      </c>
      <c r="AA183" s="1">
        <f t="shared" si="10"/>
        <v>0</v>
      </c>
      <c r="AB183" s="1" t="str">
        <f t="shared" si="12"/>
        <v/>
      </c>
      <c r="AC183" s="1" t="str">
        <f t="shared" si="13"/>
        <v/>
      </c>
      <c r="AD183" s="1" t="str">
        <f t="shared" si="11"/>
        <v/>
      </c>
    </row>
    <row r="184" spans="1:30" x14ac:dyDescent="0.25">
      <c r="A184" s="4" t="s">
        <v>2366</v>
      </c>
      <c r="B184" s="4">
        <v>6104</v>
      </c>
      <c r="C184" s="4" t="s">
        <v>389</v>
      </c>
      <c r="D184" s="4" t="s">
        <v>390</v>
      </c>
      <c r="E184" s="4"/>
      <c r="F184" s="4">
        <v>5010</v>
      </c>
      <c r="G184" s="4" t="s">
        <v>43</v>
      </c>
      <c r="H184" s="4" t="s">
        <v>44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6">
        <v>0</v>
      </c>
      <c r="Q184" s="5">
        <v>0</v>
      </c>
      <c r="R184" s="5">
        <v>0</v>
      </c>
      <c r="S184" s="5">
        <v>0</v>
      </c>
      <c r="T184" s="5">
        <v>31</v>
      </c>
      <c r="U184" s="4"/>
      <c r="V184" s="4"/>
      <c r="W184" s="4"/>
      <c r="X184" s="4"/>
      <c r="Y184" s="1">
        <f>IF(Summ!$G$2="Místně",'71_19MthRepSumUzelQ'!B184,IF('71_19MthRepSumUzelQ'!U184&lt;&gt;"",'71_19MthRepSumUzelQ'!U184,'71_19MthRepSumUzelQ'!B184))</f>
        <v>6104</v>
      </c>
      <c r="Z184" s="1">
        <f>IF(Summ!$G$2="Místně",'71_19MthRepSumUzelQ'!F184,IF('71_19MthRepSumUzelQ'!W184&lt;&gt;"",'71_19MthRepSumUzelQ'!W184,'71_19MthRepSumUzelQ'!F184))</f>
        <v>5010</v>
      </c>
      <c r="AA184" s="1">
        <f t="shared" si="10"/>
        <v>0</v>
      </c>
      <c r="AB184" s="1" t="str">
        <f t="shared" si="12"/>
        <v/>
      </c>
      <c r="AC184" s="1" t="str">
        <f t="shared" si="13"/>
        <v/>
      </c>
      <c r="AD184" s="1" t="str">
        <f t="shared" si="11"/>
        <v/>
      </c>
    </row>
    <row r="185" spans="1:30" x14ac:dyDescent="0.25">
      <c r="A185" s="4" t="s">
        <v>2366</v>
      </c>
      <c r="B185" s="4">
        <v>6105</v>
      </c>
      <c r="C185" s="4" t="s">
        <v>391</v>
      </c>
      <c r="D185" s="4" t="s">
        <v>392</v>
      </c>
      <c r="E185" s="4"/>
      <c r="F185" s="4">
        <v>5010</v>
      </c>
      <c r="G185" s="4" t="s">
        <v>43</v>
      </c>
      <c r="H185" s="4" t="s">
        <v>44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6">
        <v>0</v>
      </c>
      <c r="Q185" s="5">
        <v>0</v>
      </c>
      <c r="R185" s="5">
        <v>0</v>
      </c>
      <c r="S185" s="5">
        <v>0</v>
      </c>
      <c r="T185" s="5">
        <v>31</v>
      </c>
      <c r="U185" s="4"/>
      <c r="V185" s="4"/>
      <c r="W185" s="4"/>
      <c r="X185" s="4"/>
      <c r="Y185" s="1">
        <f>IF(Summ!$G$2="Místně",'71_19MthRepSumUzelQ'!B185,IF('71_19MthRepSumUzelQ'!U185&lt;&gt;"",'71_19MthRepSumUzelQ'!U185,'71_19MthRepSumUzelQ'!B185))</f>
        <v>6105</v>
      </c>
      <c r="Z185" s="1">
        <f>IF(Summ!$G$2="Místně",'71_19MthRepSumUzelQ'!F185,IF('71_19MthRepSumUzelQ'!W185&lt;&gt;"",'71_19MthRepSumUzelQ'!W185,'71_19MthRepSumUzelQ'!F185))</f>
        <v>5010</v>
      </c>
      <c r="AA185" s="1">
        <f t="shared" si="10"/>
        <v>0</v>
      </c>
      <c r="AB185" s="1" t="str">
        <f t="shared" si="12"/>
        <v/>
      </c>
      <c r="AC185" s="1" t="str">
        <f t="shared" si="13"/>
        <v/>
      </c>
      <c r="AD185" s="1" t="str">
        <f t="shared" si="11"/>
        <v/>
      </c>
    </row>
    <row r="186" spans="1:30" x14ac:dyDescent="0.25">
      <c r="A186" s="4" t="s">
        <v>2366</v>
      </c>
      <c r="B186" s="4">
        <v>6106</v>
      </c>
      <c r="C186" s="4" t="s">
        <v>393</v>
      </c>
      <c r="D186" s="4" t="s">
        <v>394</v>
      </c>
      <c r="E186" s="4" t="s">
        <v>191</v>
      </c>
      <c r="F186" s="4">
        <v>5008</v>
      </c>
      <c r="G186" s="4" t="s">
        <v>39</v>
      </c>
      <c r="H186" s="4" t="s">
        <v>40</v>
      </c>
      <c r="I186" s="5">
        <v>108</v>
      </c>
      <c r="J186" s="5">
        <v>4</v>
      </c>
      <c r="K186" s="5">
        <v>2</v>
      </c>
      <c r="L186" s="5">
        <v>109</v>
      </c>
      <c r="M186" s="5">
        <v>7</v>
      </c>
      <c r="N186" s="5">
        <v>6</v>
      </c>
      <c r="O186" s="5">
        <v>0</v>
      </c>
      <c r="P186" s="6">
        <v>576</v>
      </c>
      <c r="Q186" s="5">
        <v>837</v>
      </c>
      <c r="R186" s="5">
        <v>837</v>
      </c>
      <c r="S186" s="5">
        <v>0</v>
      </c>
      <c r="T186" s="5">
        <v>31</v>
      </c>
      <c r="U186" s="4"/>
      <c r="V186" s="4"/>
      <c r="W186" s="4"/>
      <c r="X186" s="4"/>
      <c r="Y186" s="1">
        <f>IF(Summ!$G$2="Místně",'71_19MthRepSumUzelQ'!B186,IF('71_19MthRepSumUzelQ'!U186&lt;&gt;"",'71_19MthRepSumUzelQ'!U186,'71_19MthRepSumUzelQ'!B186))</f>
        <v>6106</v>
      </c>
      <c r="Z186" s="1">
        <f>IF(Summ!$G$2="Místně",'71_19MthRepSumUzelQ'!F186,IF('71_19MthRepSumUzelQ'!W186&lt;&gt;"",'71_19MthRepSumUzelQ'!W186,'71_19MthRepSumUzelQ'!F186))</f>
        <v>5008</v>
      </c>
      <c r="AA186" s="1">
        <f t="shared" si="10"/>
        <v>0</v>
      </c>
      <c r="AB186" s="1" t="str">
        <f t="shared" si="12"/>
        <v/>
      </c>
      <c r="AC186" s="1" t="str">
        <f t="shared" si="13"/>
        <v/>
      </c>
      <c r="AD186" s="1" t="str">
        <f t="shared" si="11"/>
        <v/>
      </c>
    </row>
    <row r="187" spans="1:30" x14ac:dyDescent="0.25">
      <c r="A187" s="4" t="s">
        <v>2366</v>
      </c>
      <c r="B187" s="4">
        <v>6107</v>
      </c>
      <c r="C187" s="4" t="s">
        <v>395</v>
      </c>
      <c r="D187" s="4" t="s">
        <v>396</v>
      </c>
      <c r="E187" s="4"/>
      <c r="F187" s="4">
        <v>5010</v>
      </c>
      <c r="G187" s="4" t="s">
        <v>43</v>
      </c>
      <c r="H187" s="4" t="s">
        <v>44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6">
        <v>0</v>
      </c>
      <c r="Q187" s="5">
        <v>0</v>
      </c>
      <c r="R187" s="5">
        <v>0</v>
      </c>
      <c r="S187" s="5">
        <v>0</v>
      </c>
      <c r="T187" s="5">
        <v>31</v>
      </c>
      <c r="U187" s="4"/>
      <c r="V187" s="4"/>
      <c r="W187" s="4"/>
      <c r="X187" s="4"/>
      <c r="Y187" s="1">
        <f>IF(Summ!$G$2="Místně",'71_19MthRepSumUzelQ'!B187,IF('71_19MthRepSumUzelQ'!U187&lt;&gt;"",'71_19MthRepSumUzelQ'!U187,'71_19MthRepSumUzelQ'!B187))</f>
        <v>6107</v>
      </c>
      <c r="Z187" s="1">
        <f>IF(Summ!$G$2="Místně",'71_19MthRepSumUzelQ'!F187,IF('71_19MthRepSumUzelQ'!W187&lt;&gt;"",'71_19MthRepSumUzelQ'!W187,'71_19MthRepSumUzelQ'!F187))</f>
        <v>5010</v>
      </c>
      <c r="AA187" s="1">
        <f t="shared" si="10"/>
        <v>0</v>
      </c>
      <c r="AB187" s="1" t="str">
        <f t="shared" si="12"/>
        <v/>
      </c>
      <c r="AC187" s="1" t="str">
        <f t="shared" si="13"/>
        <v/>
      </c>
      <c r="AD187" s="1" t="str">
        <f t="shared" si="11"/>
        <v/>
      </c>
    </row>
    <row r="188" spans="1:30" x14ac:dyDescent="0.25">
      <c r="A188" s="4" t="s">
        <v>2366</v>
      </c>
      <c r="B188" s="4">
        <v>6108</v>
      </c>
      <c r="C188" s="4" t="s">
        <v>397</v>
      </c>
      <c r="D188" s="4" t="s">
        <v>398</v>
      </c>
      <c r="E188" s="4"/>
      <c r="F188" s="4">
        <v>5007</v>
      </c>
      <c r="G188" s="4" t="s">
        <v>37</v>
      </c>
      <c r="H188" s="4" t="s">
        <v>38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6">
        <v>0</v>
      </c>
      <c r="Q188" s="5">
        <v>0</v>
      </c>
      <c r="R188" s="5">
        <v>0</v>
      </c>
      <c r="S188" s="5">
        <v>0</v>
      </c>
      <c r="T188" s="5">
        <v>31</v>
      </c>
      <c r="U188" s="4"/>
      <c r="V188" s="4"/>
      <c r="W188" s="4"/>
      <c r="X188" s="4"/>
      <c r="Y188" s="1">
        <f>IF(Summ!$G$2="Místně",'71_19MthRepSumUzelQ'!B188,IF('71_19MthRepSumUzelQ'!U188&lt;&gt;"",'71_19MthRepSumUzelQ'!U188,'71_19MthRepSumUzelQ'!B188))</f>
        <v>6108</v>
      </c>
      <c r="Z188" s="1">
        <f>IF(Summ!$G$2="Místně",'71_19MthRepSumUzelQ'!F188,IF('71_19MthRepSumUzelQ'!W188&lt;&gt;"",'71_19MthRepSumUzelQ'!W188,'71_19MthRepSumUzelQ'!F188))</f>
        <v>5007</v>
      </c>
      <c r="AA188" s="1">
        <f t="shared" si="10"/>
        <v>0</v>
      </c>
      <c r="AB188" s="1" t="str">
        <f t="shared" si="12"/>
        <v/>
      </c>
      <c r="AC188" s="1" t="str">
        <f t="shared" si="13"/>
        <v/>
      </c>
      <c r="AD188" s="1" t="str">
        <f t="shared" si="11"/>
        <v/>
      </c>
    </row>
    <row r="189" spans="1:30" x14ac:dyDescent="0.25">
      <c r="A189" s="4" t="s">
        <v>2366</v>
      </c>
      <c r="B189" s="4">
        <v>6109</v>
      </c>
      <c r="C189" s="4" t="s">
        <v>399</v>
      </c>
      <c r="D189" s="4" t="s">
        <v>400</v>
      </c>
      <c r="E189" s="4" t="s">
        <v>100</v>
      </c>
      <c r="F189" s="4">
        <v>5008</v>
      </c>
      <c r="G189" s="4" t="s">
        <v>39</v>
      </c>
      <c r="H189" s="4" t="s">
        <v>40</v>
      </c>
      <c r="I189" s="5">
        <v>10</v>
      </c>
      <c r="J189" s="5">
        <v>5</v>
      </c>
      <c r="K189" s="5">
        <v>3</v>
      </c>
      <c r="L189" s="5">
        <v>1</v>
      </c>
      <c r="M189" s="5">
        <v>9</v>
      </c>
      <c r="N189" s="5">
        <v>2</v>
      </c>
      <c r="O189" s="5">
        <v>6</v>
      </c>
      <c r="P189" s="6">
        <v>97</v>
      </c>
      <c r="Q189" s="5">
        <v>155</v>
      </c>
      <c r="R189" s="5">
        <v>155</v>
      </c>
      <c r="S189" s="5">
        <v>0</v>
      </c>
      <c r="T189" s="5">
        <v>31</v>
      </c>
      <c r="U189" s="4"/>
      <c r="V189" s="4"/>
      <c r="W189" s="4"/>
      <c r="X189" s="4"/>
      <c r="Y189" s="1">
        <f>IF(Summ!$G$2="Místně",'71_19MthRepSumUzelQ'!B189,IF('71_19MthRepSumUzelQ'!U189&lt;&gt;"",'71_19MthRepSumUzelQ'!U189,'71_19MthRepSumUzelQ'!B189))</f>
        <v>6109</v>
      </c>
      <c r="Z189" s="1">
        <f>IF(Summ!$G$2="Místně",'71_19MthRepSumUzelQ'!F189,IF('71_19MthRepSumUzelQ'!W189&lt;&gt;"",'71_19MthRepSumUzelQ'!W189,'71_19MthRepSumUzelQ'!F189))</f>
        <v>5008</v>
      </c>
      <c r="AA189" s="1">
        <f t="shared" si="10"/>
        <v>0</v>
      </c>
      <c r="AB189" s="1" t="str">
        <f t="shared" si="12"/>
        <v/>
      </c>
      <c r="AC189" s="1" t="str">
        <f t="shared" si="13"/>
        <v/>
      </c>
      <c r="AD189" s="1" t="str">
        <f t="shared" si="11"/>
        <v/>
      </c>
    </row>
    <row r="190" spans="1:30" x14ac:dyDescent="0.25">
      <c r="A190" s="4" t="s">
        <v>2366</v>
      </c>
      <c r="B190" s="4">
        <v>6110</v>
      </c>
      <c r="C190" s="4" t="s">
        <v>401</v>
      </c>
      <c r="D190" s="4" t="s">
        <v>402</v>
      </c>
      <c r="E190" s="4"/>
      <c r="F190" s="4">
        <v>5010</v>
      </c>
      <c r="G190" s="4" t="s">
        <v>43</v>
      </c>
      <c r="H190" s="4" t="s">
        <v>44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6">
        <v>0</v>
      </c>
      <c r="Q190" s="5">
        <v>0</v>
      </c>
      <c r="R190" s="5">
        <v>0</v>
      </c>
      <c r="S190" s="5">
        <v>0</v>
      </c>
      <c r="T190" s="5">
        <v>31</v>
      </c>
      <c r="U190" s="4"/>
      <c r="V190" s="4"/>
      <c r="W190" s="4"/>
      <c r="X190" s="4"/>
      <c r="Y190" s="1">
        <f>IF(Summ!$G$2="Místně",'71_19MthRepSumUzelQ'!B190,IF('71_19MthRepSumUzelQ'!U190&lt;&gt;"",'71_19MthRepSumUzelQ'!U190,'71_19MthRepSumUzelQ'!B190))</f>
        <v>6110</v>
      </c>
      <c r="Z190" s="1">
        <f>IF(Summ!$G$2="Místně",'71_19MthRepSumUzelQ'!F190,IF('71_19MthRepSumUzelQ'!W190&lt;&gt;"",'71_19MthRepSumUzelQ'!W190,'71_19MthRepSumUzelQ'!F190))</f>
        <v>5010</v>
      </c>
      <c r="AA190" s="1">
        <f t="shared" si="10"/>
        <v>0</v>
      </c>
      <c r="AB190" s="1" t="str">
        <f t="shared" si="12"/>
        <v/>
      </c>
      <c r="AC190" s="1" t="str">
        <f t="shared" si="13"/>
        <v/>
      </c>
      <c r="AD190" s="1" t="str">
        <f t="shared" si="11"/>
        <v/>
      </c>
    </row>
    <row r="191" spans="1:30" x14ac:dyDescent="0.25">
      <c r="A191" s="4" t="s">
        <v>2366</v>
      </c>
      <c r="B191" s="4">
        <v>6111</v>
      </c>
      <c r="C191" s="4" t="s">
        <v>403</v>
      </c>
      <c r="D191" s="4" t="s">
        <v>404</v>
      </c>
      <c r="E191" s="4"/>
      <c r="F191" s="4">
        <v>5011</v>
      </c>
      <c r="G191" s="4" t="s">
        <v>45</v>
      </c>
      <c r="H191" s="4" t="s">
        <v>46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6">
        <v>0</v>
      </c>
      <c r="Q191" s="5">
        <v>0</v>
      </c>
      <c r="R191" s="5">
        <v>0</v>
      </c>
      <c r="S191" s="5">
        <v>0</v>
      </c>
      <c r="T191" s="5">
        <v>31</v>
      </c>
      <c r="U191" s="4"/>
      <c r="V191" s="4"/>
      <c r="W191" s="4"/>
      <c r="X191" s="4"/>
      <c r="Y191" s="1">
        <f>IF(Summ!$G$2="Místně",'71_19MthRepSumUzelQ'!B191,IF('71_19MthRepSumUzelQ'!U191&lt;&gt;"",'71_19MthRepSumUzelQ'!U191,'71_19MthRepSumUzelQ'!B191))</f>
        <v>6111</v>
      </c>
      <c r="Z191" s="1">
        <f>IF(Summ!$G$2="Místně",'71_19MthRepSumUzelQ'!F191,IF('71_19MthRepSumUzelQ'!W191&lt;&gt;"",'71_19MthRepSumUzelQ'!W191,'71_19MthRepSumUzelQ'!F191))</f>
        <v>5011</v>
      </c>
      <c r="AA191" s="1">
        <f t="shared" si="10"/>
        <v>0</v>
      </c>
      <c r="AB191" s="1" t="str">
        <f t="shared" si="12"/>
        <v/>
      </c>
      <c r="AC191" s="1" t="str">
        <f t="shared" si="13"/>
        <v/>
      </c>
      <c r="AD191" s="1" t="str">
        <f t="shared" si="11"/>
        <v/>
      </c>
    </row>
    <row r="192" spans="1:30" x14ac:dyDescent="0.25">
      <c r="A192" s="4" t="s">
        <v>2366</v>
      </c>
      <c r="B192" s="4">
        <v>6112</v>
      </c>
      <c r="C192" s="4" t="s">
        <v>405</v>
      </c>
      <c r="D192" s="4" t="s">
        <v>406</v>
      </c>
      <c r="E192" s="4"/>
      <c r="F192" s="4">
        <v>5010</v>
      </c>
      <c r="G192" s="4" t="s">
        <v>43</v>
      </c>
      <c r="H192" s="4" t="s">
        <v>44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6">
        <v>0</v>
      </c>
      <c r="Q192" s="5">
        <v>0</v>
      </c>
      <c r="R192" s="5">
        <v>0</v>
      </c>
      <c r="S192" s="5">
        <v>0</v>
      </c>
      <c r="T192" s="5">
        <v>31</v>
      </c>
      <c r="U192" s="4"/>
      <c r="V192" s="4"/>
      <c r="W192" s="4"/>
      <c r="X192" s="4"/>
      <c r="Y192" s="1">
        <f>IF(Summ!$G$2="Místně",'71_19MthRepSumUzelQ'!B192,IF('71_19MthRepSumUzelQ'!U192&lt;&gt;"",'71_19MthRepSumUzelQ'!U192,'71_19MthRepSumUzelQ'!B192))</f>
        <v>6112</v>
      </c>
      <c r="Z192" s="1">
        <f>IF(Summ!$G$2="Místně",'71_19MthRepSumUzelQ'!F192,IF('71_19MthRepSumUzelQ'!W192&lt;&gt;"",'71_19MthRepSumUzelQ'!W192,'71_19MthRepSumUzelQ'!F192))</f>
        <v>5010</v>
      </c>
      <c r="AA192" s="1">
        <f t="shared" si="10"/>
        <v>0</v>
      </c>
      <c r="AB192" s="1" t="str">
        <f t="shared" si="12"/>
        <v/>
      </c>
      <c r="AC192" s="1" t="str">
        <f t="shared" si="13"/>
        <v/>
      </c>
      <c r="AD192" s="1" t="str">
        <f t="shared" si="11"/>
        <v/>
      </c>
    </row>
    <row r="193" spans="1:30" x14ac:dyDescent="0.25">
      <c r="A193" s="4" t="s">
        <v>2366</v>
      </c>
      <c r="B193" s="4">
        <v>6113</v>
      </c>
      <c r="C193" s="4" t="s">
        <v>407</v>
      </c>
      <c r="D193" s="4" t="s">
        <v>408</v>
      </c>
      <c r="E193" s="4"/>
      <c r="F193" s="4">
        <v>5004</v>
      </c>
      <c r="G193" s="4" t="s">
        <v>31</v>
      </c>
      <c r="H193" s="4" t="s">
        <v>32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6">
        <v>0</v>
      </c>
      <c r="Q193" s="5">
        <v>0</v>
      </c>
      <c r="R193" s="5">
        <v>0</v>
      </c>
      <c r="S193" s="5">
        <v>0</v>
      </c>
      <c r="T193" s="5">
        <v>31</v>
      </c>
      <c r="U193" s="4"/>
      <c r="V193" s="4"/>
      <c r="W193" s="4"/>
      <c r="X193" s="4"/>
      <c r="Y193" s="1">
        <f>IF(Summ!$G$2="Místně",'71_19MthRepSumUzelQ'!B193,IF('71_19MthRepSumUzelQ'!U193&lt;&gt;"",'71_19MthRepSumUzelQ'!U193,'71_19MthRepSumUzelQ'!B193))</f>
        <v>6113</v>
      </c>
      <c r="Z193" s="1">
        <f>IF(Summ!$G$2="Místně",'71_19MthRepSumUzelQ'!F193,IF('71_19MthRepSumUzelQ'!W193&lt;&gt;"",'71_19MthRepSumUzelQ'!W193,'71_19MthRepSumUzelQ'!F193))</f>
        <v>5004</v>
      </c>
      <c r="AA193" s="1">
        <f t="shared" si="10"/>
        <v>0</v>
      </c>
      <c r="AB193" s="1" t="str">
        <f t="shared" si="12"/>
        <v/>
      </c>
      <c r="AC193" s="1" t="str">
        <f t="shared" si="13"/>
        <v/>
      </c>
      <c r="AD193" s="1" t="str">
        <f t="shared" si="11"/>
        <v/>
      </c>
    </row>
    <row r="194" spans="1:30" x14ac:dyDescent="0.25">
      <c r="A194" s="4" t="s">
        <v>2366</v>
      </c>
      <c r="B194" s="4">
        <v>6114</v>
      </c>
      <c r="C194" s="4" t="s">
        <v>409</v>
      </c>
      <c r="D194" s="4" t="s">
        <v>410</v>
      </c>
      <c r="E194" s="4"/>
      <c r="F194" s="4">
        <v>5010</v>
      </c>
      <c r="G194" s="4" t="s">
        <v>43</v>
      </c>
      <c r="H194" s="4" t="s">
        <v>44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6">
        <v>0</v>
      </c>
      <c r="Q194" s="5">
        <v>0</v>
      </c>
      <c r="R194" s="5">
        <v>0</v>
      </c>
      <c r="S194" s="5">
        <v>0</v>
      </c>
      <c r="T194" s="5">
        <v>31</v>
      </c>
      <c r="U194" s="4"/>
      <c r="V194" s="4"/>
      <c r="W194" s="4"/>
      <c r="X194" s="4"/>
      <c r="Y194" s="1">
        <f>IF(Summ!$G$2="Místně",'71_19MthRepSumUzelQ'!B194,IF('71_19MthRepSumUzelQ'!U194&lt;&gt;"",'71_19MthRepSumUzelQ'!U194,'71_19MthRepSumUzelQ'!B194))</f>
        <v>6114</v>
      </c>
      <c r="Z194" s="1">
        <f>IF(Summ!$G$2="Místně",'71_19MthRepSumUzelQ'!F194,IF('71_19MthRepSumUzelQ'!W194&lt;&gt;"",'71_19MthRepSumUzelQ'!W194,'71_19MthRepSumUzelQ'!F194))</f>
        <v>5010</v>
      </c>
      <c r="AA194" s="1">
        <f t="shared" ref="AA194:AA257" si="14">IF(OR(A194="COVID",Y194="",Y194=B194),0,-P194)</f>
        <v>0</v>
      </c>
      <c r="AB194" s="1" t="str">
        <f t="shared" si="12"/>
        <v/>
      </c>
      <c r="AC194" s="1" t="str">
        <f t="shared" si="13"/>
        <v/>
      </c>
      <c r="AD194" s="1" t="str">
        <f t="shared" ref="AD194:AD257" si="15">IF(AB194="","",-AA194)</f>
        <v/>
      </c>
    </row>
    <row r="195" spans="1:30" x14ac:dyDescent="0.25">
      <c r="A195" s="4" t="s">
        <v>2366</v>
      </c>
      <c r="B195" s="4">
        <v>6115</v>
      </c>
      <c r="C195" s="4" t="s">
        <v>411</v>
      </c>
      <c r="D195" s="4" t="s">
        <v>412</v>
      </c>
      <c r="E195" s="4" t="s">
        <v>191</v>
      </c>
      <c r="F195" s="4">
        <v>5002</v>
      </c>
      <c r="G195" s="4" t="s">
        <v>27</v>
      </c>
      <c r="H195" s="4" t="s">
        <v>28</v>
      </c>
      <c r="I195" s="5">
        <v>72</v>
      </c>
      <c r="J195" s="5">
        <v>1</v>
      </c>
      <c r="K195" s="5">
        <v>1</v>
      </c>
      <c r="L195" s="5">
        <v>73</v>
      </c>
      <c r="M195" s="5">
        <v>1</v>
      </c>
      <c r="N195" s="5">
        <v>1</v>
      </c>
      <c r="O195" s="5">
        <v>0</v>
      </c>
      <c r="P195" s="6">
        <v>232</v>
      </c>
      <c r="Q195" s="5">
        <v>496</v>
      </c>
      <c r="R195" s="5">
        <v>424</v>
      </c>
      <c r="S195" s="5">
        <v>72</v>
      </c>
      <c r="T195" s="5">
        <v>31</v>
      </c>
      <c r="U195" s="4"/>
      <c r="V195" s="4"/>
      <c r="W195" s="4"/>
      <c r="X195" s="4"/>
      <c r="Y195" s="1">
        <f>IF(Summ!$G$2="Místně",'71_19MthRepSumUzelQ'!B195,IF('71_19MthRepSumUzelQ'!U195&lt;&gt;"",'71_19MthRepSumUzelQ'!U195,'71_19MthRepSumUzelQ'!B195))</f>
        <v>6115</v>
      </c>
      <c r="Z195" s="1">
        <f>IF(Summ!$G$2="Místně",'71_19MthRepSumUzelQ'!F195,IF('71_19MthRepSumUzelQ'!W195&lt;&gt;"",'71_19MthRepSumUzelQ'!W195,'71_19MthRepSumUzelQ'!F195))</f>
        <v>5002</v>
      </c>
      <c r="AA195" s="1">
        <f t="shared" si="14"/>
        <v>0</v>
      </c>
      <c r="AB195" s="1" t="str">
        <f t="shared" si="12"/>
        <v/>
      </c>
      <c r="AC195" s="1" t="str">
        <f t="shared" si="13"/>
        <v/>
      </c>
      <c r="AD195" s="1" t="str">
        <f t="shared" si="15"/>
        <v/>
      </c>
    </row>
    <row r="196" spans="1:30" x14ac:dyDescent="0.25">
      <c r="A196" s="4" t="s">
        <v>2366</v>
      </c>
      <c r="B196" s="4">
        <v>6116</v>
      </c>
      <c r="C196" s="4" t="s">
        <v>413</v>
      </c>
      <c r="D196" s="4" t="s">
        <v>414</v>
      </c>
      <c r="E196" s="4" t="s">
        <v>191</v>
      </c>
      <c r="F196" s="4">
        <v>5015</v>
      </c>
      <c r="G196" s="4" t="s">
        <v>53</v>
      </c>
      <c r="H196" s="4" t="s">
        <v>54</v>
      </c>
      <c r="I196" s="5">
        <v>52</v>
      </c>
      <c r="J196" s="5">
        <v>0</v>
      </c>
      <c r="K196" s="5">
        <v>0</v>
      </c>
      <c r="L196" s="5">
        <v>50</v>
      </c>
      <c r="M196" s="5">
        <v>0</v>
      </c>
      <c r="N196" s="5">
        <v>0</v>
      </c>
      <c r="O196" s="5">
        <v>0</v>
      </c>
      <c r="P196" s="6">
        <v>79</v>
      </c>
      <c r="Q196" s="5">
        <v>217</v>
      </c>
      <c r="R196" s="5">
        <v>105</v>
      </c>
      <c r="S196" s="5">
        <v>112</v>
      </c>
      <c r="T196" s="5">
        <v>31</v>
      </c>
      <c r="U196" s="4"/>
      <c r="V196" s="4"/>
      <c r="W196" s="4"/>
      <c r="X196" s="4"/>
      <c r="Y196" s="1">
        <f>IF(Summ!$G$2="Místně",'71_19MthRepSumUzelQ'!B196,IF('71_19MthRepSumUzelQ'!U196&lt;&gt;"",'71_19MthRepSumUzelQ'!U196,'71_19MthRepSumUzelQ'!B196))</f>
        <v>6116</v>
      </c>
      <c r="Z196" s="1">
        <f>IF(Summ!$G$2="Místně",'71_19MthRepSumUzelQ'!F196,IF('71_19MthRepSumUzelQ'!W196&lt;&gt;"",'71_19MthRepSumUzelQ'!W196,'71_19MthRepSumUzelQ'!F196))</f>
        <v>5015</v>
      </c>
      <c r="AA196" s="1">
        <f t="shared" si="14"/>
        <v>0</v>
      </c>
      <c r="AB196" s="1" t="str">
        <f t="shared" si="12"/>
        <v/>
      </c>
      <c r="AC196" s="1" t="str">
        <f t="shared" si="13"/>
        <v/>
      </c>
      <c r="AD196" s="1" t="str">
        <f t="shared" si="15"/>
        <v/>
      </c>
    </row>
    <row r="197" spans="1:30" x14ac:dyDescent="0.25">
      <c r="A197" s="4" t="s">
        <v>2366</v>
      </c>
      <c r="B197" s="4">
        <v>6117</v>
      </c>
      <c r="C197" s="4" t="s">
        <v>415</v>
      </c>
      <c r="D197" s="4" t="s">
        <v>416</v>
      </c>
      <c r="E197" s="4"/>
      <c r="F197" s="4">
        <v>5010</v>
      </c>
      <c r="G197" s="4" t="s">
        <v>43</v>
      </c>
      <c r="H197" s="4" t="s">
        <v>44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6">
        <v>0</v>
      </c>
      <c r="Q197" s="5">
        <v>0</v>
      </c>
      <c r="R197" s="5">
        <v>0</v>
      </c>
      <c r="S197" s="5">
        <v>0</v>
      </c>
      <c r="T197" s="5">
        <v>31</v>
      </c>
      <c r="U197" s="4"/>
      <c r="V197" s="4"/>
      <c r="W197" s="4"/>
      <c r="X197" s="4"/>
      <c r="Y197" s="1">
        <f>IF(Summ!$G$2="Místně",'71_19MthRepSumUzelQ'!B197,IF('71_19MthRepSumUzelQ'!U197&lt;&gt;"",'71_19MthRepSumUzelQ'!U197,'71_19MthRepSumUzelQ'!B197))</f>
        <v>6117</v>
      </c>
      <c r="Z197" s="1">
        <f>IF(Summ!$G$2="Místně",'71_19MthRepSumUzelQ'!F197,IF('71_19MthRepSumUzelQ'!W197&lt;&gt;"",'71_19MthRepSumUzelQ'!W197,'71_19MthRepSumUzelQ'!F197))</f>
        <v>5010</v>
      </c>
      <c r="AA197" s="1">
        <f t="shared" si="14"/>
        <v>0</v>
      </c>
      <c r="AB197" s="1" t="str">
        <f t="shared" si="12"/>
        <v/>
      </c>
      <c r="AC197" s="1" t="str">
        <f t="shared" si="13"/>
        <v/>
      </c>
      <c r="AD197" s="1" t="str">
        <f t="shared" si="15"/>
        <v/>
      </c>
    </row>
    <row r="198" spans="1:30" x14ac:dyDescent="0.25">
      <c r="A198" s="4" t="s">
        <v>2366</v>
      </c>
      <c r="B198" s="4">
        <v>6118</v>
      </c>
      <c r="C198" s="4" t="s">
        <v>417</v>
      </c>
      <c r="D198" s="4" t="s">
        <v>418</v>
      </c>
      <c r="E198" s="4"/>
      <c r="F198" s="4">
        <v>5005</v>
      </c>
      <c r="G198" s="4" t="s">
        <v>33</v>
      </c>
      <c r="H198" s="4" t="s">
        <v>34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6">
        <v>0</v>
      </c>
      <c r="Q198" s="5">
        <v>0</v>
      </c>
      <c r="R198" s="5">
        <v>0</v>
      </c>
      <c r="S198" s="5">
        <v>0</v>
      </c>
      <c r="T198" s="5">
        <v>31</v>
      </c>
      <c r="U198" s="4"/>
      <c r="V198" s="4"/>
      <c r="W198" s="4"/>
      <c r="X198" s="4"/>
      <c r="Y198" s="1">
        <f>IF(Summ!$G$2="Místně",'71_19MthRepSumUzelQ'!B198,IF('71_19MthRepSumUzelQ'!U198&lt;&gt;"",'71_19MthRepSumUzelQ'!U198,'71_19MthRepSumUzelQ'!B198))</f>
        <v>6118</v>
      </c>
      <c r="Z198" s="1">
        <f>IF(Summ!$G$2="Místně",'71_19MthRepSumUzelQ'!F198,IF('71_19MthRepSumUzelQ'!W198&lt;&gt;"",'71_19MthRepSumUzelQ'!W198,'71_19MthRepSumUzelQ'!F198))</f>
        <v>5005</v>
      </c>
      <c r="AA198" s="1">
        <f t="shared" si="14"/>
        <v>0</v>
      </c>
      <c r="AB198" s="1" t="str">
        <f t="shared" si="12"/>
        <v/>
      </c>
      <c r="AC198" s="1" t="str">
        <f t="shared" si="13"/>
        <v/>
      </c>
      <c r="AD198" s="1" t="str">
        <f t="shared" si="15"/>
        <v/>
      </c>
    </row>
    <row r="199" spans="1:30" x14ac:dyDescent="0.25">
      <c r="A199" s="4" t="s">
        <v>2366</v>
      </c>
      <c r="B199" s="4">
        <v>6119</v>
      </c>
      <c r="C199" s="4" t="s">
        <v>419</v>
      </c>
      <c r="D199" s="4" t="s">
        <v>420</v>
      </c>
      <c r="E199" s="4"/>
      <c r="F199" s="4">
        <v>5004</v>
      </c>
      <c r="G199" s="4" t="s">
        <v>31</v>
      </c>
      <c r="H199" s="4" t="s">
        <v>32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6">
        <v>0</v>
      </c>
      <c r="Q199" s="5">
        <v>0</v>
      </c>
      <c r="R199" s="5">
        <v>0</v>
      </c>
      <c r="S199" s="5">
        <v>0</v>
      </c>
      <c r="T199" s="5">
        <v>31</v>
      </c>
      <c r="U199" s="4"/>
      <c r="V199" s="4"/>
      <c r="W199" s="4"/>
      <c r="X199" s="4"/>
      <c r="Y199" s="1">
        <f>IF(Summ!$G$2="Místně",'71_19MthRepSumUzelQ'!B199,IF('71_19MthRepSumUzelQ'!U199&lt;&gt;"",'71_19MthRepSumUzelQ'!U199,'71_19MthRepSumUzelQ'!B199))</f>
        <v>6119</v>
      </c>
      <c r="Z199" s="1">
        <f>IF(Summ!$G$2="Místně",'71_19MthRepSumUzelQ'!F199,IF('71_19MthRepSumUzelQ'!W199&lt;&gt;"",'71_19MthRepSumUzelQ'!W199,'71_19MthRepSumUzelQ'!F199))</f>
        <v>5004</v>
      </c>
      <c r="AA199" s="1">
        <f t="shared" si="14"/>
        <v>0</v>
      </c>
      <c r="AB199" s="1" t="str">
        <f t="shared" si="12"/>
        <v/>
      </c>
      <c r="AC199" s="1" t="str">
        <f t="shared" si="13"/>
        <v/>
      </c>
      <c r="AD199" s="1" t="str">
        <f t="shared" si="15"/>
        <v/>
      </c>
    </row>
    <row r="200" spans="1:30" x14ac:dyDescent="0.25">
      <c r="A200" s="4" t="s">
        <v>2366</v>
      </c>
      <c r="B200" s="4">
        <v>6120</v>
      </c>
      <c r="C200" s="4" t="s">
        <v>421</v>
      </c>
      <c r="D200" s="4" t="s">
        <v>422</v>
      </c>
      <c r="E200" s="4"/>
      <c r="F200" s="4">
        <v>5015</v>
      </c>
      <c r="G200" s="4" t="s">
        <v>53</v>
      </c>
      <c r="H200" s="4" t="s">
        <v>54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6">
        <v>0</v>
      </c>
      <c r="Q200" s="5">
        <v>0</v>
      </c>
      <c r="R200" s="5">
        <v>0</v>
      </c>
      <c r="S200" s="5">
        <v>0</v>
      </c>
      <c r="T200" s="5">
        <v>31</v>
      </c>
      <c r="U200" s="4"/>
      <c r="V200" s="4"/>
      <c r="W200" s="4"/>
      <c r="X200" s="4"/>
      <c r="Y200" s="1">
        <f>IF(Summ!$G$2="Místně",'71_19MthRepSumUzelQ'!B200,IF('71_19MthRepSumUzelQ'!U200&lt;&gt;"",'71_19MthRepSumUzelQ'!U200,'71_19MthRepSumUzelQ'!B200))</f>
        <v>6120</v>
      </c>
      <c r="Z200" s="1">
        <f>IF(Summ!$G$2="Místně",'71_19MthRepSumUzelQ'!F200,IF('71_19MthRepSumUzelQ'!W200&lt;&gt;"",'71_19MthRepSumUzelQ'!W200,'71_19MthRepSumUzelQ'!F200))</f>
        <v>5015</v>
      </c>
      <c r="AA200" s="1">
        <f t="shared" si="14"/>
        <v>0</v>
      </c>
      <c r="AB200" s="1" t="str">
        <f t="shared" si="12"/>
        <v/>
      </c>
      <c r="AC200" s="1" t="str">
        <f t="shared" si="13"/>
        <v/>
      </c>
      <c r="AD200" s="1" t="str">
        <f t="shared" si="15"/>
        <v/>
      </c>
    </row>
    <row r="201" spans="1:30" x14ac:dyDescent="0.25">
      <c r="A201" s="4" t="s">
        <v>2366</v>
      </c>
      <c r="B201" s="4">
        <v>6121</v>
      </c>
      <c r="C201" s="4" t="s">
        <v>423</v>
      </c>
      <c r="D201" s="4" t="s">
        <v>424</v>
      </c>
      <c r="E201" s="4"/>
      <c r="F201" s="4">
        <v>5002</v>
      </c>
      <c r="G201" s="4" t="s">
        <v>27</v>
      </c>
      <c r="H201" s="4" t="s">
        <v>28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6">
        <v>0</v>
      </c>
      <c r="Q201" s="5">
        <v>0</v>
      </c>
      <c r="R201" s="5">
        <v>0</v>
      </c>
      <c r="S201" s="5">
        <v>0</v>
      </c>
      <c r="T201" s="5">
        <v>31</v>
      </c>
      <c r="U201" s="4"/>
      <c r="V201" s="4"/>
      <c r="W201" s="4"/>
      <c r="X201" s="4"/>
      <c r="Y201" s="1">
        <f>IF(Summ!$G$2="Místně",'71_19MthRepSumUzelQ'!B201,IF('71_19MthRepSumUzelQ'!U201&lt;&gt;"",'71_19MthRepSumUzelQ'!U201,'71_19MthRepSumUzelQ'!B201))</f>
        <v>6121</v>
      </c>
      <c r="Z201" s="1">
        <f>IF(Summ!$G$2="Místně",'71_19MthRepSumUzelQ'!F201,IF('71_19MthRepSumUzelQ'!W201&lt;&gt;"",'71_19MthRepSumUzelQ'!W201,'71_19MthRepSumUzelQ'!F201))</f>
        <v>5002</v>
      </c>
      <c r="AA201" s="1">
        <f t="shared" si="14"/>
        <v>0</v>
      </c>
      <c r="AB201" s="1" t="str">
        <f t="shared" si="12"/>
        <v/>
      </c>
      <c r="AC201" s="1" t="str">
        <f t="shared" si="13"/>
        <v/>
      </c>
      <c r="AD201" s="1" t="str">
        <f t="shared" si="15"/>
        <v/>
      </c>
    </row>
    <row r="202" spans="1:30" x14ac:dyDescent="0.25">
      <c r="A202" s="4" t="s">
        <v>2366</v>
      </c>
      <c r="B202" s="4">
        <v>6122</v>
      </c>
      <c r="C202" s="4" t="s">
        <v>425</v>
      </c>
      <c r="D202" s="4" t="s">
        <v>426</v>
      </c>
      <c r="E202" s="4"/>
      <c r="F202" s="4">
        <v>5011</v>
      </c>
      <c r="G202" s="4" t="s">
        <v>45</v>
      </c>
      <c r="H202" s="4" t="s">
        <v>46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6">
        <v>0</v>
      </c>
      <c r="Q202" s="5">
        <v>0</v>
      </c>
      <c r="R202" s="5">
        <v>0</v>
      </c>
      <c r="S202" s="5">
        <v>0</v>
      </c>
      <c r="T202" s="5">
        <v>31</v>
      </c>
      <c r="U202" s="4"/>
      <c r="V202" s="4"/>
      <c r="W202" s="4"/>
      <c r="X202" s="4"/>
      <c r="Y202" s="1">
        <f>IF(Summ!$G$2="Místně",'71_19MthRepSumUzelQ'!B202,IF('71_19MthRepSumUzelQ'!U202&lt;&gt;"",'71_19MthRepSumUzelQ'!U202,'71_19MthRepSumUzelQ'!B202))</f>
        <v>6122</v>
      </c>
      <c r="Z202" s="1">
        <f>IF(Summ!$G$2="Místně",'71_19MthRepSumUzelQ'!F202,IF('71_19MthRepSumUzelQ'!W202&lt;&gt;"",'71_19MthRepSumUzelQ'!W202,'71_19MthRepSumUzelQ'!F202))</f>
        <v>5011</v>
      </c>
      <c r="AA202" s="1">
        <f t="shared" si="14"/>
        <v>0</v>
      </c>
      <c r="AB202" s="1" t="str">
        <f t="shared" si="12"/>
        <v/>
      </c>
      <c r="AC202" s="1" t="str">
        <f t="shared" si="13"/>
        <v/>
      </c>
      <c r="AD202" s="1" t="str">
        <f t="shared" si="15"/>
        <v/>
      </c>
    </row>
    <row r="203" spans="1:30" x14ac:dyDescent="0.25">
      <c r="A203" s="4" t="s">
        <v>2366</v>
      </c>
      <c r="B203" s="4">
        <v>6123</v>
      </c>
      <c r="C203" s="4" t="s">
        <v>427</v>
      </c>
      <c r="D203" s="4" t="s">
        <v>428</v>
      </c>
      <c r="E203" s="4"/>
      <c r="F203" s="4">
        <v>5002</v>
      </c>
      <c r="G203" s="4" t="s">
        <v>27</v>
      </c>
      <c r="H203" s="4" t="s">
        <v>28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6">
        <v>0</v>
      </c>
      <c r="Q203" s="5">
        <v>0</v>
      </c>
      <c r="R203" s="5">
        <v>0</v>
      </c>
      <c r="S203" s="5">
        <v>0</v>
      </c>
      <c r="T203" s="5">
        <v>31</v>
      </c>
      <c r="U203" s="4"/>
      <c r="V203" s="4"/>
      <c r="W203" s="4"/>
      <c r="X203" s="4"/>
      <c r="Y203" s="1">
        <f>IF(Summ!$G$2="Místně",'71_19MthRepSumUzelQ'!B203,IF('71_19MthRepSumUzelQ'!U203&lt;&gt;"",'71_19MthRepSumUzelQ'!U203,'71_19MthRepSumUzelQ'!B203))</f>
        <v>6123</v>
      </c>
      <c r="Z203" s="1">
        <f>IF(Summ!$G$2="Místně",'71_19MthRepSumUzelQ'!F203,IF('71_19MthRepSumUzelQ'!W203&lt;&gt;"",'71_19MthRepSumUzelQ'!W203,'71_19MthRepSumUzelQ'!F203))</f>
        <v>5002</v>
      </c>
      <c r="AA203" s="1">
        <f t="shared" si="14"/>
        <v>0</v>
      </c>
      <c r="AB203" s="1" t="str">
        <f t="shared" si="12"/>
        <v/>
      </c>
      <c r="AC203" s="1" t="str">
        <f t="shared" si="13"/>
        <v/>
      </c>
      <c r="AD203" s="1" t="str">
        <f t="shared" si="15"/>
        <v/>
      </c>
    </row>
    <row r="204" spans="1:30" x14ac:dyDescent="0.25">
      <c r="A204" s="4" t="s">
        <v>2366</v>
      </c>
      <c r="B204" s="4">
        <v>6124</v>
      </c>
      <c r="C204" s="4" t="s">
        <v>429</v>
      </c>
      <c r="D204" s="4" t="s">
        <v>430</v>
      </c>
      <c r="E204" s="4"/>
      <c r="F204" s="4">
        <v>5005</v>
      </c>
      <c r="G204" s="4" t="s">
        <v>33</v>
      </c>
      <c r="H204" s="4" t="s">
        <v>34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6">
        <v>0</v>
      </c>
      <c r="Q204" s="5">
        <v>0</v>
      </c>
      <c r="R204" s="5">
        <v>0</v>
      </c>
      <c r="S204" s="5">
        <v>0</v>
      </c>
      <c r="T204" s="5">
        <v>31</v>
      </c>
      <c r="U204" s="4"/>
      <c r="V204" s="4"/>
      <c r="W204" s="4"/>
      <c r="X204" s="4"/>
      <c r="Y204" s="1">
        <f>IF(Summ!$G$2="Místně",'71_19MthRepSumUzelQ'!B204,IF('71_19MthRepSumUzelQ'!U204&lt;&gt;"",'71_19MthRepSumUzelQ'!U204,'71_19MthRepSumUzelQ'!B204))</f>
        <v>6124</v>
      </c>
      <c r="Z204" s="1">
        <f>IF(Summ!$G$2="Místně",'71_19MthRepSumUzelQ'!F204,IF('71_19MthRepSumUzelQ'!W204&lt;&gt;"",'71_19MthRepSumUzelQ'!W204,'71_19MthRepSumUzelQ'!F204))</f>
        <v>5005</v>
      </c>
      <c r="AA204" s="1">
        <f t="shared" si="14"/>
        <v>0</v>
      </c>
      <c r="AB204" s="1" t="str">
        <f t="shared" ref="AB204:AB267" si="16">IF(U204&lt;&gt;"",B204,"")</f>
        <v/>
      </c>
      <c r="AC204" s="1" t="str">
        <f t="shared" ref="AC204:AC267" si="17">IF(W204&lt;&gt;"",F204,"")</f>
        <v/>
      </c>
      <c r="AD204" s="1" t="str">
        <f t="shared" si="15"/>
        <v/>
      </c>
    </row>
    <row r="205" spans="1:30" x14ac:dyDescent="0.25">
      <c r="A205" s="4" t="s">
        <v>2366</v>
      </c>
      <c r="B205" s="4">
        <v>6125</v>
      </c>
      <c r="C205" s="4" t="s">
        <v>431</v>
      </c>
      <c r="D205" s="4" t="s">
        <v>432</v>
      </c>
      <c r="E205" s="4"/>
      <c r="F205" s="4">
        <v>5015</v>
      </c>
      <c r="G205" s="4" t="s">
        <v>53</v>
      </c>
      <c r="H205" s="4" t="s">
        <v>54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6">
        <v>0</v>
      </c>
      <c r="Q205" s="5">
        <v>0</v>
      </c>
      <c r="R205" s="5">
        <v>0</v>
      </c>
      <c r="S205" s="5">
        <v>0</v>
      </c>
      <c r="T205" s="5">
        <v>31</v>
      </c>
      <c r="U205" s="4"/>
      <c r="V205" s="4"/>
      <c r="W205" s="4"/>
      <c r="X205" s="4"/>
      <c r="Y205" s="1">
        <f>IF(Summ!$G$2="Místně",'71_19MthRepSumUzelQ'!B205,IF('71_19MthRepSumUzelQ'!U205&lt;&gt;"",'71_19MthRepSumUzelQ'!U205,'71_19MthRepSumUzelQ'!B205))</f>
        <v>6125</v>
      </c>
      <c r="Z205" s="1">
        <f>IF(Summ!$G$2="Místně",'71_19MthRepSumUzelQ'!F205,IF('71_19MthRepSumUzelQ'!W205&lt;&gt;"",'71_19MthRepSumUzelQ'!W205,'71_19MthRepSumUzelQ'!F205))</f>
        <v>5015</v>
      </c>
      <c r="AA205" s="1">
        <f t="shared" si="14"/>
        <v>0</v>
      </c>
      <c r="AB205" s="1" t="str">
        <f t="shared" si="16"/>
        <v/>
      </c>
      <c r="AC205" s="1" t="str">
        <f t="shared" si="17"/>
        <v/>
      </c>
      <c r="AD205" s="1" t="str">
        <f t="shared" si="15"/>
        <v/>
      </c>
    </row>
    <row r="206" spans="1:30" x14ac:dyDescent="0.25">
      <c r="A206" s="4" t="s">
        <v>2366</v>
      </c>
      <c r="B206" s="4">
        <v>6126</v>
      </c>
      <c r="C206" s="4" t="s">
        <v>433</v>
      </c>
      <c r="D206" s="4" t="s">
        <v>434</v>
      </c>
      <c r="E206" s="4"/>
      <c r="F206" s="4">
        <v>5011</v>
      </c>
      <c r="G206" s="4" t="s">
        <v>45</v>
      </c>
      <c r="H206" s="4" t="s">
        <v>46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6">
        <v>0</v>
      </c>
      <c r="Q206" s="5">
        <v>0</v>
      </c>
      <c r="R206" s="5">
        <v>0</v>
      </c>
      <c r="S206" s="5">
        <v>0</v>
      </c>
      <c r="T206" s="5">
        <v>31</v>
      </c>
      <c r="U206" s="4"/>
      <c r="V206" s="4"/>
      <c r="W206" s="4"/>
      <c r="X206" s="4"/>
      <c r="Y206" s="1">
        <f>IF(Summ!$G$2="Místně",'71_19MthRepSumUzelQ'!B206,IF('71_19MthRepSumUzelQ'!U206&lt;&gt;"",'71_19MthRepSumUzelQ'!U206,'71_19MthRepSumUzelQ'!B206))</f>
        <v>6126</v>
      </c>
      <c r="Z206" s="1">
        <f>IF(Summ!$G$2="Místně",'71_19MthRepSumUzelQ'!F206,IF('71_19MthRepSumUzelQ'!W206&lt;&gt;"",'71_19MthRepSumUzelQ'!W206,'71_19MthRepSumUzelQ'!F206))</f>
        <v>5011</v>
      </c>
      <c r="AA206" s="1">
        <f t="shared" si="14"/>
        <v>0</v>
      </c>
      <c r="AB206" s="1" t="str">
        <f t="shared" si="16"/>
        <v/>
      </c>
      <c r="AC206" s="1" t="str">
        <f t="shared" si="17"/>
        <v/>
      </c>
      <c r="AD206" s="1" t="str">
        <f t="shared" si="15"/>
        <v/>
      </c>
    </row>
    <row r="207" spans="1:30" x14ac:dyDescent="0.25">
      <c r="A207" s="4" t="s">
        <v>2366</v>
      </c>
      <c r="B207" s="4">
        <v>6127</v>
      </c>
      <c r="C207" s="4" t="s">
        <v>435</v>
      </c>
      <c r="D207" s="4" t="s">
        <v>436</v>
      </c>
      <c r="E207" s="4"/>
      <c r="F207" s="4">
        <v>5005</v>
      </c>
      <c r="G207" s="4" t="s">
        <v>33</v>
      </c>
      <c r="H207" s="4" t="s">
        <v>34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6">
        <v>0</v>
      </c>
      <c r="Q207" s="5">
        <v>0</v>
      </c>
      <c r="R207" s="5">
        <v>0</v>
      </c>
      <c r="S207" s="5">
        <v>0</v>
      </c>
      <c r="T207" s="5">
        <v>31</v>
      </c>
      <c r="U207" s="4"/>
      <c r="V207" s="4"/>
      <c r="W207" s="4"/>
      <c r="X207" s="4"/>
      <c r="Y207" s="1">
        <f>IF(Summ!$G$2="Místně",'71_19MthRepSumUzelQ'!B207,IF('71_19MthRepSumUzelQ'!U207&lt;&gt;"",'71_19MthRepSumUzelQ'!U207,'71_19MthRepSumUzelQ'!B207))</f>
        <v>6127</v>
      </c>
      <c r="Z207" s="1">
        <f>IF(Summ!$G$2="Místně",'71_19MthRepSumUzelQ'!F207,IF('71_19MthRepSumUzelQ'!W207&lt;&gt;"",'71_19MthRepSumUzelQ'!W207,'71_19MthRepSumUzelQ'!F207))</f>
        <v>5005</v>
      </c>
      <c r="AA207" s="1">
        <f t="shared" si="14"/>
        <v>0</v>
      </c>
      <c r="AB207" s="1" t="str">
        <f t="shared" si="16"/>
        <v/>
      </c>
      <c r="AC207" s="1" t="str">
        <f t="shared" si="17"/>
        <v/>
      </c>
      <c r="AD207" s="1" t="str">
        <f t="shared" si="15"/>
        <v/>
      </c>
    </row>
    <row r="208" spans="1:30" x14ac:dyDescent="0.25">
      <c r="A208" s="4" t="s">
        <v>2366</v>
      </c>
      <c r="B208" s="4">
        <v>6128</v>
      </c>
      <c r="C208" s="4" t="s">
        <v>437</v>
      </c>
      <c r="D208" s="4" t="s">
        <v>438</v>
      </c>
      <c r="E208" s="4"/>
      <c r="F208" s="4">
        <v>5010</v>
      </c>
      <c r="G208" s="4" t="s">
        <v>43</v>
      </c>
      <c r="H208" s="4" t="s">
        <v>44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6">
        <v>0</v>
      </c>
      <c r="Q208" s="5">
        <v>0</v>
      </c>
      <c r="R208" s="5">
        <v>0</v>
      </c>
      <c r="S208" s="5">
        <v>0</v>
      </c>
      <c r="T208" s="5">
        <v>31</v>
      </c>
      <c r="U208" s="4"/>
      <c r="V208" s="4"/>
      <c r="W208" s="4"/>
      <c r="X208" s="4"/>
      <c r="Y208" s="1">
        <f>IF(Summ!$G$2="Místně",'71_19MthRepSumUzelQ'!B208,IF('71_19MthRepSumUzelQ'!U208&lt;&gt;"",'71_19MthRepSumUzelQ'!U208,'71_19MthRepSumUzelQ'!B208))</f>
        <v>6128</v>
      </c>
      <c r="Z208" s="1">
        <f>IF(Summ!$G$2="Místně",'71_19MthRepSumUzelQ'!F208,IF('71_19MthRepSumUzelQ'!W208&lt;&gt;"",'71_19MthRepSumUzelQ'!W208,'71_19MthRepSumUzelQ'!F208))</f>
        <v>5010</v>
      </c>
      <c r="AA208" s="1">
        <f t="shared" si="14"/>
        <v>0</v>
      </c>
      <c r="AB208" s="1" t="str">
        <f t="shared" si="16"/>
        <v/>
      </c>
      <c r="AC208" s="1" t="str">
        <f t="shared" si="17"/>
        <v/>
      </c>
      <c r="AD208" s="1" t="str">
        <f t="shared" si="15"/>
        <v/>
      </c>
    </row>
    <row r="209" spans="1:30" x14ac:dyDescent="0.25">
      <c r="A209" s="4" t="s">
        <v>2366</v>
      </c>
      <c r="B209" s="4">
        <v>6129</v>
      </c>
      <c r="C209" s="4" t="s">
        <v>439</v>
      </c>
      <c r="D209" s="4" t="s">
        <v>440</v>
      </c>
      <c r="E209" s="4"/>
      <c r="F209" s="4">
        <v>5001</v>
      </c>
      <c r="G209" s="4" t="s">
        <v>25</v>
      </c>
      <c r="H209" s="4" t="s">
        <v>26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6">
        <v>0</v>
      </c>
      <c r="Q209" s="5">
        <v>0</v>
      </c>
      <c r="R209" s="5">
        <v>0</v>
      </c>
      <c r="S209" s="5">
        <v>0</v>
      </c>
      <c r="T209" s="5">
        <v>31</v>
      </c>
      <c r="U209" s="4"/>
      <c r="V209" s="4"/>
      <c r="W209" s="4"/>
      <c r="X209" s="4"/>
      <c r="Y209" s="1">
        <f>IF(Summ!$G$2="Místně",'71_19MthRepSumUzelQ'!B209,IF('71_19MthRepSumUzelQ'!U209&lt;&gt;"",'71_19MthRepSumUzelQ'!U209,'71_19MthRepSumUzelQ'!B209))</f>
        <v>6129</v>
      </c>
      <c r="Z209" s="1">
        <f>IF(Summ!$G$2="Místně",'71_19MthRepSumUzelQ'!F209,IF('71_19MthRepSumUzelQ'!W209&lt;&gt;"",'71_19MthRepSumUzelQ'!W209,'71_19MthRepSumUzelQ'!F209))</f>
        <v>5001</v>
      </c>
      <c r="AA209" s="1">
        <f t="shared" si="14"/>
        <v>0</v>
      </c>
      <c r="AB209" s="1" t="str">
        <f t="shared" si="16"/>
        <v/>
      </c>
      <c r="AC209" s="1" t="str">
        <f t="shared" si="17"/>
        <v/>
      </c>
      <c r="AD209" s="1" t="str">
        <f t="shared" si="15"/>
        <v/>
      </c>
    </row>
    <row r="210" spans="1:30" x14ac:dyDescent="0.25">
      <c r="A210" s="4" t="s">
        <v>2366</v>
      </c>
      <c r="B210" s="4">
        <v>6130</v>
      </c>
      <c r="C210" s="4" t="s">
        <v>441</v>
      </c>
      <c r="D210" s="4" t="s">
        <v>442</v>
      </c>
      <c r="E210" s="4"/>
      <c r="F210" s="4">
        <v>5008</v>
      </c>
      <c r="G210" s="4" t="s">
        <v>39</v>
      </c>
      <c r="H210" s="4" t="s">
        <v>40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6">
        <v>0</v>
      </c>
      <c r="Q210" s="5">
        <v>0</v>
      </c>
      <c r="R210" s="5">
        <v>0</v>
      </c>
      <c r="S210" s="5">
        <v>0</v>
      </c>
      <c r="T210" s="5">
        <v>31</v>
      </c>
      <c r="U210" s="4"/>
      <c r="V210" s="4"/>
      <c r="W210" s="4"/>
      <c r="X210" s="4"/>
      <c r="Y210" s="1">
        <f>IF(Summ!$G$2="Místně",'71_19MthRepSumUzelQ'!B210,IF('71_19MthRepSumUzelQ'!U210&lt;&gt;"",'71_19MthRepSumUzelQ'!U210,'71_19MthRepSumUzelQ'!B210))</f>
        <v>6130</v>
      </c>
      <c r="Z210" s="1">
        <f>IF(Summ!$G$2="Místně",'71_19MthRepSumUzelQ'!F210,IF('71_19MthRepSumUzelQ'!W210&lt;&gt;"",'71_19MthRepSumUzelQ'!W210,'71_19MthRepSumUzelQ'!F210))</f>
        <v>5008</v>
      </c>
      <c r="AA210" s="1">
        <f t="shared" si="14"/>
        <v>0</v>
      </c>
      <c r="AB210" s="1" t="str">
        <f t="shared" si="16"/>
        <v/>
      </c>
      <c r="AC210" s="1" t="str">
        <f t="shared" si="17"/>
        <v/>
      </c>
      <c r="AD210" s="1" t="str">
        <f t="shared" si="15"/>
        <v/>
      </c>
    </row>
    <row r="211" spans="1:30" x14ac:dyDescent="0.25">
      <c r="A211" s="4" t="s">
        <v>2366</v>
      </c>
      <c r="B211" s="4">
        <v>6131</v>
      </c>
      <c r="C211" s="4" t="s">
        <v>443</v>
      </c>
      <c r="D211" s="4" t="s">
        <v>444</v>
      </c>
      <c r="E211" s="4"/>
      <c r="F211" s="4">
        <v>5008</v>
      </c>
      <c r="G211" s="4" t="s">
        <v>39</v>
      </c>
      <c r="H211" s="4" t="s">
        <v>40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6">
        <v>0</v>
      </c>
      <c r="Q211" s="5">
        <v>0</v>
      </c>
      <c r="R211" s="5">
        <v>0</v>
      </c>
      <c r="S211" s="5">
        <v>0</v>
      </c>
      <c r="T211" s="5">
        <v>31</v>
      </c>
      <c r="U211" s="4"/>
      <c r="V211" s="4"/>
      <c r="W211" s="4"/>
      <c r="X211" s="4"/>
      <c r="Y211" s="1">
        <f>IF(Summ!$G$2="Místně",'71_19MthRepSumUzelQ'!B211,IF('71_19MthRepSumUzelQ'!U211&lt;&gt;"",'71_19MthRepSumUzelQ'!U211,'71_19MthRepSumUzelQ'!B211))</f>
        <v>6131</v>
      </c>
      <c r="Z211" s="1">
        <f>IF(Summ!$G$2="Místně",'71_19MthRepSumUzelQ'!F211,IF('71_19MthRepSumUzelQ'!W211&lt;&gt;"",'71_19MthRepSumUzelQ'!W211,'71_19MthRepSumUzelQ'!F211))</f>
        <v>5008</v>
      </c>
      <c r="AA211" s="1">
        <f t="shared" si="14"/>
        <v>0</v>
      </c>
      <c r="AB211" s="1" t="str">
        <f t="shared" si="16"/>
        <v/>
      </c>
      <c r="AC211" s="1" t="str">
        <f t="shared" si="17"/>
        <v/>
      </c>
      <c r="AD211" s="1" t="str">
        <f t="shared" si="15"/>
        <v/>
      </c>
    </row>
    <row r="212" spans="1:30" x14ac:dyDescent="0.25">
      <c r="A212" s="4" t="s">
        <v>2366</v>
      </c>
      <c r="B212" s="4">
        <v>6132</v>
      </c>
      <c r="C212" s="4" t="s">
        <v>445</v>
      </c>
      <c r="D212" s="4" t="s">
        <v>446</v>
      </c>
      <c r="E212" s="4"/>
      <c r="F212" s="4">
        <v>5002</v>
      </c>
      <c r="G212" s="4" t="s">
        <v>27</v>
      </c>
      <c r="H212" s="4" t="s">
        <v>28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6">
        <v>0</v>
      </c>
      <c r="Q212" s="5">
        <v>0</v>
      </c>
      <c r="R212" s="5">
        <v>0</v>
      </c>
      <c r="S212" s="5">
        <v>0</v>
      </c>
      <c r="T212" s="5">
        <v>31</v>
      </c>
      <c r="U212" s="4"/>
      <c r="V212" s="4"/>
      <c r="W212" s="4"/>
      <c r="X212" s="4"/>
      <c r="Y212" s="1">
        <f>IF(Summ!$G$2="Místně",'71_19MthRepSumUzelQ'!B212,IF('71_19MthRepSumUzelQ'!U212&lt;&gt;"",'71_19MthRepSumUzelQ'!U212,'71_19MthRepSumUzelQ'!B212))</f>
        <v>6132</v>
      </c>
      <c r="Z212" s="1">
        <f>IF(Summ!$G$2="Místně",'71_19MthRepSumUzelQ'!F212,IF('71_19MthRepSumUzelQ'!W212&lt;&gt;"",'71_19MthRepSumUzelQ'!W212,'71_19MthRepSumUzelQ'!F212))</f>
        <v>5002</v>
      </c>
      <c r="AA212" s="1">
        <f t="shared" si="14"/>
        <v>0</v>
      </c>
      <c r="AB212" s="1" t="str">
        <f t="shared" si="16"/>
        <v/>
      </c>
      <c r="AC212" s="1" t="str">
        <f t="shared" si="17"/>
        <v/>
      </c>
      <c r="AD212" s="1" t="str">
        <f t="shared" si="15"/>
        <v/>
      </c>
    </row>
    <row r="213" spans="1:30" x14ac:dyDescent="0.25">
      <c r="A213" s="4" t="s">
        <v>2366</v>
      </c>
      <c r="B213" s="4">
        <v>6133</v>
      </c>
      <c r="C213" s="4" t="s">
        <v>447</v>
      </c>
      <c r="D213" s="4" t="s">
        <v>448</v>
      </c>
      <c r="E213" s="4" t="s">
        <v>191</v>
      </c>
      <c r="F213" s="4">
        <v>5011</v>
      </c>
      <c r="G213" s="4" t="s">
        <v>45</v>
      </c>
      <c r="H213" s="4" t="s">
        <v>46</v>
      </c>
      <c r="I213" s="5">
        <v>77</v>
      </c>
      <c r="J213" s="5">
        <v>2</v>
      </c>
      <c r="K213" s="5">
        <v>2</v>
      </c>
      <c r="L213" s="5">
        <v>86</v>
      </c>
      <c r="M213" s="5">
        <v>1</v>
      </c>
      <c r="N213" s="5">
        <v>1</v>
      </c>
      <c r="O213" s="5">
        <v>0</v>
      </c>
      <c r="P213" s="6">
        <v>311</v>
      </c>
      <c r="Q213" s="5">
        <v>403</v>
      </c>
      <c r="R213" s="5">
        <v>403</v>
      </c>
      <c r="S213" s="5">
        <v>0</v>
      </c>
      <c r="T213" s="5">
        <v>31</v>
      </c>
      <c r="U213" s="4"/>
      <c r="V213" s="4"/>
      <c r="W213" s="4"/>
      <c r="X213" s="4"/>
      <c r="Y213" s="1">
        <f>IF(Summ!$G$2="Místně",'71_19MthRepSumUzelQ'!B213,IF('71_19MthRepSumUzelQ'!U213&lt;&gt;"",'71_19MthRepSumUzelQ'!U213,'71_19MthRepSumUzelQ'!B213))</f>
        <v>6133</v>
      </c>
      <c r="Z213" s="1">
        <f>IF(Summ!$G$2="Místně",'71_19MthRepSumUzelQ'!F213,IF('71_19MthRepSumUzelQ'!W213&lt;&gt;"",'71_19MthRepSumUzelQ'!W213,'71_19MthRepSumUzelQ'!F213))</f>
        <v>5011</v>
      </c>
      <c r="AA213" s="1">
        <f t="shared" si="14"/>
        <v>0</v>
      </c>
      <c r="AB213" s="1" t="str">
        <f t="shared" si="16"/>
        <v/>
      </c>
      <c r="AC213" s="1" t="str">
        <f t="shared" si="17"/>
        <v/>
      </c>
      <c r="AD213" s="1" t="str">
        <f t="shared" si="15"/>
        <v/>
      </c>
    </row>
    <row r="214" spans="1:30" x14ac:dyDescent="0.25">
      <c r="A214" s="4" t="s">
        <v>2366</v>
      </c>
      <c r="B214" s="4">
        <v>6134</v>
      </c>
      <c r="C214" s="4" t="s">
        <v>449</v>
      </c>
      <c r="D214" s="4" t="s">
        <v>450</v>
      </c>
      <c r="E214" s="4"/>
      <c r="F214" s="4">
        <v>5006</v>
      </c>
      <c r="G214" s="4" t="s">
        <v>35</v>
      </c>
      <c r="H214" s="4" t="s">
        <v>36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6">
        <v>0</v>
      </c>
      <c r="Q214" s="5">
        <v>0</v>
      </c>
      <c r="R214" s="5">
        <v>0</v>
      </c>
      <c r="S214" s="5">
        <v>0</v>
      </c>
      <c r="T214" s="5">
        <v>31</v>
      </c>
      <c r="U214" s="4"/>
      <c r="V214" s="4"/>
      <c r="W214" s="4"/>
      <c r="X214" s="4"/>
      <c r="Y214" s="1">
        <f>IF(Summ!$G$2="Místně",'71_19MthRepSumUzelQ'!B214,IF('71_19MthRepSumUzelQ'!U214&lt;&gt;"",'71_19MthRepSumUzelQ'!U214,'71_19MthRepSumUzelQ'!B214))</f>
        <v>6134</v>
      </c>
      <c r="Z214" s="1">
        <f>IF(Summ!$G$2="Místně",'71_19MthRepSumUzelQ'!F214,IF('71_19MthRepSumUzelQ'!W214&lt;&gt;"",'71_19MthRepSumUzelQ'!W214,'71_19MthRepSumUzelQ'!F214))</f>
        <v>5006</v>
      </c>
      <c r="AA214" s="1">
        <f t="shared" si="14"/>
        <v>0</v>
      </c>
      <c r="AB214" s="1" t="str">
        <f t="shared" si="16"/>
        <v/>
      </c>
      <c r="AC214" s="1" t="str">
        <f t="shared" si="17"/>
        <v/>
      </c>
      <c r="AD214" s="1" t="str">
        <f t="shared" si="15"/>
        <v/>
      </c>
    </row>
    <row r="215" spans="1:30" x14ac:dyDescent="0.25">
      <c r="A215" s="4" t="s">
        <v>2366</v>
      </c>
      <c r="B215" s="4">
        <v>6135</v>
      </c>
      <c r="C215" s="4" t="s">
        <v>451</v>
      </c>
      <c r="D215" s="4" t="s">
        <v>452</v>
      </c>
      <c r="E215" s="4"/>
      <c r="F215" s="4">
        <v>5010</v>
      </c>
      <c r="G215" s="4" t="s">
        <v>43</v>
      </c>
      <c r="H215" s="4" t="s">
        <v>44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6">
        <v>0</v>
      </c>
      <c r="Q215" s="5">
        <v>0</v>
      </c>
      <c r="R215" s="5">
        <v>0</v>
      </c>
      <c r="S215" s="5">
        <v>0</v>
      </c>
      <c r="T215" s="5">
        <v>31</v>
      </c>
      <c r="U215" s="4"/>
      <c r="V215" s="4"/>
      <c r="W215" s="4"/>
      <c r="X215" s="4"/>
      <c r="Y215" s="1">
        <f>IF(Summ!$G$2="Místně",'71_19MthRepSumUzelQ'!B215,IF('71_19MthRepSumUzelQ'!U215&lt;&gt;"",'71_19MthRepSumUzelQ'!U215,'71_19MthRepSumUzelQ'!B215))</f>
        <v>6135</v>
      </c>
      <c r="Z215" s="1">
        <f>IF(Summ!$G$2="Místně",'71_19MthRepSumUzelQ'!F215,IF('71_19MthRepSumUzelQ'!W215&lt;&gt;"",'71_19MthRepSumUzelQ'!W215,'71_19MthRepSumUzelQ'!F215))</f>
        <v>5010</v>
      </c>
      <c r="AA215" s="1">
        <f t="shared" si="14"/>
        <v>0</v>
      </c>
      <c r="AB215" s="1" t="str">
        <f t="shared" si="16"/>
        <v/>
      </c>
      <c r="AC215" s="1" t="str">
        <f t="shared" si="17"/>
        <v/>
      </c>
      <c r="AD215" s="1" t="str">
        <f t="shared" si="15"/>
        <v/>
      </c>
    </row>
    <row r="216" spans="1:30" x14ac:dyDescent="0.25">
      <c r="A216" s="4" t="s">
        <v>2366</v>
      </c>
      <c r="B216" s="4">
        <v>6136</v>
      </c>
      <c r="C216" s="4" t="s">
        <v>453</v>
      </c>
      <c r="D216" s="4" t="s">
        <v>454</v>
      </c>
      <c r="E216" s="4"/>
      <c r="F216" s="4">
        <v>5006</v>
      </c>
      <c r="G216" s="4" t="s">
        <v>35</v>
      </c>
      <c r="H216" s="4" t="s">
        <v>36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6">
        <v>0</v>
      </c>
      <c r="Q216" s="5">
        <v>0</v>
      </c>
      <c r="R216" s="5">
        <v>0</v>
      </c>
      <c r="S216" s="5">
        <v>0</v>
      </c>
      <c r="T216" s="5">
        <v>31</v>
      </c>
      <c r="U216" s="4"/>
      <c r="V216" s="4"/>
      <c r="W216" s="4"/>
      <c r="X216" s="4"/>
      <c r="Y216" s="1">
        <f>IF(Summ!$G$2="Místně",'71_19MthRepSumUzelQ'!B216,IF('71_19MthRepSumUzelQ'!U216&lt;&gt;"",'71_19MthRepSumUzelQ'!U216,'71_19MthRepSumUzelQ'!B216))</f>
        <v>6136</v>
      </c>
      <c r="Z216" s="1">
        <f>IF(Summ!$G$2="Místně",'71_19MthRepSumUzelQ'!F216,IF('71_19MthRepSumUzelQ'!W216&lt;&gt;"",'71_19MthRepSumUzelQ'!W216,'71_19MthRepSumUzelQ'!F216))</f>
        <v>5006</v>
      </c>
      <c r="AA216" s="1">
        <f t="shared" si="14"/>
        <v>0</v>
      </c>
      <c r="AB216" s="1" t="str">
        <f t="shared" si="16"/>
        <v/>
      </c>
      <c r="AC216" s="1" t="str">
        <f t="shared" si="17"/>
        <v/>
      </c>
      <c r="AD216" s="1" t="str">
        <f t="shared" si="15"/>
        <v/>
      </c>
    </row>
    <row r="217" spans="1:30" x14ac:dyDescent="0.25">
      <c r="A217" s="4" t="s">
        <v>2366</v>
      </c>
      <c r="B217" s="4">
        <v>6137</v>
      </c>
      <c r="C217" s="4" t="s">
        <v>455</v>
      </c>
      <c r="D217" s="4" t="s">
        <v>456</v>
      </c>
      <c r="E217" s="4" t="s">
        <v>191</v>
      </c>
      <c r="F217" s="4">
        <v>5001</v>
      </c>
      <c r="G217" s="4" t="s">
        <v>25</v>
      </c>
      <c r="H217" s="4" t="s">
        <v>26</v>
      </c>
      <c r="I217" s="5">
        <v>89</v>
      </c>
      <c r="J217" s="5">
        <v>46</v>
      </c>
      <c r="K217" s="5">
        <v>1</v>
      </c>
      <c r="L217" s="5">
        <v>80</v>
      </c>
      <c r="M217" s="5">
        <v>56</v>
      </c>
      <c r="N217" s="5">
        <v>13</v>
      </c>
      <c r="O217" s="5">
        <v>0</v>
      </c>
      <c r="P217" s="6">
        <v>410</v>
      </c>
      <c r="Q217" s="5">
        <v>558</v>
      </c>
      <c r="R217" s="5">
        <v>558</v>
      </c>
      <c r="S217" s="5">
        <v>0</v>
      </c>
      <c r="T217" s="5">
        <v>31</v>
      </c>
      <c r="U217" s="4"/>
      <c r="V217" s="4"/>
      <c r="W217" s="4"/>
      <c r="X217" s="4"/>
      <c r="Y217" s="1">
        <f>IF(Summ!$G$2="Místně",'71_19MthRepSumUzelQ'!B217,IF('71_19MthRepSumUzelQ'!U217&lt;&gt;"",'71_19MthRepSumUzelQ'!U217,'71_19MthRepSumUzelQ'!B217))</f>
        <v>6137</v>
      </c>
      <c r="Z217" s="1">
        <f>IF(Summ!$G$2="Místně",'71_19MthRepSumUzelQ'!F217,IF('71_19MthRepSumUzelQ'!W217&lt;&gt;"",'71_19MthRepSumUzelQ'!W217,'71_19MthRepSumUzelQ'!F217))</f>
        <v>5001</v>
      </c>
      <c r="AA217" s="1">
        <f t="shared" si="14"/>
        <v>0</v>
      </c>
      <c r="AB217" s="1" t="str">
        <f t="shared" si="16"/>
        <v/>
      </c>
      <c r="AC217" s="1" t="str">
        <f t="shared" si="17"/>
        <v/>
      </c>
      <c r="AD217" s="1" t="str">
        <f t="shared" si="15"/>
        <v/>
      </c>
    </row>
    <row r="218" spans="1:30" x14ac:dyDescent="0.25">
      <c r="A218" s="4" t="s">
        <v>2366</v>
      </c>
      <c r="B218" s="4">
        <v>6138</v>
      </c>
      <c r="C218" s="4" t="s">
        <v>457</v>
      </c>
      <c r="D218" s="4" t="s">
        <v>458</v>
      </c>
      <c r="E218" s="4"/>
      <c r="F218" s="4">
        <v>5003</v>
      </c>
      <c r="G218" s="4" t="s">
        <v>29</v>
      </c>
      <c r="H218" s="4" t="s">
        <v>30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6">
        <v>0</v>
      </c>
      <c r="Q218" s="5">
        <v>0</v>
      </c>
      <c r="R218" s="5">
        <v>0</v>
      </c>
      <c r="S218" s="5">
        <v>0</v>
      </c>
      <c r="T218" s="5">
        <v>31</v>
      </c>
      <c r="U218" s="4"/>
      <c r="V218" s="4"/>
      <c r="W218" s="4"/>
      <c r="X218" s="4"/>
      <c r="Y218" s="1">
        <f>IF(Summ!$G$2="Místně",'71_19MthRepSumUzelQ'!B218,IF('71_19MthRepSumUzelQ'!U218&lt;&gt;"",'71_19MthRepSumUzelQ'!U218,'71_19MthRepSumUzelQ'!B218))</f>
        <v>6138</v>
      </c>
      <c r="Z218" s="1">
        <f>IF(Summ!$G$2="Místně",'71_19MthRepSumUzelQ'!F218,IF('71_19MthRepSumUzelQ'!W218&lt;&gt;"",'71_19MthRepSumUzelQ'!W218,'71_19MthRepSumUzelQ'!F218))</f>
        <v>5003</v>
      </c>
      <c r="AA218" s="1">
        <f t="shared" si="14"/>
        <v>0</v>
      </c>
      <c r="AB218" s="1" t="str">
        <f t="shared" si="16"/>
        <v/>
      </c>
      <c r="AC218" s="1" t="str">
        <f t="shared" si="17"/>
        <v/>
      </c>
      <c r="AD218" s="1" t="str">
        <f t="shared" si="15"/>
        <v/>
      </c>
    </row>
    <row r="219" spans="1:30" x14ac:dyDescent="0.25">
      <c r="A219" s="4" t="s">
        <v>2366</v>
      </c>
      <c r="B219" s="4">
        <v>6139</v>
      </c>
      <c r="C219" s="4" t="s">
        <v>459</v>
      </c>
      <c r="D219" s="4" t="s">
        <v>460</v>
      </c>
      <c r="E219" s="4"/>
      <c r="F219" s="4">
        <v>5030</v>
      </c>
      <c r="G219" s="4" t="s">
        <v>83</v>
      </c>
      <c r="H219" s="4" t="s">
        <v>84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6">
        <v>0</v>
      </c>
      <c r="Q219" s="5">
        <v>0</v>
      </c>
      <c r="R219" s="5">
        <v>0</v>
      </c>
      <c r="S219" s="5">
        <v>0</v>
      </c>
      <c r="T219" s="5">
        <v>31</v>
      </c>
      <c r="U219" s="4"/>
      <c r="V219" s="4"/>
      <c r="W219" s="4"/>
      <c r="X219" s="4"/>
      <c r="Y219" s="1">
        <f>IF(Summ!$G$2="Místně",'71_19MthRepSumUzelQ'!B219,IF('71_19MthRepSumUzelQ'!U219&lt;&gt;"",'71_19MthRepSumUzelQ'!U219,'71_19MthRepSumUzelQ'!B219))</f>
        <v>6139</v>
      </c>
      <c r="Z219" s="1">
        <f>IF(Summ!$G$2="Místně",'71_19MthRepSumUzelQ'!F219,IF('71_19MthRepSumUzelQ'!W219&lt;&gt;"",'71_19MthRepSumUzelQ'!W219,'71_19MthRepSumUzelQ'!F219))</f>
        <v>5030</v>
      </c>
      <c r="AA219" s="1">
        <f t="shared" si="14"/>
        <v>0</v>
      </c>
      <c r="AB219" s="1" t="str">
        <f t="shared" si="16"/>
        <v/>
      </c>
      <c r="AC219" s="1" t="str">
        <f t="shared" si="17"/>
        <v/>
      </c>
      <c r="AD219" s="1" t="str">
        <f t="shared" si="15"/>
        <v/>
      </c>
    </row>
    <row r="220" spans="1:30" x14ac:dyDescent="0.25">
      <c r="A220" s="4" t="s">
        <v>2366</v>
      </c>
      <c r="B220" s="4">
        <v>6140</v>
      </c>
      <c r="C220" s="4" t="s">
        <v>461</v>
      </c>
      <c r="D220" s="4" t="s">
        <v>462</v>
      </c>
      <c r="E220" s="4" t="s">
        <v>191</v>
      </c>
      <c r="F220" s="4">
        <v>5008</v>
      </c>
      <c r="G220" s="4" t="s">
        <v>39</v>
      </c>
      <c r="H220" s="4" t="s">
        <v>40</v>
      </c>
      <c r="I220" s="5">
        <v>20</v>
      </c>
      <c r="J220" s="5">
        <v>22</v>
      </c>
      <c r="K220" s="5">
        <v>1</v>
      </c>
      <c r="L220" s="5">
        <v>32</v>
      </c>
      <c r="M220" s="5">
        <v>8</v>
      </c>
      <c r="N220" s="5">
        <v>7</v>
      </c>
      <c r="O220" s="5">
        <v>1</v>
      </c>
      <c r="P220" s="6">
        <v>233</v>
      </c>
      <c r="Q220" s="5">
        <v>372</v>
      </c>
      <c r="R220" s="5">
        <v>372</v>
      </c>
      <c r="S220" s="5">
        <v>0</v>
      </c>
      <c r="T220" s="5">
        <v>31</v>
      </c>
      <c r="U220" s="4"/>
      <c r="V220" s="4"/>
      <c r="W220" s="4"/>
      <c r="X220" s="4"/>
      <c r="Y220" s="1">
        <f>IF(Summ!$G$2="Místně",'71_19MthRepSumUzelQ'!B220,IF('71_19MthRepSumUzelQ'!U220&lt;&gt;"",'71_19MthRepSumUzelQ'!U220,'71_19MthRepSumUzelQ'!B220))</f>
        <v>6140</v>
      </c>
      <c r="Z220" s="1">
        <f>IF(Summ!$G$2="Místně",'71_19MthRepSumUzelQ'!F220,IF('71_19MthRepSumUzelQ'!W220&lt;&gt;"",'71_19MthRepSumUzelQ'!W220,'71_19MthRepSumUzelQ'!F220))</f>
        <v>5008</v>
      </c>
      <c r="AA220" s="1">
        <f t="shared" si="14"/>
        <v>0</v>
      </c>
      <c r="AB220" s="1" t="str">
        <f t="shared" si="16"/>
        <v/>
      </c>
      <c r="AC220" s="1" t="str">
        <f t="shared" si="17"/>
        <v/>
      </c>
      <c r="AD220" s="1" t="str">
        <f t="shared" si="15"/>
        <v/>
      </c>
    </row>
    <row r="221" spans="1:30" x14ac:dyDescent="0.25">
      <c r="A221" s="4" t="s">
        <v>2366</v>
      </c>
      <c r="B221" s="4">
        <v>6141</v>
      </c>
      <c r="C221" s="4" t="s">
        <v>463</v>
      </c>
      <c r="D221" s="4" t="s">
        <v>464</v>
      </c>
      <c r="E221" s="4"/>
      <c r="F221" s="4">
        <v>5006</v>
      </c>
      <c r="G221" s="4" t="s">
        <v>35</v>
      </c>
      <c r="H221" s="4" t="s">
        <v>36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6">
        <v>0</v>
      </c>
      <c r="Q221" s="5">
        <v>0</v>
      </c>
      <c r="R221" s="5">
        <v>0</v>
      </c>
      <c r="S221" s="5">
        <v>0</v>
      </c>
      <c r="T221" s="5">
        <v>31</v>
      </c>
      <c r="U221" s="4"/>
      <c r="V221" s="4"/>
      <c r="W221" s="4"/>
      <c r="X221" s="4"/>
      <c r="Y221" s="1">
        <f>IF(Summ!$G$2="Místně",'71_19MthRepSumUzelQ'!B221,IF('71_19MthRepSumUzelQ'!U221&lt;&gt;"",'71_19MthRepSumUzelQ'!U221,'71_19MthRepSumUzelQ'!B221))</f>
        <v>6141</v>
      </c>
      <c r="Z221" s="1">
        <f>IF(Summ!$G$2="Místně",'71_19MthRepSumUzelQ'!F221,IF('71_19MthRepSumUzelQ'!W221&lt;&gt;"",'71_19MthRepSumUzelQ'!W221,'71_19MthRepSumUzelQ'!F221))</f>
        <v>5006</v>
      </c>
      <c r="AA221" s="1">
        <f t="shared" si="14"/>
        <v>0</v>
      </c>
      <c r="AB221" s="1" t="str">
        <f t="shared" si="16"/>
        <v/>
      </c>
      <c r="AC221" s="1" t="str">
        <f t="shared" si="17"/>
        <v/>
      </c>
      <c r="AD221" s="1" t="str">
        <f t="shared" si="15"/>
        <v/>
      </c>
    </row>
    <row r="222" spans="1:30" x14ac:dyDescent="0.25">
      <c r="A222" s="4" t="s">
        <v>2366</v>
      </c>
      <c r="B222" s="4">
        <v>6142</v>
      </c>
      <c r="C222" s="4" t="s">
        <v>465</v>
      </c>
      <c r="D222" s="4" t="s">
        <v>466</v>
      </c>
      <c r="E222" s="4"/>
      <c r="F222" s="4">
        <v>5006</v>
      </c>
      <c r="G222" s="4" t="s">
        <v>35</v>
      </c>
      <c r="H222" s="4" t="s">
        <v>36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6">
        <v>0</v>
      </c>
      <c r="Q222" s="5">
        <v>0</v>
      </c>
      <c r="R222" s="5">
        <v>0</v>
      </c>
      <c r="S222" s="5">
        <v>0</v>
      </c>
      <c r="T222" s="5">
        <v>31</v>
      </c>
      <c r="U222" s="4"/>
      <c r="V222" s="4"/>
      <c r="W222" s="4"/>
      <c r="X222" s="4"/>
      <c r="Y222" s="1">
        <f>IF(Summ!$G$2="Místně",'71_19MthRepSumUzelQ'!B222,IF('71_19MthRepSumUzelQ'!U222&lt;&gt;"",'71_19MthRepSumUzelQ'!U222,'71_19MthRepSumUzelQ'!B222))</f>
        <v>6142</v>
      </c>
      <c r="Z222" s="1">
        <f>IF(Summ!$G$2="Místně",'71_19MthRepSumUzelQ'!F222,IF('71_19MthRepSumUzelQ'!W222&lt;&gt;"",'71_19MthRepSumUzelQ'!W222,'71_19MthRepSumUzelQ'!F222))</f>
        <v>5006</v>
      </c>
      <c r="AA222" s="1">
        <f t="shared" si="14"/>
        <v>0</v>
      </c>
      <c r="AB222" s="1" t="str">
        <f t="shared" si="16"/>
        <v/>
      </c>
      <c r="AC222" s="1" t="str">
        <f t="shared" si="17"/>
        <v/>
      </c>
      <c r="AD222" s="1" t="str">
        <f t="shared" si="15"/>
        <v/>
      </c>
    </row>
    <row r="223" spans="1:30" x14ac:dyDescent="0.25">
      <c r="A223" s="4" t="s">
        <v>2366</v>
      </c>
      <c r="B223" s="4">
        <v>6143</v>
      </c>
      <c r="C223" s="4" t="s">
        <v>467</v>
      </c>
      <c r="D223" s="4" t="s">
        <v>468</v>
      </c>
      <c r="E223" s="4"/>
      <c r="F223" s="4">
        <v>5003</v>
      </c>
      <c r="G223" s="4" t="s">
        <v>29</v>
      </c>
      <c r="H223" s="4" t="s">
        <v>30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6">
        <v>0</v>
      </c>
      <c r="Q223" s="5">
        <v>0</v>
      </c>
      <c r="R223" s="5">
        <v>0</v>
      </c>
      <c r="S223" s="5">
        <v>0</v>
      </c>
      <c r="T223" s="5">
        <v>31</v>
      </c>
      <c r="U223" s="4"/>
      <c r="V223" s="4"/>
      <c r="W223" s="4"/>
      <c r="X223" s="4"/>
      <c r="Y223" s="1">
        <f>IF(Summ!$G$2="Místně",'71_19MthRepSumUzelQ'!B223,IF('71_19MthRepSumUzelQ'!U223&lt;&gt;"",'71_19MthRepSumUzelQ'!U223,'71_19MthRepSumUzelQ'!B223))</f>
        <v>6143</v>
      </c>
      <c r="Z223" s="1">
        <f>IF(Summ!$G$2="Místně",'71_19MthRepSumUzelQ'!F223,IF('71_19MthRepSumUzelQ'!W223&lt;&gt;"",'71_19MthRepSumUzelQ'!W223,'71_19MthRepSumUzelQ'!F223))</f>
        <v>5003</v>
      </c>
      <c r="AA223" s="1">
        <f t="shared" si="14"/>
        <v>0</v>
      </c>
      <c r="AB223" s="1" t="str">
        <f t="shared" si="16"/>
        <v/>
      </c>
      <c r="AC223" s="1" t="str">
        <f t="shared" si="17"/>
        <v/>
      </c>
      <c r="AD223" s="1" t="str">
        <f t="shared" si="15"/>
        <v/>
      </c>
    </row>
    <row r="224" spans="1:30" x14ac:dyDescent="0.25">
      <c r="A224" s="4" t="s">
        <v>2366</v>
      </c>
      <c r="B224" s="4">
        <v>6144</v>
      </c>
      <c r="C224" s="4" t="s">
        <v>469</v>
      </c>
      <c r="D224" s="4" t="s">
        <v>470</v>
      </c>
      <c r="E224" s="4"/>
      <c r="F224" s="4">
        <v>5011</v>
      </c>
      <c r="G224" s="4" t="s">
        <v>45</v>
      </c>
      <c r="H224" s="4" t="s">
        <v>46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6">
        <v>0</v>
      </c>
      <c r="Q224" s="5">
        <v>0</v>
      </c>
      <c r="R224" s="5">
        <v>0</v>
      </c>
      <c r="S224" s="5">
        <v>0</v>
      </c>
      <c r="T224" s="5">
        <v>31</v>
      </c>
      <c r="U224" s="4"/>
      <c r="V224" s="4"/>
      <c r="W224" s="4"/>
      <c r="X224" s="4"/>
      <c r="Y224" s="1">
        <f>IF(Summ!$G$2="Místně",'71_19MthRepSumUzelQ'!B224,IF('71_19MthRepSumUzelQ'!U224&lt;&gt;"",'71_19MthRepSumUzelQ'!U224,'71_19MthRepSumUzelQ'!B224))</f>
        <v>6144</v>
      </c>
      <c r="Z224" s="1">
        <f>IF(Summ!$G$2="Místně",'71_19MthRepSumUzelQ'!F224,IF('71_19MthRepSumUzelQ'!W224&lt;&gt;"",'71_19MthRepSumUzelQ'!W224,'71_19MthRepSumUzelQ'!F224))</f>
        <v>5011</v>
      </c>
      <c r="AA224" s="1">
        <f t="shared" si="14"/>
        <v>0</v>
      </c>
      <c r="AB224" s="1" t="str">
        <f t="shared" si="16"/>
        <v/>
      </c>
      <c r="AC224" s="1" t="str">
        <f t="shared" si="17"/>
        <v/>
      </c>
      <c r="AD224" s="1" t="str">
        <f t="shared" si="15"/>
        <v/>
      </c>
    </row>
    <row r="225" spans="1:30" x14ac:dyDescent="0.25">
      <c r="A225" s="4" t="s">
        <v>2366</v>
      </c>
      <c r="B225" s="4">
        <v>6145</v>
      </c>
      <c r="C225" s="4" t="s">
        <v>471</v>
      </c>
      <c r="D225" s="4" t="s">
        <v>472</v>
      </c>
      <c r="E225" s="4"/>
      <c r="F225" s="4">
        <v>5003</v>
      </c>
      <c r="G225" s="4" t="s">
        <v>29</v>
      </c>
      <c r="H225" s="4" t="s">
        <v>30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6">
        <v>0</v>
      </c>
      <c r="Q225" s="5">
        <v>0</v>
      </c>
      <c r="R225" s="5">
        <v>0</v>
      </c>
      <c r="S225" s="5">
        <v>0</v>
      </c>
      <c r="T225" s="5">
        <v>31</v>
      </c>
      <c r="U225" s="4"/>
      <c r="V225" s="4"/>
      <c r="W225" s="4"/>
      <c r="X225" s="4"/>
      <c r="Y225" s="1">
        <f>IF(Summ!$G$2="Místně",'71_19MthRepSumUzelQ'!B225,IF('71_19MthRepSumUzelQ'!U225&lt;&gt;"",'71_19MthRepSumUzelQ'!U225,'71_19MthRepSumUzelQ'!B225))</f>
        <v>6145</v>
      </c>
      <c r="Z225" s="1">
        <f>IF(Summ!$G$2="Místně",'71_19MthRepSumUzelQ'!F225,IF('71_19MthRepSumUzelQ'!W225&lt;&gt;"",'71_19MthRepSumUzelQ'!W225,'71_19MthRepSumUzelQ'!F225))</f>
        <v>5003</v>
      </c>
      <c r="AA225" s="1">
        <f t="shared" si="14"/>
        <v>0</v>
      </c>
      <c r="AB225" s="1" t="str">
        <f t="shared" si="16"/>
        <v/>
      </c>
      <c r="AC225" s="1" t="str">
        <f t="shared" si="17"/>
        <v/>
      </c>
      <c r="AD225" s="1" t="str">
        <f t="shared" si="15"/>
        <v/>
      </c>
    </row>
    <row r="226" spans="1:30" x14ac:dyDescent="0.25">
      <c r="A226" s="4" t="s">
        <v>2366</v>
      </c>
      <c r="B226" s="4">
        <v>6146</v>
      </c>
      <c r="C226" s="4" t="s">
        <v>473</v>
      </c>
      <c r="D226" s="4" t="s">
        <v>474</v>
      </c>
      <c r="E226" s="4" t="s">
        <v>191</v>
      </c>
      <c r="F226" s="4">
        <v>5030</v>
      </c>
      <c r="G226" s="4" t="s">
        <v>83</v>
      </c>
      <c r="H226" s="4" t="s">
        <v>84</v>
      </c>
      <c r="I226" s="5">
        <v>26</v>
      </c>
      <c r="J226" s="5">
        <v>0</v>
      </c>
      <c r="K226" s="5">
        <v>0</v>
      </c>
      <c r="L226" s="5">
        <v>2</v>
      </c>
      <c r="M226" s="5">
        <v>1</v>
      </c>
      <c r="N226" s="5">
        <v>0</v>
      </c>
      <c r="O226" s="5">
        <v>0</v>
      </c>
      <c r="P226" s="6">
        <v>466</v>
      </c>
      <c r="Q226" s="5">
        <v>868</v>
      </c>
      <c r="R226" s="5">
        <v>560</v>
      </c>
      <c r="S226" s="5">
        <v>308</v>
      </c>
      <c r="T226" s="5">
        <v>31</v>
      </c>
      <c r="U226" s="4"/>
      <c r="V226" s="4"/>
      <c r="W226" s="4"/>
      <c r="X226" s="4"/>
      <c r="Y226" s="1">
        <f>IF(Summ!$G$2="Místně",'71_19MthRepSumUzelQ'!B226,IF('71_19MthRepSumUzelQ'!U226&lt;&gt;"",'71_19MthRepSumUzelQ'!U226,'71_19MthRepSumUzelQ'!B226))</f>
        <v>6146</v>
      </c>
      <c r="Z226" s="1">
        <f>IF(Summ!$G$2="Místně",'71_19MthRepSumUzelQ'!F226,IF('71_19MthRepSumUzelQ'!W226&lt;&gt;"",'71_19MthRepSumUzelQ'!W226,'71_19MthRepSumUzelQ'!F226))</f>
        <v>5030</v>
      </c>
      <c r="AA226" s="1">
        <f t="shared" si="14"/>
        <v>0</v>
      </c>
      <c r="AB226" s="1" t="str">
        <f t="shared" si="16"/>
        <v/>
      </c>
      <c r="AC226" s="1" t="str">
        <f t="shared" si="17"/>
        <v/>
      </c>
      <c r="AD226" s="1" t="str">
        <f t="shared" si="15"/>
        <v/>
      </c>
    </row>
    <row r="227" spans="1:30" x14ac:dyDescent="0.25">
      <c r="A227" s="4" t="s">
        <v>2366</v>
      </c>
      <c r="B227" s="4">
        <v>6147</v>
      </c>
      <c r="C227" s="4" t="s">
        <v>475</v>
      </c>
      <c r="D227" s="4" t="s">
        <v>476</v>
      </c>
      <c r="E227" s="4" t="s">
        <v>191</v>
      </c>
      <c r="F227" s="4">
        <v>5005</v>
      </c>
      <c r="G227" s="4" t="s">
        <v>33</v>
      </c>
      <c r="H227" s="4" t="s">
        <v>34</v>
      </c>
      <c r="I227" s="5">
        <v>127</v>
      </c>
      <c r="J227" s="5">
        <v>2</v>
      </c>
      <c r="K227" s="5">
        <v>2</v>
      </c>
      <c r="L227" s="5">
        <v>123</v>
      </c>
      <c r="M227" s="5">
        <v>3</v>
      </c>
      <c r="N227" s="5">
        <v>2</v>
      </c>
      <c r="O227" s="5">
        <v>3</v>
      </c>
      <c r="P227" s="6">
        <v>576</v>
      </c>
      <c r="Q227" s="5">
        <v>837</v>
      </c>
      <c r="R227" s="5">
        <v>837</v>
      </c>
      <c r="S227" s="5">
        <v>0</v>
      </c>
      <c r="T227" s="5">
        <v>31</v>
      </c>
      <c r="U227" s="4"/>
      <c r="V227" s="4"/>
      <c r="W227" s="4"/>
      <c r="X227" s="4"/>
      <c r="Y227" s="1">
        <f>IF(Summ!$G$2="Místně",'71_19MthRepSumUzelQ'!B227,IF('71_19MthRepSumUzelQ'!U227&lt;&gt;"",'71_19MthRepSumUzelQ'!U227,'71_19MthRepSumUzelQ'!B227))</f>
        <v>6147</v>
      </c>
      <c r="Z227" s="1">
        <f>IF(Summ!$G$2="Místně",'71_19MthRepSumUzelQ'!F227,IF('71_19MthRepSumUzelQ'!W227&lt;&gt;"",'71_19MthRepSumUzelQ'!W227,'71_19MthRepSumUzelQ'!F227))</f>
        <v>5005</v>
      </c>
      <c r="AA227" s="1">
        <f t="shared" si="14"/>
        <v>0</v>
      </c>
      <c r="AB227" s="1" t="str">
        <f t="shared" si="16"/>
        <v/>
      </c>
      <c r="AC227" s="1" t="str">
        <f t="shared" si="17"/>
        <v/>
      </c>
      <c r="AD227" s="1" t="str">
        <f t="shared" si="15"/>
        <v/>
      </c>
    </row>
    <row r="228" spans="1:30" x14ac:dyDescent="0.25">
      <c r="A228" s="4" t="s">
        <v>2366</v>
      </c>
      <c r="B228" s="4">
        <v>6148</v>
      </c>
      <c r="C228" s="4" t="s">
        <v>477</v>
      </c>
      <c r="D228" s="4" t="s">
        <v>478</v>
      </c>
      <c r="E228" s="4" t="s">
        <v>191</v>
      </c>
      <c r="F228" s="4">
        <v>5030</v>
      </c>
      <c r="G228" s="4" t="s">
        <v>83</v>
      </c>
      <c r="H228" s="4" t="s">
        <v>84</v>
      </c>
      <c r="I228" s="5">
        <v>29</v>
      </c>
      <c r="J228" s="5">
        <v>5</v>
      </c>
      <c r="K228" s="5">
        <v>3</v>
      </c>
      <c r="L228" s="5">
        <v>22</v>
      </c>
      <c r="M228" s="5">
        <v>13</v>
      </c>
      <c r="N228" s="5">
        <v>0</v>
      </c>
      <c r="O228" s="5">
        <v>0</v>
      </c>
      <c r="P228" s="6">
        <v>291</v>
      </c>
      <c r="Q228" s="5">
        <v>372</v>
      </c>
      <c r="R228" s="5">
        <v>372</v>
      </c>
      <c r="S228" s="5">
        <v>0</v>
      </c>
      <c r="T228" s="5">
        <v>31</v>
      </c>
      <c r="U228" s="4"/>
      <c r="V228" s="4"/>
      <c r="W228" s="4"/>
      <c r="X228" s="4"/>
      <c r="Y228" s="1">
        <f>IF(Summ!$G$2="Místně",'71_19MthRepSumUzelQ'!B228,IF('71_19MthRepSumUzelQ'!U228&lt;&gt;"",'71_19MthRepSumUzelQ'!U228,'71_19MthRepSumUzelQ'!B228))</f>
        <v>6148</v>
      </c>
      <c r="Z228" s="1">
        <f>IF(Summ!$G$2="Místně",'71_19MthRepSumUzelQ'!F228,IF('71_19MthRepSumUzelQ'!W228&lt;&gt;"",'71_19MthRepSumUzelQ'!W228,'71_19MthRepSumUzelQ'!F228))</f>
        <v>5030</v>
      </c>
      <c r="AA228" s="1">
        <f t="shared" si="14"/>
        <v>0</v>
      </c>
      <c r="AB228" s="1" t="str">
        <f t="shared" si="16"/>
        <v/>
      </c>
      <c r="AC228" s="1" t="str">
        <f t="shared" si="17"/>
        <v/>
      </c>
      <c r="AD228" s="1" t="str">
        <f t="shared" si="15"/>
        <v/>
      </c>
    </row>
    <row r="229" spans="1:30" x14ac:dyDescent="0.25">
      <c r="A229" s="4" t="s">
        <v>2366</v>
      </c>
      <c r="B229" s="4">
        <v>6149</v>
      </c>
      <c r="C229" s="4" t="s">
        <v>479</v>
      </c>
      <c r="D229" s="4" t="s">
        <v>480</v>
      </c>
      <c r="E229" s="4"/>
      <c r="F229" s="4">
        <v>5030</v>
      </c>
      <c r="G229" s="4" t="s">
        <v>83</v>
      </c>
      <c r="H229" s="4" t="s">
        <v>84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6">
        <v>0</v>
      </c>
      <c r="Q229" s="5">
        <v>0</v>
      </c>
      <c r="R229" s="5">
        <v>0</v>
      </c>
      <c r="S229" s="5">
        <v>0</v>
      </c>
      <c r="T229" s="5">
        <v>31</v>
      </c>
      <c r="U229" s="4"/>
      <c r="V229" s="4"/>
      <c r="W229" s="4"/>
      <c r="X229" s="4"/>
      <c r="Y229" s="1">
        <f>IF(Summ!$G$2="Místně",'71_19MthRepSumUzelQ'!B229,IF('71_19MthRepSumUzelQ'!U229&lt;&gt;"",'71_19MthRepSumUzelQ'!U229,'71_19MthRepSumUzelQ'!B229))</f>
        <v>6149</v>
      </c>
      <c r="Z229" s="1">
        <f>IF(Summ!$G$2="Místně",'71_19MthRepSumUzelQ'!F229,IF('71_19MthRepSumUzelQ'!W229&lt;&gt;"",'71_19MthRepSumUzelQ'!W229,'71_19MthRepSumUzelQ'!F229))</f>
        <v>5030</v>
      </c>
      <c r="AA229" s="1">
        <f t="shared" si="14"/>
        <v>0</v>
      </c>
      <c r="AB229" s="1" t="str">
        <f t="shared" si="16"/>
        <v/>
      </c>
      <c r="AC229" s="1" t="str">
        <f t="shared" si="17"/>
        <v/>
      </c>
      <c r="AD229" s="1" t="str">
        <f t="shared" si="15"/>
        <v/>
      </c>
    </row>
    <row r="230" spans="1:30" x14ac:dyDescent="0.25">
      <c r="A230" s="4" t="s">
        <v>2366</v>
      </c>
      <c r="B230" s="4">
        <v>6150</v>
      </c>
      <c r="C230" s="4" t="s">
        <v>481</v>
      </c>
      <c r="D230" s="4" t="s">
        <v>482</v>
      </c>
      <c r="E230" s="4"/>
      <c r="F230" s="4">
        <v>5005</v>
      </c>
      <c r="G230" s="4" t="s">
        <v>33</v>
      </c>
      <c r="H230" s="4" t="s">
        <v>34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6">
        <v>0</v>
      </c>
      <c r="Q230" s="5">
        <v>0</v>
      </c>
      <c r="R230" s="5">
        <v>0</v>
      </c>
      <c r="S230" s="5">
        <v>0</v>
      </c>
      <c r="T230" s="5">
        <v>31</v>
      </c>
      <c r="U230" s="4"/>
      <c r="V230" s="4"/>
      <c r="W230" s="4"/>
      <c r="X230" s="4"/>
      <c r="Y230" s="1">
        <f>IF(Summ!$G$2="Místně",'71_19MthRepSumUzelQ'!B230,IF('71_19MthRepSumUzelQ'!U230&lt;&gt;"",'71_19MthRepSumUzelQ'!U230,'71_19MthRepSumUzelQ'!B230))</f>
        <v>6150</v>
      </c>
      <c r="Z230" s="1">
        <f>IF(Summ!$G$2="Místně",'71_19MthRepSumUzelQ'!F230,IF('71_19MthRepSumUzelQ'!W230&lt;&gt;"",'71_19MthRepSumUzelQ'!W230,'71_19MthRepSumUzelQ'!F230))</f>
        <v>5005</v>
      </c>
      <c r="AA230" s="1">
        <f t="shared" si="14"/>
        <v>0</v>
      </c>
      <c r="AB230" s="1" t="str">
        <f t="shared" si="16"/>
        <v/>
      </c>
      <c r="AC230" s="1" t="str">
        <f t="shared" si="17"/>
        <v/>
      </c>
      <c r="AD230" s="1" t="str">
        <f t="shared" si="15"/>
        <v/>
      </c>
    </row>
    <row r="231" spans="1:30" x14ac:dyDescent="0.25">
      <c r="A231" s="4" t="s">
        <v>2366</v>
      </c>
      <c r="B231" s="4">
        <v>6151</v>
      </c>
      <c r="C231" s="4" t="s">
        <v>483</v>
      </c>
      <c r="D231" s="4" t="s">
        <v>484</v>
      </c>
      <c r="E231" s="4" t="s">
        <v>100</v>
      </c>
      <c r="F231" s="4">
        <v>5022</v>
      </c>
      <c r="G231" s="4" t="s">
        <v>67</v>
      </c>
      <c r="H231" s="4" t="s">
        <v>68</v>
      </c>
      <c r="I231" s="5">
        <v>26</v>
      </c>
      <c r="J231" s="5">
        <v>14</v>
      </c>
      <c r="K231" s="5">
        <v>5</v>
      </c>
      <c r="L231" s="5">
        <v>8</v>
      </c>
      <c r="M231" s="5">
        <v>32</v>
      </c>
      <c r="N231" s="5">
        <v>6</v>
      </c>
      <c r="O231" s="5">
        <v>0</v>
      </c>
      <c r="P231" s="6">
        <v>125</v>
      </c>
      <c r="Q231" s="5">
        <v>124</v>
      </c>
      <c r="R231" s="5">
        <v>124</v>
      </c>
      <c r="S231" s="5">
        <v>0</v>
      </c>
      <c r="T231" s="5">
        <v>31</v>
      </c>
      <c r="U231" s="4"/>
      <c r="V231" s="4"/>
      <c r="W231" s="4"/>
      <c r="X231" s="4"/>
      <c r="Y231" s="1">
        <f>IF(Summ!$G$2="Místně",'71_19MthRepSumUzelQ'!B231,IF('71_19MthRepSumUzelQ'!U231&lt;&gt;"",'71_19MthRepSumUzelQ'!U231,'71_19MthRepSumUzelQ'!B231))</f>
        <v>6151</v>
      </c>
      <c r="Z231" s="1">
        <f>IF(Summ!$G$2="Místně",'71_19MthRepSumUzelQ'!F231,IF('71_19MthRepSumUzelQ'!W231&lt;&gt;"",'71_19MthRepSumUzelQ'!W231,'71_19MthRepSumUzelQ'!F231))</f>
        <v>5022</v>
      </c>
      <c r="AA231" s="1">
        <f t="shared" si="14"/>
        <v>0</v>
      </c>
      <c r="AB231" s="1" t="str">
        <f t="shared" si="16"/>
        <v/>
      </c>
      <c r="AC231" s="1" t="str">
        <f t="shared" si="17"/>
        <v/>
      </c>
      <c r="AD231" s="1" t="str">
        <f t="shared" si="15"/>
        <v/>
      </c>
    </row>
    <row r="232" spans="1:30" x14ac:dyDescent="0.25">
      <c r="A232" s="4" t="s">
        <v>2366</v>
      </c>
      <c r="B232" s="4">
        <v>6152</v>
      </c>
      <c r="C232" s="4" t="s">
        <v>485</v>
      </c>
      <c r="D232" s="4" t="s">
        <v>486</v>
      </c>
      <c r="E232" s="4"/>
      <c r="F232" s="4">
        <v>5006</v>
      </c>
      <c r="G232" s="4" t="s">
        <v>35</v>
      </c>
      <c r="H232" s="4" t="s">
        <v>36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6">
        <v>0</v>
      </c>
      <c r="Q232" s="5">
        <v>0</v>
      </c>
      <c r="R232" s="5">
        <v>0</v>
      </c>
      <c r="S232" s="5">
        <v>0</v>
      </c>
      <c r="T232" s="5">
        <v>31</v>
      </c>
      <c r="U232" s="4"/>
      <c r="V232" s="4"/>
      <c r="W232" s="4"/>
      <c r="X232" s="4"/>
      <c r="Y232" s="1">
        <f>IF(Summ!$G$2="Místně",'71_19MthRepSumUzelQ'!B232,IF('71_19MthRepSumUzelQ'!U232&lt;&gt;"",'71_19MthRepSumUzelQ'!U232,'71_19MthRepSumUzelQ'!B232))</f>
        <v>6152</v>
      </c>
      <c r="Z232" s="1">
        <f>IF(Summ!$G$2="Místně",'71_19MthRepSumUzelQ'!F232,IF('71_19MthRepSumUzelQ'!W232&lt;&gt;"",'71_19MthRepSumUzelQ'!W232,'71_19MthRepSumUzelQ'!F232))</f>
        <v>5006</v>
      </c>
      <c r="AA232" s="1">
        <f t="shared" si="14"/>
        <v>0</v>
      </c>
      <c r="AB232" s="1" t="str">
        <f t="shared" si="16"/>
        <v/>
      </c>
      <c r="AC232" s="1" t="str">
        <f t="shared" si="17"/>
        <v/>
      </c>
      <c r="AD232" s="1" t="str">
        <f t="shared" si="15"/>
        <v/>
      </c>
    </row>
    <row r="233" spans="1:30" x14ac:dyDescent="0.25">
      <c r="A233" s="4" t="s">
        <v>2366</v>
      </c>
      <c r="B233" s="4">
        <v>6153</v>
      </c>
      <c r="C233" s="4" t="s">
        <v>487</v>
      </c>
      <c r="D233" s="4" t="s">
        <v>488</v>
      </c>
      <c r="E233" s="4"/>
      <c r="F233" s="4">
        <v>5006</v>
      </c>
      <c r="G233" s="4" t="s">
        <v>35</v>
      </c>
      <c r="H233" s="4" t="s">
        <v>36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6">
        <v>0</v>
      </c>
      <c r="Q233" s="5">
        <v>0</v>
      </c>
      <c r="R233" s="5">
        <v>0</v>
      </c>
      <c r="S233" s="5">
        <v>0</v>
      </c>
      <c r="T233" s="5">
        <v>31</v>
      </c>
      <c r="U233" s="4"/>
      <c r="V233" s="4"/>
      <c r="W233" s="4"/>
      <c r="X233" s="4"/>
      <c r="Y233" s="1">
        <f>IF(Summ!$G$2="Místně",'71_19MthRepSumUzelQ'!B233,IF('71_19MthRepSumUzelQ'!U233&lt;&gt;"",'71_19MthRepSumUzelQ'!U233,'71_19MthRepSumUzelQ'!B233))</f>
        <v>6153</v>
      </c>
      <c r="Z233" s="1">
        <f>IF(Summ!$G$2="Místně",'71_19MthRepSumUzelQ'!F233,IF('71_19MthRepSumUzelQ'!W233&lt;&gt;"",'71_19MthRepSumUzelQ'!W233,'71_19MthRepSumUzelQ'!F233))</f>
        <v>5006</v>
      </c>
      <c r="AA233" s="1">
        <f t="shared" si="14"/>
        <v>0</v>
      </c>
      <c r="AB233" s="1" t="str">
        <f t="shared" si="16"/>
        <v/>
      </c>
      <c r="AC233" s="1" t="str">
        <f t="shared" si="17"/>
        <v/>
      </c>
      <c r="AD233" s="1" t="str">
        <f t="shared" si="15"/>
        <v/>
      </c>
    </row>
    <row r="234" spans="1:30" x14ac:dyDescent="0.25">
      <c r="A234" s="4" t="s">
        <v>2366</v>
      </c>
      <c r="B234" s="4">
        <v>6154</v>
      </c>
      <c r="C234" s="4" t="s">
        <v>489</v>
      </c>
      <c r="D234" s="4" t="s">
        <v>490</v>
      </c>
      <c r="E234" s="4"/>
      <c r="F234" s="4">
        <v>5006</v>
      </c>
      <c r="G234" s="4" t="s">
        <v>35</v>
      </c>
      <c r="H234" s="4" t="s">
        <v>36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6">
        <v>0</v>
      </c>
      <c r="Q234" s="5">
        <v>0</v>
      </c>
      <c r="R234" s="5">
        <v>0</v>
      </c>
      <c r="S234" s="5">
        <v>0</v>
      </c>
      <c r="T234" s="5">
        <v>31</v>
      </c>
      <c r="U234" s="4"/>
      <c r="V234" s="4"/>
      <c r="W234" s="4"/>
      <c r="X234" s="4"/>
      <c r="Y234" s="1">
        <f>IF(Summ!$G$2="Místně",'71_19MthRepSumUzelQ'!B234,IF('71_19MthRepSumUzelQ'!U234&lt;&gt;"",'71_19MthRepSumUzelQ'!U234,'71_19MthRepSumUzelQ'!B234))</f>
        <v>6154</v>
      </c>
      <c r="Z234" s="1">
        <f>IF(Summ!$G$2="Místně",'71_19MthRepSumUzelQ'!F234,IF('71_19MthRepSumUzelQ'!W234&lt;&gt;"",'71_19MthRepSumUzelQ'!W234,'71_19MthRepSumUzelQ'!F234))</f>
        <v>5006</v>
      </c>
      <c r="AA234" s="1">
        <f t="shared" si="14"/>
        <v>0</v>
      </c>
      <c r="AB234" s="1" t="str">
        <f t="shared" si="16"/>
        <v/>
      </c>
      <c r="AC234" s="1" t="str">
        <f t="shared" si="17"/>
        <v/>
      </c>
      <c r="AD234" s="1" t="str">
        <f t="shared" si="15"/>
        <v/>
      </c>
    </row>
    <row r="235" spans="1:30" x14ac:dyDescent="0.25">
      <c r="A235" s="4" t="s">
        <v>2366</v>
      </c>
      <c r="B235" s="4">
        <v>6155</v>
      </c>
      <c r="C235" s="4" t="s">
        <v>491</v>
      </c>
      <c r="D235" s="4" t="s">
        <v>492</v>
      </c>
      <c r="E235" s="4" t="s">
        <v>100</v>
      </c>
      <c r="F235" s="4">
        <v>5001</v>
      </c>
      <c r="G235" s="4" t="s">
        <v>25</v>
      </c>
      <c r="H235" s="4" t="s">
        <v>26</v>
      </c>
      <c r="I235" s="5">
        <v>4</v>
      </c>
      <c r="J235" s="5">
        <v>43</v>
      </c>
      <c r="K235" s="5">
        <v>0</v>
      </c>
      <c r="L235" s="5">
        <v>1</v>
      </c>
      <c r="M235" s="5">
        <v>47</v>
      </c>
      <c r="N235" s="5">
        <v>2</v>
      </c>
      <c r="O235" s="5">
        <v>0</v>
      </c>
      <c r="P235" s="6">
        <v>121</v>
      </c>
      <c r="Q235" s="5">
        <v>186</v>
      </c>
      <c r="R235" s="5">
        <v>186</v>
      </c>
      <c r="S235" s="5">
        <v>0</v>
      </c>
      <c r="T235" s="5">
        <v>31</v>
      </c>
      <c r="U235" s="4"/>
      <c r="V235" s="4"/>
      <c r="W235" s="4"/>
      <c r="X235" s="4"/>
      <c r="Y235" s="1">
        <f>IF(Summ!$G$2="Místně",'71_19MthRepSumUzelQ'!B235,IF('71_19MthRepSumUzelQ'!U235&lt;&gt;"",'71_19MthRepSumUzelQ'!U235,'71_19MthRepSumUzelQ'!B235))</f>
        <v>6155</v>
      </c>
      <c r="Z235" s="1">
        <f>IF(Summ!$G$2="Místně",'71_19MthRepSumUzelQ'!F235,IF('71_19MthRepSumUzelQ'!W235&lt;&gt;"",'71_19MthRepSumUzelQ'!W235,'71_19MthRepSumUzelQ'!F235))</f>
        <v>5001</v>
      </c>
      <c r="AA235" s="1">
        <f t="shared" si="14"/>
        <v>0</v>
      </c>
      <c r="AB235" s="1" t="str">
        <f t="shared" si="16"/>
        <v/>
      </c>
      <c r="AC235" s="1" t="str">
        <f t="shared" si="17"/>
        <v/>
      </c>
      <c r="AD235" s="1" t="str">
        <f t="shared" si="15"/>
        <v/>
      </c>
    </row>
    <row r="236" spans="1:30" x14ac:dyDescent="0.25">
      <c r="A236" s="4" t="s">
        <v>2366</v>
      </c>
      <c r="B236" s="4">
        <v>6156</v>
      </c>
      <c r="C236" s="4" t="s">
        <v>493</v>
      </c>
      <c r="D236" s="4" t="s">
        <v>494</v>
      </c>
      <c r="E236" s="4"/>
      <c r="F236" s="4">
        <v>5005</v>
      </c>
      <c r="G236" s="4" t="s">
        <v>33</v>
      </c>
      <c r="H236" s="4" t="s">
        <v>34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6">
        <v>0</v>
      </c>
      <c r="Q236" s="5">
        <v>0</v>
      </c>
      <c r="R236" s="5">
        <v>0</v>
      </c>
      <c r="S236" s="5">
        <v>0</v>
      </c>
      <c r="T236" s="5">
        <v>31</v>
      </c>
      <c r="U236" s="4"/>
      <c r="V236" s="4"/>
      <c r="W236" s="4"/>
      <c r="X236" s="4"/>
      <c r="Y236" s="1">
        <f>IF(Summ!$G$2="Místně",'71_19MthRepSumUzelQ'!B236,IF('71_19MthRepSumUzelQ'!U236&lt;&gt;"",'71_19MthRepSumUzelQ'!U236,'71_19MthRepSumUzelQ'!B236))</f>
        <v>6156</v>
      </c>
      <c r="Z236" s="1">
        <f>IF(Summ!$G$2="Místně",'71_19MthRepSumUzelQ'!F236,IF('71_19MthRepSumUzelQ'!W236&lt;&gt;"",'71_19MthRepSumUzelQ'!W236,'71_19MthRepSumUzelQ'!F236))</f>
        <v>5005</v>
      </c>
      <c r="AA236" s="1">
        <f t="shared" si="14"/>
        <v>0</v>
      </c>
      <c r="AB236" s="1" t="str">
        <f t="shared" si="16"/>
        <v/>
      </c>
      <c r="AC236" s="1" t="str">
        <f t="shared" si="17"/>
        <v/>
      </c>
      <c r="AD236" s="1" t="str">
        <f t="shared" si="15"/>
        <v/>
      </c>
    </row>
    <row r="237" spans="1:30" x14ac:dyDescent="0.25">
      <c r="A237" s="4" t="s">
        <v>2366</v>
      </c>
      <c r="B237" s="4">
        <v>6157</v>
      </c>
      <c r="C237" s="4" t="s">
        <v>495</v>
      </c>
      <c r="D237" s="4" t="s">
        <v>496</v>
      </c>
      <c r="E237" s="4" t="s">
        <v>191</v>
      </c>
      <c r="F237" s="4">
        <v>5027</v>
      </c>
      <c r="G237" s="4" t="s">
        <v>77</v>
      </c>
      <c r="H237" s="4" t="s">
        <v>78</v>
      </c>
      <c r="I237" s="5">
        <v>13</v>
      </c>
      <c r="J237" s="5">
        <v>9</v>
      </c>
      <c r="K237" s="5">
        <v>8</v>
      </c>
      <c r="L237" s="5">
        <v>11</v>
      </c>
      <c r="M237" s="5">
        <v>4</v>
      </c>
      <c r="N237" s="5">
        <v>0</v>
      </c>
      <c r="O237" s="5">
        <v>0</v>
      </c>
      <c r="P237" s="6">
        <v>109</v>
      </c>
      <c r="Q237" s="5">
        <v>868</v>
      </c>
      <c r="R237" s="5">
        <v>224</v>
      </c>
      <c r="S237" s="5">
        <v>644</v>
      </c>
      <c r="T237" s="5">
        <v>31</v>
      </c>
      <c r="U237" s="4"/>
      <c r="V237" s="4"/>
      <c r="W237" s="4"/>
      <c r="X237" s="4"/>
      <c r="Y237" s="1">
        <f>IF(Summ!$G$2="Místně",'71_19MthRepSumUzelQ'!B237,IF('71_19MthRepSumUzelQ'!U237&lt;&gt;"",'71_19MthRepSumUzelQ'!U237,'71_19MthRepSumUzelQ'!B237))</f>
        <v>6157</v>
      </c>
      <c r="Z237" s="1">
        <f>IF(Summ!$G$2="Místně",'71_19MthRepSumUzelQ'!F237,IF('71_19MthRepSumUzelQ'!W237&lt;&gt;"",'71_19MthRepSumUzelQ'!W237,'71_19MthRepSumUzelQ'!F237))</f>
        <v>5027</v>
      </c>
      <c r="AA237" s="1">
        <f t="shared" si="14"/>
        <v>0</v>
      </c>
      <c r="AB237" s="1" t="str">
        <f t="shared" si="16"/>
        <v/>
      </c>
      <c r="AC237" s="1" t="str">
        <f t="shared" si="17"/>
        <v/>
      </c>
      <c r="AD237" s="1" t="str">
        <f t="shared" si="15"/>
        <v/>
      </c>
    </row>
    <row r="238" spans="1:30" x14ac:dyDescent="0.25">
      <c r="A238" s="4" t="s">
        <v>2366</v>
      </c>
      <c r="B238" s="4">
        <v>6158</v>
      </c>
      <c r="C238" s="4" t="s">
        <v>497</v>
      </c>
      <c r="D238" s="4" t="s">
        <v>498</v>
      </c>
      <c r="E238" s="4"/>
      <c r="F238" s="4">
        <v>5001</v>
      </c>
      <c r="G238" s="4" t="s">
        <v>25</v>
      </c>
      <c r="H238" s="4" t="s">
        <v>26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6">
        <v>0</v>
      </c>
      <c r="Q238" s="5">
        <v>0</v>
      </c>
      <c r="R238" s="5">
        <v>0</v>
      </c>
      <c r="S238" s="5">
        <v>0</v>
      </c>
      <c r="T238" s="5">
        <v>31</v>
      </c>
      <c r="U238" s="4"/>
      <c r="V238" s="4"/>
      <c r="W238" s="4"/>
      <c r="X238" s="4"/>
      <c r="Y238" s="1">
        <f>IF(Summ!$G$2="Místně",'71_19MthRepSumUzelQ'!B238,IF('71_19MthRepSumUzelQ'!U238&lt;&gt;"",'71_19MthRepSumUzelQ'!U238,'71_19MthRepSumUzelQ'!B238))</f>
        <v>6158</v>
      </c>
      <c r="Z238" s="1">
        <f>IF(Summ!$G$2="Místně",'71_19MthRepSumUzelQ'!F238,IF('71_19MthRepSumUzelQ'!W238&lt;&gt;"",'71_19MthRepSumUzelQ'!W238,'71_19MthRepSumUzelQ'!F238))</f>
        <v>5001</v>
      </c>
      <c r="AA238" s="1">
        <f t="shared" si="14"/>
        <v>0</v>
      </c>
      <c r="AB238" s="1" t="str">
        <f t="shared" si="16"/>
        <v/>
      </c>
      <c r="AC238" s="1" t="str">
        <f t="shared" si="17"/>
        <v/>
      </c>
      <c r="AD238" s="1" t="str">
        <f t="shared" si="15"/>
        <v/>
      </c>
    </row>
    <row r="239" spans="1:30" x14ac:dyDescent="0.25">
      <c r="A239" s="4" t="s">
        <v>2366</v>
      </c>
      <c r="B239" s="4">
        <v>6159</v>
      </c>
      <c r="C239" s="4" t="s">
        <v>499</v>
      </c>
      <c r="D239" s="4" t="s">
        <v>500</v>
      </c>
      <c r="E239" s="4" t="s">
        <v>191</v>
      </c>
      <c r="F239" s="4">
        <v>5022</v>
      </c>
      <c r="G239" s="4" t="s">
        <v>67</v>
      </c>
      <c r="H239" s="4" t="s">
        <v>68</v>
      </c>
      <c r="I239" s="5">
        <v>147</v>
      </c>
      <c r="J239" s="5">
        <v>29</v>
      </c>
      <c r="K239" s="5">
        <v>3</v>
      </c>
      <c r="L239" s="5">
        <v>170</v>
      </c>
      <c r="M239" s="5">
        <v>17</v>
      </c>
      <c r="N239" s="5">
        <v>8</v>
      </c>
      <c r="O239" s="5">
        <v>0</v>
      </c>
      <c r="P239" s="6">
        <v>530</v>
      </c>
      <c r="Q239" s="5">
        <v>868</v>
      </c>
      <c r="R239" s="5">
        <v>868</v>
      </c>
      <c r="S239" s="5">
        <v>0</v>
      </c>
      <c r="T239" s="5">
        <v>31</v>
      </c>
      <c r="U239" s="4"/>
      <c r="V239" s="4"/>
      <c r="W239" s="4"/>
      <c r="X239" s="4"/>
      <c r="Y239" s="1">
        <f>IF(Summ!$G$2="Místně",'71_19MthRepSumUzelQ'!B239,IF('71_19MthRepSumUzelQ'!U239&lt;&gt;"",'71_19MthRepSumUzelQ'!U239,'71_19MthRepSumUzelQ'!B239))</f>
        <v>6159</v>
      </c>
      <c r="Z239" s="1">
        <f>IF(Summ!$G$2="Místně",'71_19MthRepSumUzelQ'!F239,IF('71_19MthRepSumUzelQ'!W239&lt;&gt;"",'71_19MthRepSumUzelQ'!W239,'71_19MthRepSumUzelQ'!F239))</f>
        <v>5022</v>
      </c>
      <c r="AA239" s="1">
        <f t="shared" si="14"/>
        <v>0</v>
      </c>
      <c r="AB239" s="1" t="str">
        <f t="shared" si="16"/>
        <v/>
      </c>
      <c r="AC239" s="1" t="str">
        <f t="shared" si="17"/>
        <v/>
      </c>
      <c r="AD239" s="1" t="str">
        <f t="shared" si="15"/>
        <v/>
      </c>
    </row>
    <row r="240" spans="1:30" x14ac:dyDescent="0.25">
      <c r="A240" s="4" t="s">
        <v>2366</v>
      </c>
      <c r="B240" s="4">
        <v>6160</v>
      </c>
      <c r="C240" s="4" t="s">
        <v>501</v>
      </c>
      <c r="D240" s="4" t="s">
        <v>502</v>
      </c>
      <c r="E240" s="4" t="s">
        <v>191</v>
      </c>
      <c r="F240" s="4">
        <v>5005</v>
      </c>
      <c r="G240" s="4" t="s">
        <v>33</v>
      </c>
      <c r="H240" s="4" t="s">
        <v>34</v>
      </c>
      <c r="I240" s="5">
        <v>121</v>
      </c>
      <c r="J240" s="5">
        <v>4</v>
      </c>
      <c r="K240" s="5">
        <v>3</v>
      </c>
      <c r="L240" s="5">
        <v>122</v>
      </c>
      <c r="M240" s="5">
        <v>2</v>
      </c>
      <c r="N240" s="5">
        <v>2</v>
      </c>
      <c r="O240" s="5">
        <v>5</v>
      </c>
      <c r="P240" s="6">
        <v>601</v>
      </c>
      <c r="Q240" s="5">
        <v>837</v>
      </c>
      <c r="R240" s="5">
        <v>837</v>
      </c>
      <c r="S240" s="5">
        <v>0</v>
      </c>
      <c r="T240" s="5">
        <v>31</v>
      </c>
      <c r="U240" s="4"/>
      <c r="V240" s="4"/>
      <c r="W240" s="4"/>
      <c r="X240" s="4"/>
      <c r="Y240" s="1">
        <f>IF(Summ!$G$2="Místně",'71_19MthRepSumUzelQ'!B240,IF('71_19MthRepSumUzelQ'!U240&lt;&gt;"",'71_19MthRepSumUzelQ'!U240,'71_19MthRepSumUzelQ'!B240))</f>
        <v>6160</v>
      </c>
      <c r="Z240" s="1">
        <f>IF(Summ!$G$2="Místně",'71_19MthRepSumUzelQ'!F240,IF('71_19MthRepSumUzelQ'!W240&lt;&gt;"",'71_19MthRepSumUzelQ'!W240,'71_19MthRepSumUzelQ'!F240))</f>
        <v>5005</v>
      </c>
      <c r="AA240" s="1">
        <f t="shared" si="14"/>
        <v>0</v>
      </c>
      <c r="AB240" s="1" t="str">
        <f t="shared" si="16"/>
        <v/>
      </c>
      <c r="AC240" s="1" t="str">
        <f t="shared" si="17"/>
        <v/>
      </c>
      <c r="AD240" s="1" t="str">
        <f t="shared" si="15"/>
        <v/>
      </c>
    </row>
    <row r="241" spans="1:30" x14ac:dyDescent="0.25">
      <c r="A241" s="4" t="s">
        <v>2366</v>
      </c>
      <c r="B241" s="4">
        <v>6161</v>
      </c>
      <c r="C241" s="4" t="s">
        <v>503</v>
      </c>
      <c r="D241" s="4" t="s">
        <v>504</v>
      </c>
      <c r="E241" s="4" t="s">
        <v>191</v>
      </c>
      <c r="F241" s="4">
        <v>5001</v>
      </c>
      <c r="G241" s="4" t="s">
        <v>25</v>
      </c>
      <c r="H241" s="4" t="s">
        <v>26</v>
      </c>
      <c r="I241" s="5">
        <v>5</v>
      </c>
      <c r="J241" s="5">
        <v>1</v>
      </c>
      <c r="K241" s="5">
        <v>0</v>
      </c>
      <c r="L241" s="5">
        <v>7</v>
      </c>
      <c r="M241" s="5">
        <v>1</v>
      </c>
      <c r="N241" s="5">
        <v>1</v>
      </c>
      <c r="O241" s="5">
        <v>0</v>
      </c>
      <c r="P241" s="6">
        <v>119</v>
      </c>
      <c r="Q241" s="5">
        <v>186</v>
      </c>
      <c r="R241" s="5">
        <v>186</v>
      </c>
      <c r="S241" s="5">
        <v>0</v>
      </c>
      <c r="T241" s="5">
        <v>31</v>
      </c>
      <c r="U241" s="4"/>
      <c r="V241" s="4"/>
      <c r="W241" s="4"/>
      <c r="X241" s="4"/>
      <c r="Y241" s="1">
        <f>IF(Summ!$G$2="Místně",'71_19MthRepSumUzelQ'!B241,IF('71_19MthRepSumUzelQ'!U241&lt;&gt;"",'71_19MthRepSumUzelQ'!U241,'71_19MthRepSumUzelQ'!B241))</f>
        <v>6161</v>
      </c>
      <c r="Z241" s="1">
        <f>IF(Summ!$G$2="Místně",'71_19MthRepSumUzelQ'!F241,IF('71_19MthRepSumUzelQ'!W241&lt;&gt;"",'71_19MthRepSumUzelQ'!W241,'71_19MthRepSumUzelQ'!F241))</f>
        <v>5001</v>
      </c>
      <c r="AA241" s="1">
        <f t="shared" si="14"/>
        <v>0</v>
      </c>
      <c r="AB241" s="1" t="str">
        <f t="shared" si="16"/>
        <v/>
      </c>
      <c r="AC241" s="1" t="str">
        <f t="shared" si="17"/>
        <v/>
      </c>
      <c r="AD241" s="1" t="str">
        <f t="shared" si="15"/>
        <v/>
      </c>
    </row>
    <row r="242" spans="1:30" x14ac:dyDescent="0.25">
      <c r="A242" s="4" t="s">
        <v>2366</v>
      </c>
      <c r="B242" s="4">
        <v>6162</v>
      </c>
      <c r="C242" s="4" t="s">
        <v>505</v>
      </c>
      <c r="D242" s="4" t="s">
        <v>506</v>
      </c>
      <c r="E242" s="4" t="s">
        <v>191</v>
      </c>
      <c r="F242" s="4">
        <v>5006</v>
      </c>
      <c r="G242" s="4" t="s">
        <v>35</v>
      </c>
      <c r="H242" s="4" t="s">
        <v>36</v>
      </c>
      <c r="I242" s="5">
        <v>88</v>
      </c>
      <c r="J242" s="5">
        <v>7</v>
      </c>
      <c r="K242" s="5">
        <v>7</v>
      </c>
      <c r="L242" s="5">
        <v>97</v>
      </c>
      <c r="M242" s="5">
        <v>9</v>
      </c>
      <c r="N242" s="5">
        <v>9</v>
      </c>
      <c r="O242" s="5">
        <v>0</v>
      </c>
      <c r="P242" s="6">
        <v>353</v>
      </c>
      <c r="Q242" s="5">
        <v>682</v>
      </c>
      <c r="R242" s="5">
        <v>682</v>
      </c>
      <c r="S242" s="5">
        <v>0</v>
      </c>
      <c r="T242" s="5">
        <v>31</v>
      </c>
      <c r="U242" s="4"/>
      <c r="V242" s="4"/>
      <c r="W242" s="4"/>
      <c r="X242" s="4"/>
      <c r="Y242" s="1">
        <f>IF(Summ!$G$2="Místně",'71_19MthRepSumUzelQ'!B242,IF('71_19MthRepSumUzelQ'!U242&lt;&gt;"",'71_19MthRepSumUzelQ'!U242,'71_19MthRepSumUzelQ'!B242))</f>
        <v>6162</v>
      </c>
      <c r="Z242" s="1">
        <f>IF(Summ!$G$2="Místně",'71_19MthRepSumUzelQ'!F242,IF('71_19MthRepSumUzelQ'!W242&lt;&gt;"",'71_19MthRepSumUzelQ'!W242,'71_19MthRepSumUzelQ'!F242))</f>
        <v>5006</v>
      </c>
      <c r="AA242" s="1">
        <f t="shared" si="14"/>
        <v>0</v>
      </c>
      <c r="AB242" s="1" t="str">
        <f t="shared" si="16"/>
        <v/>
      </c>
      <c r="AC242" s="1" t="str">
        <f t="shared" si="17"/>
        <v/>
      </c>
      <c r="AD242" s="1" t="str">
        <f t="shared" si="15"/>
        <v/>
      </c>
    </row>
    <row r="243" spans="1:30" x14ac:dyDescent="0.25">
      <c r="A243" s="4" t="s">
        <v>2366</v>
      </c>
      <c r="B243" s="4">
        <v>6163</v>
      </c>
      <c r="C243" s="4" t="s">
        <v>507</v>
      </c>
      <c r="D243" s="4" t="s">
        <v>508</v>
      </c>
      <c r="E243" s="4"/>
      <c r="F243" s="4">
        <v>5022</v>
      </c>
      <c r="G243" s="4" t="s">
        <v>67</v>
      </c>
      <c r="H243" s="4" t="s">
        <v>68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6">
        <v>0</v>
      </c>
      <c r="Q243" s="5">
        <v>0</v>
      </c>
      <c r="R243" s="5">
        <v>0</v>
      </c>
      <c r="S243" s="5">
        <v>0</v>
      </c>
      <c r="T243" s="5">
        <v>31</v>
      </c>
      <c r="U243" s="4"/>
      <c r="V243" s="4"/>
      <c r="W243" s="4"/>
      <c r="X243" s="4"/>
      <c r="Y243" s="1">
        <f>IF(Summ!$G$2="Místně",'71_19MthRepSumUzelQ'!B243,IF('71_19MthRepSumUzelQ'!U243&lt;&gt;"",'71_19MthRepSumUzelQ'!U243,'71_19MthRepSumUzelQ'!B243))</f>
        <v>6163</v>
      </c>
      <c r="Z243" s="1">
        <f>IF(Summ!$G$2="Místně",'71_19MthRepSumUzelQ'!F243,IF('71_19MthRepSumUzelQ'!W243&lt;&gt;"",'71_19MthRepSumUzelQ'!W243,'71_19MthRepSumUzelQ'!F243))</f>
        <v>5022</v>
      </c>
      <c r="AA243" s="1">
        <f t="shared" si="14"/>
        <v>0</v>
      </c>
      <c r="AB243" s="1" t="str">
        <f t="shared" si="16"/>
        <v/>
      </c>
      <c r="AC243" s="1" t="str">
        <f t="shared" si="17"/>
        <v/>
      </c>
      <c r="AD243" s="1" t="str">
        <f t="shared" si="15"/>
        <v/>
      </c>
    </row>
    <row r="244" spans="1:30" x14ac:dyDescent="0.25">
      <c r="A244" s="4" t="s">
        <v>2366</v>
      </c>
      <c r="B244" s="4">
        <v>6164</v>
      </c>
      <c r="C244" s="4" t="s">
        <v>509</v>
      </c>
      <c r="D244" s="4" t="s">
        <v>510</v>
      </c>
      <c r="E244" s="4"/>
      <c r="F244" s="4">
        <v>5030</v>
      </c>
      <c r="G244" s="4" t="s">
        <v>83</v>
      </c>
      <c r="H244" s="4" t="s">
        <v>84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6">
        <v>0</v>
      </c>
      <c r="Q244" s="5">
        <v>0</v>
      </c>
      <c r="R244" s="5">
        <v>0</v>
      </c>
      <c r="S244" s="5">
        <v>0</v>
      </c>
      <c r="T244" s="5">
        <v>31</v>
      </c>
      <c r="U244" s="4"/>
      <c r="V244" s="4"/>
      <c r="W244" s="4"/>
      <c r="X244" s="4"/>
      <c r="Y244" s="1">
        <f>IF(Summ!$G$2="Místně",'71_19MthRepSumUzelQ'!B244,IF('71_19MthRepSumUzelQ'!U244&lt;&gt;"",'71_19MthRepSumUzelQ'!U244,'71_19MthRepSumUzelQ'!B244))</f>
        <v>6164</v>
      </c>
      <c r="Z244" s="1">
        <f>IF(Summ!$G$2="Místně",'71_19MthRepSumUzelQ'!F244,IF('71_19MthRepSumUzelQ'!W244&lt;&gt;"",'71_19MthRepSumUzelQ'!W244,'71_19MthRepSumUzelQ'!F244))</f>
        <v>5030</v>
      </c>
      <c r="AA244" s="1">
        <f t="shared" si="14"/>
        <v>0</v>
      </c>
      <c r="AB244" s="1" t="str">
        <f t="shared" si="16"/>
        <v/>
      </c>
      <c r="AC244" s="1" t="str">
        <f t="shared" si="17"/>
        <v/>
      </c>
      <c r="AD244" s="1" t="str">
        <f t="shared" si="15"/>
        <v/>
      </c>
    </row>
    <row r="245" spans="1:30" x14ac:dyDescent="0.25">
      <c r="A245" s="4" t="s">
        <v>2366</v>
      </c>
      <c r="B245" s="4">
        <v>6165</v>
      </c>
      <c r="C245" s="4" t="s">
        <v>511</v>
      </c>
      <c r="D245" s="4" t="s">
        <v>512</v>
      </c>
      <c r="E245" s="4"/>
      <c r="F245" s="4">
        <v>5030</v>
      </c>
      <c r="G245" s="4" t="s">
        <v>83</v>
      </c>
      <c r="H245" s="4" t="s">
        <v>84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6">
        <v>0</v>
      </c>
      <c r="Q245" s="5">
        <v>0</v>
      </c>
      <c r="R245" s="5">
        <v>0</v>
      </c>
      <c r="S245" s="5">
        <v>0</v>
      </c>
      <c r="T245" s="5">
        <v>31</v>
      </c>
      <c r="U245" s="4"/>
      <c r="V245" s="4"/>
      <c r="W245" s="4"/>
      <c r="X245" s="4"/>
      <c r="Y245" s="1">
        <f>IF(Summ!$G$2="Místně",'71_19MthRepSumUzelQ'!B245,IF('71_19MthRepSumUzelQ'!U245&lt;&gt;"",'71_19MthRepSumUzelQ'!U245,'71_19MthRepSumUzelQ'!B245))</f>
        <v>6165</v>
      </c>
      <c r="Z245" s="1">
        <f>IF(Summ!$G$2="Místně",'71_19MthRepSumUzelQ'!F245,IF('71_19MthRepSumUzelQ'!W245&lt;&gt;"",'71_19MthRepSumUzelQ'!W245,'71_19MthRepSumUzelQ'!F245))</f>
        <v>5030</v>
      </c>
      <c r="AA245" s="1">
        <f t="shared" si="14"/>
        <v>0</v>
      </c>
      <c r="AB245" s="1" t="str">
        <f t="shared" si="16"/>
        <v/>
      </c>
      <c r="AC245" s="1" t="str">
        <f t="shared" si="17"/>
        <v/>
      </c>
      <c r="AD245" s="1" t="str">
        <f t="shared" si="15"/>
        <v/>
      </c>
    </row>
    <row r="246" spans="1:30" x14ac:dyDescent="0.25">
      <c r="A246" s="4" t="s">
        <v>2366</v>
      </c>
      <c r="B246" s="4">
        <v>6166</v>
      </c>
      <c r="C246" s="4" t="s">
        <v>513</v>
      </c>
      <c r="D246" s="4" t="s">
        <v>514</v>
      </c>
      <c r="E246" s="4"/>
      <c r="F246" s="4">
        <v>5025</v>
      </c>
      <c r="G246" s="4" t="s">
        <v>73</v>
      </c>
      <c r="H246" s="4" t="s">
        <v>74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6">
        <v>0</v>
      </c>
      <c r="Q246" s="5">
        <v>0</v>
      </c>
      <c r="R246" s="5">
        <v>0</v>
      </c>
      <c r="S246" s="5">
        <v>0</v>
      </c>
      <c r="T246" s="5">
        <v>31</v>
      </c>
      <c r="U246" s="4"/>
      <c r="V246" s="4"/>
      <c r="W246" s="4"/>
      <c r="X246" s="4"/>
      <c r="Y246" s="1">
        <f>IF(Summ!$G$2="Místně",'71_19MthRepSumUzelQ'!B246,IF('71_19MthRepSumUzelQ'!U246&lt;&gt;"",'71_19MthRepSumUzelQ'!U246,'71_19MthRepSumUzelQ'!B246))</f>
        <v>6166</v>
      </c>
      <c r="Z246" s="1">
        <f>IF(Summ!$G$2="Místně",'71_19MthRepSumUzelQ'!F246,IF('71_19MthRepSumUzelQ'!W246&lt;&gt;"",'71_19MthRepSumUzelQ'!W246,'71_19MthRepSumUzelQ'!F246))</f>
        <v>5025</v>
      </c>
      <c r="AA246" s="1">
        <f t="shared" si="14"/>
        <v>0</v>
      </c>
      <c r="AB246" s="1" t="str">
        <f t="shared" si="16"/>
        <v/>
      </c>
      <c r="AC246" s="1" t="str">
        <f t="shared" si="17"/>
        <v/>
      </c>
      <c r="AD246" s="1" t="str">
        <f t="shared" si="15"/>
        <v/>
      </c>
    </row>
    <row r="247" spans="1:30" x14ac:dyDescent="0.25">
      <c r="A247" s="4" t="s">
        <v>2366</v>
      </c>
      <c r="B247" s="4">
        <v>6167</v>
      </c>
      <c r="C247" s="4" t="s">
        <v>515</v>
      </c>
      <c r="D247" s="4" t="s">
        <v>516</v>
      </c>
      <c r="E247" s="4"/>
      <c r="F247" s="4">
        <v>5023</v>
      </c>
      <c r="G247" s="4" t="s">
        <v>69</v>
      </c>
      <c r="H247" s="4" t="s">
        <v>70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6">
        <v>0</v>
      </c>
      <c r="Q247" s="5">
        <v>0</v>
      </c>
      <c r="R247" s="5">
        <v>0</v>
      </c>
      <c r="S247" s="5">
        <v>0</v>
      </c>
      <c r="T247" s="5">
        <v>31</v>
      </c>
      <c r="U247" s="4"/>
      <c r="V247" s="4"/>
      <c r="W247" s="4"/>
      <c r="X247" s="4"/>
      <c r="Y247" s="1">
        <f>IF(Summ!$G$2="Místně",'71_19MthRepSumUzelQ'!B247,IF('71_19MthRepSumUzelQ'!U247&lt;&gt;"",'71_19MthRepSumUzelQ'!U247,'71_19MthRepSumUzelQ'!B247))</f>
        <v>6167</v>
      </c>
      <c r="Z247" s="1">
        <f>IF(Summ!$G$2="Místně",'71_19MthRepSumUzelQ'!F247,IF('71_19MthRepSumUzelQ'!W247&lt;&gt;"",'71_19MthRepSumUzelQ'!W247,'71_19MthRepSumUzelQ'!F247))</f>
        <v>5023</v>
      </c>
      <c r="AA247" s="1">
        <f t="shared" si="14"/>
        <v>0</v>
      </c>
      <c r="AB247" s="1" t="str">
        <f t="shared" si="16"/>
        <v/>
      </c>
      <c r="AC247" s="1" t="str">
        <f t="shared" si="17"/>
        <v/>
      </c>
      <c r="AD247" s="1" t="str">
        <f t="shared" si="15"/>
        <v/>
      </c>
    </row>
    <row r="248" spans="1:30" x14ac:dyDescent="0.25">
      <c r="A248" s="4" t="s">
        <v>2366</v>
      </c>
      <c r="B248" s="4">
        <v>6168</v>
      </c>
      <c r="C248" s="4" t="s">
        <v>517</v>
      </c>
      <c r="D248" s="4" t="s">
        <v>518</v>
      </c>
      <c r="E248" s="4"/>
      <c r="F248" s="4">
        <v>5005</v>
      </c>
      <c r="G248" s="4" t="s">
        <v>33</v>
      </c>
      <c r="H248" s="4" t="s">
        <v>34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6">
        <v>0</v>
      </c>
      <c r="Q248" s="5">
        <v>0</v>
      </c>
      <c r="R248" s="5">
        <v>0</v>
      </c>
      <c r="S248" s="5">
        <v>0</v>
      </c>
      <c r="T248" s="5">
        <v>31</v>
      </c>
      <c r="U248" s="4"/>
      <c r="V248" s="4"/>
      <c r="W248" s="4"/>
      <c r="X248" s="4"/>
      <c r="Y248" s="1">
        <f>IF(Summ!$G$2="Místně",'71_19MthRepSumUzelQ'!B248,IF('71_19MthRepSumUzelQ'!U248&lt;&gt;"",'71_19MthRepSumUzelQ'!U248,'71_19MthRepSumUzelQ'!B248))</f>
        <v>6168</v>
      </c>
      <c r="Z248" s="1">
        <f>IF(Summ!$G$2="Místně",'71_19MthRepSumUzelQ'!F248,IF('71_19MthRepSumUzelQ'!W248&lt;&gt;"",'71_19MthRepSumUzelQ'!W248,'71_19MthRepSumUzelQ'!F248))</f>
        <v>5005</v>
      </c>
      <c r="AA248" s="1">
        <f t="shared" si="14"/>
        <v>0</v>
      </c>
      <c r="AB248" s="1" t="str">
        <f t="shared" si="16"/>
        <v/>
      </c>
      <c r="AC248" s="1" t="str">
        <f t="shared" si="17"/>
        <v/>
      </c>
      <c r="AD248" s="1" t="str">
        <f t="shared" si="15"/>
        <v/>
      </c>
    </row>
    <row r="249" spans="1:30" x14ac:dyDescent="0.25">
      <c r="A249" s="4" t="s">
        <v>2366</v>
      </c>
      <c r="B249" s="4">
        <v>6169</v>
      </c>
      <c r="C249" s="4" t="s">
        <v>519</v>
      </c>
      <c r="D249" s="4" t="s">
        <v>520</v>
      </c>
      <c r="E249" s="4"/>
      <c r="F249" s="4">
        <v>5017</v>
      </c>
      <c r="G249" s="4" t="s">
        <v>57</v>
      </c>
      <c r="H249" s="4" t="s">
        <v>58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6">
        <v>0</v>
      </c>
      <c r="Q249" s="5">
        <v>0</v>
      </c>
      <c r="R249" s="5">
        <v>0</v>
      </c>
      <c r="S249" s="5">
        <v>0</v>
      </c>
      <c r="T249" s="5">
        <v>31</v>
      </c>
      <c r="U249" s="4"/>
      <c r="V249" s="4"/>
      <c r="W249" s="4"/>
      <c r="X249" s="4"/>
      <c r="Y249" s="1">
        <f>IF(Summ!$G$2="Místně",'71_19MthRepSumUzelQ'!B249,IF('71_19MthRepSumUzelQ'!U249&lt;&gt;"",'71_19MthRepSumUzelQ'!U249,'71_19MthRepSumUzelQ'!B249))</f>
        <v>6169</v>
      </c>
      <c r="Z249" s="1">
        <f>IF(Summ!$G$2="Místně",'71_19MthRepSumUzelQ'!F249,IF('71_19MthRepSumUzelQ'!W249&lt;&gt;"",'71_19MthRepSumUzelQ'!W249,'71_19MthRepSumUzelQ'!F249))</f>
        <v>5017</v>
      </c>
      <c r="AA249" s="1">
        <f t="shared" si="14"/>
        <v>0</v>
      </c>
      <c r="AB249" s="1" t="str">
        <f t="shared" si="16"/>
        <v/>
      </c>
      <c r="AC249" s="1" t="str">
        <f t="shared" si="17"/>
        <v/>
      </c>
      <c r="AD249" s="1" t="str">
        <f t="shared" si="15"/>
        <v/>
      </c>
    </row>
    <row r="250" spans="1:30" x14ac:dyDescent="0.25">
      <c r="A250" s="4" t="s">
        <v>2366</v>
      </c>
      <c r="B250" s="4">
        <v>6170</v>
      </c>
      <c r="C250" s="4" t="s">
        <v>521</v>
      </c>
      <c r="D250" s="4" t="s">
        <v>522</v>
      </c>
      <c r="E250" s="4"/>
      <c r="F250" s="4">
        <v>5030</v>
      </c>
      <c r="G250" s="4" t="s">
        <v>83</v>
      </c>
      <c r="H250" s="4" t="s">
        <v>84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6">
        <v>0</v>
      </c>
      <c r="Q250" s="5">
        <v>0</v>
      </c>
      <c r="R250" s="5">
        <v>0</v>
      </c>
      <c r="S250" s="5">
        <v>0</v>
      </c>
      <c r="T250" s="5">
        <v>31</v>
      </c>
      <c r="U250" s="4"/>
      <c r="V250" s="4"/>
      <c r="W250" s="4"/>
      <c r="X250" s="4"/>
      <c r="Y250" s="1">
        <f>IF(Summ!$G$2="Místně",'71_19MthRepSumUzelQ'!B250,IF('71_19MthRepSumUzelQ'!U250&lt;&gt;"",'71_19MthRepSumUzelQ'!U250,'71_19MthRepSumUzelQ'!B250))</f>
        <v>6170</v>
      </c>
      <c r="Z250" s="1">
        <f>IF(Summ!$G$2="Místně",'71_19MthRepSumUzelQ'!F250,IF('71_19MthRepSumUzelQ'!W250&lt;&gt;"",'71_19MthRepSumUzelQ'!W250,'71_19MthRepSumUzelQ'!F250))</f>
        <v>5030</v>
      </c>
      <c r="AA250" s="1">
        <f t="shared" si="14"/>
        <v>0</v>
      </c>
      <c r="AB250" s="1" t="str">
        <f t="shared" si="16"/>
        <v/>
      </c>
      <c r="AC250" s="1" t="str">
        <f t="shared" si="17"/>
        <v/>
      </c>
      <c r="AD250" s="1" t="str">
        <f t="shared" si="15"/>
        <v/>
      </c>
    </row>
    <row r="251" spans="1:30" x14ac:dyDescent="0.25">
      <c r="A251" s="4" t="s">
        <v>2366</v>
      </c>
      <c r="B251" s="4">
        <v>6171</v>
      </c>
      <c r="C251" s="4" t="s">
        <v>523</v>
      </c>
      <c r="D251" s="4" t="s">
        <v>524</v>
      </c>
      <c r="E251" s="4"/>
      <c r="F251" s="4">
        <v>5027</v>
      </c>
      <c r="G251" s="4" t="s">
        <v>77</v>
      </c>
      <c r="H251" s="4" t="s">
        <v>78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6">
        <v>0</v>
      </c>
      <c r="Q251" s="5">
        <v>0</v>
      </c>
      <c r="R251" s="5">
        <v>0</v>
      </c>
      <c r="S251" s="5">
        <v>0</v>
      </c>
      <c r="T251" s="5">
        <v>31</v>
      </c>
      <c r="U251" s="4"/>
      <c r="V251" s="4"/>
      <c r="W251" s="4"/>
      <c r="X251" s="4"/>
      <c r="Y251" s="1">
        <f>IF(Summ!$G$2="Místně",'71_19MthRepSumUzelQ'!B251,IF('71_19MthRepSumUzelQ'!U251&lt;&gt;"",'71_19MthRepSumUzelQ'!U251,'71_19MthRepSumUzelQ'!B251))</f>
        <v>6171</v>
      </c>
      <c r="Z251" s="1">
        <f>IF(Summ!$G$2="Místně",'71_19MthRepSumUzelQ'!F251,IF('71_19MthRepSumUzelQ'!W251&lt;&gt;"",'71_19MthRepSumUzelQ'!W251,'71_19MthRepSumUzelQ'!F251))</f>
        <v>5027</v>
      </c>
      <c r="AA251" s="1">
        <f t="shared" si="14"/>
        <v>0</v>
      </c>
      <c r="AB251" s="1" t="str">
        <f t="shared" si="16"/>
        <v/>
      </c>
      <c r="AC251" s="1" t="str">
        <f t="shared" si="17"/>
        <v/>
      </c>
      <c r="AD251" s="1" t="str">
        <f t="shared" si="15"/>
        <v/>
      </c>
    </row>
    <row r="252" spans="1:30" x14ac:dyDescent="0.25">
      <c r="A252" s="4" t="s">
        <v>2366</v>
      </c>
      <c r="B252" s="4">
        <v>6172</v>
      </c>
      <c r="C252" s="4" t="s">
        <v>525</v>
      </c>
      <c r="D252" s="4" t="s">
        <v>526</v>
      </c>
      <c r="E252" s="4"/>
      <c r="F252" s="4">
        <v>5027</v>
      </c>
      <c r="G252" s="4" t="s">
        <v>77</v>
      </c>
      <c r="H252" s="4" t="s">
        <v>78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6">
        <v>0</v>
      </c>
      <c r="Q252" s="5">
        <v>0</v>
      </c>
      <c r="R252" s="5">
        <v>0</v>
      </c>
      <c r="S252" s="5">
        <v>0</v>
      </c>
      <c r="T252" s="5">
        <v>31</v>
      </c>
      <c r="U252" s="4"/>
      <c r="V252" s="4"/>
      <c r="W252" s="4"/>
      <c r="X252" s="4"/>
      <c r="Y252" s="1">
        <f>IF(Summ!$G$2="Místně",'71_19MthRepSumUzelQ'!B252,IF('71_19MthRepSumUzelQ'!U252&lt;&gt;"",'71_19MthRepSumUzelQ'!U252,'71_19MthRepSumUzelQ'!B252))</f>
        <v>6172</v>
      </c>
      <c r="Z252" s="1">
        <f>IF(Summ!$G$2="Místně",'71_19MthRepSumUzelQ'!F252,IF('71_19MthRepSumUzelQ'!W252&lt;&gt;"",'71_19MthRepSumUzelQ'!W252,'71_19MthRepSumUzelQ'!F252))</f>
        <v>5027</v>
      </c>
      <c r="AA252" s="1">
        <f t="shared" si="14"/>
        <v>0</v>
      </c>
      <c r="AB252" s="1" t="str">
        <f t="shared" si="16"/>
        <v/>
      </c>
      <c r="AC252" s="1" t="str">
        <f t="shared" si="17"/>
        <v/>
      </c>
      <c r="AD252" s="1" t="str">
        <f t="shared" si="15"/>
        <v/>
      </c>
    </row>
    <row r="253" spans="1:30" x14ac:dyDescent="0.25">
      <c r="A253" s="4" t="s">
        <v>2366</v>
      </c>
      <c r="B253" s="4">
        <v>6173</v>
      </c>
      <c r="C253" s="4" t="s">
        <v>527</v>
      </c>
      <c r="D253" s="4" t="s">
        <v>528</v>
      </c>
      <c r="E253" s="4"/>
      <c r="F253" s="4">
        <v>5022</v>
      </c>
      <c r="G253" s="4" t="s">
        <v>67</v>
      </c>
      <c r="H253" s="4" t="s">
        <v>68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6">
        <v>0</v>
      </c>
      <c r="Q253" s="5">
        <v>0</v>
      </c>
      <c r="R253" s="5">
        <v>0</v>
      </c>
      <c r="S253" s="5">
        <v>0</v>
      </c>
      <c r="T253" s="5">
        <v>31</v>
      </c>
      <c r="U253" s="4"/>
      <c r="V253" s="4"/>
      <c r="W253" s="4"/>
      <c r="X253" s="4"/>
      <c r="Y253" s="1">
        <f>IF(Summ!$G$2="Místně",'71_19MthRepSumUzelQ'!B253,IF('71_19MthRepSumUzelQ'!U253&lt;&gt;"",'71_19MthRepSumUzelQ'!U253,'71_19MthRepSumUzelQ'!B253))</f>
        <v>6173</v>
      </c>
      <c r="Z253" s="1">
        <f>IF(Summ!$G$2="Místně",'71_19MthRepSumUzelQ'!F253,IF('71_19MthRepSumUzelQ'!W253&lt;&gt;"",'71_19MthRepSumUzelQ'!W253,'71_19MthRepSumUzelQ'!F253))</f>
        <v>5022</v>
      </c>
      <c r="AA253" s="1">
        <f t="shared" si="14"/>
        <v>0</v>
      </c>
      <c r="AB253" s="1" t="str">
        <f t="shared" si="16"/>
        <v/>
      </c>
      <c r="AC253" s="1" t="str">
        <f t="shared" si="17"/>
        <v/>
      </c>
      <c r="AD253" s="1" t="str">
        <f t="shared" si="15"/>
        <v/>
      </c>
    </row>
    <row r="254" spans="1:30" x14ac:dyDescent="0.25">
      <c r="A254" s="4" t="s">
        <v>2366</v>
      </c>
      <c r="B254" s="4">
        <v>6174</v>
      </c>
      <c r="C254" s="4" t="s">
        <v>529</v>
      </c>
      <c r="D254" s="4" t="s">
        <v>530</v>
      </c>
      <c r="E254" s="4" t="s">
        <v>100</v>
      </c>
      <c r="F254" s="4">
        <v>5006</v>
      </c>
      <c r="G254" s="4" t="s">
        <v>35</v>
      </c>
      <c r="H254" s="4" t="s">
        <v>36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6">
        <v>0</v>
      </c>
      <c r="Q254" s="5">
        <v>0</v>
      </c>
      <c r="R254" s="5">
        <v>0</v>
      </c>
      <c r="S254" s="5">
        <v>0</v>
      </c>
      <c r="T254" s="5">
        <v>31</v>
      </c>
      <c r="U254" s="4"/>
      <c r="V254" s="4"/>
      <c r="W254" s="4"/>
      <c r="X254" s="4"/>
      <c r="Y254" s="1">
        <f>IF(Summ!$G$2="Místně",'71_19MthRepSumUzelQ'!B254,IF('71_19MthRepSumUzelQ'!U254&lt;&gt;"",'71_19MthRepSumUzelQ'!U254,'71_19MthRepSumUzelQ'!B254))</f>
        <v>6174</v>
      </c>
      <c r="Z254" s="1">
        <f>IF(Summ!$G$2="Místně",'71_19MthRepSumUzelQ'!F254,IF('71_19MthRepSumUzelQ'!W254&lt;&gt;"",'71_19MthRepSumUzelQ'!W254,'71_19MthRepSumUzelQ'!F254))</f>
        <v>5006</v>
      </c>
      <c r="AA254" s="1">
        <f t="shared" si="14"/>
        <v>0</v>
      </c>
      <c r="AB254" s="1" t="str">
        <f t="shared" si="16"/>
        <v/>
      </c>
      <c r="AC254" s="1" t="str">
        <f t="shared" si="17"/>
        <v/>
      </c>
      <c r="AD254" s="1" t="str">
        <f t="shared" si="15"/>
        <v/>
      </c>
    </row>
    <row r="255" spans="1:30" x14ac:dyDescent="0.25">
      <c r="A255" s="4" t="s">
        <v>2366</v>
      </c>
      <c r="B255" s="4">
        <v>6175</v>
      </c>
      <c r="C255" s="4" t="s">
        <v>531</v>
      </c>
      <c r="D255" s="4" t="s">
        <v>532</v>
      </c>
      <c r="E255" s="4"/>
      <c r="F255" s="4">
        <v>5030</v>
      </c>
      <c r="G255" s="4" t="s">
        <v>83</v>
      </c>
      <c r="H255" s="4" t="s">
        <v>84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6">
        <v>0</v>
      </c>
      <c r="Q255" s="5">
        <v>0</v>
      </c>
      <c r="R255" s="5">
        <v>0</v>
      </c>
      <c r="S255" s="5">
        <v>0</v>
      </c>
      <c r="T255" s="5">
        <v>31</v>
      </c>
      <c r="U255" s="4"/>
      <c r="V255" s="4"/>
      <c r="W255" s="4"/>
      <c r="X255" s="4"/>
      <c r="Y255" s="1">
        <f>IF(Summ!$G$2="Místně",'71_19MthRepSumUzelQ'!B255,IF('71_19MthRepSumUzelQ'!U255&lt;&gt;"",'71_19MthRepSumUzelQ'!U255,'71_19MthRepSumUzelQ'!B255))</f>
        <v>6175</v>
      </c>
      <c r="Z255" s="1">
        <f>IF(Summ!$G$2="Místně",'71_19MthRepSumUzelQ'!F255,IF('71_19MthRepSumUzelQ'!W255&lt;&gt;"",'71_19MthRepSumUzelQ'!W255,'71_19MthRepSumUzelQ'!F255))</f>
        <v>5030</v>
      </c>
      <c r="AA255" s="1">
        <f t="shared" si="14"/>
        <v>0</v>
      </c>
      <c r="AB255" s="1" t="str">
        <f t="shared" si="16"/>
        <v/>
      </c>
      <c r="AC255" s="1" t="str">
        <f t="shared" si="17"/>
        <v/>
      </c>
      <c r="AD255" s="1" t="str">
        <f t="shared" si="15"/>
        <v/>
      </c>
    </row>
    <row r="256" spans="1:30" x14ac:dyDescent="0.25">
      <c r="A256" s="4" t="s">
        <v>2366</v>
      </c>
      <c r="B256" s="4">
        <v>6176</v>
      </c>
      <c r="C256" s="4" t="s">
        <v>533</v>
      </c>
      <c r="D256" s="4" t="s">
        <v>534</v>
      </c>
      <c r="E256" s="4" t="s">
        <v>191</v>
      </c>
      <c r="F256" s="4">
        <v>5001</v>
      </c>
      <c r="G256" s="4" t="s">
        <v>25</v>
      </c>
      <c r="H256" s="4" t="s">
        <v>26</v>
      </c>
      <c r="I256" s="5">
        <v>5</v>
      </c>
      <c r="J256" s="5">
        <v>1</v>
      </c>
      <c r="K256" s="5">
        <v>1</v>
      </c>
      <c r="L256" s="5">
        <v>14</v>
      </c>
      <c r="M256" s="5">
        <v>1</v>
      </c>
      <c r="N256" s="5">
        <v>0</v>
      </c>
      <c r="O256" s="5">
        <v>0</v>
      </c>
      <c r="P256" s="6">
        <v>19</v>
      </c>
      <c r="Q256" s="5">
        <v>806</v>
      </c>
      <c r="R256" s="5">
        <v>104</v>
      </c>
      <c r="S256" s="5">
        <v>702</v>
      </c>
      <c r="T256" s="5">
        <v>31</v>
      </c>
      <c r="U256" s="4"/>
      <c r="V256" s="4"/>
      <c r="W256" s="4"/>
      <c r="X256" s="4"/>
      <c r="Y256" s="1">
        <f>IF(Summ!$G$2="Místně",'71_19MthRepSumUzelQ'!B256,IF('71_19MthRepSumUzelQ'!U256&lt;&gt;"",'71_19MthRepSumUzelQ'!U256,'71_19MthRepSumUzelQ'!B256))</f>
        <v>6176</v>
      </c>
      <c r="Z256" s="1">
        <f>IF(Summ!$G$2="Místně",'71_19MthRepSumUzelQ'!F256,IF('71_19MthRepSumUzelQ'!W256&lt;&gt;"",'71_19MthRepSumUzelQ'!W256,'71_19MthRepSumUzelQ'!F256))</f>
        <v>5001</v>
      </c>
      <c r="AA256" s="1">
        <f t="shared" si="14"/>
        <v>0</v>
      </c>
      <c r="AB256" s="1" t="str">
        <f t="shared" si="16"/>
        <v/>
      </c>
      <c r="AC256" s="1" t="str">
        <f t="shared" si="17"/>
        <v/>
      </c>
      <c r="AD256" s="1" t="str">
        <f t="shared" si="15"/>
        <v/>
      </c>
    </row>
    <row r="257" spans="1:30" x14ac:dyDescent="0.25">
      <c r="A257" s="4" t="s">
        <v>2366</v>
      </c>
      <c r="B257" s="4">
        <v>6177</v>
      </c>
      <c r="C257" s="4" t="s">
        <v>535</v>
      </c>
      <c r="D257" s="4" t="s">
        <v>536</v>
      </c>
      <c r="E257" s="4"/>
      <c r="F257" s="4">
        <v>5021</v>
      </c>
      <c r="G257" s="4" t="s">
        <v>65</v>
      </c>
      <c r="H257" s="4" t="s">
        <v>66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6">
        <v>0</v>
      </c>
      <c r="Q257" s="5">
        <v>0</v>
      </c>
      <c r="R257" s="5">
        <v>0</v>
      </c>
      <c r="S257" s="5">
        <v>0</v>
      </c>
      <c r="T257" s="5">
        <v>31</v>
      </c>
      <c r="U257" s="4"/>
      <c r="V257" s="4"/>
      <c r="W257" s="4"/>
      <c r="X257" s="4"/>
      <c r="Y257" s="1">
        <f>IF(Summ!$G$2="Místně",'71_19MthRepSumUzelQ'!B257,IF('71_19MthRepSumUzelQ'!U257&lt;&gt;"",'71_19MthRepSumUzelQ'!U257,'71_19MthRepSumUzelQ'!B257))</f>
        <v>6177</v>
      </c>
      <c r="Z257" s="1">
        <f>IF(Summ!$G$2="Místně",'71_19MthRepSumUzelQ'!F257,IF('71_19MthRepSumUzelQ'!W257&lt;&gt;"",'71_19MthRepSumUzelQ'!W257,'71_19MthRepSumUzelQ'!F257))</f>
        <v>5021</v>
      </c>
      <c r="AA257" s="1">
        <f t="shared" si="14"/>
        <v>0</v>
      </c>
      <c r="AB257" s="1" t="str">
        <f t="shared" si="16"/>
        <v/>
      </c>
      <c r="AC257" s="1" t="str">
        <f t="shared" si="17"/>
        <v/>
      </c>
      <c r="AD257" s="1" t="str">
        <f t="shared" si="15"/>
        <v/>
      </c>
    </row>
    <row r="258" spans="1:30" x14ac:dyDescent="0.25">
      <c r="A258" s="4" t="s">
        <v>2366</v>
      </c>
      <c r="B258" s="4">
        <v>6178</v>
      </c>
      <c r="C258" s="4" t="s">
        <v>537</v>
      </c>
      <c r="D258" s="4" t="s">
        <v>538</v>
      </c>
      <c r="E258" s="4"/>
      <c r="F258" s="4">
        <v>5017</v>
      </c>
      <c r="G258" s="4" t="s">
        <v>57</v>
      </c>
      <c r="H258" s="4" t="s">
        <v>58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6">
        <v>0</v>
      </c>
      <c r="Q258" s="5">
        <v>0</v>
      </c>
      <c r="R258" s="5">
        <v>0</v>
      </c>
      <c r="S258" s="5">
        <v>0</v>
      </c>
      <c r="T258" s="5">
        <v>31</v>
      </c>
      <c r="U258" s="4"/>
      <c r="V258" s="4"/>
      <c r="W258" s="4"/>
      <c r="X258" s="4"/>
      <c r="Y258" s="1">
        <f>IF(Summ!$G$2="Místně",'71_19MthRepSumUzelQ'!B258,IF('71_19MthRepSumUzelQ'!U258&lt;&gt;"",'71_19MthRepSumUzelQ'!U258,'71_19MthRepSumUzelQ'!B258))</f>
        <v>6178</v>
      </c>
      <c r="Z258" s="1">
        <f>IF(Summ!$G$2="Místně",'71_19MthRepSumUzelQ'!F258,IF('71_19MthRepSumUzelQ'!W258&lt;&gt;"",'71_19MthRepSumUzelQ'!W258,'71_19MthRepSumUzelQ'!F258))</f>
        <v>5017</v>
      </c>
      <c r="AA258" s="1">
        <f t="shared" ref="AA258:AA321" si="18">IF(OR(A258="COVID",Y258="",Y258=B258),0,-P258)</f>
        <v>0</v>
      </c>
      <c r="AB258" s="1" t="str">
        <f t="shared" si="16"/>
        <v/>
      </c>
      <c r="AC258" s="1" t="str">
        <f t="shared" si="17"/>
        <v/>
      </c>
      <c r="AD258" s="1" t="str">
        <f t="shared" ref="AD258:AD321" si="19">IF(AB258="","",-AA258)</f>
        <v/>
      </c>
    </row>
    <row r="259" spans="1:30" x14ac:dyDescent="0.25">
      <c r="A259" s="4" t="s">
        <v>2366</v>
      </c>
      <c r="B259" s="4">
        <v>6179</v>
      </c>
      <c r="C259" s="4" t="s">
        <v>539</v>
      </c>
      <c r="D259" s="4" t="s">
        <v>540</v>
      </c>
      <c r="E259" s="4"/>
      <c r="F259" s="4">
        <v>5025</v>
      </c>
      <c r="G259" s="4" t="s">
        <v>73</v>
      </c>
      <c r="H259" s="4" t="s">
        <v>74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6">
        <v>0</v>
      </c>
      <c r="Q259" s="5">
        <v>0</v>
      </c>
      <c r="R259" s="5">
        <v>0</v>
      </c>
      <c r="S259" s="5">
        <v>0</v>
      </c>
      <c r="T259" s="5">
        <v>31</v>
      </c>
      <c r="U259" s="4"/>
      <c r="V259" s="4"/>
      <c r="W259" s="4"/>
      <c r="X259" s="4"/>
      <c r="Y259" s="1">
        <f>IF(Summ!$G$2="Místně",'71_19MthRepSumUzelQ'!B259,IF('71_19MthRepSumUzelQ'!U259&lt;&gt;"",'71_19MthRepSumUzelQ'!U259,'71_19MthRepSumUzelQ'!B259))</f>
        <v>6179</v>
      </c>
      <c r="Z259" s="1">
        <f>IF(Summ!$G$2="Místně",'71_19MthRepSumUzelQ'!F259,IF('71_19MthRepSumUzelQ'!W259&lt;&gt;"",'71_19MthRepSumUzelQ'!W259,'71_19MthRepSumUzelQ'!F259))</f>
        <v>5025</v>
      </c>
      <c r="AA259" s="1">
        <f t="shared" si="18"/>
        <v>0</v>
      </c>
      <c r="AB259" s="1" t="str">
        <f t="shared" si="16"/>
        <v/>
      </c>
      <c r="AC259" s="1" t="str">
        <f t="shared" si="17"/>
        <v/>
      </c>
      <c r="AD259" s="1" t="str">
        <f t="shared" si="19"/>
        <v/>
      </c>
    </row>
    <row r="260" spans="1:30" x14ac:dyDescent="0.25">
      <c r="A260" s="4" t="s">
        <v>2366</v>
      </c>
      <c r="B260" s="4">
        <v>6180</v>
      </c>
      <c r="C260" s="4" t="s">
        <v>541</v>
      </c>
      <c r="D260" s="4" t="s">
        <v>542</v>
      </c>
      <c r="E260" s="4"/>
      <c r="F260" s="4">
        <v>5003</v>
      </c>
      <c r="G260" s="4" t="s">
        <v>29</v>
      </c>
      <c r="H260" s="4" t="s">
        <v>30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6">
        <v>0</v>
      </c>
      <c r="Q260" s="5">
        <v>0</v>
      </c>
      <c r="R260" s="5">
        <v>0</v>
      </c>
      <c r="S260" s="5">
        <v>0</v>
      </c>
      <c r="T260" s="5">
        <v>31</v>
      </c>
      <c r="U260" s="4"/>
      <c r="V260" s="4"/>
      <c r="W260" s="4"/>
      <c r="X260" s="4"/>
      <c r="Y260" s="1">
        <f>IF(Summ!$G$2="Místně",'71_19MthRepSumUzelQ'!B260,IF('71_19MthRepSumUzelQ'!U260&lt;&gt;"",'71_19MthRepSumUzelQ'!U260,'71_19MthRepSumUzelQ'!B260))</f>
        <v>6180</v>
      </c>
      <c r="Z260" s="1">
        <f>IF(Summ!$G$2="Místně",'71_19MthRepSumUzelQ'!F260,IF('71_19MthRepSumUzelQ'!W260&lt;&gt;"",'71_19MthRepSumUzelQ'!W260,'71_19MthRepSumUzelQ'!F260))</f>
        <v>5003</v>
      </c>
      <c r="AA260" s="1">
        <f t="shared" si="18"/>
        <v>0</v>
      </c>
      <c r="AB260" s="1" t="str">
        <f t="shared" si="16"/>
        <v/>
      </c>
      <c r="AC260" s="1" t="str">
        <f t="shared" si="17"/>
        <v/>
      </c>
      <c r="AD260" s="1" t="str">
        <f t="shared" si="19"/>
        <v/>
      </c>
    </row>
    <row r="261" spans="1:30" x14ac:dyDescent="0.25">
      <c r="A261" s="4" t="s">
        <v>2366</v>
      </c>
      <c r="B261" s="4">
        <v>6181</v>
      </c>
      <c r="C261" s="4" t="s">
        <v>543</v>
      </c>
      <c r="D261" s="4" t="s">
        <v>544</v>
      </c>
      <c r="E261" s="4"/>
      <c r="F261" s="4">
        <v>5017</v>
      </c>
      <c r="G261" s="4" t="s">
        <v>57</v>
      </c>
      <c r="H261" s="4" t="s">
        <v>58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6">
        <v>0</v>
      </c>
      <c r="Q261" s="5">
        <v>0</v>
      </c>
      <c r="R261" s="5">
        <v>0</v>
      </c>
      <c r="S261" s="5">
        <v>0</v>
      </c>
      <c r="T261" s="5">
        <v>31</v>
      </c>
      <c r="U261" s="4"/>
      <c r="V261" s="4"/>
      <c r="W261" s="4"/>
      <c r="X261" s="4"/>
      <c r="Y261" s="1">
        <f>IF(Summ!$G$2="Místně",'71_19MthRepSumUzelQ'!B261,IF('71_19MthRepSumUzelQ'!U261&lt;&gt;"",'71_19MthRepSumUzelQ'!U261,'71_19MthRepSumUzelQ'!B261))</f>
        <v>6181</v>
      </c>
      <c r="Z261" s="1">
        <f>IF(Summ!$G$2="Místně",'71_19MthRepSumUzelQ'!F261,IF('71_19MthRepSumUzelQ'!W261&lt;&gt;"",'71_19MthRepSumUzelQ'!W261,'71_19MthRepSumUzelQ'!F261))</f>
        <v>5017</v>
      </c>
      <c r="AA261" s="1">
        <f t="shared" si="18"/>
        <v>0</v>
      </c>
      <c r="AB261" s="1" t="str">
        <f t="shared" si="16"/>
        <v/>
      </c>
      <c r="AC261" s="1" t="str">
        <f t="shared" si="17"/>
        <v/>
      </c>
      <c r="AD261" s="1" t="str">
        <f t="shared" si="19"/>
        <v/>
      </c>
    </row>
    <row r="262" spans="1:30" x14ac:dyDescent="0.25">
      <c r="A262" s="4" t="s">
        <v>2366</v>
      </c>
      <c r="B262" s="4">
        <v>6182</v>
      </c>
      <c r="C262" s="4" t="s">
        <v>545</v>
      </c>
      <c r="D262" s="4" t="s">
        <v>546</v>
      </c>
      <c r="E262" s="4"/>
      <c r="F262" s="4">
        <v>5030</v>
      </c>
      <c r="G262" s="4" t="s">
        <v>83</v>
      </c>
      <c r="H262" s="4" t="s">
        <v>84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6">
        <v>0</v>
      </c>
      <c r="Q262" s="5">
        <v>0</v>
      </c>
      <c r="R262" s="5">
        <v>0</v>
      </c>
      <c r="S262" s="5">
        <v>0</v>
      </c>
      <c r="T262" s="5">
        <v>31</v>
      </c>
      <c r="U262" s="4"/>
      <c r="V262" s="4"/>
      <c r="W262" s="4"/>
      <c r="X262" s="4"/>
      <c r="Y262" s="1">
        <f>IF(Summ!$G$2="Místně",'71_19MthRepSumUzelQ'!B262,IF('71_19MthRepSumUzelQ'!U262&lt;&gt;"",'71_19MthRepSumUzelQ'!U262,'71_19MthRepSumUzelQ'!B262))</f>
        <v>6182</v>
      </c>
      <c r="Z262" s="1">
        <f>IF(Summ!$G$2="Místně",'71_19MthRepSumUzelQ'!F262,IF('71_19MthRepSumUzelQ'!W262&lt;&gt;"",'71_19MthRepSumUzelQ'!W262,'71_19MthRepSumUzelQ'!F262))</f>
        <v>5030</v>
      </c>
      <c r="AA262" s="1">
        <f t="shared" si="18"/>
        <v>0</v>
      </c>
      <c r="AB262" s="1" t="str">
        <f t="shared" si="16"/>
        <v/>
      </c>
      <c r="AC262" s="1" t="str">
        <f t="shared" si="17"/>
        <v/>
      </c>
      <c r="AD262" s="1" t="str">
        <f t="shared" si="19"/>
        <v/>
      </c>
    </row>
    <row r="263" spans="1:30" x14ac:dyDescent="0.25">
      <c r="A263" s="4" t="s">
        <v>2366</v>
      </c>
      <c r="B263" s="4">
        <v>6183</v>
      </c>
      <c r="C263" s="4" t="s">
        <v>547</v>
      </c>
      <c r="D263" s="4" t="s">
        <v>548</v>
      </c>
      <c r="E263" s="4"/>
      <c r="F263" s="4">
        <v>5023</v>
      </c>
      <c r="G263" s="4" t="s">
        <v>69</v>
      </c>
      <c r="H263" s="4" t="s">
        <v>70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6">
        <v>0</v>
      </c>
      <c r="Q263" s="5">
        <v>0</v>
      </c>
      <c r="R263" s="5">
        <v>0</v>
      </c>
      <c r="S263" s="5">
        <v>0</v>
      </c>
      <c r="T263" s="5">
        <v>31</v>
      </c>
      <c r="U263" s="4"/>
      <c r="V263" s="4"/>
      <c r="W263" s="4"/>
      <c r="X263" s="4"/>
      <c r="Y263" s="1">
        <f>IF(Summ!$G$2="Místně",'71_19MthRepSumUzelQ'!B263,IF('71_19MthRepSumUzelQ'!U263&lt;&gt;"",'71_19MthRepSumUzelQ'!U263,'71_19MthRepSumUzelQ'!B263))</f>
        <v>6183</v>
      </c>
      <c r="Z263" s="1">
        <f>IF(Summ!$G$2="Místně",'71_19MthRepSumUzelQ'!F263,IF('71_19MthRepSumUzelQ'!W263&lt;&gt;"",'71_19MthRepSumUzelQ'!W263,'71_19MthRepSumUzelQ'!F263))</f>
        <v>5023</v>
      </c>
      <c r="AA263" s="1">
        <f t="shared" si="18"/>
        <v>0</v>
      </c>
      <c r="AB263" s="1" t="str">
        <f t="shared" si="16"/>
        <v/>
      </c>
      <c r="AC263" s="1" t="str">
        <f t="shared" si="17"/>
        <v/>
      </c>
      <c r="AD263" s="1" t="str">
        <f t="shared" si="19"/>
        <v/>
      </c>
    </row>
    <row r="264" spans="1:30" x14ac:dyDescent="0.25">
      <c r="A264" s="4" t="s">
        <v>2366</v>
      </c>
      <c r="B264" s="4">
        <v>6184</v>
      </c>
      <c r="C264" s="4" t="s">
        <v>549</v>
      </c>
      <c r="D264" s="4" t="s">
        <v>550</v>
      </c>
      <c r="E264" s="4"/>
      <c r="F264" s="4">
        <v>5022</v>
      </c>
      <c r="G264" s="4" t="s">
        <v>67</v>
      </c>
      <c r="H264" s="4" t="s">
        <v>68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6">
        <v>0</v>
      </c>
      <c r="Q264" s="5">
        <v>0</v>
      </c>
      <c r="R264" s="5">
        <v>0</v>
      </c>
      <c r="S264" s="5">
        <v>0</v>
      </c>
      <c r="T264" s="5">
        <v>31</v>
      </c>
      <c r="U264" s="4"/>
      <c r="V264" s="4"/>
      <c r="W264" s="4"/>
      <c r="X264" s="4"/>
      <c r="Y264" s="1">
        <f>IF(Summ!$G$2="Místně",'71_19MthRepSumUzelQ'!B264,IF('71_19MthRepSumUzelQ'!U264&lt;&gt;"",'71_19MthRepSumUzelQ'!U264,'71_19MthRepSumUzelQ'!B264))</f>
        <v>6184</v>
      </c>
      <c r="Z264" s="1">
        <f>IF(Summ!$G$2="Místně",'71_19MthRepSumUzelQ'!F264,IF('71_19MthRepSumUzelQ'!W264&lt;&gt;"",'71_19MthRepSumUzelQ'!W264,'71_19MthRepSumUzelQ'!F264))</f>
        <v>5022</v>
      </c>
      <c r="AA264" s="1">
        <f t="shared" si="18"/>
        <v>0</v>
      </c>
      <c r="AB264" s="1" t="str">
        <f t="shared" si="16"/>
        <v/>
      </c>
      <c r="AC264" s="1" t="str">
        <f t="shared" si="17"/>
        <v/>
      </c>
      <c r="AD264" s="1" t="str">
        <f t="shared" si="19"/>
        <v/>
      </c>
    </row>
    <row r="265" spans="1:30" x14ac:dyDescent="0.25">
      <c r="A265" s="4" t="s">
        <v>2366</v>
      </c>
      <c r="B265" s="4">
        <v>6185</v>
      </c>
      <c r="C265" s="4" t="s">
        <v>551</v>
      </c>
      <c r="D265" s="4" t="s">
        <v>552</v>
      </c>
      <c r="E265" s="4"/>
      <c r="F265" s="4">
        <v>5019</v>
      </c>
      <c r="G265" s="4" t="s">
        <v>61</v>
      </c>
      <c r="H265" s="4" t="s">
        <v>62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6">
        <v>0</v>
      </c>
      <c r="Q265" s="5">
        <v>0</v>
      </c>
      <c r="R265" s="5">
        <v>0</v>
      </c>
      <c r="S265" s="5">
        <v>0</v>
      </c>
      <c r="T265" s="5">
        <v>31</v>
      </c>
      <c r="U265" s="4"/>
      <c r="V265" s="4"/>
      <c r="W265" s="4"/>
      <c r="X265" s="4"/>
      <c r="Y265" s="1">
        <f>IF(Summ!$G$2="Místně",'71_19MthRepSumUzelQ'!B265,IF('71_19MthRepSumUzelQ'!U265&lt;&gt;"",'71_19MthRepSumUzelQ'!U265,'71_19MthRepSumUzelQ'!B265))</f>
        <v>6185</v>
      </c>
      <c r="Z265" s="1">
        <f>IF(Summ!$G$2="Místně",'71_19MthRepSumUzelQ'!F265,IF('71_19MthRepSumUzelQ'!W265&lt;&gt;"",'71_19MthRepSumUzelQ'!W265,'71_19MthRepSumUzelQ'!F265))</f>
        <v>5019</v>
      </c>
      <c r="AA265" s="1">
        <f t="shared" si="18"/>
        <v>0</v>
      </c>
      <c r="AB265" s="1" t="str">
        <f t="shared" si="16"/>
        <v/>
      </c>
      <c r="AC265" s="1" t="str">
        <f t="shared" si="17"/>
        <v/>
      </c>
      <c r="AD265" s="1" t="str">
        <f t="shared" si="19"/>
        <v/>
      </c>
    </row>
    <row r="266" spans="1:30" x14ac:dyDescent="0.25">
      <c r="A266" s="4" t="s">
        <v>2366</v>
      </c>
      <c r="B266" s="4">
        <v>6186</v>
      </c>
      <c r="C266" s="4" t="s">
        <v>553</v>
      </c>
      <c r="D266" s="4" t="s">
        <v>554</v>
      </c>
      <c r="E266" s="4"/>
      <c r="F266" s="4">
        <v>5023</v>
      </c>
      <c r="G266" s="4" t="s">
        <v>69</v>
      </c>
      <c r="H266" s="4" t="s">
        <v>70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6">
        <v>0</v>
      </c>
      <c r="Q266" s="5">
        <v>0</v>
      </c>
      <c r="R266" s="5">
        <v>0</v>
      </c>
      <c r="S266" s="5">
        <v>0</v>
      </c>
      <c r="T266" s="5">
        <v>31</v>
      </c>
      <c r="U266" s="4"/>
      <c r="V266" s="4"/>
      <c r="W266" s="4"/>
      <c r="X266" s="4"/>
      <c r="Y266" s="1">
        <f>IF(Summ!$G$2="Místně",'71_19MthRepSumUzelQ'!B266,IF('71_19MthRepSumUzelQ'!U266&lt;&gt;"",'71_19MthRepSumUzelQ'!U266,'71_19MthRepSumUzelQ'!B266))</f>
        <v>6186</v>
      </c>
      <c r="Z266" s="1">
        <f>IF(Summ!$G$2="Místně",'71_19MthRepSumUzelQ'!F266,IF('71_19MthRepSumUzelQ'!W266&lt;&gt;"",'71_19MthRepSumUzelQ'!W266,'71_19MthRepSumUzelQ'!F266))</f>
        <v>5023</v>
      </c>
      <c r="AA266" s="1">
        <f t="shared" si="18"/>
        <v>0</v>
      </c>
      <c r="AB266" s="1" t="str">
        <f t="shared" si="16"/>
        <v/>
      </c>
      <c r="AC266" s="1" t="str">
        <f t="shared" si="17"/>
        <v/>
      </c>
      <c r="AD266" s="1" t="str">
        <f t="shared" si="19"/>
        <v/>
      </c>
    </row>
    <row r="267" spans="1:30" x14ac:dyDescent="0.25">
      <c r="A267" s="4" t="s">
        <v>2366</v>
      </c>
      <c r="B267" s="4">
        <v>6187</v>
      </c>
      <c r="C267" s="4" t="s">
        <v>555</v>
      </c>
      <c r="D267" s="4" t="s">
        <v>556</v>
      </c>
      <c r="E267" s="4"/>
      <c r="F267" s="4">
        <v>5001</v>
      </c>
      <c r="G267" s="4" t="s">
        <v>25</v>
      </c>
      <c r="H267" s="4" t="s">
        <v>26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6">
        <v>0</v>
      </c>
      <c r="Q267" s="5">
        <v>0</v>
      </c>
      <c r="R267" s="5">
        <v>0</v>
      </c>
      <c r="S267" s="5">
        <v>0</v>
      </c>
      <c r="T267" s="5">
        <v>31</v>
      </c>
      <c r="U267" s="4"/>
      <c r="V267" s="4"/>
      <c r="W267" s="4"/>
      <c r="X267" s="4"/>
      <c r="Y267" s="1">
        <f>IF(Summ!$G$2="Místně",'71_19MthRepSumUzelQ'!B267,IF('71_19MthRepSumUzelQ'!U267&lt;&gt;"",'71_19MthRepSumUzelQ'!U267,'71_19MthRepSumUzelQ'!B267))</f>
        <v>6187</v>
      </c>
      <c r="Z267" s="1">
        <f>IF(Summ!$G$2="Místně",'71_19MthRepSumUzelQ'!F267,IF('71_19MthRepSumUzelQ'!W267&lt;&gt;"",'71_19MthRepSumUzelQ'!W267,'71_19MthRepSumUzelQ'!F267))</f>
        <v>5001</v>
      </c>
      <c r="AA267" s="1">
        <f t="shared" si="18"/>
        <v>0</v>
      </c>
      <c r="AB267" s="1" t="str">
        <f t="shared" si="16"/>
        <v/>
      </c>
      <c r="AC267" s="1" t="str">
        <f t="shared" si="17"/>
        <v/>
      </c>
      <c r="AD267" s="1" t="str">
        <f t="shared" si="19"/>
        <v/>
      </c>
    </row>
    <row r="268" spans="1:30" x14ac:dyDescent="0.25">
      <c r="A268" s="4" t="s">
        <v>2366</v>
      </c>
      <c r="B268" s="4">
        <v>6188</v>
      </c>
      <c r="C268" s="4" t="s">
        <v>557</v>
      </c>
      <c r="D268" s="4" t="s">
        <v>558</v>
      </c>
      <c r="E268" s="4"/>
      <c r="F268" s="4">
        <v>5001</v>
      </c>
      <c r="G268" s="4" t="s">
        <v>25</v>
      </c>
      <c r="H268" s="4" t="s">
        <v>26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6">
        <v>0</v>
      </c>
      <c r="Q268" s="5">
        <v>0</v>
      </c>
      <c r="R268" s="5">
        <v>0</v>
      </c>
      <c r="S268" s="5">
        <v>0</v>
      </c>
      <c r="T268" s="5">
        <v>31</v>
      </c>
      <c r="U268" s="4"/>
      <c r="V268" s="4"/>
      <c r="W268" s="4"/>
      <c r="X268" s="4"/>
      <c r="Y268" s="1">
        <f>IF(Summ!$G$2="Místně",'71_19MthRepSumUzelQ'!B268,IF('71_19MthRepSumUzelQ'!U268&lt;&gt;"",'71_19MthRepSumUzelQ'!U268,'71_19MthRepSumUzelQ'!B268))</f>
        <v>6188</v>
      </c>
      <c r="Z268" s="1">
        <f>IF(Summ!$G$2="Místně",'71_19MthRepSumUzelQ'!F268,IF('71_19MthRepSumUzelQ'!W268&lt;&gt;"",'71_19MthRepSumUzelQ'!W268,'71_19MthRepSumUzelQ'!F268))</f>
        <v>5001</v>
      </c>
      <c r="AA268" s="1">
        <f t="shared" si="18"/>
        <v>0</v>
      </c>
      <c r="AB268" s="1" t="str">
        <f t="shared" ref="AB268:AB331" si="20">IF(U268&lt;&gt;"",B268,"")</f>
        <v/>
      </c>
      <c r="AC268" s="1" t="str">
        <f t="shared" ref="AC268:AC331" si="21">IF(W268&lt;&gt;"",F268,"")</f>
        <v/>
      </c>
      <c r="AD268" s="1" t="str">
        <f t="shared" si="19"/>
        <v/>
      </c>
    </row>
    <row r="269" spans="1:30" x14ac:dyDescent="0.25">
      <c r="A269" s="4" t="s">
        <v>2366</v>
      </c>
      <c r="B269" s="4">
        <v>6189</v>
      </c>
      <c r="C269" s="4" t="s">
        <v>559</v>
      </c>
      <c r="D269" s="4" t="s">
        <v>560</v>
      </c>
      <c r="E269" s="4"/>
      <c r="F269" s="4">
        <v>5030</v>
      </c>
      <c r="G269" s="4" t="s">
        <v>83</v>
      </c>
      <c r="H269" s="4" t="s">
        <v>84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6">
        <v>0</v>
      </c>
      <c r="Q269" s="5">
        <v>0</v>
      </c>
      <c r="R269" s="5">
        <v>0</v>
      </c>
      <c r="S269" s="5">
        <v>0</v>
      </c>
      <c r="T269" s="5">
        <v>31</v>
      </c>
      <c r="U269" s="4"/>
      <c r="V269" s="4"/>
      <c r="W269" s="4"/>
      <c r="X269" s="4"/>
      <c r="Y269" s="1">
        <f>IF(Summ!$G$2="Místně",'71_19MthRepSumUzelQ'!B269,IF('71_19MthRepSumUzelQ'!U269&lt;&gt;"",'71_19MthRepSumUzelQ'!U269,'71_19MthRepSumUzelQ'!B269))</f>
        <v>6189</v>
      </c>
      <c r="Z269" s="1">
        <f>IF(Summ!$G$2="Místně",'71_19MthRepSumUzelQ'!F269,IF('71_19MthRepSumUzelQ'!W269&lt;&gt;"",'71_19MthRepSumUzelQ'!W269,'71_19MthRepSumUzelQ'!F269))</f>
        <v>5030</v>
      </c>
      <c r="AA269" s="1">
        <f t="shared" si="18"/>
        <v>0</v>
      </c>
      <c r="AB269" s="1" t="str">
        <f t="shared" si="20"/>
        <v/>
      </c>
      <c r="AC269" s="1" t="str">
        <f t="shared" si="21"/>
        <v/>
      </c>
      <c r="AD269" s="1" t="str">
        <f t="shared" si="19"/>
        <v/>
      </c>
    </row>
    <row r="270" spans="1:30" x14ac:dyDescent="0.25">
      <c r="A270" s="4" t="s">
        <v>2366</v>
      </c>
      <c r="B270" s="4">
        <v>6190</v>
      </c>
      <c r="C270" s="4" t="s">
        <v>561</v>
      </c>
      <c r="D270" s="4" t="s">
        <v>562</v>
      </c>
      <c r="E270" s="4"/>
      <c r="F270" s="4">
        <v>5023</v>
      </c>
      <c r="G270" s="4" t="s">
        <v>69</v>
      </c>
      <c r="H270" s="4" t="s">
        <v>70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6">
        <v>0</v>
      </c>
      <c r="Q270" s="5">
        <v>0</v>
      </c>
      <c r="R270" s="5">
        <v>0</v>
      </c>
      <c r="S270" s="5">
        <v>0</v>
      </c>
      <c r="T270" s="5">
        <v>31</v>
      </c>
      <c r="U270" s="4"/>
      <c r="V270" s="4"/>
      <c r="W270" s="4"/>
      <c r="X270" s="4"/>
      <c r="Y270" s="1">
        <f>IF(Summ!$G$2="Místně",'71_19MthRepSumUzelQ'!B270,IF('71_19MthRepSumUzelQ'!U270&lt;&gt;"",'71_19MthRepSumUzelQ'!U270,'71_19MthRepSumUzelQ'!B270))</f>
        <v>6190</v>
      </c>
      <c r="Z270" s="1">
        <f>IF(Summ!$G$2="Místně",'71_19MthRepSumUzelQ'!F270,IF('71_19MthRepSumUzelQ'!W270&lt;&gt;"",'71_19MthRepSumUzelQ'!W270,'71_19MthRepSumUzelQ'!F270))</f>
        <v>5023</v>
      </c>
      <c r="AA270" s="1">
        <f t="shared" si="18"/>
        <v>0</v>
      </c>
      <c r="AB270" s="1" t="str">
        <f t="shared" si="20"/>
        <v/>
      </c>
      <c r="AC270" s="1" t="str">
        <f t="shared" si="21"/>
        <v/>
      </c>
      <c r="AD270" s="1" t="str">
        <f t="shared" si="19"/>
        <v/>
      </c>
    </row>
    <row r="271" spans="1:30" x14ac:dyDescent="0.25">
      <c r="A271" s="4" t="s">
        <v>2366</v>
      </c>
      <c r="B271" s="4">
        <v>6191</v>
      </c>
      <c r="C271" s="4" t="s">
        <v>563</v>
      </c>
      <c r="D271" s="4" t="s">
        <v>564</v>
      </c>
      <c r="E271" s="4" t="s">
        <v>100</v>
      </c>
      <c r="F271" s="4">
        <v>5038</v>
      </c>
      <c r="G271" s="4" t="s">
        <v>98</v>
      </c>
      <c r="H271" s="4" t="s">
        <v>99</v>
      </c>
      <c r="I271" s="5">
        <v>8</v>
      </c>
      <c r="J271" s="5">
        <v>92</v>
      </c>
      <c r="K271" s="5">
        <v>92</v>
      </c>
      <c r="L271" s="5">
        <v>3</v>
      </c>
      <c r="M271" s="5">
        <v>96</v>
      </c>
      <c r="N271" s="5">
        <v>96</v>
      </c>
      <c r="O271" s="5">
        <v>3</v>
      </c>
      <c r="P271" s="6">
        <v>335</v>
      </c>
      <c r="Q271" s="5">
        <v>465</v>
      </c>
      <c r="R271" s="5">
        <v>426</v>
      </c>
      <c r="S271" s="5">
        <v>39</v>
      </c>
      <c r="T271" s="5">
        <v>31</v>
      </c>
      <c r="U271" s="4"/>
      <c r="V271" s="4"/>
      <c r="W271" s="4"/>
      <c r="X271" s="4"/>
      <c r="Y271" s="1">
        <f>IF(Summ!$G$2="Místně",'71_19MthRepSumUzelQ'!B271,IF('71_19MthRepSumUzelQ'!U271&lt;&gt;"",'71_19MthRepSumUzelQ'!U271,'71_19MthRepSumUzelQ'!B271))</f>
        <v>6191</v>
      </c>
      <c r="Z271" s="1">
        <f>IF(Summ!$G$2="Místně",'71_19MthRepSumUzelQ'!F271,IF('71_19MthRepSumUzelQ'!W271&lt;&gt;"",'71_19MthRepSumUzelQ'!W271,'71_19MthRepSumUzelQ'!F271))</f>
        <v>5038</v>
      </c>
      <c r="AA271" s="1">
        <f t="shared" si="18"/>
        <v>0</v>
      </c>
      <c r="AB271" s="1" t="str">
        <f t="shared" si="20"/>
        <v/>
      </c>
      <c r="AC271" s="1" t="str">
        <f t="shared" si="21"/>
        <v/>
      </c>
      <c r="AD271" s="1" t="str">
        <f t="shared" si="19"/>
        <v/>
      </c>
    </row>
    <row r="272" spans="1:30" x14ac:dyDescent="0.25">
      <c r="A272" s="4" t="s">
        <v>2366</v>
      </c>
      <c r="B272" s="4">
        <v>6192</v>
      </c>
      <c r="C272" s="4" t="s">
        <v>565</v>
      </c>
      <c r="D272" s="4" t="s">
        <v>566</v>
      </c>
      <c r="E272" s="4"/>
      <c r="F272" s="4">
        <v>5030</v>
      </c>
      <c r="G272" s="4" t="s">
        <v>83</v>
      </c>
      <c r="H272" s="4" t="s">
        <v>84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6">
        <v>0</v>
      </c>
      <c r="Q272" s="5">
        <v>0</v>
      </c>
      <c r="R272" s="5">
        <v>0</v>
      </c>
      <c r="S272" s="5">
        <v>0</v>
      </c>
      <c r="T272" s="5">
        <v>31</v>
      </c>
      <c r="U272" s="4"/>
      <c r="V272" s="4"/>
      <c r="W272" s="4"/>
      <c r="X272" s="4"/>
      <c r="Y272" s="1">
        <f>IF(Summ!$G$2="Místně",'71_19MthRepSumUzelQ'!B272,IF('71_19MthRepSumUzelQ'!U272&lt;&gt;"",'71_19MthRepSumUzelQ'!U272,'71_19MthRepSumUzelQ'!B272))</f>
        <v>6192</v>
      </c>
      <c r="Z272" s="1">
        <f>IF(Summ!$G$2="Místně",'71_19MthRepSumUzelQ'!F272,IF('71_19MthRepSumUzelQ'!W272&lt;&gt;"",'71_19MthRepSumUzelQ'!W272,'71_19MthRepSumUzelQ'!F272))</f>
        <v>5030</v>
      </c>
      <c r="AA272" s="1">
        <f t="shared" si="18"/>
        <v>0</v>
      </c>
      <c r="AB272" s="1" t="str">
        <f t="shared" si="20"/>
        <v/>
      </c>
      <c r="AC272" s="1" t="str">
        <f t="shared" si="21"/>
        <v/>
      </c>
      <c r="AD272" s="1" t="str">
        <f t="shared" si="19"/>
        <v/>
      </c>
    </row>
    <row r="273" spans="1:30" x14ac:dyDescent="0.25">
      <c r="A273" s="4" t="s">
        <v>2366</v>
      </c>
      <c r="B273" s="4">
        <v>6193</v>
      </c>
      <c r="C273" s="4" t="s">
        <v>567</v>
      </c>
      <c r="D273" s="4" t="s">
        <v>568</v>
      </c>
      <c r="E273" s="4"/>
      <c r="F273" s="4">
        <v>5017</v>
      </c>
      <c r="G273" s="4" t="s">
        <v>57</v>
      </c>
      <c r="H273" s="4" t="s">
        <v>58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6">
        <v>0</v>
      </c>
      <c r="Q273" s="5">
        <v>0</v>
      </c>
      <c r="R273" s="5">
        <v>0</v>
      </c>
      <c r="S273" s="5">
        <v>0</v>
      </c>
      <c r="T273" s="5">
        <v>31</v>
      </c>
      <c r="U273" s="4"/>
      <c r="V273" s="4"/>
      <c r="W273" s="4"/>
      <c r="X273" s="4"/>
      <c r="Y273" s="1">
        <f>IF(Summ!$G$2="Místně",'71_19MthRepSumUzelQ'!B273,IF('71_19MthRepSumUzelQ'!U273&lt;&gt;"",'71_19MthRepSumUzelQ'!U273,'71_19MthRepSumUzelQ'!B273))</f>
        <v>6193</v>
      </c>
      <c r="Z273" s="1">
        <f>IF(Summ!$G$2="Místně",'71_19MthRepSumUzelQ'!F273,IF('71_19MthRepSumUzelQ'!W273&lt;&gt;"",'71_19MthRepSumUzelQ'!W273,'71_19MthRepSumUzelQ'!F273))</f>
        <v>5017</v>
      </c>
      <c r="AA273" s="1">
        <f t="shared" si="18"/>
        <v>0</v>
      </c>
      <c r="AB273" s="1" t="str">
        <f t="shared" si="20"/>
        <v/>
      </c>
      <c r="AC273" s="1" t="str">
        <f t="shared" si="21"/>
        <v/>
      </c>
      <c r="AD273" s="1" t="str">
        <f t="shared" si="19"/>
        <v/>
      </c>
    </row>
    <row r="274" spans="1:30" x14ac:dyDescent="0.25">
      <c r="A274" s="4" t="s">
        <v>2366</v>
      </c>
      <c r="B274" s="4">
        <v>6194</v>
      </c>
      <c r="C274" s="4" t="s">
        <v>569</v>
      </c>
      <c r="D274" s="4" t="s">
        <v>570</v>
      </c>
      <c r="E274" s="4"/>
      <c r="F274" s="4">
        <v>5021</v>
      </c>
      <c r="G274" s="4" t="s">
        <v>65</v>
      </c>
      <c r="H274" s="4" t="s">
        <v>66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6">
        <v>0</v>
      </c>
      <c r="Q274" s="5">
        <v>0</v>
      </c>
      <c r="R274" s="5">
        <v>0</v>
      </c>
      <c r="S274" s="5">
        <v>0</v>
      </c>
      <c r="T274" s="5">
        <v>31</v>
      </c>
      <c r="U274" s="4"/>
      <c r="V274" s="4"/>
      <c r="W274" s="4"/>
      <c r="X274" s="4"/>
      <c r="Y274" s="1">
        <f>IF(Summ!$G$2="Místně",'71_19MthRepSumUzelQ'!B274,IF('71_19MthRepSumUzelQ'!U274&lt;&gt;"",'71_19MthRepSumUzelQ'!U274,'71_19MthRepSumUzelQ'!B274))</f>
        <v>6194</v>
      </c>
      <c r="Z274" s="1">
        <f>IF(Summ!$G$2="Místně",'71_19MthRepSumUzelQ'!F274,IF('71_19MthRepSumUzelQ'!W274&lt;&gt;"",'71_19MthRepSumUzelQ'!W274,'71_19MthRepSumUzelQ'!F274))</f>
        <v>5021</v>
      </c>
      <c r="AA274" s="1">
        <f t="shared" si="18"/>
        <v>0</v>
      </c>
      <c r="AB274" s="1" t="str">
        <f t="shared" si="20"/>
        <v/>
      </c>
      <c r="AC274" s="1" t="str">
        <f t="shared" si="21"/>
        <v/>
      </c>
      <c r="AD274" s="1" t="str">
        <f t="shared" si="19"/>
        <v/>
      </c>
    </row>
    <row r="275" spans="1:30" x14ac:dyDescent="0.25">
      <c r="A275" s="4" t="s">
        <v>2366</v>
      </c>
      <c r="B275" s="4">
        <v>6195</v>
      </c>
      <c r="C275" s="4" t="s">
        <v>571</v>
      </c>
      <c r="D275" s="4" t="s">
        <v>572</v>
      </c>
      <c r="E275" s="4"/>
      <c r="F275" s="4">
        <v>5017</v>
      </c>
      <c r="G275" s="4" t="s">
        <v>57</v>
      </c>
      <c r="H275" s="4" t="s">
        <v>58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6">
        <v>0</v>
      </c>
      <c r="Q275" s="5">
        <v>0</v>
      </c>
      <c r="R275" s="5">
        <v>0</v>
      </c>
      <c r="S275" s="5">
        <v>0</v>
      </c>
      <c r="T275" s="5">
        <v>31</v>
      </c>
      <c r="U275" s="4"/>
      <c r="V275" s="4"/>
      <c r="W275" s="4"/>
      <c r="X275" s="4"/>
      <c r="Y275" s="1">
        <f>IF(Summ!$G$2="Místně",'71_19MthRepSumUzelQ'!B275,IF('71_19MthRepSumUzelQ'!U275&lt;&gt;"",'71_19MthRepSumUzelQ'!U275,'71_19MthRepSumUzelQ'!B275))</f>
        <v>6195</v>
      </c>
      <c r="Z275" s="1">
        <f>IF(Summ!$G$2="Místně",'71_19MthRepSumUzelQ'!F275,IF('71_19MthRepSumUzelQ'!W275&lt;&gt;"",'71_19MthRepSumUzelQ'!W275,'71_19MthRepSumUzelQ'!F275))</f>
        <v>5017</v>
      </c>
      <c r="AA275" s="1">
        <f t="shared" si="18"/>
        <v>0</v>
      </c>
      <c r="AB275" s="1" t="str">
        <f t="shared" si="20"/>
        <v/>
      </c>
      <c r="AC275" s="1" t="str">
        <f t="shared" si="21"/>
        <v/>
      </c>
      <c r="AD275" s="1" t="str">
        <f t="shared" si="19"/>
        <v/>
      </c>
    </row>
    <row r="276" spans="1:30" x14ac:dyDescent="0.25">
      <c r="A276" s="4" t="s">
        <v>2366</v>
      </c>
      <c r="B276" s="4">
        <v>6196</v>
      </c>
      <c r="C276" s="4" t="s">
        <v>573</v>
      </c>
      <c r="D276" s="4" t="s">
        <v>574</v>
      </c>
      <c r="E276" s="4"/>
      <c r="F276" s="4">
        <v>5030</v>
      </c>
      <c r="G276" s="4" t="s">
        <v>83</v>
      </c>
      <c r="H276" s="4" t="s">
        <v>84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6">
        <v>0</v>
      </c>
      <c r="Q276" s="5">
        <v>0</v>
      </c>
      <c r="R276" s="5">
        <v>0</v>
      </c>
      <c r="S276" s="5">
        <v>0</v>
      </c>
      <c r="T276" s="5">
        <v>31</v>
      </c>
      <c r="U276" s="4"/>
      <c r="V276" s="4"/>
      <c r="W276" s="4"/>
      <c r="X276" s="4"/>
      <c r="Y276" s="1">
        <f>IF(Summ!$G$2="Místně",'71_19MthRepSumUzelQ'!B276,IF('71_19MthRepSumUzelQ'!U276&lt;&gt;"",'71_19MthRepSumUzelQ'!U276,'71_19MthRepSumUzelQ'!B276))</f>
        <v>6196</v>
      </c>
      <c r="Z276" s="1">
        <f>IF(Summ!$G$2="Místně",'71_19MthRepSumUzelQ'!F276,IF('71_19MthRepSumUzelQ'!W276&lt;&gt;"",'71_19MthRepSumUzelQ'!W276,'71_19MthRepSumUzelQ'!F276))</f>
        <v>5030</v>
      </c>
      <c r="AA276" s="1">
        <f t="shared" si="18"/>
        <v>0</v>
      </c>
      <c r="AB276" s="1" t="str">
        <f t="shared" si="20"/>
        <v/>
      </c>
      <c r="AC276" s="1" t="str">
        <f t="shared" si="21"/>
        <v/>
      </c>
      <c r="AD276" s="1" t="str">
        <f t="shared" si="19"/>
        <v/>
      </c>
    </row>
    <row r="277" spans="1:30" x14ac:dyDescent="0.25">
      <c r="A277" s="4" t="s">
        <v>2366</v>
      </c>
      <c r="B277" s="4">
        <v>6197</v>
      </c>
      <c r="C277" s="4" t="s">
        <v>575</v>
      </c>
      <c r="D277" s="4" t="s">
        <v>576</v>
      </c>
      <c r="E277" s="4"/>
      <c r="F277" s="4">
        <v>5021</v>
      </c>
      <c r="G277" s="4" t="s">
        <v>65</v>
      </c>
      <c r="H277" s="4" t="s">
        <v>66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6">
        <v>0</v>
      </c>
      <c r="Q277" s="5">
        <v>0</v>
      </c>
      <c r="R277" s="5">
        <v>0</v>
      </c>
      <c r="S277" s="5">
        <v>0</v>
      </c>
      <c r="T277" s="5">
        <v>31</v>
      </c>
      <c r="U277" s="4"/>
      <c r="V277" s="4"/>
      <c r="W277" s="4"/>
      <c r="X277" s="4"/>
      <c r="Y277" s="1">
        <f>IF(Summ!$G$2="Místně",'71_19MthRepSumUzelQ'!B277,IF('71_19MthRepSumUzelQ'!U277&lt;&gt;"",'71_19MthRepSumUzelQ'!U277,'71_19MthRepSumUzelQ'!B277))</f>
        <v>6197</v>
      </c>
      <c r="Z277" s="1">
        <f>IF(Summ!$G$2="Místně",'71_19MthRepSumUzelQ'!F277,IF('71_19MthRepSumUzelQ'!W277&lt;&gt;"",'71_19MthRepSumUzelQ'!W277,'71_19MthRepSumUzelQ'!F277))</f>
        <v>5021</v>
      </c>
      <c r="AA277" s="1">
        <f t="shared" si="18"/>
        <v>0</v>
      </c>
      <c r="AB277" s="1" t="str">
        <f t="shared" si="20"/>
        <v/>
      </c>
      <c r="AC277" s="1" t="str">
        <f t="shared" si="21"/>
        <v/>
      </c>
      <c r="AD277" s="1" t="str">
        <f t="shared" si="19"/>
        <v/>
      </c>
    </row>
    <row r="278" spans="1:30" x14ac:dyDescent="0.25">
      <c r="A278" s="4" t="s">
        <v>2366</v>
      </c>
      <c r="B278" s="4">
        <v>6198</v>
      </c>
      <c r="C278" s="4" t="s">
        <v>577</v>
      </c>
      <c r="D278" s="4" t="s">
        <v>578</v>
      </c>
      <c r="E278" s="4"/>
      <c r="F278" s="4">
        <v>5032</v>
      </c>
      <c r="G278" s="4" t="s">
        <v>87</v>
      </c>
      <c r="H278" s="4" t="s">
        <v>88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6">
        <v>0</v>
      </c>
      <c r="Q278" s="5">
        <v>0</v>
      </c>
      <c r="R278" s="5">
        <v>0</v>
      </c>
      <c r="S278" s="5">
        <v>0</v>
      </c>
      <c r="T278" s="5">
        <v>31</v>
      </c>
      <c r="U278" s="4"/>
      <c r="V278" s="4"/>
      <c r="W278" s="4"/>
      <c r="X278" s="4"/>
      <c r="Y278" s="1">
        <f>IF(Summ!$G$2="Místně",'71_19MthRepSumUzelQ'!B278,IF('71_19MthRepSumUzelQ'!U278&lt;&gt;"",'71_19MthRepSumUzelQ'!U278,'71_19MthRepSumUzelQ'!B278))</f>
        <v>6198</v>
      </c>
      <c r="Z278" s="1">
        <f>IF(Summ!$G$2="Místně",'71_19MthRepSumUzelQ'!F278,IF('71_19MthRepSumUzelQ'!W278&lt;&gt;"",'71_19MthRepSumUzelQ'!W278,'71_19MthRepSumUzelQ'!F278))</f>
        <v>5032</v>
      </c>
      <c r="AA278" s="1">
        <f t="shared" si="18"/>
        <v>0</v>
      </c>
      <c r="AB278" s="1" t="str">
        <f t="shared" si="20"/>
        <v/>
      </c>
      <c r="AC278" s="1" t="str">
        <f t="shared" si="21"/>
        <v/>
      </c>
      <c r="AD278" s="1" t="str">
        <f t="shared" si="19"/>
        <v/>
      </c>
    </row>
    <row r="279" spans="1:30" x14ac:dyDescent="0.25">
      <c r="A279" s="4" t="s">
        <v>2366</v>
      </c>
      <c r="B279" s="4">
        <v>6199</v>
      </c>
      <c r="C279" s="4" t="s">
        <v>579</v>
      </c>
      <c r="D279" s="4" t="s">
        <v>580</v>
      </c>
      <c r="E279" s="4"/>
      <c r="F279" s="4">
        <v>5021</v>
      </c>
      <c r="G279" s="4" t="s">
        <v>65</v>
      </c>
      <c r="H279" s="4" t="s">
        <v>66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6">
        <v>0</v>
      </c>
      <c r="Q279" s="5">
        <v>0</v>
      </c>
      <c r="R279" s="5">
        <v>0</v>
      </c>
      <c r="S279" s="5">
        <v>0</v>
      </c>
      <c r="T279" s="5">
        <v>31</v>
      </c>
      <c r="U279" s="4"/>
      <c r="V279" s="4"/>
      <c r="W279" s="4"/>
      <c r="X279" s="4"/>
      <c r="Y279" s="1">
        <f>IF(Summ!$G$2="Místně",'71_19MthRepSumUzelQ'!B279,IF('71_19MthRepSumUzelQ'!U279&lt;&gt;"",'71_19MthRepSumUzelQ'!U279,'71_19MthRepSumUzelQ'!B279))</f>
        <v>6199</v>
      </c>
      <c r="Z279" s="1">
        <f>IF(Summ!$G$2="Místně",'71_19MthRepSumUzelQ'!F279,IF('71_19MthRepSumUzelQ'!W279&lt;&gt;"",'71_19MthRepSumUzelQ'!W279,'71_19MthRepSumUzelQ'!F279))</f>
        <v>5021</v>
      </c>
      <c r="AA279" s="1">
        <f t="shared" si="18"/>
        <v>0</v>
      </c>
      <c r="AB279" s="1" t="str">
        <f t="shared" si="20"/>
        <v/>
      </c>
      <c r="AC279" s="1" t="str">
        <f t="shared" si="21"/>
        <v/>
      </c>
      <c r="AD279" s="1" t="str">
        <f t="shared" si="19"/>
        <v/>
      </c>
    </row>
    <row r="280" spans="1:30" x14ac:dyDescent="0.25">
      <c r="A280" s="4" t="s">
        <v>2366</v>
      </c>
      <c r="B280" s="4">
        <v>6200</v>
      </c>
      <c r="C280" s="4" t="s">
        <v>581</v>
      </c>
      <c r="D280" s="4" t="s">
        <v>582</v>
      </c>
      <c r="E280" s="4"/>
      <c r="F280" s="4">
        <v>5023</v>
      </c>
      <c r="G280" s="4" t="s">
        <v>69</v>
      </c>
      <c r="H280" s="4" t="s">
        <v>70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6">
        <v>0</v>
      </c>
      <c r="Q280" s="5">
        <v>0</v>
      </c>
      <c r="R280" s="5">
        <v>0</v>
      </c>
      <c r="S280" s="5">
        <v>0</v>
      </c>
      <c r="T280" s="5">
        <v>31</v>
      </c>
      <c r="U280" s="4"/>
      <c r="V280" s="4"/>
      <c r="W280" s="4"/>
      <c r="X280" s="4"/>
      <c r="Y280" s="1">
        <f>IF(Summ!$G$2="Místně",'71_19MthRepSumUzelQ'!B280,IF('71_19MthRepSumUzelQ'!U280&lt;&gt;"",'71_19MthRepSumUzelQ'!U280,'71_19MthRepSumUzelQ'!B280))</f>
        <v>6200</v>
      </c>
      <c r="Z280" s="1">
        <f>IF(Summ!$G$2="Místně",'71_19MthRepSumUzelQ'!F280,IF('71_19MthRepSumUzelQ'!W280&lt;&gt;"",'71_19MthRepSumUzelQ'!W280,'71_19MthRepSumUzelQ'!F280))</f>
        <v>5023</v>
      </c>
      <c r="AA280" s="1">
        <f t="shared" si="18"/>
        <v>0</v>
      </c>
      <c r="AB280" s="1" t="str">
        <f t="shared" si="20"/>
        <v/>
      </c>
      <c r="AC280" s="1" t="str">
        <f t="shared" si="21"/>
        <v/>
      </c>
      <c r="AD280" s="1" t="str">
        <f t="shared" si="19"/>
        <v/>
      </c>
    </row>
    <row r="281" spans="1:30" x14ac:dyDescent="0.25">
      <c r="A281" s="4" t="s">
        <v>2366</v>
      </c>
      <c r="B281" s="4">
        <v>6201</v>
      </c>
      <c r="C281" s="4" t="s">
        <v>583</v>
      </c>
      <c r="D281" s="4" t="s">
        <v>584</v>
      </c>
      <c r="E281" s="4" t="s">
        <v>100</v>
      </c>
      <c r="F281" s="4">
        <v>5060</v>
      </c>
      <c r="G281" s="4" t="s">
        <v>141</v>
      </c>
      <c r="H281" s="4" t="s">
        <v>142</v>
      </c>
      <c r="I281" s="5">
        <v>12</v>
      </c>
      <c r="J281" s="5">
        <v>2</v>
      </c>
      <c r="K281" s="5">
        <v>0</v>
      </c>
      <c r="L281" s="5">
        <v>2</v>
      </c>
      <c r="M281" s="5">
        <v>14</v>
      </c>
      <c r="N281" s="5">
        <v>0</v>
      </c>
      <c r="O281" s="5">
        <v>0</v>
      </c>
      <c r="P281" s="6">
        <v>240</v>
      </c>
      <c r="Q281" s="5">
        <v>248</v>
      </c>
      <c r="R281" s="5">
        <v>248</v>
      </c>
      <c r="S281" s="5">
        <v>0</v>
      </c>
      <c r="T281" s="5">
        <v>31</v>
      </c>
      <c r="U281" s="4"/>
      <c r="V281" s="4"/>
      <c r="W281" s="4"/>
      <c r="X281" s="4"/>
      <c r="Y281" s="1">
        <f>IF(Summ!$G$2="Místně",'71_19MthRepSumUzelQ'!B281,IF('71_19MthRepSumUzelQ'!U281&lt;&gt;"",'71_19MthRepSumUzelQ'!U281,'71_19MthRepSumUzelQ'!B281))</f>
        <v>6201</v>
      </c>
      <c r="Z281" s="1">
        <f>IF(Summ!$G$2="Místně",'71_19MthRepSumUzelQ'!F281,IF('71_19MthRepSumUzelQ'!W281&lt;&gt;"",'71_19MthRepSumUzelQ'!W281,'71_19MthRepSumUzelQ'!F281))</f>
        <v>5060</v>
      </c>
      <c r="AA281" s="1">
        <f t="shared" si="18"/>
        <v>0</v>
      </c>
      <c r="AB281" s="1" t="str">
        <f t="shared" si="20"/>
        <v/>
      </c>
      <c r="AC281" s="1" t="str">
        <f t="shared" si="21"/>
        <v/>
      </c>
      <c r="AD281" s="1" t="str">
        <f t="shared" si="19"/>
        <v/>
      </c>
    </row>
    <row r="282" spans="1:30" x14ac:dyDescent="0.25">
      <c r="A282" s="4" t="s">
        <v>2366</v>
      </c>
      <c r="B282" s="4">
        <v>6202</v>
      </c>
      <c r="C282" s="4" t="s">
        <v>585</v>
      </c>
      <c r="D282" s="4" t="s">
        <v>586</v>
      </c>
      <c r="E282" s="4"/>
      <c r="F282" s="4">
        <v>5021</v>
      </c>
      <c r="G282" s="4" t="s">
        <v>65</v>
      </c>
      <c r="H282" s="4" t="s">
        <v>66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6">
        <v>0</v>
      </c>
      <c r="Q282" s="5">
        <v>0</v>
      </c>
      <c r="R282" s="5">
        <v>0</v>
      </c>
      <c r="S282" s="5">
        <v>0</v>
      </c>
      <c r="T282" s="5">
        <v>31</v>
      </c>
      <c r="U282" s="4"/>
      <c r="V282" s="4"/>
      <c r="W282" s="4"/>
      <c r="X282" s="4"/>
      <c r="Y282" s="1">
        <f>IF(Summ!$G$2="Místně",'71_19MthRepSumUzelQ'!B282,IF('71_19MthRepSumUzelQ'!U282&lt;&gt;"",'71_19MthRepSumUzelQ'!U282,'71_19MthRepSumUzelQ'!B282))</f>
        <v>6202</v>
      </c>
      <c r="Z282" s="1">
        <f>IF(Summ!$G$2="Místně",'71_19MthRepSumUzelQ'!F282,IF('71_19MthRepSumUzelQ'!W282&lt;&gt;"",'71_19MthRepSumUzelQ'!W282,'71_19MthRepSumUzelQ'!F282))</f>
        <v>5021</v>
      </c>
      <c r="AA282" s="1">
        <f t="shared" si="18"/>
        <v>0</v>
      </c>
      <c r="AB282" s="1" t="str">
        <f t="shared" si="20"/>
        <v/>
      </c>
      <c r="AC282" s="1" t="str">
        <f t="shared" si="21"/>
        <v/>
      </c>
      <c r="AD282" s="1" t="str">
        <f t="shared" si="19"/>
        <v/>
      </c>
    </row>
    <row r="283" spans="1:30" x14ac:dyDescent="0.25">
      <c r="A283" s="4" t="s">
        <v>2366</v>
      </c>
      <c r="B283" s="4">
        <v>6203</v>
      </c>
      <c r="C283" s="4" t="s">
        <v>587</v>
      </c>
      <c r="D283" s="4" t="s">
        <v>588</v>
      </c>
      <c r="E283" s="4"/>
      <c r="F283" s="4">
        <v>5017</v>
      </c>
      <c r="G283" s="4" t="s">
        <v>57</v>
      </c>
      <c r="H283" s="4" t="s">
        <v>58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6">
        <v>0</v>
      </c>
      <c r="Q283" s="5">
        <v>0</v>
      </c>
      <c r="R283" s="5">
        <v>0</v>
      </c>
      <c r="S283" s="5">
        <v>0</v>
      </c>
      <c r="T283" s="5">
        <v>31</v>
      </c>
      <c r="U283" s="4"/>
      <c r="V283" s="4"/>
      <c r="W283" s="4"/>
      <c r="X283" s="4"/>
      <c r="Y283" s="1">
        <f>IF(Summ!$G$2="Místně",'71_19MthRepSumUzelQ'!B283,IF('71_19MthRepSumUzelQ'!U283&lt;&gt;"",'71_19MthRepSumUzelQ'!U283,'71_19MthRepSumUzelQ'!B283))</f>
        <v>6203</v>
      </c>
      <c r="Z283" s="1">
        <f>IF(Summ!$G$2="Místně",'71_19MthRepSumUzelQ'!F283,IF('71_19MthRepSumUzelQ'!W283&lt;&gt;"",'71_19MthRepSumUzelQ'!W283,'71_19MthRepSumUzelQ'!F283))</f>
        <v>5017</v>
      </c>
      <c r="AA283" s="1">
        <f t="shared" si="18"/>
        <v>0</v>
      </c>
      <c r="AB283" s="1" t="str">
        <f t="shared" si="20"/>
        <v/>
      </c>
      <c r="AC283" s="1" t="str">
        <f t="shared" si="21"/>
        <v/>
      </c>
      <c r="AD283" s="1" t="str">
        <f t="shared" si="19"/>
        <v/>
      </c>
    </row>
    <row r="284" spans="1:30" x14ac:dyDescent="0.25">
      <c r="A284" s="4" t="s">
        <v>2366</v>
      </c>
      <c r="B284" s="4">
        <v>6204</v>
      </c>
      <c r="C284" s="4" t="s">
        <v>589</v>
      </c>
      <c r="D284" s="4" t="s">
        <v>590</v>
      </c>
      <c r="E284" s="4"/>
      <c r="F284" s="4">
        <v>5025</v>
      </c>
      <c r="G284" s="4" t="s">
        <v>73</v>
      </c>
      <c r="H284" s="4" t="s">
        <v>74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6">
        <v>0</v>
      </c>
      <c r="Q284" s="5">
        <v>0</v>
      </c>
      <c r="R284" s="5">
        <v>0</v>
      </c>
      <c r="S284" s="5">
        <v>0</v>
      </c>
      <c r="T284" s="5">
        <v>31</v>
      </c>
      <c r="U284" s="4"/>
      <c r="V284" s="4"/>
      <c r="W284" s="4"/>
      <c r="X284" s="4"/>
      <c r="Y284" s="1">
        <f>IF(Summ!$G$2="Místně",'71_19MthRepSumUzelQ'!B284,IF('71_19MthRepSumUzelQ'!U284&lt;&gt;"",'71_19MthRepSumUzelQ'!U284,'71_19MthRepSumUzelQ'!B284))</f>
        <v>6204</v>
      </c>
      <c r="Z284" s="1">
        <f>IF(Summ!$G$2="Místně",'71_19MthRepSumUzelQ'!F284,IF('71_19MthRepSumUzelQ'!W284&lt;&gt;"",'71_19MthRepSumUzelQ'!W284,'71_19MthRepSumUzelQ'!F284))</f>
        <v>5025</v>
      </c>
      <c r="AA284" s="1">
        <f t="shared" si="18"/>
        <v>0</v>
      </c>
      <c r="AB284" s="1" t="str">
        <f t="shared" si="20"/>
        <v/>
      </c>
      <c r="AC284" s="1" t="str">
        <f t="shared" si="21"/>
        <v/>
      </c>
      <c r="AD284" s="1" t="str">
        <f t="shared" si="19"/>
        <v/>
      </c>
    </row>
    <row r="285" spans="1:30" x14ac:dyDescent="0.25">
      <c r="A285" s="4" t="s">
        <v>2366</v>
      </c>
      <c r="B285" s="4">
        <v>6205</v>
      </c>
      <c r="C285" s="4" t="s">
        <v>591</v>
      </c>
      <c r="D285" s="4" t="s">
        <v>592</v>
      </c>
      <c r="E285" s="4"/>
      <c r="F285" s="4">
        <v>5036</v>
      </c>
      <c r="G285" s="4" t="s">
        <v>94</v>
      </c>
      <c r="H285" s="4" t="s">
        <v>95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6">
        <v>0</v>
      </c>
      <c r="Q285" s="5">
        <v>0</v>
      </c>
      <c r="R285" s="5">
        <v>0</v>
      </c>
      <c r="S285" s="5">
        <v>0</v>
      </c>
      <c r="T285" s="5">
        <v>31</v>
      </c>
      <c r="U285" s="4"/>
      <c r="V285" s="4"/>
      <c r="W285" s="4"/>
      <c r="X285" s="4"/>
      <c r="Y285" s="1">
        <f>IF(Summ!$G$2="Místně",'71_19MthRepSumUzelQ'!B285,IF('71_19MthRepSumUzelQ'!U285&lt;&gt;"",'71_19MthRepSumUzelQ'!U285,'71_19MthRepSumUzelQ'!B285))</f>
        <v>6205</v>
      </c>
      <c r="Z285" s="1">
        <f>IF(Summ!$G$2="Místně",'71_19MthRepSumUzelQ'!F285,IF('71_19MthRepSumUzelQ'!W285&lt;&gt;"",'71_19MthRepSumUzelQ'!W285,'71_19MthRepSumUzelQ'!F285))</f>
        <v>5036</v>
      </c>
      <c r="AA285" s="1">
        <f t="shared" si="18"/>
        <v>0</v>
      </c>
      <c r="AB285" s="1" t="str">
        <f t="shared" si="20"/>
        <v/>
      </c>
      <c r="AC285" s="1" t="str">
        <f t="shared" si="21"/>
        <v/>
      </c>
      <c r="AD285" s="1" t="str">
        <f t="shared" si="19"/>
        <v/>
      </c>
    </row>
    <row r="286" spans="1:30" x14ac:dyDescent="0.25">
      <c r="A286" s="4" t="s">
        <v>2366</v>
      </c>
      <c r="B286" s="4">
        <v>6206</v>
      </c>
      <c r="C286" s="4" t="s">
        <v>593</v>
      </c>
      <c r="D286" s="4" t="s">
        <v>594</v>
      </c>
      <c r="E286" s="4"/>
      <c r="F286" s="4">
        <v>5021</v>
      </c>
      <c r="G286" s="4" t="s">
        <v>65</v>
      </c>
      <c r="H286" s="4" t="s">
        <v>66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6">
        <v>0</v>
      </c>
      <c r="Q286" s="5">
        <v>0</v>
      </c>
      <c r="R286" s="5">
        <v>0</v>
      </c>
      <c r="S286" s="5">
        <v>0</v>
      </c>
      <c r="T286" s="5">
        <v>31</v>
      </c>
      <c r="U286" s="4"/>
      <c r="V286" s="4"/>
      <c r="W286" s="4"/>
      <c r="X286" s="4"/>
      <c r="Y286" s="1">
        <f>IF(Summ!$G$2="Místně",'71_19MthRepSumUzelQ'!B286,IF('71_19MthRepSumUzelQ'!U286&lt;&gt;"",'71_19MthRepSumUzelQ'!U286,'71_19MthRepSumUzelQ'!B286))</f>
        <v>6206</v>
      </c>
      <c r="Z286" s="1">
        <f>IF(Summ!$G$2="Místně",'71_19MthRepSumUzelQ'!F286,IF('71_19MthRepSumUzelQ'!W286&lt;&gt;"",'71_19MthRepSumUzelQ'!W286,'71_19MthRepSumUzelQ'!F286))</f>
        <v>5021</v>
      </c>
      <c r="AA286" s="1">
        <f t="shared" si="18"/>
        <v>0</v>
      </c>
      <c r="AB286" s="1" t="str">
        <f t="shared" si="20"/>
        <v/>
      </c>
      <c r="AC286" s="1" t="str">
        <f t="shared" si="21"/>
        <v/>
      </c>
      <c r="AD286" s="1" t="str">
        <f t="shared" si="19"/>
        <v/>
      </c>
    </row>
    <row r="287" spans="1:30" x14ac:dyDescent="0.25">
      <c r="A287" s="4" t="s">
        <v>2366</v>
      </c>
      <c r="B287" s="4">
        <v>6207</v>
      </c>
      <c r="C287" s="4" t="s">
        <v>595</v>
      </c>
      <c r="D287" s="4" t="s">
        <v>596</v>
      </c>
      <c r="E287" s="4"/>
      <c r="F287" s="4">
        <v>5017</v>
      </c>
      <c r="G287" s="4" t="s">
        <v>57</v>
      </c>
      <c r="H287" s="4" t="s">
        <v>58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6">
        <v>0</v>
      </c>
      <c r="Q287" s="5">
        <v>0</v>
      </c>
      <c r="R287" s="5">
        <v>0</v>
      </c>
      <c r="S287" s="5">
        <v>0</v>
      </c>
      <c r="T287" s="5">
        <v>31</v>
      </c>
      <c r="U287" s="4"/>
      <c r="V287" s="4"/>
      <c r="W287" s="4"/>
      <c r="X287" s="4"/>
      <c r="Y287" s="1">
        <f>IF(Summ!$G$2="Místně",'71_19MthRepSumUzelQ'!B287,IF('71_19MthRepSumUzelQ'!U287&lt;&gt;"",'71_19MthRepSumUzelQ'!U287,'71_19MthRepSumUzelQ'!B287))</f>
        <v>6207</v>
      </c>
      <c r="Z287" s="1">
        <f>IF(Summ!$G$2="Místně",'71_19MthRepSumUzelQ'!F287,IF('71_19MthRepSumUzelQ'!W287&lt;&gt;"",'71_19MthRepSumUzelQ'!W287,'71_19MthRepSumUzelQ'!F287))</f>
        <v>5017</v>
      </c>
      <c r="AA287" s="1">
        <f t="shared" si="18"/>
        <v>0</v>
      </c>
      <c r="AB287" s="1" t="str">
        <f t="shared" si="20"/>
        <v/>
      </c>
      <c r="AC287" s="1" t="str">
        <f t="shared" si="21"/>
        <v/>
      </c>
      <c r="AD287" s="1" t="str">
        <f t="shared" si="19"/>
        <v/>
      </c>
    </row>
    <row r="288" spans="1:30" x14ac:dyDescent="0.25">
      <c r="A288" s="4" t="s">
        <v>2366</v>
      </c>
      <c r="B288" s="4">
        <v>6208</v>
      </c>
      <c r="C288" s="4" t="s">
        <v>597</v>
      </c>
      <c r="D288" s="4" t="s">
        <v>598</v>
      </c>
      <c r="E288" s="4"/>
      <c r="F288" s="4">
        <v>5017</v>
      </c>
      <c r="G288" s="4" t="s">
        <v>57</v>
      </c>
      <c r="H288" s="4" t="s">
        <v>58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6">
        <v>0</v>
      </c>
      <c r="Q288" s="5">
        <v>0</v>
      </c>
      <c r="R288" s="5">
        <v>0</v>
      </c>
      <c r="S288" s="5">
        <v>0</v>
      </c>
      <c r="T288" s="5">
        <v>31</v>
      </c>
      <c r="U288" s="4"/>
      <c r="V288" s="4"/>
      <c r="W288" s="4"/>
      <c r="X288" s="4"/>
      <c r="Y288" s="1">
        <f>IF(Summ!$G$2="Místně",'71_19MthRepSumUzelQ'!B288,IF('71_19MthRepSumUzelQ'!U288&lt;&gt;"",'71_19MthRepSumUzelQ'!U288,'71_19MthRepSumUzelQ'!B288))</f>
        <v>6208</v>
      </c>
      <c r="Z288" s="1">
        <f>IF(Summ!$G$2="Místně",'71_19MthRepSumUzelQ'!F288,IF('71_19MthRepSumUzelQ'!W288&lt;&gt;"",'71_19MthRepSumUzelQ'!W288,'71_19MthRepSumUzelQ'!F288))</f>
        <v>5017</v>
      </c>
      <c r="AA288" s="1">
        <f t="shared" si="18"/>
        <v>0</v>
      </c>
      <c r="AB288" s="1" t="str">
        <f t="shared" si="20"/>
        <v/>
      </c>
      <c r="AC288" s="1" t="str">
        <f t="shared" si="21"/>
        <v/>
      </c>
      <c r="AD288" s="1" t="str">
        <f t="shared" si="19"/>
        <v/>
      </c>
    </row>
    <row r="289" spans="1:30" x14ac:dyDescent="0.25">
      <c r="A289" s="4" t="s">
        <v>2366</v>
      </c>
      <c r="B289" s="4">
        <v>6209</v>
      </c>
      <c r="C289" s="4" t="s">
        <v>599</v>
      </c>
      <c r="D289" s="4" t="s">
        <v>600</v>
      </c>
      <c r="E289" s="4"/>
      <c r="F289" s="4">
        <v>5045</v>
      </c>
      <c r="G289" s="4" t="s">
        <v>113</v>
      </c>
      <c r="H289" s="4" t="s">
        <v>114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6">
        <v>0</v>
      </c>
      <c r="Q289" s="5">
        <v>0</v>
      </c>
      <c r="R289" s="5">
        <v>0</v>
      </c>
      <c r="S289" s="5">
        <v>0</v>
      </c>
      <c r="T289" s="5">
        <v>31</v>
      </c>
      <c r="U289" s="4"/>
      <c r="V289" s="4"/>
      <c r="W289" s="4"/>
      <c r="X289" s="4"/>
      <c r="Y289" s="1">
        <f>IF(Summ!$G$2="Místně",'71_19MthRepSumUzelQ'!B289,IF('71_19MthRepSumUzelQ'!U289&lt;&gt;"",'71_19MthRepSumUzelQ'!U289,'71_19MthRepSumUzelQ'!B289))</f>
        <v>6209</v>
      </c>
      <c r="Z289" s="1">
        <f>IF(Summ!$G$2="Místně",'71_19MthRepSumUzelQ'!F289,IF('71_19MthRepSumUzelQ'!W289&lt;&gt;"",'71_19MthRepSumUzelQ'!W289,'71_19MthRepSumUzelQ'!F289))</f>
        <v>5045</v>
      </c>
      <c r="AA289" s="1">
        <f t="shared" si="18"/>
        <v>0</v>
      </c>
      <c r="AB289" s="1" t="str">
        <f t="shared" si="20"/>
        <v/>
      </c>
      <c r="AC289" s="1" t="str">
        <f t="shared" si="21"/>
        <v/>
      </c>
      <c r="AD289" s="1" t="str">
        <f t="shared" si="19"/>
        <v/>
      </c>
    </row>
    <row r="290" spans="1:30" x14ac:dyDescent="0.25">
      <c r="A290" s="4" t="s">
        <v>2366</v>
      </c>
      <c r="B290" s="4">
        <v>6210</v>
      </c>
      <c r="C290" s="4" t="s">
        <v>601</v>
      </c>
      <c r="D290" s="4" t="s">
        <v>602</v>
      </c>
      <c r="E290" s="4" t="s">
        <v>191</v>
      </c>
      <c r="F290" s="4">
        <v>5017</v>
      </c>
      <c r="G290" s="4" t="s">
        <v>57</v>
      </c>
      <c r="H290" s="4" t="s">
        <v>58</v>
      </c>
      <c r="I290" s="5">
        <v>116</v>
      </c>
      <c r="J290" s="5">
        <v>20</v>
      </c>
      <c r="K290" s="5">
        <v>20</v>
      </c>
      <c r="L290" s="5">
        <v>123</v>
      </c>
      <c r="M290" s="5">
        <v>19</v>
      </c>
      <c r="N290" s="5">
        <v>19</v>
      </c>
      <c r="O290" s="5">
        <v>0</v>
      </c>
      <c r="P290" s="6">
        <v>587</v>
      </c>
      <c r="Q290" s="5">
        <v>961</v>
      </c>
      <c r="R290" s="5">
        <v>758</v>
      </c>
      <c r="S290" s="5">
        <v>203</v>
      </c>
      <c r="T290" s="5">
        <v>31</v>
      </c>
      <c r="U290" s="4"/>
      <c r="V290" s="4"/>
      <c r="W290" s="4"/>
      <c r="X290" s="4"/>
      <c r="Y290" s="1">
        <f>IF(Summ!$G$2="Místně",'71_19MthRepSumUzelQ'!B290,IF('71_19MthRepSumUzelQ'!U290&lt;&gt;"",'71_19MthRepSumUzelQ'!U290,'71_19MthRepSumUzelQ'!B290))</f>
        <v>6210</v>
      </c>
      <c r="Z290" s="1">
        <f>IF(Summ!$G$2="Místně",'71_19MthRepSumUzelQ'!F290,IF('71_19MthRepSumUzelQ'!W290&lt;&gt;"",'71_19MthRepSumUzelQ'!W290,'71_19MthRepSumUzelQ'!F290))</f>
        <v>5017</v>
      </c>
      <c r="AA290" s="1">
        <f t="shared" si="18"/>
        <v>0</v>
      </c>
      <c r="AB290" s="1" t="str">
        <f t="shared" si="20"/>
        <v/>
      </c>
      <c r="AC290" s="1" t="str">
        <f t="shared" si="21"/>
        <v/>
      </c>
      <c r="AD290" s="1" t="str">
        <f t="shared" si="19"/>
        <v/>
      </c>
    </row>
    <row r="291" spans="1:30" x14ac:dyDescent="0.25">
      <c r="A291" s="4" t="s">
        <v>2366</v>
      </c>
      <c r="B291" s="4">
        <v>6211</v>
      </c>
      <c r="C291" s="4" t="s">
        <v>603</v>
      </c>
      <c r="D291" s="4" t="s">
        <v>604</v>
      </c>
      <c r="E291" s="4"/>
      <c r="F291" s="4">
        <v>5011</v>
      </c>
      <c r="G291" s="4" t="s">
        <v>45</v>
      </c>
      <c r="H291" s="4" t="s">
        <v>46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6">
        <v>0</v>
      </c>
      <c r="Q291" s="5">
        <v>0</v>
      </c>
      <c r="R291" s="5">
        <v>0</v>
      </c>
      <c r="S291" s="5">
        <v>0</v>
      </c>
      <c r="T291" s="5">
        <v>31</v>
      </c>
      <c r="U291" s="4"/>
      <c r="V291" s="4"/>
      <c r="W291" s="4"/>
      <c r="X291" s="4"/>
      <c r="Y291" s="1">
        <f>IF(Summ!$G$2="Místně",'71_19MthRepSumUzelQ'!B291,IF('71_19MthRepSumUzelQ'!U291&lt;&gt;"",'71_19MthRepSumUzelQ'!U291,'71_19MthRepSumUzelQ'!B291))</f>
        <v>6211</v>
      </c>
      <c r="Z291" s="1">
        <f>IF(Summ!$G$2="Místně",'71_19MthRepSumUzelQ'!F291,IF('71_19MthRepSumUzelQ'!W291&lt;&gt;"",'71_19MthRepSumUzelQ'!W291,'71_19MthRepSumUzelQ'!F291))</f>
        <v>5011</v>
      </c>
      <c r="AA291" s="1">
        <f t="shared" si="18"/>
        <v>0</v>
      </c>
      <c r="AB291" s="1" t="str">
        <f t="shared" si="20"/>
        <v/>
      </c>
      <c r="AC291" s="1" t="str">
        <f t="shared" si="21"/>
        <v/>
      </c>
      <c r="AD291" s="1" t="str">
        <f t="shared" si="19"/>
        <v/>
      </c>
    </row>
    <row r="292" spans="1:30" x14ac:dyDescent="0.25">
      <c r="A292" s="4" t="s">
        <v>2366</v>
      </c>
      <c r="B292" s="4">
        <v>6212</v>
      </c>
      <c r="C292" s="4" t="s">
        <v>605</v>
      </c>
      <c r="D292" s="4" t="s">
        <v>606</v>
      </c>
      <c r="E292" s="4"/>
      <c r="F292" s="4">
        <v>5011</v>
      </c>
      <c r="G292" s="4" t="s">
        <v>45</v>
      </c>
      <c r="H292" s="4" t="s">
        <v>46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6">
        <v>0</v>
      </c>
      <c r="Q292" s="5">
        <v>0</v>
      </c>
      <c r="R292" s="5">
        <v>0</v>
      </c>
      <c r="S292" s="5">
        <v>0</v>
      </c>
      <c r="T292" s="5">
        <v>31</v>
      </c>
      <c r="U292" s="4"/>
      <c r="V292" s="4"/>
      <c r="W292" s="4"/>
      <c r="X292" s="4"/>
      <c r="Y292" s="1">
        <f>IF(Summ!$G$2="Místně",'71_19MthRepSumUzelQ'!B292,IF('71_19MthRepSumUzelQ'!U292&lt;&gt;"",'71_19MthRepSumUzelQ'!U292,'71_19MthRepSumUzelQ'!B292))</f>
        <v>6212</v>
      </c>
      <c r="Z292" s="1">
        <f>IF(Summ!$G$2="Místně",'71_19MthRepSumUzelQ'!F292,IF('71_19MthRepSumUzelQ'!W292&lt;&gt;"",'71_19MthRepSumUzelQ'!W292,'71_19MthRepSumUzelQ'!F292))</f>
        <v>5011</v>
      </c>
      <c r="AA292" s="1">
        <f t="shared" si="18"/>
        <v>0</v>
      </c>
      <c r="AB292" s="1" t="str">
        <f t="shared" si="20"/>
        <v/>
      </c>
      <c r="AC292" s="1" t="str">
        <f t="shared" si="21"/>
        <v/>
      </c>
      <c r="AD292" s="1" t="str">
        <f t="shared" si="19"/>
        <v/>
      </c>
    </row>
    <row r="293" spans="1:30" x14ac:dyDescent="0.25">
      <c r="A293" s="4" t="s">
        <v>2366</v>
      </c>
      <c r="B293" s="4">
        <v>6213</v>
      </c>
      <c r="C293" s="4" t="s">
        <v>607</v>
      </c>
      <c r="D293" s="4" t="s">
        <v>608</v>
      </c>
      <c r="E293" s="4"/>
      <c r="F293" s="4">
        <v>5021</v>
      </c>
      <c r="G293" s="4" t="s">
        <v>65</v>
      </c>
      <c r="H293" s="4" t="s">
        <v>66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6">
        <v>0</v>
      </c>
      <c r="Q293" s="5">
        <v>0</v>
      </c>
      <c r="R293" s="5">
        <v>0</v>
      </c>
      <c r="S293" s="5">
        <v>0</v>
      </c>
      <c r="T293" s="5">
        <v>31</v>
      </c>
      <c r="U293" s="4"/>
      <c r="V293" s="4"/>
      <c r="W293" s="4"/>
      <c r="X293" s="4"/>
      <c r="Y293" s="1">
        <f>IF(Summ!$G$2="Místně",'71_19MthRepSumUzelQ'!B293,IF('71_19MthRepSumUzelQ'!U293&lt;&gt;"",'71_19MthRepSumUzelQ'!U293,'71_19MthRepSumUzelQ'!B293))</f>
        <v>6213</v>
      </c>
      <c r="Z293" s="1">
        <f>IF(Summ!$G$2="Místně",'71_19MthRepSumUzelQ'!F293,IF('71_19MthRepSumUzelQ'!W293&lt;&gt;"",'71_19MthRepSumUzelQ'!W293,'71_19MthRepSumUzelQ'!F293))</f>
        <v>5021</v>
      </c>
      <c r="AA293" s="1">
        <f t="shared" si="18"/>
        <v>0</v>
      </c>
      <c r="AB293" s="1" t="str">
        <f t="shared" si="20"/>
        <v/>
      </c>
      <c r="AC293" s="1" t="str">
        <f t="shared" si="21"/>
        <v/>
      </c>
      <c r="AD293" s="1" t="str">
        <f t="shared" si="19"/>
        <v/>
      </c>
    </row>
    <row r="294" spans="1:30" x14ac:dyDescent="0.25">
      <c r="A294" s="4" t="s">
        <v>2366</v>
      </c>
      <c r="B294" s="4">
        <v>6214</v>
      </c>
      <c r="C294" s="4" t="s">
        <v>609</v>
      </c>
      <c r="D294" s="4" t="s">
        <v>610</v>
      </c>
      <c r="E294" s="4"/>
      <c r="F294" s="4">
        <v>5054</v>
      </c>
      <c r="G294" s="4" t="s">
        <v>129</v>
      </c>
      <c r="H294" s="4" t="s">
        <v>130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6">
        <v>0</v>
      </c>
      <c r="Q294" s="5">
        <v>0</v>
      </c>
      <c r="R294" s="5">
        <v>0</v>
      </c>
      <c r="S294" s="5">
        <v>0</v>
      </c>
      <c r="T294" s="5">
        <v>31</v>
      </c>
      <c r="U294" s="4"/>
      <c r="V294" s="4"/>
      <c r="W294" s="4"/>
      <c r="X294" s="4"/>
      <c r="Y294" s="1">
        <f>IF(Summ!$G$2="Místně",'71_19MthRepSumUzelQ'!B294,IF('71_19MthRepSumUzelQ'!U294&lt;&gt;"",'71_19MthRepSumUzelQ'!U294,'71_19MthRepSumUzelQ'!B294))</f>
        <v>6214</v>
      </c>
      <c r="Z294" s="1">
        <f>IF(Summ!$G$2="Místně",'71_19MthRepSumUzelQ'!F294,IF('71_19MthRepSumUzelQ'!W294&lt;&gt;"",'71_19MthRepSumUzelQ'!W294,'71_19MthRepSumUzelQ'!F294))</f>
        <v>5054</v>
      </c>
      <c r="AA294" s="1">
        <f t="shared" si="18"/>
        <v>0</v>
      </c>
      <c r="AB294" s="1" t="str">
        <f t="shared" si="20"/>
        <v/>
      </c>
      <c r="AC294" s="1" t="str">
        <f t="shared" si="21"/>
        <v/>
      </c>
      <c r="AD294" s="1" t="str">
        <f t="shared" si="19"/>
        <v/>
      </c>
    </row>
    <row r="295" spans="1:30" x14ac:dyDescent="0.25">
      <c r="A295" s="4" t="s">
        <v>2366</v>
      </c>
      <c r="B295" s="4">
        <v>6215</v>
      </c>
      <c r="C295" s="4" t="s">
        <v>611</v>
      </c>
      <c r="D295" s="4" t="s">
        <v>612</v>
      </c>
      <c r="E295" s="4"/>
      <c r="F295" s="4">
        <v>5036</v>
      </c>
      <c r="G295" s="4" t="s">
        <v>94</v>
      </c>
      <c r="H295" s="4" t="s">
        <v>95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6">
        <v>0</v>
      </c>
      <c r="Q295" s="5">
        <v>0</v>
      </c>
      <c r="R295" s="5">
        <v>0</v>
      </c>
      <c r="S295" s="5">
        <v>0</v>
      </c>
      <c r="T295" s="5">
        <v>31</v>
      </c>
      <c r="U295" s="4"/>
      <c r="V295" s="4"/>
      <c r="W295" s="4"/>
      <c r="X295" s="4"/>
      <c r="Y295" s="1">
        <f>IF(Summ!$G$2="Místně",'71_19MthRepSumUzelQ'!B295,IF('71_19MthRepSumUzelQ'!U295&lt;&gt;"",'71_19MthRepSumUzelQ'!U295,'71_19MthRepSumUzelQ'!B295))</f>
        <v>6215</v>
      </c>
      <c r="Z295" s="1">
        <f>IF(Summ!$G$2="Místně",'71_19MthRepSumUzelQ'!F295,IF('71_19MthRepSumUzelQ'!W295&lt;&gt;"",'71_19MthRepSumUzelQ'!W295,'71_19MthRepSumUzelQ'!F295))</f>
        <v>5036</v>
      </c>
      <c r="AA295" s="1">
        <f t="shared" si="18"/>
        <v>0</v>
      </c>
      <c r="AB295" s="1" t="str">
        <f t="shared" si="20"/>
        <v/>
      </c>
      <c r="AC295" s="1" t="str">
        <f t="shared" si="21"/>
        <v/>
      </c>
      <c r="AD295" s="1" t="str">
        <f t="shared" si="19"/>
        <v/>
      </c>
    </row>
    <row r="296" spans="1:30" x14ac:dyDescent="0.25">
      <c r="A296" s="4" t="s">
        <v>2366</v>
      </c>
      <c r="B296" s="4">
        <v>6216</v>
      </c>
      <c r="C296" s="4" t="s">
        <v>613</v>
      </c>
      <c r="D296" s="4" t="s">
        <v>614</v>
      </c>
      <c r="E296" s="4"/>
      <c r="F296" s="4">
        <v>5023</v>
      </c>
      <c r="G296" s="4" t="s">
        <v>69</v>
      </c>
      <c r="H296" s="4" t="s">
        <v>70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6">
        <v>0</v>
      </c>
      <c r="Q296" s="5">
        <v>0</v>
      </c>
      <c r="R296" s="5">
        <v>0</v>
      </c>
      <c r="S296" s="5">
        <v>0</v>
      </c>
      <c r="T296" s="5">
        <v>31</v>
      </c>
      <c r="U296" s="4"/>
      <c r="V296" s="4"/>
      <c r="W296" s="4"/>
      <c r="X296" s="4"/>
      <c r="Y296" s="1">
        <f>IF(Summ!$G$2="Místně",'71_19MthRepSumUzelQ'!B296,IF('71_19MthRepSumUzelQ'!U296&lt;&gt;"",'71_19MthRepSumUzelQ'!U296,'71_19MthRepSumUzelQ'!B296))</f>
        <v>6216</v>
      </c>
      <c r="Z296" s="1">
        <f>IF(Summ!$G$2="Místně",'71_19MthRepSumUzelQ'!F296,IF('71_19MthRepSumUzelQ'!W296&lt;&gt;"",'71_19MthRepSumUzelQ'!W296,'71_19MthRepSumUzelQ'!F296))</f>
        <v>5023</v>
      </c>
      <c r="AA296" s="1">
        <f t="shared" si="18"/>
        <v>0</v>
      </c>
      <c r="AB296" s="1" t="str">
        <f t="shared" si="20"/>
        <v/>
      </c>
      <c r="AC296" s="1" t="str">
        <f t="shared" si="21"/>
        <v/>
      </c>
      <c r="AD296" s="1" t="str">
        <f t="shared" si="19"/>
        <v/>
      </c>
    </row>
    <row r="297" spans="1:30" x14ac:dyDescent="0.25">
      <c r="A297" s="4" t="s">
        <v>2366</v>
      </c>
      <c r="B297" s="4">
        <v>6217</v>
      </c>
      <c r="C297" s="4" t="s">
        <v>615</v>
      </c>
      <c r="D297" s="4" t="s">
        <v>616</v>
      </c>
      <c r="E297" s="4"/>
      <c r="F297" s="4">
        <v>5021</v>
      </c>
      <c r="G297" s="4" t="s">
        <v>65</v>
      </c>
      <c r="H297" s="4" t="s">
        <v>66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6">
        <v>0</v>
      </c>
      <c r="Q297" s="5">
        <v>0</v>
      </c>
      <c r="R297" s="5">
        <v>0</v>
      </c>
      <c r="S297" s="5">
        <v>0</v>
      </c>
      <c r="T297" s="5">
        <v>31</v>
      </c>
      <c r="U297" s="4"/>
      <c r="V297" s="4"/>
      <c r="W297" s="4"/>
      <c r="X297" s="4"/>
      <c r="Y297" s="1">
        <f>IF(Summ!$G$2="Místně",'71_19MthRepSumUzelQ'!B297,IF('71_19MthRepSumUzelQ'!U297&lt;&gt;"",'71_19MthRepSumUzelQ'!U297,'71_19MthRepSumUzelQ'!B297))</f>
        <v>6217</v>
      </c>
      <c r="Z297" s="1">
        <f>IF(Summ!$G$2="Místně",'71_19MthRepSumUzelQ'!F297,IF('71_19MthRepSumUzelQ'!W297&lt;&gt;"",'71_19MthRepSumUzelQ'!W297,'71_19MthRepSumUzelQ'!F297))</f>
        <v>5021</v>
      </c>
      <c r="AA297" s="1">
        <f t="shared" si="18"/>
        <v>0</v>
      </c>
      <c r="AB297" s="1" t="str">
        <f t="shared" si="20"/>
        <v/>
      </c>
      <c r="AC297" s="1" t="str">
        <f t="shared" si="21"/>
        <v/>
      </c>
      <c r="AD297" s="1" t="str">
        <f t="shared" si="19"/>
        <v/>
      </c>
    </row>
    <row r="298" spans="1:30" x14ac:dyDescent="0.25">
      <c r="A298" s="4" t="s">
        <v>2366</v>
      </c>
      <c r="B298" s="4">
        <v>6218</v>
      </c>
      <c r="C298" s="4" t="s">
        <v>617</v>
      </c>
      <c r="D298" s="4" t="s">
        <v>618</v>
      </c>
      <c r="E298" s="4" t="s">
        <v>100</v>
      </c>
      <c r="F298" s="4">
        <v>5060</v>
      </c>
      <c r="G298" s="4" t="s">
        <v>141</v>
      </c>
      <c r="H298" s="4" t="s">
        <v>142</v>
      </c>
      <c r="I298" s="5">
        <v>0</v>
      </c>
      <c r="J298" s="5">
        <v>6</v>
      </c>
      <c r="K298" s="5">
        <v>0</v>
      </c>
      <c r="L298" s="5">
        <v>5</v>
      </c>
      <c r="M298" s="5">
        <v>2</v>
      </c>
      <c r="N298" s="5">
        <v>0</v>
      </c>
      <c r="O298" s="5">
        <v>0</v>
      </c>
      <c r="P298" s="6">
        <v>75</v>
      </c>
      <c r="Q298" s="5">
        <v>93</v>
      </c>
      <c r="R298" s="5">
        <v>93</v>
      </c>
      <c r="S298" s="5">
        <v>0</v>
      </c>
      <c r="T298" s="5">
        <v>31</v>
      </c>
      <c r="U298" s="4"/>
      <c r="V298" s="4"/>
      <c r="W298" s="4"/>
      <c r="X298" s="4"/>
      <c r="Y298" s="1">
        <f>IF(Summ!$G$2="Místně",'71_19MthRepSumUzelQ'!B298,IF('71_19MthRepSumUzelQ'!U298&lt;&gt;"",'71_19MthRepSumUzelQ'!U298,'71_19MthRepSumUzelQ'!B298))</f>
        <v>6218</v>
      </c>
      <c r="Z298" s="1">
        <f>IF(Summ!$G$2="Místně",'71_19MthRepSumUzelQ'!F298,IF('71_19MthRepSumUzelQ'!W298&lt;&gt;"",'71_19MthRepSumUzelQ'!W298,'71_19MthRepSumUzelQ'!F298))</f>
        <v>5060</v>
      </c>
      <c r="AA298" s="1">
        <f t="shared" si="18"/>
        <v>0</v>
      </c>
      <c r="AB298" s="1" t="str">
        <f t="shared" si="20"/>
        <v/>
      </c>
      <c r="AC298" s="1" t="str">
        <f t="shared" si="21"/>
        <v/>
      </c>
      <c r="AD298" s="1" t="str">
        <f t="shared" si="19"/>
        <v/>
      </c>
    </row>
    <row r="299" spans="1:30" x14ac:dyDescent="0.25">
      <c r="A299" s="4" t="s">
        <v>2366</v>
      </c>
      <c r="B299" s="4">
        <v>6219</v>
      </c>
      <c r="C299" s="4" t="s">
        <v>619</v>
      </c>
      <c r="D299" s="4" t="s">
        <v>620</v>
      </c>
      <c r="E299" s="4"/>
      <c r="F299" s="4">
        <v>5036</v>
      </c>
      <c r="G299" s="4" t="s">
        <v>94</v>
      </c>
      <c r="H299" s="4" t="s">
        <v>95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6">
        <v>0</v>
      </c>
      <c r="Q299" s="5">
        <v>0</v>
      </c>
      <c r="R299" s="5">
        <v>0</v>
      </c>
      <c r="S299" s="5">
        <v>0</v>
      </c>
      <c r="T299" s="5">
        <v>31</v>
      </c>
      <c r="U299" s="4"/>
      <c r="V299" s="4"/>
      <c r="W299" s="4"/>
      <c r="X299" s="4"/>
      <c r="Y299" s="1">
        <f>IF(Summ!$G$2="Místně",'71_19MthRepSumUzelQ'!B299,IF('71_19MthRepSumUzelQ'!U299&lt;&gt;"",'71_19MthRepSumUzelQ'!U299,'71_19MthRepSumUzelQ'!B299))</f>
        <v>6219</v>
      </c>
      <c r="Z299" s="1">
        <f>IF(Summ!$G$2="Místně",'71_19MthRepSumUzelQ'!F299,IF('71_19MthRepSumUzelQ'!W299&lt;&gt;"",'71_19MthRepSumUzelQ'!W299,'71_19MthRepSumUzelQ'!F299))</f>
        <v>5036</v>
      </c>
      <c r="AA299" s="1">
        <f t="shared" si="18"/>
        <v>0</v>
      </c>
      <c r="AB299" s="1" t="str">
        <f t="shared" si="20"/>
        <v/>
      </c>
      <c r="AC299" s="1" t="str">
        <f t="shared" si="21"/>
        <v/>
      </c>
      <c r="AD299" s="1" t="str">
        <f t="shared" si="19"/>
        <v/>
      </c>
    </row>
    <row r="300" spans="1:30" x14ac:dyDescent="0.25">
      <c r="A300" s="4" t="s">
        <v>2366</v>
      </c>
      <c r="B300" s="4">
        <v>6220</v>
      </c>
      <c r="C300" s="4" t="s">
        <v>621</v>
      </c>
      <c r="D300" s="4" t="s">
        <v>622</v>
      </c>
      <c r="E300" s="4"/>
      <c r="F300" s="4">
        <v>5017</v>
      </c>
      <c r="G300" s="4" t="s">
        <v>57</v>
      </c>
      <c r="H300" s="4" t="s">
        <v>58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6">
        <v>0</v>
      </c>
      <c r="Q300" s="5">
        <v>0</v>
      </c>
      <c r="R300" s="5">
        <v>0</v>
      </c>
      <c r="S300" s="5">
        <v>0</v>
      </c>
      <c r="T300" s="5">
        <v>31</v>
      </c>
      <c r="U300" s="4"/>
      <c r="V300" s="4"/>
      <c r="W300" s="4"/>
      <c r="X300" s="4"/>
      <c r="Y300" s="1">
        <f>IF(Summ!$G$2="Místně",'71_19MthRepSumUzelQ'!B300,IF('71_19MthRepSumUzelQ'!U300&lt;&gt;"",'71_19MthRepSumUzelQ'!U300,'71_19MthRepSumUzelQ'!B300))</f>
        <v>6220</v>
      </c>
      <c r="Z300" s="1">
        <f>IF(Summ!$G$2="Místně",'71_19MthRepSumUzelQ'!F300,IF('71_19MthRepSumUzelQ'!W300&lt;&gt;"",'71_19MthRepSumUzelQ'!W300,'71_19MthRepSumUzelQ'!F300))</f>
        <v>5017</v>
      </c>
      <c r="AA300" s="1">
        <f t="shared" si="18"/>
        <v>0</v>
      </c>
      <c r="AB300" s="1" t="str">
        <f t="shared" si="20"/>
        <v/>
      </c>
      <c r="AC300" s="1" t="str">
        <f t="shared" si="21"/>
        <v/>
      </c>
      <c r="AD300" s="1" t="str">
        <f t="shared" si="19"/>
        <v/>
      </c>
    </row>
    <row r="301" spans="1:30" x14ac:dyDescent="0.25">
      <c r="A301" s="4" t="s">
        <v>2366</v>
      </c>
      <c r="B301" s="4">
        <v>6221</v>
      </c>
      <c r="C301" s="4" t="s">
        <v>623</v>
      </c>
      <c r="D301" s="4" t="s">
        <v>624</v>
      </c>
      <c r="E301" s="4"/>
      <c r="F301" s="4">
        <v>5036</v>
      </c>
      <c r="G301" s="4" t="s">
        <v>94</v>
      </c>
      <c r="H301" s="4" t="s">
        <v>95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6">
        <v>0</v>
      </c>
      <c r="Q301" s="5">
        <v>0</v>
      </c>
      <c r="R301" s="5">
        <v>0</v>
      </c>
      <c r="S301" s="5">
        <v>0</v>
      </c>
      <c r="T301" s="5">
        <v>31</v>
      </c>
      <c r="U301" s="4"/>
      <c r="V301" s="4"/>
      <c r="W301" s="4"/>
      <c r="X301" s="4"/>
      <c r="Y301" s="1">
        <f>IF(Summ!$G$2="Místně",'71_19MthRepSumUzelQ'!B301,IF('71_19MthRepSumUzelQ'!U301&lt;&gt;"",'71_19MthRepSumUzelQ'!U301,'71_19MthRepSumUzelQ'!B301))</f>
        <v>6221</v>
      </c>
      <c r="Z301" s="1">
        <f>IF(Summ!$G$2="Místně",'71_19MthRepSumUzelQ'!F301,IF('71_19MthRepSumUzelQ'!W301&lt;&gt;"",'71_19MthRepSumUzelQ'!W301,'71_19MthRepSumUzelQ'!F301))</f>
        <v>5036</v>
      </c>
      <c r="AA301" s="1">
        <f t="shared" si="18"/>
        <v>0</v>
      </c>
      <c r="AB301" s="1" t="str">
        <f t="shared" si="20"/>
        <v/>
      </c>
      <c r="AC301" s="1" t="str">
        <f t="shared" si="21"/>
        <v/>
      </c>
      <c r="AD301" s="1" t="str">
        <f t="shared" si="19"/>
        <v/>
      </c>
    </row>
    <row r="302" spans="1:30" x14ac:dyDescent="0.25">
      <c r="A302" s="4" t="s">
        <v>2366</v>
      </c>
      <c r="B302" s="4">
        <v>6222</v>
      </c>
      <c r="C302" s="4" t="s">
        <v>625</v>
      </c>
      <c r="D302" s="4" t="s">
        <v>626</v>
      </c>
      <c r="E302" s="4" t="s">
        <v>191</v>
      </c>
      <c r="F302" s="4">
        <v>5060</v>
      </c>
      <c r="G302" s="4" t="s">
        <v>141</v>
      </c>
      <c r="H302" s="4" t="s">
        <v>142</v>
      </c>
      <c r="I302" s="5">
        <v>1</v>
      </c>
      <c r="J302" s="5">
        <v>10</v>
      </c>
      <c r="K302" s="5">
        <v>0</v>
      </c>
      <c r="L302" s="5">
        <v>11</v>
      </c>
      <c r="M302" s="5">
        <v>0</v>
      </c>
      <c r="N302" s="5">
        <v>0</v>
      </c>
      <c r="O302" s="5">
        <v>0</v>
      </c>
      <c r="P302" s="6">
        <v>40</v>
      </c>
      <c r="Q302" s="5">
        <v>341</v>
      </c>
      <c r="R302" s="5">
        <v>341</v>
      </c>
      <c r="S302" s="5">
        <v>0</v>
      </c>
      <c r="T302" s="5">
        <v>31</v>
      </c>
      <c r="U302" s="4"/>
      <c r="V302" s="4"/>
      <c r="W302" s="4"/>
      <c r="X302" s="4"/>
      <c r="Y302" s="1">
        <f>IF(Summ!$G$2="Místně",'71_19MthRepSumUzelQ'!B302,IF('71_19MthRepSumUzelQ'!U302&lt;&gt;"",'71_19MthRepSumUzelQ'!U302,'71_19MthRepSumUzelQ'!B302))</f>
        <v>6222</v>
      </c>
      <c r="Z302" s="1">
        <f>IF(Summ!$G$2="Místně",'71_19MthRepSumUzelQ'!F302,IF('71_19MthRepSumUzelQ'!W302&lt;&gt;"",'71_19MthRepSumUzelQ'!W302,'71_19MthRepSumUzelQ'!F302))</f>
        <v>5060</v>
      </c>
      <c r="AA302" s="1">
        <f t="shared" si="18"/>
        <v>0</v>
      </c>
      <c r="AB302" s="1" t="str">
        <f t="shared" si="20"/>
        <v/>
      </c>
      <c r="AC302" s="1" t="str">
        <f t="shared" si="21"/>
        <v/>
      </c>
      <c r="AD302" s="1" t="str">
        <f t="shared" si="19"/>
        <v/>
      </c>
    </row>
    <row r="303" spans="1:30" x14ac:dyDescent="0.25">
      <c r="A303" s="4" t="s">
        <v>2366</v>
      </c>
      <c r="B303" s="4">
        <v>6223</v>
      </c>
      <c r="C303" s="4" t="s">
        <v>627</v>
      </c>
      <c r="D303" s="4" t="s">
        <v>628</v>
      </c>
      <c r="E303" s="4" t="s">
        <v>191</v>
      </c>
      <c r="F303" s="4">
        <v>5041</v>
      </c>
      <c r="G303" s="4" t="s">
        <v>105</v>
      </c>
      <c r="H303" s="4" t="s">
        <v>106</v>
      </c>
      <c r="I303" s="5">
        <v>101</v>
      </c>
      <c r="J303" s="5">
        <v>47</v>
      </c>
      <c r="K303" s="5">
        <v>16</v>
      </c>
      <c r="L303" s="5">
        <v>118</v>
      </c>
      <c r="M303" s="5">
        <v>44</v>
      </c>
      <c r="N303" s="5">
        <v>18</v>
      </c>
      <c r="O303" s="5">
        <v>1</v>
      </c>
      <c r="P303" s="6">
        <v>535</v>
      </c>
      <c r="Q303" s="5">
        <v>868</v>
      </c>
      <c r="R303" s="5">
        <v>518</v>
      </c>
      <c r="S303" s="5">
        <v>350</v>
      </c>
      <c r="T303" s="5">
        <v>31</v>
      </c>
      <c r="U303" s="4"/>
      <c r="V303" s="4"/>
      <c r="W303" s="4"/>
      <c r="X303" s="4"/>
      <c r="Y303" s="1">
        <f>IF(Summ!$G$2="Místně",'71_19MthRepSumUzelQ'!B303,IF('71_19MthRepSumUzelQ'!U303&lt;&gt;"",'71_19MthRepSumUzelQ'!U303,'71_19MthRepSumUzelQ'!B303))</f>
        <v>6223</v>
      </c>
      <c r="Z303" s="1">
        <f>IF(Summ!$G$2="Místně",'71_19MthRepSumUzelQ'!F303,IF('71_19MthRepSumUzelQ'!W303&lt;&gt;"",'71_19MthRepSumUzelQ'!W303,'71_19MthRepSumUzelQ'!F303))</f>
        <v>5041</v>
      </c>
      <c r="AA303" s="1">
        <f t="shared" si="18"/>
        <v>0</v>
      </c>
      <c r="AB303" s="1" t="str">
        <f t="shared" si="20"/>
        <v/>
      </c>
      <c r="AC303" s="1" t="str">
        <f t="shared" si="21"/>
        <v/>
      </c>
      <c r="AD303" s="1" t="str">
        <f t="shared" si="19"/>
        <v/>
      </c>
    </row>
    <row r="304" spans="1:30" x14ac:dyDescent="0.25">
      <c r="A304" s="4" t="s">
        <v>2366</v>
      </c>
      <c r="B304" s="4">
        <v>6224</v>
      </c>
      <c r="C304" s="4" t="s">
        <v>629</v>
      </c>
      <c r="D304" s="4" t="s">
        <v>630</v>
      </c>
      <c r="E304" s="4"/>
      <c r="F304" s="4">
        <v>5023</v>
      </c>
      <c r="G304" s="4" t="s">
        <v>69</v>
      </c>
      <c r="H304" s="4" t="s">
        <v>70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6">
        <v>0</v>
      </c>
      <c r="Q304" s="5">
        <v>0</v>
      </c>
      <c r="R304" s="5">
        <v>0</v>
      </c>
      <c r="S304" s="5">
        <v>0</v>
      </c>
      <c r="T304" s="5">
        <v>31</v>
      </c>
      <c r="U304" s="4"/>
      <c r="V304" s="4"/>
      <c r="W304" s="4"/>
      <c r="X304" s="4"/>
      <c r="Y304" s="1">
        <f>IF(Summ!$G$2="Místně",'71_19MthRepSumUzelQ'!B304,IF('71_19MthRepSumUzelQ'!U304&lt;&gt;"",'71_19MthRepSumUzelQ'!U304,'71_19MthRepSumUzelQ'!B304))</f>
        <v>6224</v>
      </c>
      <c r="Z304" s="1">
        <f>IF(Summ!$G$2="Místně",'71_19MthRepSumUzelQ'!F304,IF('71_19MthRepSumUzelQ'!W304&lt;&gt;"",'71_19MthRepSumUzelQ'!W304,'71_19MthRepSumUzelQ'!F304))</f>
        <v>5023</v>
      </c>
      <c r="AA304" s="1">
        <f t="shared" si="18"/>
        <v>0</v>
      </c>
      <c r="AB304" s="1" t="str">
        <f t="shared" si="20"/>
        <v/>
      </c>
      <c r="AC304" s="1" t="str">
        <f t="shared" si="21"/>
        <v/>
      </c>
      <c r="AD304" s="1" t="str">
        <f t="shared" si="19"/>
        <v/>
      </c>
    </row>
    <row r="305" spans="1:30" x14ac:dyDescent="0.25">
      <c r="A305" s="4" t="s">
        <v>2366</v>
      </c>
      <c r="B305" s="4">
        <v>6225</v>
      </c>
      <c r="C305" s="4" t="s">
        <v>631</v>
      </c>
      <c r="D305" s="4" t="s">
        <v>632</v>
      </c>
      <c r="E305" s="4" t="s">
        <v>191</v>
      </c>
      <c r="F305" s="4">
        <v>5021</v>
      </c>
      <c r="G305" s="4" t="s">
        <v>65</v>
      </c>
      <c r="H305" s="4" t="s">
        <v>66</v>
      </c>
      <c r="I305" s="5">
        <v>50</v>
      </c>
      <c r="J305" s="5">
        <v>31</v>
      </c>
      <c r="K305" s="5">
        <v>16</v>
      </c>
      <c r="L305" s="5">
        <v>56</v>
      </c>
      <c r="M305" s="5">
        <v>43</v>
      </c>
      <c r="N305" s="5">
        <v>16</v>
      </c>
      <c r="O305" s="5">
        <v>1</v>
      </c>
      <c r="P305" s="6">
        <v>312</v>
      </c>
      <c r="Q305" s="5">
        <v>527</v>
      </c>
      <c r="R305" s="5">
        <v>368</v>
      </c>
      <c r="S305" s="5">
        <v>159</v>
      </c>
      <c r="T305" s="5">
        <v>31</v>
      </c>
      <c r="U305" s="4"/>
      <c r="V305" s="4"/>
      <c r="W305" s="4"/>
      <c r="X305" s="4"/>
      <c r="Y305" s="1">
        <f>IF(Summ!$G$2="Místně",'71_19MthRepSumUzelQ'!B305,IF('71_19MthRepSumUzelQ'!U305&lt;&gt;"",'71_19MthRepSumUzelQ'!U305,'71_19MthRepSumUzelQ'!B305))</f>
        <v>6225</v>
      </c>
      <c r="Z305" s="1">
        <f>IF(Summ!$G$2="Místně",'71_19MthRepSumUzelQ'!F305,IF('71_19MthRepSumUzelQ'!W305&lt;&gt;"",'71_19MthRepSumUzelQ'!W305,'71_19MthRepSumUzelQ'!F305))</f>
        <v>5021</v>
      </c>
      <c r="AA305" s="1">
        <f t="shared" si="18"/>
        <v>0</v>
      </c>
      <c r="AB305" s="1" t="str">
        <f t="shared" si="20"/>
        <v/>
      </c>
      <c r="AC305" s="1" t="str">
        <f t="shared" si="21"/>
        <v/>
      </c>
      <c r="AD305" s="1" t="str">
        <f t="shared" si="19"/>
        <v/>
      </c>
    </row>
    <row r="306" spans="1:30" x14ac:dyDescent="0.25">
      <c r="A306" s="4" t="s">
        <v>2366</v>
      </c>
      <c r="B306" s="4">
        <v>6226</v>
      </c>
      <c r="C306" s="4" t="s">
        <v>633</v>
      </c>
      <c r="D306" s="4" t="s">
        <v>634</v>
      </c>
      <c r="E306" s="4" t="s">
        <v>100</v>
      </c>
      <c r="F306" s="4">
        <v>5036</v>
      </c>
      <c r="G306" s="4" t="s">
        <v>94</v>
      </c>
      <c r="H306" s="4" t="s">
        <v>95</v>
      </c>
      <c r="I306" s="5">
        <v>37</v>
      </c>
      <c r="J306" s="5">
        <v>31</v>
      </c>
      <c r="K306" s="5">
        <v>4</v>
      </c>
      <c r="L306" s="5">
        <v>28</v>
      </c>
      <c r="M306" s="5">
        <v>39</v>
      </c>
      <c r="N306" s="5">
        <v>1</v>
      </c>
      <c r="O306" s="5">
        <v>0</v>
      </c>
      <c r="P306" s="6">
        <v>216</v>
      </c>
      <c r="Q306" s="5">
        <v>279</v>
      </c>
      <c r="R306" s="5">
        <v>279</v>
      </c>
      <c r="S306" s="5">
        <v>0</v>
      </c>
      <c r="T306" s="5">
        <v>31</v>
      </c>
      <c r="U306" s="4"/>
      <c r="V306" s="4"/>
      <c r="W306" s="4"/>
      <c r="X306" s="4"/>
      <c r="Y306" s="1">
        <f>IF(Summ!$G$2="Místně",'71_19MthRepSumUzelQ'!B306,IF('71_19MthRepSumUzelQ'!U306&lt;&gt;"",'71_19MthRepSumUzelQ'!U306,'71_19MthRepSumUzelQ'!B306))</f>
        <v>6226</v>
      </c>
      <c r="Z306" s="1">
        <f>IF(Summ!$G$2="Místně",'71_19MthRepSumUzelQ'!F306,IF('71_19MthRepSumUzelQ'!W306&lt;&gt;"",'71_19MthRepSumUzelQ'!W306,'71_19MthRepSumUzelQ'!F306))</f>
        <v>5036</v>
      </c>
      <c r="AA306" s="1">
        <f t="shared" si="18"/>
        <v>0</v>
      </c>
      <c r="AB306" s="1" t="str">
        <f t="shared" si="20"/>
        <v/>
      </c>
      <c r="AC306" s="1" t="str">
        <f t="shared" si="21"/>
        <v/>
      </c>
      <c r="AD306" s="1" t="str">
        <f t="shared" si="19"/>
        <v/>
      </c>
    </row>
    <row r="307" spans="1:30" x14ac:dyDescent="0.25">
      <c r="A307" s="4" t="s">
        <v>2366</v>
      </c>
      <c r="B307" s="4">
        <v>6227</v>
      </c>
      <c r="C307" s="4" t="s">
        <v>635</v>
      </c>
      <c r="D307" s="4" t="s">
        <v>636</v>
      </c>
      <c r="E307" s="4"/>
      <c r="F307" s="4">
        <v>5029</v>
      </c>
      <c r="G307" s="4" t="s">
        <v>81</v>
      </c>
      <c r="H307" s="4" t="s">
        <v>82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6">
        <v>0</v>
      </c>
      <c r="Q307" s="5">
        <v>0</v>
      </c>
      <c r="R307" s="5">
        <v>0</v>
      </c>
      <c r="S307" s="5">
        <v>0</v>
      </c>
      <c r="T307" s="5">
        <v>31</v>
      </c>
      <c r="U307" s="4"/>
      <c r="V307" s="4"/>
      <c r="W307" s="4"/>
      <c r="X307" s="4"/>
      <c r="Y307" s="1">
        <f>IF(Summ!$G$2="Místně",'71_19MthRepSumUzelQ'!B307,IF('71_19MthRepSumUzelQ'!U307&lt;&gt;"",'71_19MthRepSumUzelQ'!U307,'71_19MthRepSumUzelQ'!B307))</f>
        <v>6227</v>
      </c>
      <c r="Z307" s="1">
        <f>IF(Summ!$G$2="Místně",'71_19MthRepSumUzelQ'!F307,IF('71_19MthRepSumUzelQ'!W307&lt;&gt;"",'71_19MthRepSumUzelQ'!W307,'71_19MthRepSumUzelQ'!F307))</f>
        <v>5029</v>
      </c>
      <c r="AA307" s="1">
        <f t="shared" si="18"/>
        <v>0</v>
      </c>
      <c r="AB307" s="1" t="str">
        <f t="shared" si="20"/>
        <v/>
      </c>
      <c r="AC307" s="1" t="str">
        <f t="shared" si="21"/>
        <v/>
      </c>
      <c r="AD307" s="1" t="str">
        <f t="shared" si="19"/>
        <v/>
      </c>
    </row>
    <row r="308" spans="1:30" x14ac:dyDescent="0.25">
      <c r="A308" s="4" t="s">
        <v>2366</v>
      </c>
      <c r="B308" s="4">
        <v>6228</v>
      </c>
      <c r="C308" s="4" t="s">
        <v>637</v>
      </c>
      <c r="D308" s="4" t="s">
        <v>638</v>
      </c>
      <c r="E308" s="4"/>
      <c r="F308" s="4">
        <v>5054</v>
      </c>
      <c r="G308" s="4" t="s">
        <v>129</v>
      </c>
      <c r="H308" s="4" t="s">
        <v>130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6">
        <v>0</v>
      </c>
      <c r="Q308" s="5">
        <v>0</v>
      </c>
      <c r="R308" s="5">
        <v>0</v>
      </c>
      <c r="S308" s="5">
        <v>0</v>
      </c>
      <c r="T308" s="5">
        <v>31</v>
      </c>
      <c r="U308" s="4"/>
      <c r="V308" s="4"/>
      <c r="W308" s="4"/>
      <c r="X308" s="4"/>
      <c r="Y308" s="1">
        <f>IF(Summ!$G$2="Místně",'71_19MthRepSumUzelQ'!B308,IF('71_19MthRepSumUzelQ'!U308&lt;&gt;"",'71_19MthRepSumUzelQ'!U308,'71_19MthRepSumUzelQ'!B308))</f>
        <v>6228</v>
      </c>
      <c r="Z308" s="1">
        <f>IF(Summ!$G$2="Místně",'71_19MthRepSumUzelQ'!F308,IF('71_19MthRepSumUzelQ'!W308&lt;&gt;"",'71_19MthRepSumUzelQ'!W308,'71_19MthRepSumUzelQ'!F308))</f>
        <v>5054</v>
      </c>
      <c r="AA308" s="1">
        <f t="shared" si="18"/>
        <v>0</v>
      </c>
      <c r="AB308" s="1" t="str">
        <f t="shared" si="20"/>
        <v/>
      </c>
      <c r="AC308" s="1" t="str">
        <f t="shared" si="21"/>
        <v/>
      </c>
      <c r="AD308" s="1" t="str">
        <f t="shared" si="19"/>
        <v/>
      </c>
    </row>
    <row r="309" spans="1:30" x14ac:dyDescent="0.25">
      <c r="A309" s="4" t="s">
        <v>2366</v>
      </c>
      <c r="B309" s="4">
        <v>6229</v>
      </c>
      <c r="C309" s="4" t="s">
        <v>639</v>
      </c>
      <c r="D309" s="4" t="s">
        <v>640</v>
      </c>
      <c r="E309" s="4" t="s">
        <v>191</v>
      </c>
      <c r="F309" s="4">
        <v>5036</v>
      </c>
      <c r="G309" s="4" t="s">
        <v>94</v>
      </c>
      <c r="H309" s="4" t="s">
        <v>95</v>
      </c>
      <c r="I309" s="5">
        <v>73</v>
      </c>
      <c r="J309" s="5">
        <v>42</v>
      </c>
      <c r="K309" s="5">
        <v>3</v>
      </c>
      <c r="L309" s="5">
        <v>88</v>
      </c>
      <c r="M309" s="5">
        <v>31</v>
      </c>
      <c r="N309" s="5">
        <v>3</v>
      </c>
      <c r="O309" s="5">
        <v>0</v>
      </c>
      <c r="P309" s="6">
        <v>316</v>
      </c>
      <c r="Q309" s="5">
        <v>403</v>
      </c>
      <c r="R309" s="5">
        <v>403</v>
      </c>
      <c r="S309" s="5">
        <v>0</v>
      </c>
      <c r="T309" s="5">
        <v>31</v>
      </c>
      <c r="U309" s="4"/>
      <c r="V309" s="4"/>
      <c r="W309" s="4"/>
      <c r="X309" s="4"/>
      <c r="Y309" s="1">
        <f>IF(Summ!$G$2="Místně",'71_19MthRepSumUzelQ'!B309,IF('71_19MthRepSumUzelQ'!U309&lt;&gt;"",'71_19MthRepSumUzelQ'!U309,'71_19MthRepSumUzelQ'!B309))</f>
        <v>6229</v>
      </c>
      <c r="Z309" s="1">
        <f>IF(Summ!$G$2="Místně",'71_19MthRepSumUzelQ'!F309,IF('71_19MthRepSumUzelQ'!W309&lt;&gt;"",'71_19MthRepSumUzelQ'!W309,'71_19MthRepSumUzelQ'!F309))</f>
        <v>5036</v>
      </c>
      <c r="AA309" s="1">
        <f t="shared" si="18"/>
        <v>0</v>
      </c>
      <c r="AB309" s="1" t="str">
        <f t="shared" si="20"/>
        <v/>
      </c>
      <c r="AC309" s="1" t="str">
        <f t="shared" si="21"/>
        <v/>
      </c>
      <c r="AD309" s="1" t="str">
        <f t="shared" si="19"/>
        <v/>
      </c>
    </row>
    <row r="310" spans="1:30" x14ac:dyDescent="0.25">
      <c r="A310" s="4" t="s">
        <v>2366</v>
      </c>
      <c r="B310" s="4">
        <v>6230</v>
      </c>
      <c r="C310" s="4" t="s">
        <v>641</v>
      </c>
      <c r="D310" s="4" t="s">
        <v>642</v>
      </c>
      <c r="E310" s="4"/>
      <c r="F310" s="4">
        <v>5021</v>
      </c>
      <c r="G310" s="4" t="s">
        <v>65</v>
      </c>
      <c r="H310" s="4" t="s">
        <v>66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6">
        <v>0</v>
      </c>
      <c r="Q310" s="5">
        <v>0</v>
      </c>
      <c r="R310" s="5">
        <v>0</v>
      </c>
      <c r="S310" s="5">
        <v>0</v>
      </c>
      <c r="T310" s="5">
        <v>31</v>
      </c>
      <c r="U310" s="4"/>
      <c r="V310" s="4"/>
      <c r="W310" s="4"/>
      <c r="X310" s="4"/>
      <c r="Y310" s="1">
        <f>IF(Summ!$G$2="Místně",'71_19MthRepSumUzelQ'!B310,IF('71_19MthRepSumUzelQ'!U310&lt;&gt;"",'71_19MthRepSumUzelQ'!U310,'71_19MthRepSumUzelQ'!B310))</f>
        <v>6230</v>
      </c>
      <c r="Z310" s="1">
        <f>IF(Summ!$G$2="Místně",'71_19MthRepSumUzelQ'!F310,IF('71_19MthRepSumUzelQ'!W310&lt;&gt;"",'71_19MthRepSumUzelQ'!W310,'71_19MthRepSumUzelQ'!F310))</f>
        <v>5021</v>
      </c>
      <c r="AA310" s="1">
        <f t="shared" si="18"/>
        <v>0</v>
      </c>
      <c r="AB310" s="1" t="str">
        <f t="shared" si="20"/>
        <v/>
      </c>
      <c r="AC310" s="1" t="str">
        <f t="shared" si="21"/>
        <v/>
      </c>
      <c r="AD310" s="1" t="str">
        <f t="shared" si="19"/>
        <v/>
      </c>
    </row>
    <row r="311" spans="1:30" x14ac:dyDescent="0.25">
      <c r="A311" s="4" t="s">
        <v>2366</v>
      </c>
      <c r="B311" s="4">
        <v>6231</v>
      </c>
      <c r="C311" s="4" t="s">
        <v>643</v>
      </c>
      <c r="D311" s="4" t="s">
        <v>644</v>
      </c>
      <c r="E311" s="4" t="s">
        <v>191</v>
      </c>
      <c r="F311" s="4">
        <v>5036</v>
      </c>
      <c r="G311" s="4" t="s">
        <v>94</v>
      </c>
      <c r="H311" s="4" t="s">
        <v>95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6">
        <v>0</v>
      </c>
      <c r="Q311" s="5">
        <v>372</v>
      </c>
      <c r="R311" s="5">
        <v>0</v>
      </c>
      <c r="S311" s="5">
        <v>372</v>
      </c>
      <c r="T311" s="5">
        <v>31</v>
      </c>
      <c r="U311" s="4"/>
      <c r="V311" s="4"/>
      <c r="W311" s="4"/>
      <c r="X311" s="4"/>
      <c r="Y311" s="1">
        <f>IF(Summ!$G$2="Místně",'71_19MthRepSumUzelQ'!B311,IF('71_19MthRepSumUzelQ'!U311&lt;&gt;"",'71_19MthRepSumUzelQ'!U311,'71_19MthRepSumUzelQ'!B311))</f>
        <v>6231</v>
      </c>
      <c r="Z311" s="1">
        <f>IF(Summ!$G$2="Místně",'71_19MthRepSumUzelQ'!F311,IF('71_19MthRepSumUzelQ'!W311&lt;&gt;"",'71_19MthRepSumUzelQ'!W311,'71_19MthRepSumUzelQ'!F311))</f>
        <v>5036</v>
      </c>
      <c r="AA311" s="1">
        <f t="shared" si="18"/>
        <v>0</v>
      </c>
      <c r="AB311" s="1" t="str">
        <f t="shared" si="20"/>
        <v/>
      </c>
      <c r="AC311" s="1" t="str">
        <f t="shared" si="21"/>
        <v/>
      </c>
      <c r="AD311" s="1" t="str">
        <f t="shared" si="19"/>
        <v/>
      </c>
    </row>
    <row r="312" spans="1:30" x14ac:dyDescent="0.25">
      <c r="A312" s="4" t="s">
        <v>2366</v>
      </c>
      <c r="B312" s="4">
        <v>6232</v>
      </c>
      <c r="C312" s="4" t="s">
        <v>645</v>
      </c>
      <c r="D312" s="4" t="s">
        <v>646</v>
      </c>
      <c r="E312" s="4"/>
      <c r="F312" s="4">
        <v>5036</v>
      </c>
      <c r="G312" s="4" t="s">
        <v>94</v>
      </c>
      <c r="H312" s="4" t="s">
        <v>95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6">
        <v>0</v>
      </c>
      <c r="Q312" s="5">
        <v>0</v>
      </c>
      <c r="R312" s="5">
        <v>0</v>
      </c>
      <c r="S312" s="5">
        <v>0</v>
      </c>
      <c r="T312" s="5">
        <v>31</v>
      </c>
      <c r="U312" s="4"/>
      <c r="V312" s="4"/>
      <c r="W312" s="4"/>
      <c r="X312" s="4"/>
      <c r="Y312" s="1">
        <f>IF(Summ!$G$2="Místně",'71_19MthRepSumUzelQ'!B312,IF('71_19MthRepSumUzelQ'!U312&lt;&gt;"",'71_19MthRepSumUzelQ'!U312,'71_19MthRepSumUzelQ'!B312))</f>
        <v>6232</v>
      </c>
      <c r="Z312" s="1">
        <f>IF(Summ!$G$2="Místně",'71_19MthRepSumUzelQ'!F312,IF('71_19MthRepSumUzelQ'!W312&lt;&gt;"",'71_19MthRepSumUzelQ'!W312,'71_19MthRepSumUzelQ'!F312))</f>
        <v>5036</v>
      </c>
      <c r="AA312" s="1">
        <f t="shared" si="18"/>
        <v>0</v>
      </c>
      <c r="AB312" s="1" t="str">
        <f t="shared" si="20"/>
        <v/>
      </c>
      <c r="AC312" s="1" t="str">
        <f t="shared" si="21"/>
        <v/>
      </c>
      <c r="AD312" s="1" t="str">
        <f t="shared" si="19"/>
        <v/>
      </c>
    </row>
    <row r="313" spans="1:30" x14ac:dyDescent="0.25">
      <c r="A313" s="4" t="s">
        <v>2366</v>
      </c>
      <c r="B313" s="4">
        <v>6233</v>
      </c>
      <c r="C313" s="4" t="s">
        <v>647</v>
      </c>
      <c r="D313" s="4" t="s">
        <v>648</v>
      </c>
      <c r="E313" s="4"/>
      <c r="F313" s="4">
        <v>5036</v>
      </c>
      <c r="G313" s="4" t="s">
        <v>94</v>
      </c>
      <c r="H313" s="4" t="s">
        <v>95</v>
      </c>
      <c r="I313" s="5">
        <v>0</v>
      </c>
      <c r="J313" s="5">
        <v>3</v>
      </c>
      <c r="K313" s="5">
        <v>0</v>
      </c>
      <c r="L313" s="5">
        <v>0</v>
      </c>
      <c r="M313" s="5">
        <v>3</v>
      </c>
      <c r="N313" s="5">
        <v>0</v>
      </c>
      <c r="O313" s="5">
        <v>0</v>
      </c>
      <c r="P313" s="6">
        <v>0</v>
      </c>
      <c r="Q313" s="5">
        <v>0</v>
      </c>
      <c r="R313" s="5">
        <v>0</v>
      </c>
      <c r="S313" s="5">
        <v>0</v>
      </c>
      <c r="T313" s="5">
        <v>31</v>
      </c>
      <c r="U313" s="4"/>
      <c r="V313" s="4"/>
      <c r="W313" s="4"/>
      <c r="X313" s="4"/>
      <c r="Y313" s="1">
        <f>IF(Summ!$G$2="Místně",'71_19MthRepSumUzelQ'!B313,IF('71_19MthRepSumUzelQ'!U313&lt;&gt;"",'71_19MthRepSumUzelQ'!U313,'71_19MthRepSumUzelQ'!B313))</f>
        <v>6233</v>
      </c>
      <c r="Z313" s="1">
        <f>IF(Summ!$G$2="Místně",'71_19MthRepSumUzelQ'!F313,IF('71_19MthRepSumUzelQ'!W313&lt;&gt;"",'71_19MthRepSumUzelQ'!W313,'71_19MthRepSumUzelQ'!F313))</f>
        <v>5036</v>
      </c>
      <c r="AA313" s="1">
        <f t="shared" si="18"/>
        <v>0</v>
      </c>
      <c r="AB313" s="1" t="str">
        <f t="shared" si="20"/>
        <v/>
      </c>
      <c r="AC313" s="1" t="str">
        <f t="shared" si="21"/>
        <v/>
      </c>
      <c r="AD313" s="1" t="str">
        <f t="shared" si="19"/>
        <v/>
      </c>
    </row>
    <row r="314" spans="1:30" x14ac:dyDescent="0.25">
      <c r="A314" s="4" t="s">
        <v>2366</v>
      </c>
      <c r="B314" s="4">
        <v>6234</v>
      </c>
      <c r="C314" s="4" t="s">
        <v>649</v>
      </c>
      <c r="D314" s="4" t="s">
        <v>650</v>
      </c>
      <c r="E314" s="4"/>
      <c r="F314" s="4">
        <v>5013</v>
      </c>
      <c r="G314" s="4" t="s">
        <v>49</v>
      </c>
      <c r="H314" s="4" t="s">
        <v>50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6">
        <v>0</v>
      </c>
      <c r="Q314" s="5">
        <v>0</v>
      </c>
      <c r="R314" s="5">
        <v>0</v>
      </c>
      <c r="S314" s="5">
        <v>0</v>
      </c>
      <c r="T314" s="5">
        <v>31</v>
      </c>
      <c r="U314" s="4"/>
      <c r="V314" s="4"/>
      <c r="W314" s="4"/>
      <c r="X314" s="4"/>
      <c r="Y314" s="1">
        <f>IF(Summ!$G$2="Místně",'71_19MthRepSumUzelQ'!B314,IF('71_19MthRepSumUzelQ'!U314&lt;&gt;"",'71_19MthRepSumUzelQ'!U314,'71_19MthRepSumUzelQ'!B314))</f>
        <v>6234</v>
      </c>
      <c r="Z314" s="1">
        <f>IF(Summ!$G$2="Místně",'71_19MthRepSumUzelQ'!F314,IF('71_19MthRepSumUzelQ'!W314&lt;&gt;"",'71_19MthRepSumUzelQ'!W314,'71_19MthRepSumUzelQ'!F314))</f>
        <v>5013</v>
      </c>
      <c r="AA314" s="1">
        <f t="shared" si="18"/>
        <v>0</v>
      </c>
      <c r="AB314" s="1" t="str">
        <f t="shared" si="20"/>
        <v/>
      </c>
      <c r="AC314" s="1" t="str">
        <f t="shared" si="21"/>
        <v/>
      </c>
      <c r="AD314" s="1" t="str">
        <f t="shared" si="19"/>
        <v/>
      </c>
    </row>
    <row r="315" spans="1:30" x14ac:dyDescent="0.25">
      <c r="A315" s="4" t="s">
        <v>2366</v>
      </c>
      <c r="B315" s="4">
        <v>6235</v>
      </c>
      <c r="C315" s="4" t="s">
        <v>651</v>
      </c>
      <c r="D315" s="4" t="s">
        <v>652</v>
      </c>
      <c r="E315" s="4"/>
      <c r="F315" s="4">
        <v>5041</v>
      </c>
      <c r="G315" s="4" t="s">
        <v>105</v>
      </c>
      <c r="H315" s="4" t="s">
        <v>106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6">
        <v>0</v>
      </c>
      <c r="Q315" s="5">
        <v>0</v>
      </c>
      <c r="R315" s="5">
        <v>0</v>
      </c>
      <c r="S315" s="5">
        <v>0</v>
      </c>
      <c r="T315" s="5">
        <v>31</v>
      </c>
      <c r="U315" s="4"/>
      <c r="V315" s="4"/>
      <c r="W315" s="4"/>
      <c r="X315" s="4"/>
      <c r="Y315" s="1">
        <f>IF(Summ!$G$2="Místně",'71_19MthRepSumUzelQ'!B315,IF('71_19MthRepSumUzelQ'!U315&lt;&gt;"",'71_19MthRepSumUzelQ'!U315,'71_19MthRepSumUzelQ'!B315))</f>
        <v>6235</v>
      </c>
      <c r="Z315" s="1">
        <f>IF(Summ!$G$2="Místně",'71_19MthRepSumUzelQ'!F315,IF('71_19MthRepSumUzelQ'!W315&lt;&gt;"",'71_19MthRepSumUzelQ'!W315,'71_19MthRepSumUzelQ'!F315))</f>
        <v>5041</v>
      </c>
      <c r="AA315" s="1">
        <f t="shared" si="18"/>
        <v>0</v>
      </c>
      <c r="AB315" s="1" t="str">
        <f t="shared" si="20"/>
        <v/>
      </c>
      <c r="AC315" s="1" t="str">
        <f t="shared" si="21"/>
        <v/>
      </c>
      <c r="AD315" s="1" t="str">
        <f t="shared" si="19"/>
        <v/>
      </c>
    </row>
    <row r="316" spans="1:30" x14ac:dyDescent="0.25">
      <c r="A316" s="4" t="s">
        <v>2366</v>
      </c>
      <c r="B316" s="4">
        <v>6236</v>
      </c>
      <c r="C316" s="4" t="s">
        <v>653</v>
      </c>
      <c r="D316" s="4" t="s">
        <v>654</v>
      </c>
      <c r="E316" s="4"/>
      <c r="F316" s="4">
        <v>5063</v>
      </c>
      <c r="G316" s="4" t="s">
        <v>147</v>
      </c>
      <c r="H316" s="4" t="s">
        <v>148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6">
        <v>0</v>
      </c>
      <c r="Q316" s="5">
        <v>0</v>
      </c>
      <c r="R316" s="5">
        <v>0</v>
      </c>
      <c r="S316" s="5">
        <v>0</v>
      </c>
      <c r="T316" s="5">
        <v>31</v>
      </c>
      <c r="U316" s="4"/>
      <c r="V316" s="4"/>
      <c r="W316" s="4"/>
      <c r="X316" s="4"/>
      <c r="Y316" s="1">
        <f>IF(Summ!$G$2="Místně",'71_19MthRepSumUzelQ'!B316,IF('71_19MthRepSumUzelQ'!U316&lt;&gt;"",'71_19MthRepSumUzelQ'!U316,'71_19MthRepSumUzelQ'!B316))</f>
        <v>6236</v>
      </c>
      <c r="Z316" s="1">
        <f>IF(Summ!$G$2="Místně",'71_19MthRepSumUzelQ'!F316,IF('71_19MthRepSumUzelQ'!W316&lt;&gt;"",'71_19MthRepSumUzelQ'!W316,'71_19MthRepSumUzelQ'!F316))</f>
        <v>5063</v>
      </c>
      <c r="AA316" s="1">
        <f t="shared" si="18"/>
        <v>0</v>
      </c>
      <c r="AB316" s="1" t="str">
        <f t="shared" si="20"/>
        <v/>
      </c>
      <c r="AC316" s="1" t="str">
        <f t="shared" si="21"/>
        <v/>
      </c>
      <c r="AD316" s="1" t="str">
        <f t="shared" si="19"/>
        <v/>
      </c>
    </row>
    <row r="317" spans="1:30" x14ac:dyDescent="0.25">
      <c r="A317" s="4" t="s">
        <v>2366</v>
      </c>
      <c r="B317" s="4">
        <v>6237</v>
      </c>
      <c r="C317" s="4" t="s">
        <v>655</v>
      </c>
      <c r="D317" s="4" t="s">
        <v>656</v>
      </c>
      <c r="E317" s="4"/>
      <c r="F317" s="4">
        <v>5050</v>
      </c>
      <c r="G317" s="4" t="s">
        <v>123</v>
      </c>
      <c r="H317" s="4" t="s">
        <v>124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6">
        <v>0</v>
      </c>
      <c r="Q317" s="5">
        <v>0</v>
      </c>
      <c r="R317" s="5">
        <v>0</v>
      </c>
      <c r="S317" s="5">
        <v>0</v>
      </c>
      <c r="T317" s="5">
        <v>31</v>
      </c>
      <c r="U317" s="4"/>
      <c r="V317" s="4"/>
      <c r="W317" s="4"/>
      <c r="X317" s="4"/>
      <c r="Y317" s="1">
        <f>IF(Summ!$G$2="Místně",'71_19MthRepSumUzelQ'!B317,IF('71_19MthRepSumUzelQ'!U317&lt;&gt;"",'71_19MthRepSumUzelQ'!U317,'71_19MthRepSumUzelQ'!B317))</f>
        <v>6237</v>
      </c>
      <c r="Z317" s="1">
        <f>IF(Summ!$G$2="Místně",'71_19MthRepSumUzelQ'!F317,IF('71_19MthRepSumUzelQ'!W317&lt;&gt;"",'71_19MthRepSumUzelQ'!W317,'71_19MthRepSumUzelQ'!F317))</f>
        <v>5050</v>
      </c>
      <c r="AA317" s="1">
        <f t="shared" si="18"/>
        <v>0</v>
      </c>
      <c r="AB317" s="1" t="str">
        <f t="shared" si="20"/>
        <v/>
      </c>
      <c r="AC317" s="1" t="str">
        <f t="shared" si="21"/>
        <v/>
      </c>
      <c r="AD317" s="1" t="str">
        <f t="shared" si="19"/>
        <v/>
      </c>
    </row>
    <row r="318" spans="1:30" x14ac:dyDescent="0.25">
      <c r="A318" s="4" t="s">
        <v>2366</v>
      </c>
      <c r="B318" s="4">
        <v>6238</v>
      </c>
      <c r="C318" s="4" t="s">
        <v>657</v>
      </c>
      <c r="D318" s="4" t="s">
        <v>658</v>
      </c>
      <c r="E318" s="4"/>
      <c r="F318" s="4">
        <v>5011</v>
      </c>
      <c r="G318" s="4" t="s">
        <v>45</v>
      </c>
      <c r="H318" s="4" t="s">
        <v>46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6">
        <v>0</v>
      </c>
      <c r="Q318" s="5">
        <v>0</v>
      </c>
      <c r="R318" s="5">
        <v>0</v>
      </c>
      <c r="S318" s="5">
        <v>0</v>
      </c>
      <c r="T318" s="5">
        <v>31</v>
      </c>
      <c r="U318" s="4"/>
      <c r="V318" s="4"/>
      <c r="W318" s="4"/>
      <c r="X318" s="4"/>
      <c r="Y318" s="1">
        <f>IF(Summ!$G$2="Místně",'71_19MthRepSumUzelQ'!B318,IF('71_19MthRepSumUzelQ'!U318&lt;&gt;"",'71_19MthRepSumUzelQ'!U318,'71_19MthRepSumUzelQ'!B318))</f>
        <v>6238</v>
      </c>
      <c r="Z318" s="1">
        <f>IF(Summ!$G$2="Místně",'71_19MthRepSumUzelQ'!F318,IF('71_19MthRepSumUzelQ'!W318&lt;&gt;"",'71_19MthRepSumUzelQ'!W318,'71_19MthRepSumUzelQ'!F318))</f>
        <v>5011</v>
      </c>
      <c r="AA318" s="1">
        <f t="shared" si="18"/>
        <v>0</v>
      </c>
      <c r="AB318" s="1" t="str">
        <f t="shared" si="20"/>
        <v/>
      </c>
      <c r="AC318" s="1" t="str">
        <f t="shared" si="21"/>
        <v/>
      </c>
      <c r="AD318" s="1" t="str">
        <f t="shared" si="19"/>
        <v/>
      </c>
    </row>
    <row r="319" spans="1:30" x14ac:dyDescent="0.25">
      <c r="A319" s="4" t="s">
        <v>2366</v>
      </c>
      <c r="B319" s="4">
        <v>6239</v>
      </c>
      <c r="C319" s="4" t="s">
        <v>659</v>
      </c>
      <c r="D319" s="4" t="s">
        <v>660</v>
      </c>
      <c r="E319" s="4" t="s">
        <v>100</v>
      </c>
      <c r="F319" s="4">
        <v>5041</v>
      </c>
      <c r="G319" s="4" t="s">
        <v>105</v>
      </c>
      <c r="H319" s="4" t="s">
        <v>106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6">
        <v>0</v>
      </c>
      <c r="Q319" s="5">
        <v>0</v>
      </c>
      <c r="R319" s="5">
        <v>0</v>
      </c>
      <c r="S319" s="5">
        <v>0</v>
      </c>
      <c r="T319" s="5">
        <v>31</v>
      </c>
      <c r="U319" s="4"/>
      <c r="V319" s="4"/>
      <c r="W319" s="4"/>
      <c r="X319" s="4"/>
      <c r="Y319" s="1">
        <f>IF(Summ!$G$2="Místně",'71_19MthRepSumUzelQ'!B319,IF('71_19MthRepSumUzelQ'!U319&lt;&gt;"",'71_19MthRepSumUzelQ'!U319,'71_19MthRepSumUzelQ'!B319))</f>
        <v>6239</v>
      </c>
      <c r="Z319" s="1">
        <f>IF(Summ!$G$2="Místně",'71_19MthRepSumUzelQ'!F319,IF('71_19MthRepSumUzelQ'!W319&lt;&gt;"",'71_19MthRepSumUzelQ'!W319,'71_19MthRepSumUzelQ'!F319))</f>
        <v>5041</v>
      </c>
      <c r="AA319" s="1">
        <f t="shared" si="18"/>
        <v>0</v>
      </c>
      <c r="AB319" s="1" t="str">
        <f t="shared" si="20"/>
        <v/>
      </c>
      <c r="AC319" s="1" t="str">
        <f t="shared" si="21"/>
        <v/>
      </c>
      <c r="AD319" s="1" t="str">
        <f t="shared" si="19"/>
        <v/>
      </c>
    </row>
    <row r="320" spans="1:30" x14ac:dyDescent="0.25">
      <c r="A320" s="4" t="s">
        <v>2366</v>
      </c>
      <c r="B320" s="4">
        <v>6240</v>
      </c>
      <c r="C320" s="4" t="s">
        <v>661</v>
      </c>
      <c r="D320" s="4" t="s">
        <v>662</v>
      </c>
      <c r="E320" s="4" t="s">
        <v>191</v>
      </c>
      <c r="F320" s="4">
        <v>5045</v>
      </c>
      <c r="G320" s="4" t="s">
        <v>113</v>
      </c>
      <c r="H320" s="4" t="s">
        <v>114</v>
      </c>
      <c r="I320" s="5">
        <v>0</v>
      </c>
      <c r="J320" s="5">
        <v>0</v>
      </c>
      <c r="K320" s="5">
        <v>0</v>
      </c>
      <c r="L320" s="5">
        <v>3</v>
      </c>
      <c r="M320" s="5">
        <v>0</v>
      </c>
      <c r="N320" s="5">
        <v>0</v>
      </c>
      <c r="O320" s="5">
        <v>0</v>
      </c>
      <c r="P320" s="6">
        <v>3</v>
      </c>
      <c r="Q320" s="5">
        <v>310</v>
      </c>
      <c r="R320" s="5">
        <v>10</v>
      </c>
      <c r="S320" s="5">
        <v>300</v>
      </c>
      <c r="T320" s="5">
        <v>31</v>
      </c>
      <c r="U320" s="4"/>
      <c r="V320" s="4"/>
      <c r="W320" s="4"/>
      <c r="X320" s="4"/>
      <c r="Y320" s="1">
        <f>IF(Summ!$G$2="Místně",'71_19MthRepSumUzelQ'!B320,IF('71_19MthRepSumUzelQ'!U320&lt;&gt;"",'71_19MthRepSumUzelQ'!U320,'71_19MthRepSumUzelQ'!B320))</f>
        <v>6240</v>
      </c>
      <c r="Z320" s="1">
        <f>IF(Summ!$G$2="Místně",'71_19MthRepSumUzelQ'!F320,IF('71_19MthRepSumUzelQ'!W320&lt;&gt;"",'71_19MthRepSumUzelQ'!W320,'71_19MthRepSumUzelQ'!F320))</f>
        <v>5045</v>
      </c>
      <c r="AA320" s="1">
        <f t="shared" si="18"/>
        <v>0</v>
      </c>
      <c r="AB320" s="1" t="str">
        <f t="shared" si="20"/>
        <v/>
      </c>
      <c r="AC320" s="1" t="str">
        <f t="shared" si="21"/>
        <v/>
      </c>
      <c r="AD320" s="1" t="str">
        <f t="shared" si="19"/>
        <v/>
      </c>
    </row>
    <row r="321" spans="1:30" x14ac:dyDescent="0.25">
      <c r="A321" s="4" t="s">
        <v>2366</v>
      </c>
      <c r="B321" s="4">
        <v>6241</v>
      </c>
      <c r="C321" s="4" t="s">
        <v>663</v>
      </c>
      <c r="D321" s="4" t="s">
        <v>664</v>
      </c>
      <c r="E321" s="4"/>
      <c r="F321" s="4">
        <v>5041</v>
      </c>
      <c r="G321" s="4" t="s">
        <v>105</v>
      </c>
      <c r="H321" s="4" t="s">
        <v>106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6">
        <v>0</v>
      </c>
      <c r="Q321" s="5">
        <v>0</v>
      </c>
      <c r="R321" s="5">
        <v>0</v>
      </c>
      <c r="S321" s="5">
        <v>0</v>
      </c>
      <c r="T321" s="5">
        <v>31</v>
      </c>
      <c r="U321" s="4"/>
      <c r="V321" s="4"/>
      <c r="W321" s="4"/>
      <c r="X321" s="4"/>
      <c r="Y321" s="1">
        <f>IF(Summ!$G$2="Místně",'71_19MthRepSumUzelQ'!B321,IF('71_19MthRepSumUzelQ'!U321&lt;&gt;"",'71_19MthRepSumUzelQ'!U321,'71_19MthRepSumUzelQ'!B321))</f>
        <v>6241</v>
      </c>
      <c r="Z321" s="1">
        <f>IF(Summ!$G$2="Místně",'71_19MthRepSumUzelQ'!F321,IF('71_19MthRepSumUzelQ'!W321&lt;&gt;"",'71_19MthRepSumUzelQ'!W321,'71_19MthRepSumUzelQ'!F321))</f>
        <v>5041</v>
      </c>
      <c r="AA321" s="1">
        <f t="shared" si="18"/>
        <v>0</v>
      </c>
      <c r="AB321" s="1" t="str">
        <f t="shared" si="20"/>
        <v/>
      </c>
      <c r="AC321" s="1" t="str">
        <f t="shared" si="21"/>
        <v/>
      </c>
      <c r="AD321" s="1" t="str">
        <f t="shared" si="19"/>
        <v/>
      </c>
    </row>
    <row r="322" spans="1:30" x14ac:dyDescent="0.25">
      <c r="A322" s="4" t="s">
        <v>2366</v>
      </c>
      <c r="B322" s="4">
        <v>6242</v>
      </c>
      <c r="C322" s="4" t="s">
        <v>665</v>
      </c>
      <c r="D322" s="4" t="s">
        <v>666</v>
      </c>
      <c r="E322" s="4"/>
      <c r="F322" s="4">
        <v>5013</v>
      </c>
      <c r="G322" s="4" t="s">
        <v>49</v>
      </c>
      <c r="H322" s="4" t="s">
        <v>50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6">
        <v>0</v>
      </c>
      <c r="Q322" s="5">
        <v>0</v>
      </c>
      <c r="R322" s="5">
        <v>0</v>
      </c>
      <c r="S322" s="5">
        <v>0</v>
      </c>
      <c r="T322" s="5">
        <v>31</v>
      </c>
      <c r="U322" s="4"/>
      <c r="V322" s="4"/>
      <c r="W322" s="4"/>
      <c r="X322" s="4"/>
      <c r="Y322" s="1">
        <f>IF(Summ!$G$2="Místně",'71_19MthRepSumUzelQ'!B322,IF('71_19MthRepSumUzelQ'!U322&lt;&gt;"",'71_19MthRepSumUzelQ'!U322,'71_19MthRepSumUzelQ'!B322))</f>
        <v>6242</v>
      </c>
      <c r="Z322" s="1">
        <f>IF(Summ!$G$2="Místně",'71_19MthRepSumUzelQ'!F322,IF('71_19MthRepSumUzelQ'!W322&lt;&gt;"",'71_19MthRepSumUzelQ'!W322,'71_19MthRepSumUzelQ'!F322))</f>
        <v>5013</v>
      </c>
      <c r="AA322" s="1">
        <f t="shared" ref="AA322:AA385" si="22">IF(OR(A322="COVID",Y322="",Y322=B322),0,-P322)</f>
        <v>0</v>
      </c>
      <c r="AB322" s="1" t="str">
        <f t="shared" si="20"/>
        <v/>
      </c>
      <c r="AC322" s="1" t="str">
        <f t="shared" si="21"/>
        <v/>
      </c>
      <c r="AD322" s="1" t="str">
        <f t="shared" ref="AD322:AD385" si="23">IF(AB322="","",-AA322)</f>
        <v/>
      </c>
    </row>
    <row r="323" spans="1:30" x14ac:dyDescent="0.25">
      <c r="A323" s="4" t="s">
        <v>2366</v>
      </c>
      <c r="B323" s="4">
        <v>6243</v>
      </c>
      <c r="C323" s="4" t="s">
        <v>667</v>
      </c>
      <c r="D323" s="4" t="s">
        <v>668</v>
      </c>
      <c r="E323" s="4"/>
      <c r="F323" s="4">
        <v>5013</v>
      </c>
      <c r="G323" s="4" t="s">
        <v>49</v>
      </c>
      <c r="H323" s="4" t="s">
        <v>50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6">
        <v>0</v>
      </c>
      <c r="Q323" s="5">
        <v>0</v>
      </c>
      <c r="R323" s="5">
        <v>0</v>
      </c>
      <c r="S323" s="5">
        <v>0</v>
      </c>
      <c r="T323" s="5">
        <v>31</v>
      </c>
      <c r="U323" s="4"/>
      <c r="V323" s="4"/>
      <c r="W323" s="4"/>
      <c r="X323" s="4"/>
      <c r="Y323" s="1">
        <f>IF(Summ!$G$2="Místně",'71_19MthRepSumUzelQ'!B323,IF('71_19MthRepSumUzelQ'!U323&lt;&gt;"",'71_19MthRepSumUzelQ'!U323,'71_19MthRepSumUzelQ'!B323))</f>
        <v>6243</v>
      </c>
      <c r="Z323" s="1">
        <f>IF(Summ!$G$2="Místně",'71_19MthRepSumUzelQ'!F323,IF('71_19MthRepSumUzelQ'!W323&lt;&gt;"",'71_19MthRepSumUzelQ'!W323,'71_19MthRepSumUzelQ'!F323))</f>
        <v>5013</v>
      </c>
      <c r="AA323" s="1">
        <f t="shared" si="22"/>
        <v>0</v>
      </c>
      <c r="AB323" s="1" t="str">
        <f t="shared" si="20"/>
        <v/>
      </c>
      <c r="AC323" s="1" t="str">
        <f t="shared" si="21"/>
        <v/>
      </c>
      <c r="AD323" s="1" t="str">
        <f t="shared" si="23"/>
        <v/>
      </c>
    </row>
    <row r="324" spans="1:30" x14ac:dyDescent="0.25">
      <c r="A324" s="4" t="s">
        <v>2366</v>
      </c>
      <c r="B324" s="4">
        <v>6244</v>
      </c>
      <c r="C324" s="4" t="s">
        <v>669</v>
      </c>
      <c r="D324" s="4" t="s">
        <v>670</v>
      </c>
      <c r="E324" s="4"/>
      <c r="F324" s="4">
        <v>5028</v>
      </c>
      <c r="G324" s="4" t="s">
        <v>79</v>
      </c>
      <c r="H324" s="4" t="s">
        <v>80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6">
        <v>0</v>
      </c>
      <c r="Q324" s="5">
        <v>0</v>
      </c>
      <c r="R324" s="5">
        <v>0</v>
      </c>
      <c r="S324" s="5">
        <v>0</v>
      </c>
      <c r="T324" s="5">
        <v>31</v>
      </c>
      <c r="U324" s="4"/>
      <c r="V324" s="4"/>
      <c r="W324" s="4"/>
      <c r="X324" s="4"/>
      <c r="Y324" s="1">
        <f>IF(Summ!$G$2="Místně",'71_19MthRepSumUzelQ'!B324,IF('71_19MthRepSumUzelQ'!U324&lt;&gt;"",'71_19MthRepSumUzelQ'!U324,'71_19MthRepSumUzelQ'!B324))</f>
        <v>6244</v>
      </c>
      <c r="Z324" s="1">
        <f>IF(Summ!$G$2="Místně",'71_19MthRepSumUzelQ'!F324,IF('71_19MthRepSumUzelQ'!W324&lt;&gt;"",'71_19MthRepSumUzelQ'!W324,'71_19MthRepSumUzelQ'!F324))</f>
        <v>5028</v>
      </c>
      <c r="AA324" s="1">
        <f t="shared" si="22"/>
        <v>0</v>
      </c>
      <c r="AB324" s="1" t="str">
        <f t="shared" si="20"/>
        <v/>
      </c>
      <c r="AC324" s="1" t="str">
        <f t="shared" si="21"/>
        <v/>
      </c>
      <c r="AD324" s="1" t="str">
        <f t="shared" si="23"/>
        <v/>
      </c>
    </row>
    <row r="325" spans="1:30" x14ac:dyDescent="0.25">
      <c r="A325" s="4" t="s">
        <v>2366</v>
      </c>
      <c r="B325" s="4">
        <v>6245</v>
      </c>
      <c r="C325" s="4" t="s">
        <v>671</v>
      </c>
      <c r="D325" s="4" t="s">
        <v>672</v>
      </c>
      <c r="E325" s="4"/>
      <c r="F325" s="4">
        <v>5013</v>
      </c>
      <c r="G325" s="4" t="s">
        <v>49</v>
      </c>
      <c r="H325" s="4" t="s">
        <v>50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6">
        <v>0</v>
      </c>
      <c r="Q325" s="5">
        <v>0</v>
      </c>
      <c r="R325" s="5">
        <v>0</v>
      </c>
      <c r="S325" s="5">
        <v>0</v>
      </c>
      <c r="T325" s="5">
        <v>31</v>
      </c>
      <c r="U325" s="4"/>
      <c r="V325" s="4"/>
      <c r="W325" s="4"/>
      <c r="X325" s="4"/>
      <c r="Y325" s="1">
        <f>IF(Summ!$G$2="Místně",'71_19MthRepSumUzelQ'!B325,IF('71_19MthRepSumUzelQ'!U325&lt;&gt;"",'71_19MthRepSumUzelQ'!U325,'71_19MthRepSumUzelQ'!B325))</f>
        <v>6245</v>
      </c>
      <c r="Z325" s="1">
        <f>IF(Summ!$G$2="Místně",'71_19MthRepSumUzelQ'!F325,IF('71_19MthRepSumUzelQ'!W325&lt;&gt;"",'71_19MthRepSumUzelQ'!W325,'71_19MthRepSumUzelQ'!F325))</f>
        <v>5013</v>
      </c>
      <c r="AA325" s="1">
        <f t="shared" si="22"/>
        <v>0</v>
      </c>
      <c r="AB325" s="1" t="str">
        <f t="shared" si="20"/>
        <v/>
      </c>
      <c r="AC325" s="1" t="str">
        <f t="shared" si="21"/>
        <v/>
      </c>
      <c r="AD325" s="1" t="str">
        <f t="shared" si="23"/>
        <v/>
      </c>
    </row>
    <row r="326" spans="1:30" x14ac:dyDescent="0.25">
      <c r="A326" s="4" t="s">
        <v>2366</v>
      </c>
      <c r="B326" s="4">
        <v>6246</v>
      </c>
      <c r="C326" s="4" t="s">
        <v>673</v>
      </c>
      <c r="D326" s="4" t="s">
        <v>674</v>
      </c>
      <c r="E326" s="4"/>
      <c r="F326" s="4">
        <v>5013</v>
      </c>
      <c r="G326" s="4" t="s">
        <v>49</v>
      </c>
      <c r="H326" s="4" t="s">
        <v>50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6">
        <v>0</v>
      </c>
      <c r="Q326" s="5">
        <v>0</v>
      </c>
      <c r="R326" s="5">
        <v>0</v>
      </c>
      <c r="S326" s="5">
        <v>0</v>
      </c>
      <c r="T326" s="5">
        <v>31</v>
      </c>
      <c r="U326" s="4"/>
      <c r="V326" s="4"/>
      <c r="W326" s="4"/>
      <c r="X326" s="4"/>
      <c r="Y326" s="1">
        <f>IF(Summ!$G$2="Místně",'71_19MthRepSumUzelQ'!B326,IF('71_19MthRepSumUzelQ'!U326&lt;&gt;"",'71_19MthRepSumUzelQ'!U326,'71_19MthRepSumUzelQ'!B326))</f>
        <v>6246</v>
      </c>
      <c r="Z326" s="1">
        <f>IF(Summ!$G$2="Místně",'71_19MthRepSumUzelQ'!F326,IF('71_19MthRepSumUzelQ'!W326&lt;&gt;"",'71_19MthRepSumUzelQ'!W326,'71_19MthRepSumUzelQ'!F326))</f>
        <v>5013</v>
      </c>
      <c r="AA326" s="1">
        <f t="shared" si="22"/>
        <v>0</v>
      </c>
      <c r="AB326" s="1" t="str">
        <f t="shared" si="20"/>
        <v/>
      </c>
      <c r="AC326" s="1" t="str">
        <f t="shared" si="21"/>
        <v/>
      </c>
      <c r="AD326" s="1" t="str">
        <f t="shared" si="23"/>
        <v/>
      </c>
    </row>
    <row r="327" spans="1:30" x14ac:dyDescent="0.25">
      <c r="A327" s="4" t="s">
        <v>2366</v>
      </c>
      <c r="B327" s="4">
        <v>6247</v>
      </c>
      <c r="C327" s="4" t="s">
        <v>675</v>
      </c>
      <c r="D327" s="4" t="s">
        <v>676</v>
      </c>
      <c r="E327" s="4"/>
      <c r="F327" s="4">
        <v>5029</v>
      </c>
      <c r="G327" s="4" t="s">
        <v>81</v>
      </c>
      <c r="H327" s="4" t="s">
        <v>82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6">
        <v>0</v>
      </c>
      <c r="Q327" s="5">
        <v>0</v>
      </c>
      <c r="R327" s="5">
        <v>0</v>
      </c>
      <c r="S327" s="5">
        <v>0</v>
      </c>
      <c r="T327" s="5">
        <v>31</v>
      </c>
      <c r="U327" s="4"/>
      <c r="V327" s="4"/>
      <c r="W327" s="4"/>
      <c r="X327" s="4"/>
      <c r="Y327" s="1">
        <f>IF(Summ!$G$2="Místně",'71_19MthRepSumUzelQ'!B327,IF('71_19MthRepSumUzelQ'!U327&lt;&gt;"",'71_19MthRepSumUzelQ'!U327,'71_19MthRepSumUzelQ'!B327))</f>
        <v>6247</v>
      </c>
      <c r="Z327" s="1">
        <f>IF(Summ!$G$2="Místně",'71_19MthRepSumUzelQ'!F327,IF('71_19MthRepSumUzelQ'!W327&lt;&gt;"",'71_19MthRepSumUzelQ'!W327,'71_19MthRepSumUzelQ'!F327))</f>
        <v>5029</v>
      </c>
      <c r="AA327" s="1">
        <f t="shared" si="22"/>
        <v>0</v>
      </c>
      <c r="AB327" s="1" t="str">
        <f t="shared" si="20"/>
        <v/>
      </c>
      <c r="AC327" s="1" t="str">
        <f t="shared" si="21"/>
        <v/>
      </c>
      <c r="AD327" s="1" t="str">
        <f t="shared" si="23"/>
        <v/>
      </c>
    </row>
    <row r="328" spans="1:30" x14ac:dyDescent="0.25">
      <c r="A328" s="4" t="s">
        <v>2366</v>
      </c>
      <c r="B328" s="4">
        <v>6248</v>
      </c>
      <c r="C328" s="4" t="s">
        <v>677</v>
      </c>
      <c r="D328" s="4" t="s">
        <v>678</v>
      </c>
      <c r="E328" s="4"/>
      <c r="F328" s="4">
        <v>5028</v>
      </c>
      <c r="G328" s="4" t="s">
        <v>79</v>
      </c>
      <c r="H328" s="4" t="s">
        <v>80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6">
        <v>0</v>
      </c>
      <c r="Q328" s="5">
        <v>0</v>
      </c>
      <c r="R328" s="5">
        <v>0</v>
      </c>
      <c r="S328" s="5">
        <v>0</v>
      </c>
      <c r="T328" s="5">
        <v>31</v>
      </c>
      <c r="U328" s="4"/>
      <c r="V328" s="4"/>
      <c r="W328" s="4"/>
      <c r="X328" s="4"/>
      <c r="Y328" s="1">
        <f>IF(Summ!$G$2="Místně",'71_19MthRepSumUzelQ'!B328,IF('71_19MthRepSumUzelQ'!U328&lt;&gt;"",'71_19MthRepSumUzelQ'!U328,'71_19MthRepSumUzelQ'!B328))</f>
        <v>6248</v>
      </c>
      <c r="Z328" s="1">
        <f>IF(Summ!$G$2="Místně",'71_19MthRepSumUzelQ'!F328,IF('71_19MthRepSumUzelQ'!W328&lt;&gt;"",'71_19MthRepSumUzelQ'!W328,'71_19MthRepSumUzelQ'!F328))</f>
        <v>5028</v>
      </c>
      <c r="AA328" s="1">
        <f t="shared" si="22"/>
        <v>0</v>
      </c>
      <c r="AB328" s="1" t="str">
        <f t="shared" si="20"/>
        <v/>
      </c>
      <c r="AC328" s="1" t="str">
        <f t="shared" si="21"/>
        <v/>
      </c>
      <c r="AD328" s="1" t="str">
        <f t="shared" si="23"/>
        <v/>
      </c>
    </row>
    <row r="329" spans="1:30" x14ac:dyDescent="0.25">
      <c r="A329" s="4" t="s">
        <v>2366</v>
      </c>
      <c r="B329" s="4">
        <v>6249</v>
      </c>
      <c r="C329" s="4" t="s">
        <v>679</v>
      </c>
      <c r="D329" s="4" t="s">
        <v>680</v>
      </c>
      <c r="E329" s="4" t="s">
        <v>191</v>
      </c>
      <c r="F329" s="4">
        <v>5020</v>
      </c>
      <c r="G329" s="4" t="s">
        <v>63</v>
      </c>
      <c r="H329" s="4" t="s">
        <v>64</v>
      </c>
      <c r="I329" s="5">
        <v>35</v>
      </c>
      <c r="J329" s="5">
        <v>0</v>
      </c>
      <c r="K329" s="5">
        <v>0</v>
      </c>
      <c r="L329" s="5">
        <v>47</v>
      </c>
      <c r="M329" s="5">
        <v>0</v>
      </c>
      <c r="N329" s="5">
        <v>0</v>
      </c>
      <c r="O329" s="5">
        <v>0</v>
      </c>
      <c r="P329" s="6">
        <v>340</v>
      </c>
      <c r="Q329" s="5">
        <v>465</v>
      </c>
      <c r="R329" s="5">
        <v>465</v>
      </c>
      <c r="S329" s="5">
        <v>0</v>
      </c>
      <c r="T329" s="5">
        <v>31</v>
      </c>
      <c r="U329" s="4"/>
      <c r="V329" s="4"/>
      <c r="W329" s="4"/>
      <c r="X329" s="4"/>
      <c r="Y329" s="1">
        <f>IF(Summ!$G$2="Místně",'71_19MthRepSumUzelQ'!B329,IF('71_19MthRepSumUzelQ'!U329&lt;&gt;"",'71_19MthRepSumUzelQ'!U329,'71_19MthRepSumUzelQ'!B329))</f>
        <v>6249</v>
      </c>
      <c r="Z329" s="1">
        <f>IF(Summ!$G$2="Místně",'71_19MthRepSumUzelQ'!F329,IF('71_19MthRepSumUzelQ'!W329&lt;&gt;"",'71_19MthRepSumUzelQ'!W329,'71_19MthRepSumUzelQ'!F329))</f>
        <v>5020</v>
      </c>
      <c r="AA329" s="1">
        <f t="shared" si="22"/>
        <v>0</v>
      </c>
      <c r="AB329" s="1" t="str">
        <f t="shared" si="20"/>
        <v/>
      </c>
      <c r="AC329" s="1" t="str">
        <f t="shared" si="21"/>
        <v/>
      </c>
      <c r="AD329" s="1" t="str">
        <f t="shared" si="23"/>
        <v/>
      </c>
    </row>
    <row r="330" spans="1:30" x14ac:dyDescent="0.25">
      <c r="A330" s="4" t="s">
        <v>2366</v>
      </c>
      <c r="B330" s="4">
        <v>6250</v>
      </c>
      <c r="C330" s="4" t="s">
        <v>681</v>
      </c>
      <c r="D330" s="4" t="s">
        <v>682</v>
      </c>
      <c r="E330" s="4"/>
      <c r="F330" s="4">
        <v>5036</v>
      </c>
      <c r="G330" s="4" t="s">
        <v>94</v>
      </c>
      <c r="H330" s="4" t="s">
        <v>95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6">
        <v>0</v>
      </c>
      <c r="Q330" s="5">
        <v>0</v>
      </c>
      <c r="R330" s="5">
        <v>0</v>
      </c>
      <c r="S330" s="5">
        <v>0</v>
      </c>
      <c r="T330" s="5">
        <v>31</v>
      </c>
      <c r="U330" s="4"/>
      <c r="V330" s="4"/>
      <c r="W330" s="4"/>
      <c r="X330" s="4"/>
      <c r="Y330" s="1">
        <f>IF(Summ!$G$2="Místně",'71_19MthRepSumUzelQ'!B330,IF('71_19MthRepSumUzelQ'!U330&lt;&gt;"",'71_19MthRepSumUzelQ'!U330,'71_19MthRepSumUzelQ'!B330))</f>
        <v>6250</v>
      </c>
      <c r="Z330" s="1">
        <f>IF(Summ!$G$2="Místně",'71_19MthRepSumUzelQ'!F330,IF('71_19MthRepSumUzelQ'!W330&lt;&gt;"",'71_19MthRepSumUzelQ'!W330,'71_19MthRepSumUzelQ'!F330))</f>
        <v>5036</v>
      </c>
      <c r="AA330" s="1">
        <f t="shared" si="22"/>
        <v>0</v>
      </c>
      <c r="AB330" s="1" t="str">
        <f t="shared" si="20"/>
        <v/>
      </c>
      <c r="AC330" s="1" t="str">
        <f t="shared" si="21"/>
        <v/>
      </c>
      <c r="AD330" s="1" t="str">
        <f t="shared" si="23"/>
        <v/>
      </c>
    </row>
    <row r="331" spans="1:30" x14ac:dyDescent="0.25">
      <c r="A331" s="4" t="s">
        <v>2366</v>
      </c>
      <c r="B331" s="4">
        <v>6251</v>
      </c>
      <c r="C331" s="4" t="s">
        <v>683</v>
      </c>
      <c r="D331" s="4" t="s">
        <v>684</v>
      </c>
      <c r="E331" s="4" t="s">
        <v>191</v>
      </c>
      <c r="F331" s="4">
        <v>5019</v>
      </c>
      <c r="G331" s="4" t="s">
        <v>61</v>
      </c>
      <c r="H331" s="4" t="s">
        <v>62</v>
      </c>
      <c r="I331" s="5">
        <v>38</v>
      </c>
      <c r="J331" s="5">
        <v>36</v>
      </c>
      <c r="K331" s="5">
        <v>0</v>
      </c>
      <c r="L331" s="5">
        <v>74</v>
      </c>
      <c r="M331" s="5">
        <v>4</v>
      </c>
      <c r="N331" s="5">
        <v>0</v>
      </c>
      <c r="O331" s="5">
        <v>0</v>
      </c>
      <c r="P331" s="6">
        <v>251</v>
      </c>
      <c r="Q331" s="5">
        <v>248</v>
      </c>
      <c r="R331" s="5">
        <v>248</v>
      </c>
      <c r="S331" s="5">
        <v>0</v>
      </c>
      <c r="T331" s="5">
        <v>31</v>
      </c>
      <c r="U331" s="4"/>
      <c r="V331" s="4"/>
      <c r="W331" s="4"/>
      <c r="X331" s="4"/>
      <c r="Y331" s="1">
        <f>IF(Summ!$G$2="Místně",'71_19MthRepSumUzelQ'!B331,IF('71_19MthRepSumUzelQ'!U331&lt;&gt;"",'71_19MthRepSumUzelQ'!U331,'71_19MthRepSumUzelQ'!B331))</f>
        <v>6251</v>
      </c>
      <c r="Z331" s="1">
        <f>IF(Summ!$G$2="Místně",'71_19MthRepSumUzelQ'!F331,IF('71_19MthRepSumUzelQ'!W331&lt;&gt;"",'71_19MthRepSumUzelQ'!W331,'71_19MthRepSumUzelQ'!F331))</f>
        <v>5019</v>
      </c>
      <c r="AA331" s="1">
        <f t="shared" si="22"/>
        <v>0</v>
      </c>
      <c r="AB331" s="1" t="str">
        <f t="shared" si="20"/>
        <v/>
      </c>
      <c r="AC331" s="1" t="str">
        <f t="shared" si="21"/>
        <v/>
      </c>
      <c r="AD331" s="1" t="str">
        <f t="shared" si="23"/>
        <v/>
      </c>
    </row>
    <row r="332" spans="1:30" x14ac:dyDescent="0.25">
      <c r="A332" s="4" t="s">
        <v>2366</v>
      </c>
      <c r="B332" s="4">
        <v>6252</v>
      </c>
      <c r="C332" s="4" t="s">
        <v>685</v>
      </c>
      <c r="D332" s="4" t="s">
        <v>686</v>
      </c>
      <c r="E332" s="4"/>
      <c r="F332" s="4">
        <v>5029</v>
      </c>
      <c r="G332" s="4" t="s">
        <v>81</v>
      </c>
      <c r="H332" s="4" t="s">
        <v>82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6">
        <v>0</v>
      </c>
      <c r="Q332" s="5">
        <v>0</v>
      </c>
      <c r="R332" s="5">
        <v>0</v>
      </c>
      <c r="S332" s="5">
        <v>0</v>
      </c>
      <c r="T332" s="5">
        <v>31</v>
      </c>
      <c r="U332" s="4"/>
      <c r="V332" s="4"/>
      <c r="W332" s="4"/>
      <c r="X332" s="4"/>
      <c r="Y332" s="1">
        <f>IF(Summ!$G$2="Místně",'71_19MthRepSumUzelQ'!B332,IF('71_19MthRepSumUzelQ'!U332&lt;&gt;"",'71_19MthRepSumUzelQ'!U332,'71_19MthRepSumUzelQ'!B332))</f>
        <v>6252</v>
      </c>
      <c r="Z332" s="1">
        <f>IF(Summ!$G$2="Místně",'71_19MthRepSumUzelQ'!F332,IF('71_19MthRepSumUzelQ'!W332&lt;&gt;"",'71_19MthRepSumUzelQ'!W332,'71_19MthRepSumUzelQ'!F332))</f>
        <v>5029</v>
      </c>
      <c r="AA332" s="1">
        <f t="shared" si="22"/>
        <v>0</v>
      </c>
      <c r="AB332" s="1" t="str">
        <f t="shared" ref="AB332:AB395" si="24">IF(U332&lt;&gt;"",B332,"")</f>
        <v/>
      </c>
      <c r="AC332" s="1" t="str">
        <f t="shared" ref="AC332:AC395" si="25">IF(W332&lt;&gt;"",F332,"")</f>
        <v/>
      </c>
      <c r="AD332" s="1" t="str">
        <f t="shared" si="23"/>
        <v/>
      </c>
    </row>
    <row r="333" spans="1:30" x14ac:dyDescent="0.25">
      <c r="A333" s="4" t="s">
        <v>2366</v>
      </c>
      <c r="B333" s="4">
        <v>6253</v>
      </c>
      <c r="C333" s="4" t="s">
        <v>687</v>
      </c>
      <c r="D333" s="4" t="s">
        <v>688</v>
      </c>
      <c r="E333" s="4"/>
      <c r="F333" s="4">
        <v>5013</v>
      </c>
      <c r="G333" s="4" t="s">
        <v>49</v>
      </c>
      <c r="H333" s="4" t="s">
        <v>50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6">
        <v>0</v>
      </c>
      <c r="Q333" s="5">
        <v>0</v>
      </c>
      <c r="R333" s="5">
        <v>0</v>
      </c>
      <c r="S333" s="5">
        <v>0</v>
      </c>
      <c r="T333" s="5">
        <v>31</v>
      </c>
      <c r="U333" s="4"/>
      <c r="V333" s="4"/>
      <c r="W333" s="4"/>
      <c r="X333" s="4"/>
      <c r="Y333" s="1">
        <f>IF(Summ!$G$2="Místně",'71_19MthRepSumUzelQ'!B333,IF('71_19MthRepSumUzelQ'!U333&lt;&gt;"",'71_19MthRepSumUzelQ'!U333,'71_19MthRepSumUzelQ'!B333))</f>
        <v>6253</v>
      </c>
      <c r="Z333" s="1">
        <f>IF(Summ!$G$2="Místně",'71_19MthRepSumUzelQ'!F333,IF('71_19MthRepSumUzelQ'!W333&lt;&gt;"",'71_19MthRepSumUzelQ'!W333,'71_19MthRepSumUzelQ'!F333))</f>
        <v>5013</v>
      </c>
      <c r="AA333" s="1">
        <f t="shared" si="22"/>
        <v>0</v>
      </c>
      <c r="AB333" s="1" t="str">
        <f t="shared" si="24"/>
        <v/>
      </c>
      <c r="AC333" s="1" t="str">
        <f t="shared" si="25"/>
        <v/>
      </c>
      <c r="AD333" s="1" t="str">
        <f t="shared" si="23"/>
        <v/>
      </c>
    </row>
    <row r="334" spans="1:30" x14ac:dyDescent="0.25">
      <c r="A334" s="4" t="s">
        <v>2366</v>
      </c>
      <c r="B334" s="4">
        <v>6254</v>
      </c>
      <c r="C334" s="4" t="s">
        <v>689</v>
      </c>
      <c r="D334" s="4" t="s">
        <v>690</v>
      </c>
      <c r="E334" s="4"/>
      <c r="F334" s="4">
        <v>5048</v>
      </c>
      <c r="G334" s="4" t="s">
        <v>119</v>
      </c>
      <c r="H334" s="4" t="s">
        <v>120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6">
        <v>0</v>
      </c>
      <c r="Q334" s="5">
        <v>0</v>
      </c>
      <c r="R334" s="5">
        <v>0</v>
      </c>
      <c r="S334" s="5">
        <v>0</v>
      </c>
      <c r="T334" s="5">
        <v>31</v>
      </c>
      <c r="U334" s="4"/>
      <c r="V334" s="4"/>
      <c r="W334" s="4"/>
      <c r="X334" s="4"/>
      <c r="Y334" s="1">
        <f>IF(Summ!$G$2="Místně",'71_19MthRepSumUzelQ'!B334,IF('71_19MthRepSumUzelQ'!U334&lt;&gt;"",'71_19MthRepSumUzelQ'!U334,'71_19MthRepSumUzelQ'!B334))</f>
        <v>6254</v>
      </c>
      <c r="Z334" s="1">
        <f>IF(Summ!$G$2="Místně",'71_19MthRepSumUzelQ'!F334,IF('71_19MthRepSumUzelQ'!W334&lt;&gt;"",'71_19MthRepSumUzelQ'!W334,'71_19MthRepSumUzelQ'!F334))</f>
        <v>5048</v>
      </c>
      <c r="AA334" s="1">
        <f t="shared" si="22"/>
        <v>0</v>
      </c>
      <c r="AB334" s="1" t="str">
        <f t="shared" si="24"/>
        <v/>
      </c>
      <c r="AC334" s="1" t="str">
        <f t="shared" si="25"/>
        <v/>
      </c>
      <c r="AD334" s="1" t="str">
        <f t="shared" si="23"/>
        <v/>
      </c>
    </row>
    <row r="335" spans="1:30" x14ac:dyDescent="0.25">
      <c r="A335" s="4" t="s">
        <v>2366</v>
      </c>
      <c r="B335" s="4">
        <v>6255</v>
      </c>
      <c r="C335" s="4" t="s">
        <v>691</v>
      </c>
      <c r="D335" s="4" t="s">
        <v>692</v>
      </c>
      <c r="E335" s="4"/>
      <c r="F335" s="4">
        <v>5041</v>
      </c>
      <c r="G335" s="4" t="s">
        <v>105</v>
      </c>
      <c r="H335" s="4" t="s">
        <v>106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6">
        <v>0</v>
      </c>
      <c r="Q335" s="5">
        <v>0</v>
      </c>
      <c r="R335" s="5">
        <v>0</v>
      </c>
      <c r="S335" s="5">
        <v>0</v>
      </c>
      <c r="T335" s="5">
        <v>31</v>
      </c>
      <c r="U335" s="4"/>
      <c r="V335" s="4"/>
      <c r="W335" s="4"/>
      <c r="X335" s="4"/>
      <c r="Y335" s="1">
        <f>IF(Summ!$G$2="Místně",'71_19MthRepSumUzelQ'!B335,IF('71_19MthRepSumUzelQ'!U335&lt;&gt;"",'71_19MthRepSumUzelQ'!U335,'71_19MthRepSumUzelQ'!B335))</f>
        <v>6255</v>
      </c>
      <c r="Z335" s="1">
        <f>IF(Summ!$G$2="Místně",'71_19MthRepSumUzelQ'!F335,IF('71_19MthRepSumUzelQ'!W335&lt;&gt;"",'71_19MthRepSumUzelQ'!W335,'71_19MthRepSumUzelQ'!F335))</f>
        <v>5041</v>
      </c>
      <c r="AA335" s="1">
        <f t="shared" si="22"/>
        <v>0</v>
      </c>
      <c r="AB335" s="1" t="str">
        <f t="shared" si="24"/>
        <v/>
      </c>
      <c r="AC335" s="1" t="str">
        <f t="shared" si="25"/>
        <v/>
      </c>
      <c r="AD335" s="1" t="str">
        <f t="shared" si="23"/>
        <v/>
      </c>
    </row>
    <row r="336" spans="1:30" x14ac:dyDescent="0.25">
      <c r="A336" s="4" t="s">
        <v>2366</v>
      </c>
      <c r="B336" s="4">
        <v>6256</v>
      </c>
      <c r="C336" s="4" t="s">
        <v>693</v>
      </c>
      <c r="D336" s="4" t="s">
        <v>694</v>
      </c>
      <c r="E336" s="4"/>
      <c r="F336" s="4">
        <v>5039</v>
      </c>
      <c r="G336" s="4" t="s">
        <v>101</v>
      </c>
      <c r="H336" s="4" t="s">
        <v>102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6">
        <v>0</v>
      </c>
      <c r="Q336" s="5">
        <v>0</v>
      </c>
      <c r="R336" s="5">
        <v>0</v>
      </c>
      <c r="S336" s="5">
        <v>0</v>
      </c>
      <c r="T336" s="5">
        <v>31</v>
      </c>
      <c r="U336" s="4"/>
      <c r="V336" s="4"/>
      <c r="W336" s="4"/>
      <c r="X336" s="4"/>
      <c r="Y336" s="1">
        <f>IF(Summ!$G$2="Místně",'71_19MthRepSumUzelQ'!B336,IF('71_19MthRepSumUzelQ'!U336&lt;&gt;"",'71_19MthRepSumUzelQ'!U336,'71_19MthRepSumUzelQ'!B336))</f>
        <v>6256</v>
      </c>
      <c r="Z336" s="1">
        <f>IF(Summ!$G$2="Místně",'71_19MthRepSumUzelQ'!F336,IF('71_19MthRepSumUzelQ'!W336&lt;&gt;"",'71_19MthRepSumUzelQ'!W336,'71_19MthRepSumUzelQ'!F336))</f>
        <v>5039</v>
      </c>
      <c r="AA336" s="1">
        <f t="shared" si="22"/>
        <v>0</v>
      </c>
      <c r="AB336" s="1" t="str">
        <f t="shared" si="24"/>
        <v/>
      </c>
      <c r="AC336" s="1" t="str">
        <f t="shared" si="25"/>
        <v/>
      </c>
      <c r="AD336" s="1" t="str">
        <f t="shared" si="23"/>
        <v/>
      </c>
    </row>
    <row r="337" spans="1:30" x14ac:dyDescent="0.25">
      <c r="A337" s="4" t="s">
        <v>2366</v>
      </c>
      <c r="B337" s="4">
        <v>6257</v>
      </c>
      <c r="C337" s="4" t="s">
        <v>695</v>
      </c>
      <c r="D337" s="4" t="s">
        <v>696</v>
      </c>
      <c r="E337" s="4"/>
      <c r="F337" s="4">
        <v>5041</v>
      </c>
      <c r="G337" s="4" t="s">
        <v>105</v>
      </c>
      <c r="H337" s="4" t="s">
        <v>106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6">
        <v>0</v>
      </c>
      <c r="Q337" s="5">
        <v>0</v>
      </c>
      <c r="R337" s="5">
        <v>0</v>
      </c>
      <c r="S337" s="5">
        <v>0</v>
      </c>
      <c r="T337" s="5">
        <v>31</v>
      </c>
      <c r="U337" s="4"/>
      <c r="V337" s="4"/>
      <c r="W337" s="4"/>
      <c r="X337" s="4"/>
      <c r="Y337" s="1">
        <f>IF(Summ!$G$2="Místně",'71_19MthRepSumUzelQ'!B337,IF('71_19MthRepSumUzelQ'!U337&lt;&gt;"",'71_19MthRepSumUzelQ'!U337,'71_19MthRepSumUzelQ'!B337))</f>
        <v>6257</v>
      </c>
      <c r="Z337" s="1">
        <f>IF(Summ!$G$2="Místně",'71_19MthRepSumUzelQ'!F337,IF('71_19MthRepSumUzelQ'!W337&lt;&gt;"",'71_19MthRepSumUzelQ'!W337,'71_19MthRepSumUzelQ'!F337))</f>
        <v>5041</v>
      </c>
      <c r="AA337" s="1">
        <f t="shared" si="22"/>
        <v>0</v>
      </c>
      <c r="AB337" s="1" t="str">
        <f t="shared" si="24"/>
        <v/>
      </c>
      <c r="AC337" s="1" t="str">
        <f t="shared" si="25"/>
        <v/>
      </c>
      <c r="AD337" s="1" t="str">
        <f t="shared" si="23"/>
        <v/>
      </c>
    </row>
    <row r="338" spans="1:30" x14ac:dyDescent="0.25">
      <c r="A338" s="4" t="s">
        <v>2366</v>
      </c>
      <c r="B338" s="4">
        <v>6258</v>
      </c>
      <c r="C338" s="4" t="s">
        <v>697</v>
      </c>
      <c r="D338" s="4" t="s">
        <v>698</v>
      </c>
      <c r="E338" s="4" t="s">
        <v>191</v>
      </c>
      <c r="F338" s="4">
        <v>5000</v>
      </c>
      <c r="G338" s="4" t="s">
        <v>23</v>
      </c>
      <c r="H338" s="4" t="s">
        <v>24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6">
        <v>0</v>
      </c>
      <c r="Q338" s="5">
        <v>0</v>
      </c>
      <c r="R338" s="5">
        <v>0</v>
      </c>
      <c r="S338" s="5">
        <v>0</v>
      </c>
      <c r="T338" s="5">
        <v>31</v>
      </c>
      <c r="U338" s="4"/>
      <c r="V338" s="4"/>
      <c r="W338" s="4"/>
      <c r="X338" s="4"/>
      <c r="Y338" s="1">
        <f>IF(Summ!$G$2="Místně",'71_19MthRepSumUzelQ'!B338,IF('71_19MthRepSumUzelQ'!U338&lt;&gt;"",'71_19MthRepSumUzelQ'!U338,'71_19MthRepSumUzelQ'!B338))</f>
        <v>6258</v>
      </c>
      <c r="Z338" s="1">
        <f>IF(Summ!$G$2="Místně",'71_19MthRepSumUzelQ'!F338,IF('71_19MthRepSumUzelQ'!W338&lt;&gt;"",'71_19MthRepSumUzelQ'!W338,'71_19MthRepSumUzelQ'!F338))</f>
        <v>5000</v>
      </c>
      <c r="AA338" s="1">
        <f t="shared" si="22"/>
        <v>0</v>
      </c>
      <c r="AB338" s="1" t="str">
        <f t="shared" si="24"/>
        <v/>
      </c>
      <c r="AC338" s="1" t="str">
        <f t="shared" si="25"/>
        <v/>
      </c>
      <c r="AD338" s="1" t="str">
        <f t="shared" si="23"/>
        <v/>
      </c>
    </row>
    <row r="339" spans="1:30" x14ac:dyDescent="0.25">
      <c r="A339" s="4" t="s">
        <v>2366</v>
      </c>
      <c r="B339" s="4">
        <v>6259</v>
      </c>
      <c r="C339" s="4" t="s">
        <v>699</v>
      </c>
      <c r="D339" s="4" t="s">
        <v>700</v>
      </c>
      <c r="E339" s="4"/>
      <c r="F339" s="4">
        <v>5037</v>
      </c>
      <c r="G339" s="4" t="s">
        <v>96</v>
      </c>
      <c r="H339" s="4" t="s">
        <v>97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6">
        <v>0</v>
      </c>
      <c r="Q339" s="5">
        <v>0</v>
      </c>
      <c r="R339" s="5">
        <v>0</v>
      </c>
      <c r="S339" s="5">
        <v>0</v>
      </c>
      <c r="T339" s="5">
        <v>31</v>
      </c>
      <c r="U339" s="4"/>
      <c r="V339" s="4"/>
      <c r="W339" s="4"/>
      <c r="X339" s="4"/>
      <c r="Y339" s="1">
        <f>IF(Summ!$G$2="Místně",'71_19MthRepSumUzelQ'!B339,IF('71_19MthRepSumUzelQ'!U339&lt;&gt;"",'71_19MthRepSumUzelQ'!U339,'71_19MthRepSumUzelQ'!B339))</f>
        <v>6259</v>
      </c>
      <c r="Z339" s="1">
        <f>IF(Summ!$G$2="Místně",'71_19MthRepSumUzelQ'!F339,IF('71_19MthRepSumUzelQ'!W339&lt;&gt;"",'71_19MthRepSumUzelQ'!W339,'71_19MthRepSumUzelQ'!F339))</f>
        <v>5037</v>
      </c>
      <c r="AA339" s="1">
        <f t="shared" si="22"/>
        <v>0</v>
      </c>
      <c r="AB339" s="1" t="str">
        <f t="shared" si="24"/>
        <v/>
      </c>
      <c r="AC339" s="1" t="str">
        <f t="shared" si="25"/>
        <v/>
      </c>
      <c r="AD339" s="1" t="str">
        <f t="shared" si="23"/>
        <v/>
      </c>
    </row>
    <row r="340" spans="1:30" x14ac:dyDescent="0.25">
      <c r="A340" s="4" t="s">
        <v>2366</v>
      </c>
      <c r="B340" s="4">
        <v>6260</v>
      </c>
      <c r="C340" s="4" t="s">
        <v>701</v>
      </c>
      <c r="D340" s="4" t="s">
        <v>702</v>
      </c>
      <c r="E340" s="4" t="s">
        <v>191</v>
      </c>
      <c r="F340" s="4">
        <v>5008</v>
      </c>
      <c r="G340" s="4" t="s">
        <v>39</v>
      </c>
      <c r="H340" s="4" t="s">
        <v>40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6">
        <v>0</v>
      </c>
      <c r="Q340" s="5">
        <v>651</v>
      </c>
      <c r="R340" s="5">
        <v>0</v>
      </c>
      <c r="S340" s="5">
        <v>651</v>
      </c>
      <c r="T340" s="5">
        <v>31</v>
      </c>
      <c r="U340" s="4"/>
      <c r="V340" s="4"/>
      <c r="W340" s="4"/>
      <c r="X340" s="4"/>
      <c r="Y340" s="1">
        <f>IF(Summ!$G$2="Místně",'71_19MthRepSumUzelQ'!B340,IF('71_19MthRepSumUzelQ'!U340&lt;&gt;"",'71_19MthRepSumUzelQ'!U340,'71_19MthRepSumUzelQ'!B340))</f>
        <v>6260</v>
      </c>
      <c r="Z340" s="1">
        <f>IF(Summ!$G$2="Místně",'71_19MthRepSumUzelQ'!F340,IF('71_19MthRepSumUzelQ'!W340&lt;&gt;"",'71_19MthRepSumUzelQ'!W340,'71_19MthRepSumUzelQ'!F340))</f>
        <v>5008</v>
      </c>
      <c r="AA340" s="1">
        <f t="shared" si="22"/>
        <v>0</v>
      </c>
      <c r="AB340" s="1" t="str">
        <f t="shared" si="24"/>
        <v/>
      </c>
      <c r="AC340" s="1" t="str">
        <f t="shared" si="25"/>
        <v/>
      </c>
      <c r="AD340" s="1" t="str">
        <f t="shared" si="23"/>
        <v/>
      </c>
    </row>
    <row r="341" spans="1:30" x14ac:dyDescent="0.25">
      <c r="A341" s="4" t="s">
        <v>2366</v>
      </c>
      <c r="B341" s="4">
        <v>6261</v>
      </c>
      <c r="C341" s="4" t="s">
        <v>703</v>
      </c>
      <c r="D341" s="4" t="s">
        <v>704</v>
      </c>
      <c r="E341" s="4"/>
      <c r="F341" s="4">
        <v>5014</v>
      </c>
      <c r="G341" s="4" t="s">
        <v>51</v>
      </c>
      <c r="H341" s="4" t="s">
        <v>52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6">
        <v>0</v>
      </c>
      <c r="Q341" s="5">
        <v>0</v>
      </c>
      <c r="R341" s="5">
        <v>0</v>
      </c>
      <c r="S341" s="5">
        <v>0</v>
      </c>
      <c r="T341" s="5">
        <v>31</v>
      </c>
      <c r="U341" s="4"/>
      <c r="V341" s="4"/>
      <c r="W341" s="4"/>
      <c r="X341" s="4"/>
      <c r="Y341" s="1">
        <f>IF(Summ!$G$2="Místně",'71_19MthRepSumUzelQ'!B341,IF('71_19MthRepSumUzelQ'!U341&lt;&gt;"",'71_19MthRepSumUzelQ'!U341,'71_19MthRepSumUzelQ'!B341))</f>
        <v>6261</v>
      </c>
      <c r="Z341" s="1">
        <f>IF(Summ!$G$2="Místně",'71_19MthRepSumUzelQ'!F341,IF('71_19MthRepSumUzelQ'!W341&lt;&gt;"",'71_19MthRepSumUzelQ'!W341,'71_19MthRepSumUzelQ'!F341))</f>
        <v>5014</v>
      </c>
      <c r="AA341" s="1">
        <f t="shared" si="22"/>
        <v>0</v>
      </c>
      <c r="AB341" s="1" t="str">
        <f t="shared" si="24"/>
        <v/>
      </c>
      <c r="AC341" s="1" t="str">
        <f t="shared" si="25"/>
        <v/>
      </c>
      <c r="AD341" s="1" t="str">
        <f t="shared" si="23"/>
        <v/>
      </c>
    </row>
    <row r="342" spans="1:30" x14ac:dyDescent="0.25">
      <c r="A342" s="4" t="s">
        <v>2366</v>
      </c>
      <c r="B342" s="4">
        <v>6262</v>
      </c>
      <c r="C342" s="4" t="s">
        <v>705</v>
      </c>
      <c r="D342" s="4" t="s">
        <v>706</v>
      </c>
      <c r="E342" s="4" t="s">
        <v>191</v>
      </c>
      <c r="F342" s="4">
        <v>5060</v>
      </c>
      <c r="G342" s="4" t="s">
        <v>141</v>
      </c>
      <c r="H342" s="4" t="s">
        <v>142</v>
      </c>
      <c r="I342" s="5">
        <v>224</v>
      </c>
      <c r="J342" s="5">
        <v>2</v>
      </c>
      <c r="K342" s="5">
        <v>0</v>
      </c>
      <c r="L342" s="5">
        <v>221</v>
      </c>
      <c r="M342" s="5">
        <v>4</v>
      </c>
      <c r="N342" s="5">
        <v>0</v>
      </c>
      <c r="O342" s="5">
        <v>0</v>
      </c>
      <c r="P342" s="6">
        <v>694</v>
      </c>
      <c r="Q342" s="5">
        <v>744</v>
      </c>
      <c r="R342" s="5">
        <v>744</v>
      </c>
      <c r="S342" s="5">
        <v>0</v>
      </c>
      <c r="T342" s="5">
        <v>31</v>
      </c>
      <c r="U342" s="4"/>
      <c r="V342" s="4"/>
      <c r="W342" s="4"/>
      <c r="X342" s="4"/>
      <c r="Y342" s="1">
        <f>IF(Summ!$G$2="Místně",'71_19MthRepSumUzelQ'!B342,IF('71_19MthRepSumUzelQ'!U342&lt;&gt;"",'71_19MthRepSumUzelQ'!U342,'71_19MthRepSumUzelQ'!B342))</f>
        <v>6262</v>
      </c>
      <c r="Z342" s="1">
        <f>IF(Summ!$G$2="Místně",'71_19MthRepSumUzelQ'!F342,IF('71_19MthRepSumUzelQ'!W342&lt;&gt;"",'71_19MthRepSumUzelQ'!W342,'71_19MthRepSumUzelQ'!F342))</f>
        <v>5060</v>
      </c>
      <c r="AA342" s="1">
        <f t="shared" si="22"/>
        <v>0</v>
      </c>
      <c r="AB342" s="1" t="str">
        <f t="shared" si="24"/>
        <v/>
      </c>
      <c r="AC342" s="1" t="str">
        <f t="shared" si="25"/>
        <v/>
      </c>
      <c r="AD342" s="1" t="str">
        <f t="shared" si="23"/>
        <v/>
      </c>
    </row>
    <row r="343" spans="1:30" x14ac:dyDescent="0.25">
      <c r="A343" s="4" t="s">
        <v>2366</v>
      </c>
      <c r="B343" s="4">
        <v>6263</v>
      </c>
      <c r="C343" s="4" t="s">
        <v>707</v>
      </c>
      <c r="D343" s="4" t="s">
        <v>708</v>
      </c>
      <c r="E343" s="4"/>
      <c r="F343" s="4">
        <v>5037</v>
      </c>
      <c r="G343" s="4" t="s">
        <v>96</v>
      </c>
      <c r="H343" s="4" t="s">
        <v>97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6">
        <v>0</v>
      </c>
      <c r="Q343" s="5">
        <v>0</v>
      </c>
      <c r="R343" s="5">
        <v>0</v>
      </c>
      <c r="S343" s="5">
        <v>0</v>
      </c>
      <c r="T343" s="5">
        <v>31</v>
      </c>
      <c r="U343" s="4"/>
      <c r="V343" s="4"/>
      <c r="W343" s="4"/>
      <c r="X343" s="4"/>
      <c r="Y343" s="1">
        <f>IF(Summ!$G$2="Místně",'71_19MthRepSumUzelQ'!B343,IF('71_19MthRepSumUzelQ'!U343&lt;&gt;"",'71_19MthRepSumUzelQ'!U343,'71_19MthRepSumUzelQ'!B343))</f>
        <v>6263</v>
      </c>
      <c r="Z343" s="1">
        <f>IF(Summ!$G$2="Místně",'71_19MthRepSumUzelQ'!F343,IF('71_19MthRepSumUzelQ'!W343&lt;&gt;"",'71_19MthRepSumUzelQ'!W343,'71_19MthRepSumUzelQ'!F343))</f>
        <v>5037</v>
      </c>
      <c r="AA343" s="1">
        <f t="shared" si="22"/>
        <v>0</v>
      </c>
      <c r="AB343" s="1" t="str">
        <f t="shared" si="24"/>
        <v/>
      </c>
      <c r="AC343" s="1" t="str">
        <f t="shared" si="25"/>
        <v/>
      </c>
      <c r="AD343" s="1" t="str">
        <f t="shared" si="23"/>
        <v/>
      </c>
    </row>
    <row r="344" spans="1:30" x14ac:dyDescent="0.25">
      <c r="A344" s="4" t="s">
        <v>2366</v>
      </c>
      <c r="B344" s="4">
        <v>6264</v>
      </c>
      <c r="C344" s="4" t="s">
        <v>709</v>
      </c>
      <c r="D344" s="4" t="s">
        <v>710</v>
      </c>
      <c r="E344" s="4"/>
      <c r="F344" s="4">
        <v>5029</v>
      </c>
      <c r="G344" s="4" t="s">
        <v>81</v>
      </c>
      <c r="H344" s="4" t="s">
        <v>82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6">
        <v>0</v>
      </c>
      <c r="Q344" s="5">
        <v>0</v>
      </c>
      <c r="R344" s="5">
        <v>0</v>
      </c>
      <c r="S344" s="5">
        <v>0</v>
      </c>
      <c r="T344" s="5">
        <v>31</v>
      </c>
      <c r="U344" s="4"/>
      <c r="V344" s="4"/>
      <c r="W344" s="4"/>
      <c r="X344" s="4"/>
      <c r="Y344" s="1">
        <f>IF(Summ!$G$2="Místně",'71_19MthRepSumUzelQ'!B344,IF('71_19MthRepSumUzelQ'!U344&lt;&gt;"",'71_19MthRepSumUzelQ'!U344,'71_19MthRepSumUzelQ'!B344))</f>
        <v>6264</v>
      </c>
      <c r="Z344" s="1">
        <f>IF(Summ!$G$2="Místně",'71_19MthRepSumUzelQ'!F344,IF('71_19MthRepSumUzelQ'!W344&lt;&gt;"",'71_19MthRepSumUzelQ'!W344,'71_19MthRepSumUzelQ'!F344))</f>
        <v>5029</v>
      </c>
      <c r="AA344" s="1">
        <f t="shared" si="22"/>
        <v>0</v>
      </c>
      <c r="AB344" s="1" t="str">
        <f t="shared" si="24"/>
        <v/>
      </c>
      <c r="AC344" s="1" t="str">
        <f t="shared" si="25"/>
        <v/>
      </c>
      <c r="AD344" s="1" t="str">
        <f t="shared" si="23"/>
        <v/>
      </c>
    </row>
    <row r="345" spans="1:30" x14ac:dyDescent="0.25">
      <c r="A345" s="4" t="s">
        <v>2366</v>
      </c>
      <c r="B345" s="4">
        <v>6265</v>
      </c>
      <c r="C345" s="4" t="s">
        <v>711</v>
      </c>
      <c r="D345" s="4" t="s">
        <v>712</v>
      </c>
      <c r="E345" s="4" t="s">
        <v>100</v>
      </c>
      <c r="F345" s="4">
        <v>5021</v>
      </c>
      <c r="G345" s="4" t="s">
        <v>65</v>
      </c>
      <c r="H345" s="4" t="s">
        <v>66</v>
      </c>
      <c r="I345" s="5">
        <v>1</v>
      </c>
      <c r="J345" s="5">
        <v>49</v>
      </c>
      <c r="K345" s="5">
        <v>3</v>
      </c>
      <c r="L345" s="5">
        <v>0</v>
      </c>
      <c r="M345" s="5">
        <v>54</v>
      </c>
      <c r="N345" s="5">
        <v>2</v>
      </c>
      <c r="O345" s="5">
        <v>0</v>
      </c>
      <c r="P345" s="6">
        <v>197</v>
      </c>
      <c r="Q345" s="5">
        <v>248</v>
      </c>
      <c r="R345" s="5">
        <v>232</v>
      </c>
      <c r="S345" s="5">
        <v>16</v>
      </c>
      <c r="T345" s="5">
        <v>31</v>
      </c>
      <c r="U345" s="4"/>
      <c r="V345" s="4"/>
      <c r="W345" s="4"/>
      <c r="X345" s="4"/>
      <c r="Y345" s="1">
        <f>IF(Summ!$G$2="Místně",'71_19MthRepSumUzelQ'!B345,IF('71_19MthRepSumUzelQ'!U345&lt;&gt;"",'71_19MthRepSumUzelQ'!U345,'71_19MthRepSumUzelQ'!B345))</f>
        <v>6265</v>
      </c>
      <c r="Z345" s="1">
        <f>IF(Summ!$G$2="Místně",'71_19MthRepSumUzelQ'!F345,IF('71_19MthRepSumUzelQ'!W345&lt;&gt;"",'71_19MthRepSumUzelQ'!W345,'71_19MthRepSumUzelQ'!F345))</f>
        <v>5021</v>
      </c>
      <c r="AA345" s="1">
        <f t="shared" si="22"/>
        <v>0</v>
      </c>
      <c r="AB345" s="1" t="str">
        <f t="shared" si="24"/>
        <v/>
      </c>
      <c r="AC345" s="1" t="str">
        <f t="shared" si="25"/>
        <v/>
      </c>
      <c r="AD345" s="1" t="str">
        <f t="shared" si="23"/>
        <v/>
      </c>
    </row>
    <row r="346" spans="1:30" x14ac:dyDescent="0.25">
      <c r="A346" s="4" t="s">
        <v>2366</v>
      </c>
      <c r="B346" s="4">
        <v>6266</v>
      </c>
      <c r="C346" s="4" t="s">
        <v>713</v>
      </c>
      <c r="D346" s="4" t="s">
        <v>714</v>
      </c>
      <c r="E346" s="4"/>
      <c r="F346" s="4">
        <v>5041</v>
      </c>
      <c r="G346" s="4" t="s">
        <v>105</v>
      </c>
      <c r="H346" s="4" t="s">
        <v>106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6">
        <v>0</v>
      </c>
      <c r="Q346" s="5">
        <v>0</v>
      </c>
      <c r="R346" s="5">
        <v>0</v>
      </c>
      <c r="S346" s="5">
        <v>0</v>
      </c>
      <c r="T346" s="5">
        <v>31</v>
      </c>
      <c r="U346" s="4"/>
      <c r="V346" s="4"/>
      <c r="W346" s="4"/>
      <c r="X346" s="4"/>
      <c r="Y346" s="1">
        <f>IF(Summ!$G$2="Místně",'71_19MthRepSumUzelQ'!B346,IF('71_19MthRepSumUzelQ'!U346&lt;&gt;"",'71_19MthRepSumUzelQ'!U346,'71_19MthRepSumUzelQ'!B346))</f>
        <v>6266</v>
      </c>
      <c r="Z346" s="1">
        <f>IF(Summ!$G$2="Místně",'71_19MthRepSumUzelQ'!F346,IF('71_19MthRepSumUzelQ'!W346&lt;&gt;"",'71_19MthRepSumUzelQ'!W346,'71_19MthRepSumUzelQ'!F346))</f>
        <v>5041</v>
      </c>
      <c r="AA346" s="1">
        <f t="shared" si="22"/>
        <v>0</v>
      </c>
      <c r="AB346" s="1" t="str">
        <f t="shared" si="24"/>
        <v/>
      </c>
      <c r="AC346" s="1" t="str">
        <f t="shared" si="25"/>
        <v/>
      </c>
      <c r="AD346" s="1" t="str">
        <f t="shared" si="23"/>
        <v/>
      </c>
    </row>
    <row r="347" spans="1:30" x14ac:dyDescent="0.25">
      <c r="A347" s="4" t="s">
        <v>2366</v>
      </c>
      <c r="B347" s="4">
        <v>6267</v>
      </c>
      <c r="C347" s="4" t="s">
        <v>715</v>
      </c>
      <c r="D347" s="4" t="s">
        <v>716</v>
      </c>
      <c r="E347" s="4" t="s">
        <v>191</v>
      </c>
      <c r="F347" s="4">
        <v>5019</v>
      </c>
      <c r="G347" s="4" t="s">
        <v>61</v>
      </c>
      <c r="H347" s="4" t="s">
        <v>62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6">
        <v>0</v>
      </c>
      <c r="Q347" s="5">
        <v>0</v>
      </c>
      <c r="R347" s="5">
        <v>0</v>
      </c>
      <c r="S347" s="5">
        <v>0</v>
      </c>
      <c r="T347" s="5">
        <v>31</v>
      </c>
      <c r="U347" s="4"/>
      <c r="V347" s="4"/>
      <c r="W347" s="4"/>
      <c r="X347" s="4"/>
      <c r="Y347" s="1">
        <f>IF(Summ!$G$2="Místně",'71_19MthRepSumUzelQ'!B347,IF('71_19MthRepSumUzelQ'!U347&lt;&gt;"",'71_19MthRepSumUzelQ'!U347,'71_19MthRepSumUzelQ'!B347))</f>
        <v>6267</v>
      </c>
      <c r="Z347" s="1">
        <f>IF(Summ!$G$2="Místně",'71_19MthRepSumUzelQ'!F347,IF('71_19MthRepSumUzelQ'!W347&lt;&gt;"",'71_19MthRepSumUzelQ'!W347,'71_19MthRepSumUzelQ'!F347))</f>
        <v>5019</v>
      </c>
      <c r="AA347" s="1">
        <f t="shared" si="22"/>
        <v>0</v>
      </c>
      <c r="AB347" s="1" t="str">
        <f t="shared" si="24"/>
        <v/>
      </c>
      <c r="AC347" s="1" t="str">
        <f t="shared" si="25"/>
        <v/>
      </c>
      <c r="AD347" s="1" t="str">
        <f t="shared" si="23"/>
        <v/>
      </c>
    </row>
    <row r="348" spans="1:30" x14ac:dyDescent="0.25">
      <c r="A348" s="4" t="s">
        <v>2366</v>
      </c>
      <c r="B348" s="4">
        <v>6268</v>
      </c>
      <c r="C348" s="4" t="s">
        <v>717</v>
      </c>
      <c r="D348" s="4" t="s">
        <v>718</v>
      </c>
      <c r="E348" s="4" t="s">
        <v>191</v>
      </c>
      <c r="F348" s="4">
        <v>5060</v>
      </c>
      <c r="G348" s="4" t="s">
        <v>141</v>
      </c>
      <c r="H348" s="4" t="s">
        <v>142</v>
      </c>
      <c r="I348" s="5">
        <v>13</v>
      </c>
      <c r="J348" s="5">
        <v>0</v>
      </c>
      <c r="K348" s="5">
        <v>0</v>
      </c>
      <c r="L348" s="5">
        <v>17</v>
      </c>
      <c r="M348" s="5">
        <v>0</v>
      </c>
      <c r="N348" s="5">
        <v>0</v>
      </c>
      <c r="O348" s="5">
        <v>0</v>
      </c>
      <c r="P348" s="6">
        <v>92</v>
      </c>
      <c r="Q348" s="5">
        <v>124</v>
      </c>
      <c r="R348" s="5">
        <v>124</v>
      </c>
      <c r="S348" s="5">
        <v>0</v>
      </c>
      <c r="T348" s="5">
        <v>31</v>
      </c>
      <c r="U348" s="4"/>
      <c r="V348" s="4"/>
      <c r="W348" s="4"/>
      <c r="X348" s="4"/>
      <c r="Y348" s="1">
        <f>IF(Summ!$G$2="Místně",'71_19MthRepSumUzelQ'!B348,IF('71_19MthRepSumUzelQ'!U348&lt;&gt;"",'71_19MthRepSumUzelQ'!U348,'71_19MthRepSumUzelQ'!B348))</f>
        <v>6268</v>
      </c>
      <c r="Z348" s="1">
        <f>IF(Summ!$G$2="Místně",'71_19MthRepSumUzelQ'!F348,IF('71_19MthRepSumUzelQ'!W348&lt;&gt;"",'71_19MthRepSumUzelQ'!W348,'71_19MthRepSumUzelQ'!F348))</f>
        <v>5060</v>
      </c>
      <c r="AA348" s="1">
        <f t="shared" si="22"/>
        <v>0</v>
      </c>
      <c r="AB348" s="1" t="str">
        <f t="shared" si="24"/>
        <v/>
      </c>
      <c r="AC348" s="1" t="str">
        <f t="shared" si="25"/>
        <v/>
      </c>
      <c r="AD348" s="1" t="str">
        <f t="shared" si="23"/>
        <v/>
      </c>
    </row>
    <row r="349" spans="1:30" x14ac:dyDescent="0.25">
      <c r="A349" s="4" t="s">
        <v>2366</v>
      </c>
      <c r="B349" s="4">
        <v>6269</v>
      </c>
      <c r="C349" s="4" t="s">
        <v>719</v>
      </c>
      <c r="D349" s="4" t="s">
        <v>720</v>
      </c>
      <c r="E349" s="4"/>
      <c r="F349" s="4">
        <v>5019</v>
      </c>
      <c r="G349" s="4" t="s">
        <v>61</v>
      </c>
      <c r="H349" s="4" t="s">
        <v>62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6">
        <v>0</v>
      </c>
      <c r="Q349" s="5">
        <v>0</v>
      </c>
      <c r="R349" s="5">
        <v>0</v>
      </c>
      <c r="S349" s="5">
        <v>0</v>
      </c>
      <c r="T349" s="5">
        <v>31</v>
      </c>
      <c r="U349" s="4"/>
      <c r="V349" s="4"/>
      <c r="W349" s="4"/>
      <c r="X349" s="4"/>
      <c r="Y349" s="1">
        <f>IF(Summ!$G$2="Místně",'71_19MthRepSumUzelQ'!B349,IF('71_19MthRepSumUzelQ'!U349&lt;&gt;"",'71_19MthRepSumUzelQ'!U349,'71_19MthRepSumUzelQ'!B349))</f>
        <v>6269</v>
      </c>
      <c r="Z349" s="1">
        <f>IF(Summ!$G$2="Místně",'71_19MthRepSumUzelQ'!F349,IF('71_19MthRepSumUzelQ'!W349&lt;&gt;"",'71_19MthRepSumUzelQ'!W349,'71_19MthRepSumUzelQ'!F349))</f>
        <v>5019</v>
      </c>
      <c r="AA349" s="1">
        <f t="shared" si="22"/>
        <v>0</v>
      </c>
      <c r="AB349" s="1" t="str">
        <f t="shared" si="24"/>
        <v/>
      </c>
      <c r="AC349" s="1" t="str">
        <f t="shared" si="25"/>
        <v/>
      </c>
      <c r="AD349" s="1" t="str">
        <f t="shared" si="23"/>
        <v/>
      </c>
    </row>
    <row r="350" spans="1:30" x14ac:dyDescent="0.25">
      <c r="A350" s="4" t="s">
        <v>2366</v>
      </c>
      <c r="B350" s="4">
        <v>6270</v>
      </c>
      <c r="C350" s="4" t="s">
        <v>721</v>
      </c>
      <c r="D350" s="4" t="s">
        <v>722</v>
      </c>
      <c r="E350" s="4" t="s">
        <v>100</v>
      </c>
      <c r="F350" s="4">
        <v>5041</v>
      </c>
      <c r="G350" s="4" t="s">
        <v>105</v>
      </c>
      <c r="H350" s="4" t="s">
        <v>106</v>
      </c>
      <c r="I350" s="5">
        <v>7</v>
      </c>
      <c r="J350" s="5">
        <v>26</v>
      </c>
      <c r="K350" s="5">
        <v>0</v>
      </c>
      <c r="L350" s="5">
        <v>1</v>
      </c>
      <c r="M350" s="5">
        <v>34</v>
      </c>
      <c r="N350" s="5">
        <v>3</v>
      </c>
      <c r="O350" s="5">
        <v>0</v>
      </c>
      <c r="P350" s="6">
        <v>89</v>
      </c>
      <c r="Q350" s="5">
        <v>124</v>
      </c>
      <c r="R350" s="5">
        <v>74</v>
      </c>
      <c r="S350" s="5">
        <v>50</v>
      </c>
      <c r="T350" s="5">
        <v>31</v>
      </c>
      <c r="U350" s="4"/>
      <c r="V350" s="4"/>
      <c r="W350" s="4"/>
      <c r="X350" s="4"/>
      <c r="Y350" s="1">
        <f>IF(Summ!$G$2="Místně",'71_19MthRepSumUzelQ'!B350,IF('71_19MthRepSumUzelQ'!U350&lt;&gt;"",'71_19MthRepSumUzelQ'!U350,'71_19MthRepSumUzelQ'!B350))</f>
        <v>6270</v>
      </c>
      <c r="Z350" s="1">
        <f>IF(Summ!$G$2="Místně",'71_19MthRepSumUzelQ'!F350,IF('71_19MthRepSumUzelQ'!W350&lt;&gt;"",'71_19MthRepSumUzelQ'!W350,'71_19MthRepSumUzelQ'!F350))</f>
        <v>5041</v>
      </c>
      <c r="AA350" s="1">
        <f t="shared" si="22"/>
        <v>0</v>
      </c>
      <c r="AB350" s="1" t="str">
        <f t="shared" si="24"/>
        <v/>
      </c>
      <c r="AC350" s="1" t="str">
        <f t="shared" si="25"/>
        <v/>
      </c>
      <c r="AD350" s="1" t="str">
        <f t="shared" si="23"/>
        <v/>
      </c>
    </row>
    <row r="351" spans="1:30" x14ac:dyDescent="0.25">
      <c r="A351" s="4" t="s">
        <v>2366</v>
      </c>
      <c r="B351" s="4">
        <v>6271</v>
      </c>
      <c r="C351" s="4" t="s">
        <v>723</v>
      </c>
      <c r="D351" s="4" t="s">
        <v>724</v>
      </c>
      <c r="E351" s="4"/>
      <c r="F351" s="4">
        <v>5025</v>
      </c>
      <c r="G351" s="4" t="s">
        <v>73</v>
      </c>
      <c r="H351" s="4" t="s">
        <v>74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6">
        <v>0</v>
      </c>
      <c r="Q351" s="5">
        <v>0</v>
      </c>
      <c r="R351" s="5">
        <v>0</v>
      </c>
      <c r="S351" s="5">
        <v>0</v>
      </c>
      <c r="T351" s="5">
        <v>31</v>
      </c>
      <c r="U351" s="4"/>
      <c r="V351" s="4"/>
      <c r="W351" s="4"/>
      <c r="X351" s="4"/>
      <c r="Y351" s="1">
        <f>IF(Summ!$G$2="Místně",'71_19MthRepSumUzelQ'!B351,IF('71_19MthRepSumUzelQ'!U351&lt;&gt;"",'71_19MthRepSumUzelQ'!U351,'71_19MthRepSumUzelQ'!B351))</f>
        <v>6271</v>
      </c>
      <c r="Z351" s="1">
        <f>IF(Summ!$G$2="Místně",'71_19MthRepSumUzelQ'!F351,IF('71_19MthRepSumUzelQ'!W351&lt;&gt;"",'71_19MthRepSumUzelQ'!W351,'71_19MthRepSumUzelQ'!F351))</f>
        <v>5025</v>
      </c>
      <c r="AA351" s="1">
        <f t="shared" si="22"/>
        <v>0</v>
      </c>
      <c r="AB351" s="1" t="str">
        <f t="shared" si="24"/>
        <v/>
      </c>
      <c r="AC351" s="1" t="str">
        <f t="shared" si="25"/>
        <v/>
      </c>
      <c r="AD351" s="1" t="str">
        <f t="shared" si="23"/>
        <v/>
      </c>
    </row>
    <row r="352" spans="1:30" x14ac:dyDescent="0.25">
      <c r="A352" s="4" t="s">
        <v>2366</v>
      </c>
      <c r="B352" s="4">
        <v>6272</v>
      </c>
      <c r="C352" s="4" t="s">
        <v>725</v>
      </c>
      <c r="D352" s="4" t="s">
        <v>726</v>
      </c>
      <c r="E352" s="4" t="s">
        <v>191</v>
      </c>
      <c r="F352" s="4">
        <v>5021</v>
      </c>
      <c r="G352" s="4" t="s">
        <v>65</v>
      </c>
      <c r="H352" s="4" t="s">
        <v>66</v>
      </c>
      <c r="I352" s="5">
        <v>78</v>
      </c>
      <c r="J352" s="5">
        <v>55</v>
      </c>
      <c r="K352" s="5">
        <v>24</v>
      </c>
      <c r="L352" s="5">
        <v>90</v>
      </c>
      <c r="M352" s="5">
        <v>51</v>
      </c>
      <c r="N352" s="5">
        <v>24</v>
      </c>
      <c r="O352" s="5">
        <v>0</v>
      </c>
      <c r="P352" s="6">
        <v>507</v>
      </c>
      <c r="Q352" s="5">
        <v>744</v>
      </c>
      <c r="R352" s="5">
        <v>744</v>
      </c>
      <c r="S352" s="5">
        <v>0</v>
      </c>
      <c r="T352" s="5">
        <v>31</v>
      </c>
      <c r="U352" s="4"/>
      <c r="V352" s="4"/>
      <c r="W352" s="4"/>
      <c r="X352" s="4"/>
      <c r="Y352" s="1">
        <f>IF(Summ!$G$2="Místně",'71_19MthRepSumUzelQ'!B352,IF('71_19MthRepSumUzelQ'!U352&lt;&gt;"",'71_19MthRepSumUzelQ'!U352,'71_19MthRepSumUzelQ'!B352))</f>
        <v>6272</v>
      </c>
      <c r="Z352" s="1">
        <f>IF(Summ!$G$2="Místně",'71_19MthRepSumUzelQ'!F352,IF('71_19MthRepSumUzelQ'!W352&lt;&gt;"",'71_19MthRepSumUzelQ'!W352,'71_19MthRepSumUzelQ'!F352))</f>
        <v>5021</v>
      </c>
      <c r="AA352" s="1">
        <f t="shared" si="22"/>
        <v>0</v>
      </c>
      <c r="AB352" s="1" t="str">
        <f t="shared" si="24"/>
        <v/>
      </c>
      <c r="AC352" s="1" t="str">
        <f t="shared" si="25"/>
        <v/>
      </c>
      <c r="AD352" s="1" t="str">
        <f t="shared" si="23"/>
        <v/>
      </c>
    </row>
    <row r="353" spans="1:30" x14ac:dyDescent="0.25">
      <c r="A353" s="4" t="s">
        <v>2366</v>
      </c>
      <c r="B353" s="4">
        <v>6273</v>
      </c>
      <c r="C353" s="4" t="s">
        <v>727</v>
      </c>
      <c r="D353" s="4" t="s">
        <v>728</v>
      </c>
      <c r="E353" s="4" t="s">
        <v>100</v>
      </c>
      <c r="F353" s="4">
        <v>5007</v>
      </c>
      <c r="G353" s="4" t="s">
        <v>37</v>
      </c>
      <c r="H353" s="4" t="s">
        <v>38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6">
        <v>0</v>
      </c>
      <c r="Q353" s="5">
        <v>0</v>
      </c>
      <c r="R353" s="5">
        <v>0</v>
      </c>
      <c r="S353" s="5">
        <v>0</v>
      </c>
      <c r="T353" s="5">
        <v>31</v>
      </c>
      <c r="U353" s="4"/>
      <c r="V353" s="4"/>
      <c r="W353" s="4"/>
      <c r="X353" s="4"/>
      <c r="Y353" s="1">
        <f>IF(Summ!$G$2="Místně",'71_19MthRepSumUzelQ'!B353,IF('71_19MthRepSumUzelQ'!U353&lt;&gt;"",'71_19MthRepSumUzelQ'!U353,'71_19MthRepSumUzelQ'!B353))</f>
        <v>6273</v>
      </c>
      <c r="Z353" s="1">
        <f>IF(Summ!$G$2="Místně",'71_19MthRepSumUzelQ'!F353,IF('71_19MthRepSumUzelQ'!W353&lt;&gt;"",'71_19MthRepSumUzelQ'!W353,'71_19MthRepSumUzelQ'!F353))</f>
        <v>5007</v>
      </c>
      <c r="AA353" s="1">
        <f t="shared" si="22"/>
        <v>0</v>
      </c>
      <c r="AB353" s="1" t="str">
        <f t="shared" si="24"/>
        <v/>
      </c>
      <c r="AC353" s="1" t="str">
        <f t="shared" si="25"/>
        <v/>
      </c>
      <c r="AD353" s="1" t="str">
        <f t="shared" si="23"/>
        <v/>
      </c>
    </row>
    <row r="354" spans="1:30" x14ac:dyDescent="0.25">
      <c r="A354" s="4" t="s">
        <v>2366</v>
      </c>
      <c r="B354" s="4">
        <v>6274</v>
      </c>
      <c r="C354" s="4" t="s">
        <v>729</v>
      </c>
      <c r="D354" s="4" t="s">
        <v>730</v>
      </c>
      <c r="E354" s="4"/>
      <c r="F354" s="4">
        <v>5002</v>
      </c>
      <c r="G354" s="4" t="s">
        <v>27</v>
      </c>
      <c r="H354" s="4" t="s">
        <v>28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6">
        <v>0</v>
      </c>
      <c r="Q354" s="5">
        <v>0</v>
      </c>
      <c r="R354" s="5">
        <v>0</v>
      </c>
      <c r="S354" s="5">
        <v>0</v>
      </c>
      <c r="T354" s="5">
        <v>31</v>
      </c>
      <c r="U354" s="4"/>
      <c r="V354" s="4"/>
      <c r="W354" s="4"/>
      <c r="X354" s="4"/>
      <c r="Y354" s="1">
        <f>IF(Summ!$G$2="Místně",'71_19MthRepSumUzelQ'!B354,IF('71_19MthRepSumUzelQ'!U354&lt;&gt;"",'71_19MthRepSumUzelQ'!U354,'71_19MthRepSumUzelQ'!B354))</f>
        <v>6274</v>
      </c>
      <c r="Z354" s="1">
        <f>IF(Summ!$G$2="Místně",'71_19MthRepSumUzelQ'!F354,IF('71_19MthRepSumUzelQ'!W354&lt;&gt;"",'71_19MthRepSumUzelQ'!W354,'71_19MthRepSumUzelQ'!F354))</f>
        <v>5002</v>
      </c>
      <c r="AA354" s="1">
        <f t="shared" si="22"/>
        <v>0</v>
      </c>
      <c r="AB354" s="1" t="str">
        <f t="shared" si="24"/>
        <v/>
      </c>
      <c r="AC354" s="1" t="str">
        <f t="shared" si="25"/>
        <v/>
      </c>
      <c r="AD354" s="1" t="str">
        <f t="shared" si="23"/>
        <v/>
      </c>
    </row>
    <row r="355" spans="1:30" x14ac:dyDescent="0.25">
      <c r="A355" s="4" t="s">
        <v>2366</v>
      </c>
      <c r="B355" s="4">
        <v>6275</v>
      </c>
      <c r="C355" s="4" t="s">
        <v>731</v>
      </c>
      <c r="D355" s="4" t="s">
        <v>732</v>
      </c>
      <c r="E355" s="4"/>
      <c r="F355" s="4">
        <v>5041</v>
      </c>
      <c r="G355" s="4" t="s">
        <v>105</v>
      </c>
      <c r="H355" s="4" t="s">
        <v>106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6">
        <v>0</v>
      </c>
      <c r="Q355" s="5">
        <v>0</v>
      </c>
      <c r="R355" s="5">
        <v>0</v>
      </c>
      <c r="S355" s="5">
        <v>0</v>
      </c>
      <c r="T355" s="5">
        <v>31</v>
      </c>
      <c r="U355" s="4"/>
      <c r="V355" s="4"/>
      <c r="W355" s="4"/>
      <c r="X355" s="4"/>
      <c r="Y355" s="1">
        <f>IF(Summ!$G$2="Místně",'71_19MthRepSumUzelQ'!B355,IF('71_19MthRepSumUzelQ'!U355&lt;&gt;"",'71_19MthRepSumUzelQ'!U355,'71_19MthRepSumUzelQ'!B355))</f>
        <v>6275</v>
      </c>
      <c r="Z355" s="1">
        <f>IF(Summ!$G$2="Místně",'71_19MthRepSumUzelQ'!F355,IF('71_19MthRepSumUzelQ'!W355&lt;&gt;"",'71_19MthRepSumUzelQ'!W355,'71_19MthRepSumUzelQ'!F355))</f>
        <v>5041</v>
      </c>
      <c r="AA355" s="1">
        <f t="shared" si="22"/>
        <v>0</v>
      </c>
      <c r="AB355" s="1" t="str">
        <f t="shared" si="24"/>
        <v/>
      </c>
      <c r="AC355" s="1" t="str">
        <f t="shared" si="25"/>
        <v/>
      </c>
      <c r="AD355" s="1" t="str">
        <f t="shared" si="23"/>
        <v/>
      </c>
    </row>
    <row r="356" spans="1:30" x14ac:dyDescent="0.25">
      <c r="A356" s="4" t="s">
        <v>2366</v>
      </c>
      <c r="B356" s="4">
        <v>6276</v>
      </c>
      <c r="C356" s="4" t="s">
        <v>733</v>
      </c>
      <c r="D356" s="4" t="s">
        <v>734</v>
      </c>
      <c r="E356" s="4" t="s">
        <v>191</v>
      </c>
      <c r="F356" s="4">
        <v>5030</v>
      </c>
      <c r="G356" s="4" t="s">
        <v>83</v>
      </c>
      <c r="H356" s="4" t="s">
        <v>84</v>
      </c>
      <c r="I356" s="5">
        <v>36</v>
      </c>
      <c r="J356" s="5">
        <v>14</v>
      </c>
      <c r="K356" s="5">
        <v>0</v>
      </c>
      <c r="L356" s="5">
        <v>48</v>
      </c>
      <c r="M356" s="5">
        <v>2</v>
      </c>
      <c r="N356" s="5">
        <v>0</v>
      </c>
      <c r="O356" s="5">
        <v>0</v>
      </c>
      <c r="P356" s="6">
        <v>561</v>
      </c>
      <c r="Q356" s="5">
        <v>744</v>
      </c>
      <c r="R356" s="5">
        <v>744</v>
      </c>
      <c r="S356" s="5">
        <v>0</v>
      </c>
      <c r="T356" s="5">
        <v>31</v>
      </c>
      <c r="U356" s="4"/>
      <c r="V356" s="4"/>
      <c r="W356" s="4"/>
      <c r="X356" s="4"/>
      <c r="Y356" s="1">
        <f>IF(Summ!$G$2="Místně",'71_19MthRepSumUzelQ'!B356,IF('71_19MthRepSumUzelQ'!U356&lt;&gt;"",'71_19MthRepSumUzelQ'!U356,'71_19MthRepSumUzelQ'!B356))</f>
        <v>6276</v>
      </c>
      <c r="Z356" s="1">
        <f>IF(Summ!$G$2="Místně",'71_19MthRepSumUzelQ'!F356,IF('71_19MthRepSumUzelQ'!W356&lt;&gt;"",'71_19MthRepSumUzelQ'!W356,'71_19MthRepSumUzelQ'!F356))</f>
        <v>5030</v>
      </c>
      <c r="AA356" s="1">
        <f t="shared" si="22"/>
        <v>0</v>
      </c>
      <c r="AB356" s="1" t="str">
        <f t="shared" si="24"/>
        <v/>
      </c>
      <c r="AC356" s="1" t="str">
        <f t="shared" si="25"/>
        <v/>
      </c>
      <c r="AD356" s="1" t="str">
        <f t="shared" si="23"/>
        <v/>
      </c>
    </row>
    <row r="357" spans="1:30" x14ac:dyDescent="0.25">
      <c r="A357" s="4" t="s">
        <v>2366</v>
      </c>
      <c r="B357" s="4">
        <v>6277</v>
      </c>
      <c r="C357" s="4" t="s">
        <v>735</v>
      </c>
      <c r="D357" s="4" t="s">
        <v>736</v>
      </c>
      <c r="E357" s="4"/>
      <c r="F357" s="4">
        <v>5019</v>
      </c>
      <c r="G357" s="4" t="s">
        <v>61</v>
      </c>
      <c r="H357" s="4" t="s">
        <v>62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6">
        <v>0</v>
      </c>
      <c r="Q357" s="5">
        <v>0</v>
      </c>
      <c r="R357" s="5">
        <v>0</v>
      </c>
      <c r="S357" s="5">
        <v>0</v>
      </c>
      <c r="T357" s="5">
        <v>31</v>
      </c>
      <c r="U357" s="4"/>
      <c r="V357" s="4"/>
      <c r="W357" s="4"/>
      <c r="X357" s="4"/>
      <c r="Y357" s="1">
        <f>IF(Summ!$G$2="Místně",'71_19MthRepSumUzelQ'!B357,IF('71_19MthRepSumUzelQ'!U357&lt;&gt;"",'71_19MthRepSumUzelQ'!U357,'71_19MthRepSumUzelQ'!B357))</f>
        <v>6277</v>
      </c>
      <c r="Z357" s="1">
        <f>IF(Summ!$G$2="Místně",'71_19MthRepSumUzelQ'!F357,IF('71_19MthRepSumUzelQ'!W357&lt;&gt;"",'71_19MthRepSumUzelQ'!W357,'71_19MthRepSumUzelQ'!F357))</f>
        <v>5019</v>
      </c>
      <c r="AA357" s="1">
        <f t="shared" si="22"/>
        <v>0</v>
      </c>
      <c r="AB357" s="1" t="str">
        <f t="shared" si="24"/>
        <v/>
      </c>
      <c r="AC357" s="1" t="str">
        <f t="shared" si="25"/>
        <v/>
      </c>
      <c r="AD357" s="1" t="str">
        <f t="shared" si="23"/>
        <v/>
      </c>
    </row>
    <row r="358" spans="1:30" x14ac:dyDescent="0.25">
      <c r="A358" s="4" t="s">
        <v>2366</v>
      </c>
      <c r="B358" s="4">
        <v>6278</v>
      </c>
      <c r="C358" s="4" t="s">
        <v>737</v>
      </c>
      <c r="D358" s="4" t="s">
        <v>738</v>
      </c>
      <c r="E358" s="4" t="s">
        <v>191</v>
      </c>
      <c r="F358" s="4">
        <v>5019</v>
      </c>
      <c r="G358" s="4" t="s">
        <v>61</v>
      </c>
      <c r="H358" s="4" t="s">
        <v>62</v>
      </c>
      <c r="I358" s="5">
        <v>15</v>
      </c>
      <c r="J358" s="5">
        <v>2</v>
      </c>
      <c r="K358" s="5">
        <v>0</v>
      </c>
      <c r="L358" s="5">
        <v>15</v>
      </c>
      <c r="M358" s="5">
        <v>2</v>
      </c>
      <c r="N358" s="5">
        <v>0</v>
      </c>
      <c r="O358" s="5">
        <v>0</v>
      </c>
      <c r="P358" s="6">
        <v>92</v>
      </c>
      <c r="Q358" s="5">
        <v>124</v>
      </c>
      <c r="R358" s="5">
        <v>124</v>
      </c>
      <c r="S358" s="5">
        <v>0</v>
      </c>
      <c r="T358" s="5">
        <v>31</v>
      </c>
      <c r="U358" s="4"/>
      <c r="V358" s="4"/>
      <c r="W358" s="4"/>
      <c r="X358" s="4"/>
      <c r="Y358" s="1">
        <f>IF(Summ!$G$2="Místně",'71_19MthRepSumUzelQ'!B358,IF('71_19MthRepSumUzelQ'!U358&lt;&gt;"",'71_19MthRepSumUzelQ'!U358,'71_19MthRepSumUzelQ'!B358))</f>
        <v>6278</v>
      </c>
      <c r="Z358" s="1">
        <f>IF(Summ!$G$2="Místně",'71_19MthRepSumUzelQ'!F358,IF('71_19MthRepSumUzelQ'!W358&lt;&gt;"",'71_19MthRepSumUzelQ'!W358,'71_19MthRepSumUzelQ'!F358))</f>
        <v>5019</v>
      </c>
      <c r="AA358" s="1">
        <f t="shared" si="22"/>
        <v>0</v>
      </c>
      <c r="AB358" s="1" t="str">
        <f t="shared" si="24"/>
        <v/>
      </c>
      <c r="AC358" s="1" t="str">
        <f t="shared" si="25"/>
        <v/>
      </c>
      <c r="AD358" s="1" t="str">
        <f t="shared" si="23"/>
        <v/>
      </c>
    </row>
    <row r="359" spans="1:30" x14ac:dyDescent="0.25">
      <c r="A359" s="4" t="s">
        <v>2366</v>
      </c>
      <c r="B359" s="4">
        <v>6279</v>
      </c>
      <c r="C359" s="4" t="s">
        <v>739</v>
      </c>
      <c r="D359" s="4" t="s">
        <v>740</v>
      </c>
      <c r="E359" s="4" t="s">
        <v>191</v>
      </c>
      <c r="F359" s="4">
        <v>5019</v>
      </c>
      <c r="G359" s="4" t="s">
        <v>61</v>
      </c>
      <c r="H359" s="4" t="s">
        <v>62</v>
      </c>
      <c r="I359" s="5">
        <v>60</v>
      </c>
      <c r="J359" s="5">
        <v>0</v>
      </c>
      <c r="K359" s="5">
        <v>0</v>
      </c>
      <c r="L359" s="5">
        <v>28</v>
      </c>
      <c r="M359" s="5">
        <v>34</v>
      </c>
      <c r="N359" s="5">
        <v>0</v>
      </c>
      <c r="O359" s="5">
        <v>0</v>
      </c>
      <c r="P359" s="6">
        <v>92</v>
      </c>
      <c r="Q359" s="5">
        <v>124</v>
      </c>
      <c r="R359" s="5">
        <v>124</v>
      </c>
      <c r="S359" s="5">
        <v>0</v>
      </c>
      <c r="T359" s="5">
        <v>31</v>
      </c>
      <c r="U359" s="4"/>
      <c r="V359" s="4"/>
      <c r="W359" s="4"/>
      <c r="X359" s="4"/>
      <c r="Y359" s="1">
        <f>IF(Summ!$G$2="Místně",'71_19MthRepSumUzelQ'!B359,IF('71_19MthRepSumUzelQ'!U359&lt;&gt;"",'71_19MthRepSumUzelQ'!U359,'71_19MthRepSumUzelQ'!B359))</f>
        <v>6279</v>
      </c>
      <c r="Z359" s="1">
        <f>IF(Summ!$G$2="Místně",'71_19MthRepSumUzelQ'!F359,IF('71_19MthRepSumUzelQ'!W359&lt;&gt;"",'71_19MthRepSumUzelQ'!W359,'71_19MthRepSumUzelQ'!F359))</f>
        <v>5019</v>
      </c>
      <c r="AA359" s="1">
        <f t="shared" si="22"/>
        <v>0</v>
      </c>
      <c r="AB359" s="1" t="str">
        <f t="shared" si="24"/>
        <v/>
      </c>
      <c r="AC359" s="1" t="str">
        <f t="shared" si="25"/>
        <v/>
      </c>
      <c r="AD359" s="1" t="str">
        <f t="shared" si="23"/>
        <v/>
      </c>
    </row>
    <row r="360" spans="1:30" x14ac:dyDescent="0.25">
      <c r="A360" s="4" t="s">
        <v>2366</v>
      </c>
      <c r="B360" s="4">
        <v>6280</v>
      </c>
      <c r="C360" s="4" t="s">
        <v>741</v>
      </c>
      <c r="D360" s="4" t="s">
        <v>742</v>
      </c>
      <c r="E360" s="4"/>
      <c r="F360" s="4">
        <v>5013</v>
      </c>
      <c r="G360" s="4" t="s">
        <v>49</v>
      </c>
      <c r="H360" s="4" t="s">
        <v>50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6">
        <v>0</v>
      </c>
      <c r="Q360" s="5">
        <v>0</v>
      </c>
      <c r="R360" s="5">
        <v>0</v>
      </c>
      <c r="S360" s="5">
        <v>0</v>
      </c>
      <c r="T360" s="5">
        <v>31</v>
      </c>
      <c r="U360" s="4"/>
      <c r="V360" s="4"/>
      <c r="W360" s="4"/>
      <c r="X360" s="4"/>
      <c r="Y360" s="1">
        <f>IF(Summ!$G$2="Místně",'71_19MthRepSumUzelQ'!B360,IF('71_19MthRepSumUzelQ'!U360&lt;&gt;"",'71_19MthRepSumUzelQ'!U360,'71_19MthRepSumUzelQ'!B360))</f>
        <v>6280</v>
      </c>
      <c r="Z360" s="1">
        <f>IF(Summ!$G$2="Místně",'71_19MthRepSumUzelQ'!F360,IF('71_19MthRepSumUzelQ'!W360&lt;&gt;"",'71_19MthRepSumUzelQ'!W360,'71_19MthRepSumUzelQ'!F360))</f>
        <v>5013</v>
      </c>
      <c r="AA360" s="1">
        <f t="shared" si="22"/>
        <v>0</v>
      </c>
      <c r="AB360" s="1" t="str">
        <f t="shared" si="24"/>
        <v/>
      </c>
      <c r="AC360" s="1" t="str">
        <f t="shared" si="25"/>
        <v/>
      </c>
      <c r="AD360" s="1" t="str">
        <f t="shared" si="23"/>
        <v/>
      </c>
    </row>
    <row r="361" spans="1:30" x14ac:dyDescent="0.25">
      <c r="A361" s="4" t="s">
        <v>2366</v>
      </c>
      <c r="B361" s="4">
        <v>6281</v>
      </c>
      <c r="C361" s="4" t="s">
        <v>743</v>
      </c>
      <c r="D361" s="4" t="s">
        <v>744</v>
      </c>
      <c r="E361" s="4"/>
      <c r="F361" s="4">
        <v>5009</v>
      </c>
      <c r="G361" s="4" t="s">
        <v>41</v>
      </c>
      <c r="H361" s="4" t="s">
        <v>42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6">
        <v>0</v>
      </c>
      <c r="Q361" s="5">
        <v>0</v>
      </c>
      <c r="R361" s="5">
        <v>0</v>
      </c>
      <c r="S361" s="5">
        <v>0</v>
      </c>
      <c r="T361" s="5">
        <v>31</v>
      </c>
      <c r="U361" s="4"/>
      <c r="V361" s="4"/>
      <c r="W361" s="4"/>
      <c r="X361" s="4"/>
      <c r="Y361" s="1">
        <f>IF(Summ!$G$2="Místně",'71_19MthRepSumUzelQ'!B361,IF('71_19MthRepSumUzelQ'!U361&lt;&gt;"",'71_19MthRepSumUzelQ'!U361,'71_19MthRepSumUzelQ'!B361))</f>
        <v>6281</v>
      </c>
      <c r="Z361" s="1">
        <f>IF(Summ!$G$2="Místně",'71_19MthRepSumUzelQ'!F361,IF('71_19MthRepSumUzelQ'!W361&lt;&gt;"",'71_19MthRepSumUzelQ'!W361,'71_19MthRepSumUzelQ'!F361))</f>
        <v>5009</v>
      </c>
      <c r="AA361" s="1">
        <f t="shared" si="22"/>
        <v>0</v>
      </c>
      <c r="AB361" s="1" t="str">
        <f t="shared" si="24"/>
        <v/>
      </c>
      <c r="AC361" s="1" t="str">
        <f t="shared" si="25"/>
        <v/>
      </c>
      <c r="AD361" s="1" t="str">
        <f t="shared" si="23"/>
        <v/>
      </c>
    </row>
    <row r="362" spans="1:30" x14ac:dyDescent="0.25">
      <c r="A362" s="4" t="s">
        <v>2366</v>
      </c>
      <c r="B362" s="4">
        <v>6282</v>
      </c>
      <c r="C362" s="4" t="s">
        <v>745</v>
      </c>
      <c r="D362" s="4" t="s">
        <v>746</v>
      </c>
      <c r="E362" s="4"/>
      <c r="F362" s="4">
        <v>5019</v>
      </c>
      <c r="G362" s="4" t="s">
        <v>61</v>
      </c>
      <c r="H362" s="4" t="s">
        <v>62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6">
        <v>0</v>
      </c>
      <c r="Q362" s="5">
        <v>0</v>
      </c>
      <c r="R362" s="5">
        <v>0</v>
      </c>
      <c r="S362" s="5">
        <v>0</v>
      </c>
      <c r="T362" s="5">
        <v>31</v>
      </c>
      <c r="U362" s="4"/>
      <c r="V362" s="4"/>
      <c r="W362" s="4"/>
      <c r="X362" s="4"/>
      <c r="Y362" s="1">
        <f>IF(Summ!$G$2="Místně",'71_19MthRepSumUzelQ'!B362,IF('71_19MthRepSumUzelQ'!U362&lt;&gt;"",'71_19MthRepSumUzelQ'!U362,'71_19MthRepSumUzelQ'!B362))</f>
        <v>6282</v>
      </c>
      <c r="Z362" s="1">
        <f>IF(Summ!$G$2="Místně",'71_19MthRepSumUzelQ'!F362,IF('71_19MthRepSumUzelQ'!W362&lt;&gt;"",'71_19MthRepSumUzelQ'!W362,'71_19MthRepSumUzelQ'!F362))</f>
        <v>5019</v>
      </c>
      <c r="AA362" s="1">
        <f t="shared" si="22"/>
        <v>0</v>
      </c>
      <c r="AB362" s="1" t="str">
        <f t="shared" si="24"/>
        <v/>
      </c>
      <c r="AC362" s="1" t="str">
        <f t="shared" si="25"/>
        <v/>
      </c>
      <c r="AD362" s="1" t="str">
        <f t="shared" si="23"/>
        <v/>
      </c>
    </row>
    <row r="363" spans="1:30" x14ac:dyDescent="0.25">
      <c r="A363" s="4" t="s">
        <v>2366</v>
      </c>
      <c r="B363" s="4">
        <v>6284</v>
      </c>
      <c r="C363" s="4" t="s">
        <v>747</v>
      </c>
      <c r="D363" s="4" t="s">
        <v>748</v>
      </c>
      <c r="E363" s="4"/>
      <c r="F363" s="4">
        <v>5017</v>
      </c>
      <c r="G363" s="4" t="s">
        <v>57</v>
      </c>
      <c r="H363" s="4" t="s">
        <v>58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6">
        <v>0</v>
      </c>
      <c r="Q363" s="5">
        <v>0</v>
      </c>
      <c r="R363" s="5">
        <v>0</v>
      </c>
      <c r="S363" s="5">
        <v>0</v>
      </c>
      <c r="T363" s="5">
        <v>31</v>
      </c>
      <c r="U363" s="4"/>
      <c r="V363" s="4"/>
      <c r="W363" s="4"/>
      <c r="X363" s="4"/>
      <c r="Y363" s="1">
        <f>IF(Summ!$G$2="Místně",'71_19MthRepSumUzelQ'!B363,IF('71_19MthRepSumUzelQ'!U363&lt;&gt;"",'71_19MthRepSumUzelQ'!U363,'71_19MthRepSumUzelQ'!B363))</f>
        <v>6284</v>
      </c>
      <c r="Z363" s="1">
        <f>IF(Summ!$G$2="Místně",'71_19MthRepSumUzelQ'!F363,IF('71_19MthRepSumUzelQ'!W363&lt;&gt;"",'71_19MthRepSumUzelQ'!W363,'71_19MthRepSumUzelQ'!F363))</f>
        <v>5017</v>
      </c>
      <c r="AA363" s="1">
        <f t="shared" si="22"/>
        <v>0</v>
      </c>
      <c r="AB363" s="1" t="str">
        <f t="shared" si="24"/>
        <v/>
      </c>
      <c r="AC363" s="1" t="str">
        <f t="shared" si="25"/>
        <v/>
      </c>
      <c r="AD363" s="1" t="str">
        <f t="shared" si="23"/>
        <v/>
      </c>
    </row>
    <row r="364" spans="1:30" x14ac:dyDescent="0.25">
      <c r="A364" s="4" t="s">
        <v>2366</v>
      </c>
      <c r="B364" s="4">
        <v>6285</v>
      </c>
      <c r="C364" s="4" t="s">
        <v>749</v>
      </c>
      <c r="D364" s="4" t="s">
        <v>750</v>
      </c>
      <c r="E364" s="4" t="s">
        <v>191</v>
      </c>
      <c r="F364" s="4">
        <v>5019</v>
      </c>
      <c r="G364" s="4" t="s">
        <v>61</v>
      </c>
      <c r="H364" s="4" t="s">
        <v>62</v>
      </c>
      <c r="I364" s="5">
        <v>34</v>
      </c>
      <c r="J364" s="5">
        <v>12</v>
      </c>
      <c r="K364" s="5">
        <v>0</v>
      </c>
      <c r="L364" s="5">
        <v>35</v>
      </c>
      <c r="M364" s="5">
        <v>10</v>
      </c>
      <c r="N364" s="5">
        <v>0</v>
      </c>
      <c r="O364" s="5">
        <v>0</v>
      </c>
      <c r="P364" s="6">
        <v>180</v>
      </c>
      <c r="Q364" s="5">
        <v>31</v>
      </c>
      <c r="R364" s="5">
        <v>31</v>
      </c>
      <c r="S364" s="5">
        <v>0</v>
      </c>
      <c r="T364" s="5">
        <v>31</v>
      </c>
      <c r="U364" s="4"/>
      <c r="V364" s="4"/>
      <c r="W364" s="4"/>
      <c r="X364" s="4"/>
      <c r="Y364" s="1">
        <f>IF(Summ!$G$2="Místně",'71_19MthRepSumUzelQ'!B364,IF('71_19MthRepSumUzelQ'!U364&lt;&gt;"",'71_19MthRepSumUzelQ'!U364,'71_19MthRepSumUzelQ'!B364))</f>
        <v>6285</v>
      </c>
      <c r="Z364" s="1">
        <f>IF(Summ!$G$2="Místně",'71_19MthRepSumUzelQ'!F364,IF('71_19MthRepSumUzelQ'!W364&lt;&gt;"",'71_19MthRepSumUzelQ'!W364,'71_19MthRepSumUzelQ'!F364))</f>
        <v>5019</v>
      </c>
      <c r="AA364" s="1">
        <f t="shared" si="22"/>
        <v>0</v>
      </c>
      <c r="AB364" s="1" t="str">
        <f t="shared" si="24"/>
        <v/>
      </c>
      <c r="AC364" s="1" t="str">
        <f t="shared" si="25"/>
        <v/>
      </c>
      <c r="AD364" s="1" t="str">
        <f t="shared" si="23"/>
        <v/>
      </c>
    </row>
    <row r="365" spans="1:30" x14ac:dyDescent="0.25">
      <c r="A365" s="4" t="s">
        <v>2366</v>
      </c>
      <c r="B365" s="4">
        <v>6286</v>
      </c>
      <c r="C365" s="4" t="s">
        <v>751</v>
      </c>
      <c r="D365" s="4" t="s">
        <v>752</v>
      </c>
      <c r="E365" s="4"/>
      <c r="F365" s="4">
        <v>5021</v>
      </c>
      <c r="G365" s="4" t="s">
        <v>65</v>
      </c>
      <c r="H365" s="4" t="s">
        <v>66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6">
        <v>0</v>
      </c>
      <c r="Q365" s="5">
        <v>0</v>
      </c>
      <c r="R365" s="5">
        <v>0</v>
      </c>
      <c r="S365" s="5">
        <v>0</v>
      </c>
      <c r="T365" s="5">
        <v>31</v>
      </c>
      <c r="U365" s="4"/>
      <c r="V365" s="4"/>
      <c r="W365" s="4"/>
      <c r="X365" s="4"/>
      <c r="Y365" s="1">
        <f>IF(Summ!$G$2="Místně",'71_19MthRepSumUzelQ'!B365,IF('71_19MthRepSumUzelQ'!U365&lt;&gt;"",'71_19MthRepSumUzelQ'!U365,'71_19MthRepSumUzelQ'!B365))</f>
        <v>6286</v>
      </c>
      <c r="Z365" s="1">
        <f>IF(Summ!$G$2="Místně",'71_19MthRepSumUzelQ'!F365,IF('71_19MthRepSumUzelQ'!W365&lt;&gt;"",'71_19MthRepSumUzelQ'!W365,'71_19MthRepSumUzelQ'!F365))</f>
        <v>5021</v>
      </c>
      <c r="AA365" s="1">
        <f t="shared" si="22"/>
        <v>0</v>
      </c>
      <c r="AB365" s="1" t="str">
        <f t="shared" si="24"/>
        <v/>
      </c>
      <c r="AC365" s="1" t="str">
        <f t="shared" si="25"/>
        <v/>
      </c>
      <c r="AD365" s="1" t="str">
        <f t="shared" si="23"/>
        <v/>
      </c>
    </row>
    <row r="366" spans="1:30" x14ac:dyDescent="0.25">
      <c r="A366" s="4" t="s">
        <v>2366</v>
      </c>
      <c r="B366" s="4">
        <v>6287</v>
      </c>
      <c r="C366" s="4" t="s">
        <v>753</v>
      </c>
      <c r="D366" s="4" t="s">
        <v>754</v>
      </c>
      <c r="E366" s="4"/>
      <c r="F366" s="4">
        <v>5012</v>
      </c>
      <c r="G366" s="4" t="s">
        <v>47</v>
      </c>
      <c r="H366" s="4" t="s">
        <v>48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6">
        <v>0</v>
      </c>
      <c r="Q366" s="5">
        <v>0</v>
      </c>
      <c r="R366" s="5">
        <v>0</v>
      </c>
      <c r="S366" s="5">
        <v>0</v>
      </c>
      <c r="T366" s="5">
        <v>31</v>
      </c>
      <c r="U366" s="4"/>
      <c r="V366" s="4"/>
      <c r="W366" s="4"/>
      <c r="X366" s="4"/>
      <c r="Y366" s="1">
        <f>IF(Summ!$G$2="Místně",'71_19MthRepSumUzelQ'!B366,IF('71_19MthRepSumUzelQ'!U366&lt;&gt;"",'71_19MthRepSumUzelQ'!U366,'71_19MthRepSumUzelQ'!B366))</f>
        <v>6287</v>
      </c>
      <c r="Z366" s="1">
        <f>IF(Summ!$G$2="Místně",'71_19MthRepSumUzelQ'!F366,IF('71_19MthRepSumUzelQ'!W366&lt;&gt;"",'71_19MthRepSumUzelQ'!W366,'71_19MthRepSumUzelQ'!F366))</f>
        <v>5012</v>
      </c>
      <c r="AA366" s="1">
        <f t="shared" si="22"/>
        <v>0</v>
      </c>
      <c r="AB366" s="1" t="str">
        <f t="shared" si="24"/>
        <v/>
      </c>
      <c r="AC366" s="1" t="str">
        <f t="shared" si="25"/>
        <v/>
      </c>
      <c r="AD366" s="1" t="str">
        <f t="shared" si="23"/>
        <v/>
      </c>
    </row>
    <row r="367" spans="1:30" x14ac:dyDescent="0.25">
      <c r="A367" s="4" t="s">
        <v>2366</v>
      </c>
      <c r="B367" s="4">
        <v>6288</v>
      </c>
      <c r="C367" s="4" t="s">
        <v>755</v>
      </c>
      <c r="D367" s="4" t="s">
        <v>756</v>
      </c>
      <c r="E367" s="4"/>
      <c r="F367" s="4">
        <v>5030</v>
      </c>
      <c r="G367" s="4" t="s">
        <v>83</v>
      </c>
      <c r="H367" s="4" t="s">
        <v>84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6">
        <v>0</v>
      </c>
      <c r="Q367" s="5">
        <v>0</v>
      </c>
      <c r="R367" s="5">
        <v>0</v>
      </c>
      <c r="S367" s="5">
        <v>0</v>
      </c>
      <c r="T367" s="5">
        <v>31</v>
      </c>
      <c r="U367" s="4"/>
      <c r="V367" s="4"/>
      <c r="W367" s="4"/>
      <c r="X367" s="4"/>
      <c r="Y367" s="1">
        <f>IF(Summ!$G$2="Místně",'71_19MthRepSumUzelQ'!B367,IF('71_19MthRepSumUzelQ'!U367&lt;&gt;"",'71_19MthRepSumUzelQ'!U367,'71_19MthRepSumUzelQ'!B367))</f>
        <v>6288</v>
      </c>
      <c r="Z367" s="1">
        <f>IF(Summ!$G$2="Místně",'71_19MthRepSumUzelQ'!F367,IF('71_19MthRepSumUzelQ'!W367&lt;&gt;"",'71_19MthRepSumUzelQ'!W367,'71_19MthRepSumUzelQ'!F367))</f>
        <v>5030</v>
      </c>
      <c r="AA367" s="1">
        <f t="shared" si="22"/>
        <v>0</v>
      </c>
      <c r="AB367" s="1" t="str">
        <f t="shared" si="24"/>
        <v/>
      </c>
      <c r="AC367" s="1" t="str">
        <f t="shared" si="25"/>
        <v/>
      </c>
      <c r="AD367" s="1" t="str">
        <f t="shared" si="23"/>
        <v/>
      </c>
    </row>
    <row r="368" spans="1:30" x14ac:dyDescent="0.25">
      <c r="A368" s="4" t="s">
        <v>2366</v>
      </c>
      <c r="B368" s="4">
        <v>6289</v>
      </c>
      <c r="C368" s="4" t="s">
        <v>757</v>
      </c>
      <c r="D368" s="4" t="s">
        <v>758</v>
      </c>
      <c r="E368" s="4"/>
      <c r="F368" s="4">
        <v>5019</v>
      </c>
      <c r="G368" s="4" t="s">
        <v>61</v>
      </c>
      <c r="H368" s="4" t="s">
        <v>62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6">
        <v>0</v>
      </c>
      <c r="Q368" s="5">
        <v>0</v>
      </c>
      <c r="R368" s="5">
        <v>0</v>
      </c>
      <c r="S368" s="5">
        <v>0</v>
      </c>
      <c r="T368" s="5">
        <v>31</v>
      </c>
      <c r="U368" s="4"/>
      <c r="V368" s="4"/>
      <c r="W368" s="4"/>
      <c r="X368" s="4"/>
      <c r="Y368" s="1">
        <f>IF(Summ!$G$2="Místně",'71_19MthRepSumUzelQ'!B368,IF('71_19MthRepSumUzelQ'!U368&lt;&gt;"",'71_19MthRepSumUzelQ'!U368,'71_19MthRepSumUzelQ'!B368))</f>
        <v>6289</v>
      </c>
      <c r="Z368" s="1">
        <f>IF(Summ!$G$2="Místně",'71_19MthRepSumUzelQ'!F368,IF('71_19MthRepSumUzelQ'!W368&lt;&gt;"",'71_19MthRepSumUzelQ'!W368,'71_19MthRepSumUzelQ'!F368))</f>
        <v>5019</v>
      </c>
      <c r="AA368" s="1">
        <f t="shared" si="22"/>
        <v>0</v>
      </c>
      <c r="AB368" s="1" t="str">
        <f t="shared" si="24"/>
        <v/>
      </c>
      <c r="AC368" s="1" t="str">
        <f t="shared" si="25"/>
        <v/>
      </c>
      <c r="AD368" s="1" t="str">
        <f t="shared" si="23"/>
        <v/>
      </c>
    </row>
    <row r="369" spans="1:30" x14ac:dyDescent="0.25">
      <c r="A369" s="4" t="s">
        <v>2366</v>
      </c>
      <c r="B369" s="4">
        <v>6290</v>
      </c>
      <c r="C369" s="4" t="s">
        <v>759</v>
      </c>
      <c r="D369" s="4" t="s">
        <v>760</v>
      </c>
      <c r="E369" s="4"/>
      <c r="F369" s="4">
        <v>5019</v>
      </c>
      <c r="G369" s="4" t="s">
        <v>61</v>
      </c>
      <c r="H369" s="4" t="s">
        <v>62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6">
        <v>0</v>
      </c>
      <c r="Q369" s="5">
        <v>0</v>
      </c>
      <c r="R369" s="5">
        <v>0</v>
      </c>
      <c r="S369" s="5">
        <v>0</v>
      </c>
      <c r="T369" s="5">
        <v>31</v>
      </c>
      <c r="U369" s="4"/>
      <c r="V369" s="4"/>
      <c r="W369" s="4"/>
      <c r="X369" s="4"/>
      <c r="Y369" s="1">
        <f>IF(Summ!$G$2="Místně",'71_19MthRepSumUzelQ'!B369,IF('71_19MthRepSumUzelQ'!U369&lt;&gt;"",'71_19MthRepSumUzelQ'!U369,'71_19MthRepSumUzelQ'!B369))</f>
        <v>6290</v>
      </c>
      <c r="Z369" s="1">
        <f>IF(Summ!$G$2="Místně",'71_19MthRepSumUzelQ'!F369,IF('71_19MthRepSumUzelQ'!W369&lt;&gt;"",'71_19MthRepSumUzelQ'!W369,'71_19MthRepSumUzelQ'!F369))</f>
        <v>5019</v>
      </c>
      <c r="AA369" s="1">
        <f t="shared" si="22"/>
        <v>0</v>
      </c>
      <c r="AB369" s="1" t="str">
        <f t="shared" si="24"/>
        <v/>
      </c>
      <c r="AC369" s="1" t="str">
        <f t="shared" si="25"/>
        <v/>
      </c>
      <c r="AD369" s="1" t="str">
        <f t="shared" si="23"/>
        <v/>
      </c>
    </row>
    <row r="370" spans="1:30" x14ac:dyDescent="0.25">
      <c r="A370" s="4" t="s">
        <v>2366</v>
      </c>
      <c r="B370" s="4">
        <v>6291</v>
      </c>
      <c r="C370" s="4" t="s">
        <v>761</v>
      </c>
      <c r="D370" s="4" t="s">
        <v>762</v>
      </c>
      <c r="E370" s="4"/>
      <c r="F370" s="4">
        <v>5019</v>
      </c>
      <c r="G370" s="4" t="s">
        <v>61</v>
      </c>
      <c r="H370" s="4" t="s">
        <v>62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6">
        <v>0</v>
      </c>
      <c r="Q370" s="5">
        <v>0</v>
      </c>
      <c r="R370" s="5">
        <v>0</v>
      </c>
      <c r="S370" s="5">
        <v>0</v>
      </c>
      <c r="T370" s="5">
        <v>31</v>
      </c>
      <c r="U370" s="4"/>
      <c r="V370" s="4"/>
      <c r="W370" s="4"/>
      <c r="X370" s="4"/>
      <c r="Y370" s="1">
        <f>IF(Summ!$G$2="Místně",'71_19MthRepSumUzelQ'!B370,IF('71_19MthRepSumUzelQ'!U370&lt;&gt;"",'71_19MthRepSumUzelQ'!U370,'71_19MthRepSumUzelQ'!B370))</f>
        <v>6291</v>
      </c>
      <c r="Z370" s="1">
        <f>IF(Summ!$G$2="Místně",'71_19MthRepSumUzelQ'!F370,IF('71_19MthRepSumUzelQ'!W370&lt;&gt;"",'71_19MthRepSumUzelQ'!W370,'71_19MthRepSumUzelQ'!F370))</f>
        <v>5019</v>
      </c>
      <c r="AA370" s="1">
        <f t="shared" si="22"/>
        <v>0</v>
      </c>
      <c r="AB370" s="1" t="str">
        <f t="shared" si="24"/>
        <v/>
      </c>
      <c r="AC370" s="1" t="str">
        <f t="shared" si="25"/>
        <v/>
      </c>
      <c r="AD370" s="1" t="str">
        <f t="shared" si="23"/>
        <v/>
      </c>
    </row>
    <row r="371" spans="1:30" x14ac:dyDescent="0.25">
      <c r="A371" s="4" t="s">
        <v>2366</v>
      </c>
      <c r="B371" s="4">
        <v>6292</v>
      </c>
      <c r="C371" s="4" t="s">
        <v>763</v>
      </c>
      <c r="D371" s="4" t="s">
        <v>764</v>
      </c>
      <c r="E371" s="4"/>
      <c r="F371" s="4">
        <v>5007</v>
      </c>
      <c r="G371" s="4" t="s">
        <v>37</v>
      </c>
      <c r="H371" s="4" t="s">
        <v>38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6">
        <v>0</v>
      </c>
      <c r="Q371" s="5">
        <v>0</v>
      </c>
      <c r="R371" s="5">
        <v>0</v>
      </c>
      <c r="S371" s="5">
        <v>0</v>
      </c>
      <c r="T371" s="5">
        <v>31</v>
      </c>
      <c r="U371" s="4"/>
      <c r="V371" s="4"/>
      <c r="W371" s="4"/>
      <c r="X371" s="4"/>
      <c r="Y371" s="1">
        <f>IF(Summ!$G$2="Místně",'71_19MthRepSumUzelQ'!B371,IF('71_19MthRepSumUzelQ'!U371&lt;&gt;"",'71_19MthRepSumUzelQ'!U371,'71_19MthRepSumUzelQ'!B371))</f>
        <v>6292</v>
      </c>
      <c r="Z371" s="1">
        <f>IF(Summ!$G$2="Místně",'71_19MthRepSumUzelQ'!F371,IF('71_19MthRepSumUzelQ'!W371&lt;&gt;"",'71_19MthRepSumUzelQ'!W371,'71_19MthRepSumUzelQ'!F371))</f>
        <v>5007</v>
      </c>
      <c r="AA371" s="1">
        <f t="shared" si="22"/>
        <v>0</v>
      </c>
      <c r="AB371" s="1" t="str">
        <f t="shared" si="24"/>
        <v/>
      </c>
      <c r="AC371" s="1" t="str">
        <f t="shared" si="25"/>
        <v/>
      </c>
      <c r="AD371" s="1" t="str">
        <f t="shared" si="23"/>
        <v/>
      </c>
    </row>
    <row r="372" spans="1:30" x14ac:dyDescent="0.25">
      <c r="A372" s="4" t="s">
        <v>2366</v>
      </c>
      <c r="B372" s="4">
        <v>6293</v>
      </c>
      <c r="C372" s="4" t="s">
        <v>765</v>
      </c>
      <c r="D372" s="4" t="s">
        <v>766</v>
      </c>
      <c r="E372" s="4"/>
      <c r="F372" s="4">
        <v>5012</v>
      </c>
      <c r="G372" s="4" t="s">
        <v>47</v>
      </c>
      <c r="H372" s="4" t="s">
        <v>48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6">
        <v>0</v>
      </c>
      <c r="Q372" s="5">
        <v>0</v>
      </c>
      <c r="R372" s="5">
        <v>0</v>
      </c>
      <c r="S372" s="5">
        <v>0</v>
      </c>
      <c r="T372" s="5">
        <v>31</v>
      </c>
      <c r="U372" s="4"/>
      <c r="V372" s="4"/>
      <c r="W372" s="4"/>
      <c r="X372" s="4"/>
      <c r="Y372" s="1">
        <f>IF(Summ!$G$2="Místně",'71_19MthRepSumUzelQ'!B372,IF('71_19MthRepSumUzelQ'!U372&lt;&gt;"",'71_19MthRepSumUzelQ'!U372,'71_19MthRepSumUzelQ'!B372))</f>
        <v>6293</v>
      </c>
      <c r="Z372" s="1">
        <f>IF(Summ!$G$2="Místně",'71_19MthRepSumUzelQ'!F372,IF('71_19MthRepSumUzelQ'!W372&lt;&gt;"",'71_19MthRepSumUzelQ'!W372,'71_19MthRepSumUzelQ'!F372))</f>
        <v>5012</v>
      </c>
      <c r="AA372" s="1">
        <f t="shared" si="22"/>
        <v>0</v>
      </c>
      <c r="AB372" s="1" t="str">
        <f t="shared" si="24"/>
        <v/>
      </c>
      <c r="AC372" s="1" t="str">
        <f t="shared" si="25"/>
        <v/>
      </c>
      <c r="AD372" s="1" t="str">
        <f t="shared" si="23"/>
        <v/>
      </c>
    </row>
    <row r="373" spans="1:30" x14ac:dyDescent="0.25">
      <c r="A373" s="4" t="s">
        <v>2366</v>
      </c>
      <c r="B373" s="4">
        <v>6294</v>
      </c>
      <c r="C373" s="4" t="s">
        <v>767</v>
      </c>
      <c r="D373" s="4" t="s">
        <v>768</v>
      </c>
      <c r="E373" s="4"/>
      <c r="F373" s="4">
        <v>5012</v>
      </c>
      <c r="G373" s="4" t="s">
        <v>47</v>
      </c>
      <c r="H373" s="4" t="s">
        <v>48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6">
        <v>0</v>
      </c>
      <c r="Q373" s="5">
        <v>0</v>
      </c>
      <c r="R373" s="5">
        <v>0</v>
      </c>
      <c r="S373" s="5">
        <v>0</v>
      </c>
      <c r="T373" s="5">
        <v>31</v>
      </c>
      <c r="U373" s="4"/>
      <c r="V373" s="4"/>
      <c r="W373" s="4"/>
      <c r="X373" s="4"/>
      <c r="Y373" s="1">
        <f>IF(Summ!$G$2="Místně",'71_19MthRepSumUzelQ'!B373,IF('71_19MthRepSumUzelQ'!U373&lt;&gt;"",'71_19MthRepSumUzelQ'!U373,'71_19MthRepSumUzelQ'!B373))</f>
        <v>6294</v>
      </c>
      <c r="Z373" s="1">
        <f>IF(Summ!$G$2="Místně",'71_19MthRepSumUzelQ'!F373,IF('71_19MthRepSumUzelQ'!W373&lt;&gt;"",'71_19MthRepSumUzelQ'!W373,'71_19MthRepSumUzelQ'!F373))</f>
        <v>5012</v>
      </c>
      <c r="AA373" s="1">
        <f t="shared" si="22"/>
        <v>0</v>
      </c>
      <c r="AB373" s="1" t="str">
        <f t="shared" si="24"/>
        <v/>
      </c>
      <c r="AC373" s="1" t="str">
        <f t="shared" si="25"/>
        <v/>
      </c>
      <c r="AD373" s="1" t="str">
        <f t="shared" si="23"/>
        <v/>
      </c>
    </row>
    <row r="374" spans="1:30" x14ac:dyDescent="0.25">
      <c r="A374" s="4" t="s">
        <v>2366</v>
      </c>
      <c r="B374" s="4">
        <v>6295</v>
      </c>
      <c r="C374" s="4" t="s">
        <v>139</v>
      </c>
      <c r="D374" s="4" t="s">
        <v>769</v>
      </c>
      <c r="E374" s="4"/>
      <c r="F374" s="4">
        <v>5059</v>
      </c>
      <c r="G374" s="4" t="s">
        <v>139</v>
      </c>
      <c r="H374" s="4" t="s">
        <v>140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6">
        <v>0</v>
      </c>
      <c r="Q374" s="5">
        <v>0</v>
      </c>
      <c r="R374" s="5">
        <v>0</v>
      </c>
      <c r="S374" s="5">
        <v>0</v>
      </c>
      <c r="T374" s="5">
        <v>31</v>
      </c>
      <c r="U374" s="4"/>
      <c r="V374" s="4"/>
      <c r="W374" s="4"/>
      <c r="X374" s="4"/>
      <c r="Y374" s="1">
        <f>IF(Summ!$G$2="Místně",'71_19MthRepSumUzelQ'!B374,IF('71_19MthRepSumUzelQ'!U374&lt;&gt;"",'71_19MthRepSumUzelQ'!U374,'71_19MthRepSumUzelQ'!B374))</f>
        <v>6295</v>
      </c>
      <c r="Z374" s="1">
        <f>IF(Summ!$G$2="Místně",'71_19MthRepSumUzelQ'!F374,IF('71_19MthRepSumUzelQ'!W374&lt;&gt;"",'71_19MthRepSumUzelQ'!W374,'71_19MthRepSumUzelQ'!F374))</f>
        <v>5059</v>
      </c>
      <c r="AA374" s="1">
        <f t="shared" si="22"/>
        <v>0</v>
      </c>
      <c r="AB374" s="1" t="str">
        <f t="shared" si="24"/>
        <v/>
      </c>
      <c r="AC374" s="1" t="str">
        <f t="shared" si="25"/>
        <v/>
      </c>
      <c r="AD374" s="1" t="str">
        <f t="shared" si="23"/>
        <v/>
      </c>
    </row>
    <row r="375" spans="1:30" x14ac:dyDescent="0.25">
      <c r="A375" s="4" t="s">
        <v>2366</v>
      </c>
      <c r="B375" s="4">
        <v>6296</v>
      </c>
      <c r="C375" s="4" t="s">
        <v>89</v>
      </c>
      <c r="D375" s="4" t="s">
        <v>770</v>
      </c>
      <c r="E375" s="4"/>
      <c r="F375" s="4">
        <v>5033</v>
      </c>
      <c r="G375" s="4" t="s">
        <v>89</v>
      </c>
      <c r="H375" s="4" t="s">
        <v>89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6">
        <v>0</v>
      </c>
      <c r="Q375" s="5">
        <v>0</v>
      </c>
      <c r="R375" s="5">
        <v>0</v>
      </c>
      <c r="S375" s="5">
        <v>0</v>
      </c>
      <c r="T375" s="5">
        <v>31</v>
      </c>
      <c r="U375" s="4"/>
      <c r="V375" s="4"/>
      <c r="W375" s="4"/>
      <c r="X375" s="4"/>
      <c r="Y375" s="1">
        <f>IF(Summ!$G$2="Místně",'71_19MthRepSumUzelQ'!B375,IF('71_19MthRepSumUzelQ'!U375&lt;&gt;"",'71_19MthRepSumUzelQ'!U375,'71_19MthRepSumUzelQ'!B375))</f>
        <v>6296</v>
      </c>
      <c r="Z375" s="1">
        <f>IF(Summ!$G$2="Místně",'71_19MthRepSumUzelQ'!F375,IF('71_19MthRepSumUzelQ'!W375&lt;&gt;"",'71_19MthRepSumUzelQ'!W375,'71_19MthRepSumUzelQ'!F375))</f>
        <v>5033</v>
      </c>
      <c r="AA375" s="1">
        <f t="shared" si="22"/>
        <v>0</v>
      </c>
      <c r="AB375" s="1" t="str">
        <f t="shared" si="24"/>
        <v/>
      </c>
      <c r="AC375" s="1" t="str">
        <f t="shared" si="25"/>
        <v/>
      </c>
      <c r="AD375" s="1" t="str">
        <f t="shared" si="23"/>
        <v/>
      </c>
    </row>
    <row r="376" spans="1:30" x14ac:dyDescent="0.25">
      <c r="A376" s="4" t="s">
        <v>2366</v>
      </c>
      <c r="B376" s="4">
        <v>6297</v>
      </c>
      <c r="C376" s="4" t="s">
        <v>771</v>
      </c>
      <c r="D376" s="4" t="s">
        <v>772</v>
      </c>
      <c r="E376" s="4"/>
      <c r="F376" s="4">
        <v>5009</v>
      </c>
      <c r="G376" s="4" t="s">
        <v>41</v>
      </c>
      <c r="H376" s="4" t="s">
        <v>42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6">
        <v>0</v>
      </c>
      <c r="Q376" s="5">
        <v>0</v>
      </c>
      <c r="R376" s="5">
        <v>0</v>
      </c>
      <c r="S376" s="5">
        <v>0</v>
      </c>
      <c r="T376" s="5">
        <v>31</v>
      </c>
      <c r="U376" s="4"/>
      <c r="V376" s="4"/>
      <c r="W376" s="4"/>
      <c r="X376" s="4"/>
      <c r="Y376" s="1">
        <f>IF(Summ!$G$2="Místně",'71_19MthRepSumUzelQ'!B376,IF('71_19MthRepSumUzelQ'!U376&lt;&gt;"",'71_19MthRepSumUzelQ'!U376,'71_19MthRepSumUzelQ'!B376))</f>
        <v>6297</v>
      </c>
      <c r="Z376" s="1">
        <f>IF(Summ!$G$2="Místně",'71_19MthRepSumUzelQ'!F376,IF('71_19MthRepSumUzelQ'!W376&lt;&gt;"",'71_19MthRepSumUzelQ'!W376,'71_19MthRepSumUzelQ'!F376))</f>
        <v>5009</v>
      </c>
      <c r="AA376" s="1">
        <f t="shared" si="22"/>
        <v>0</v>
      </c>
      <c r="AB376" s="1" t="str">
        <f t="shared" si="24"/>
        <v/>
      </c>
      <c r="AC376" s="1" t="str">
        <f t="shared" si="25"/>
        <v/>
      </c>
      <c r="AD376" s="1" t="str">
        <f t="shared" si="23"/>
        <v/>
      </c>
    </row>
    <row r="377" spans="1:30" x14ac:dyDescent="0.25">
      <c r="A377" s="4" t="s">
        <v>2366</v>
      </c>
      <c r="B377" s="4">
        <v>6298</v>
      </c>
      <c r="C377" s="4" t="s">
        <v>773</v>
      </c>
      <c r="D377" s="4" t="s">
        <v>774</v>
      </c>
      <c r="E377" s="4"/>
      <c r="F377" s="4">
        <v>5002</v>
      </c>
      <c r="G377" s="4" t="s">
        <v>27</v>
      </c>
      <c r="H377" s="4" t="s">
        <v>28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6">
        <v>0</v>
      </c>
      <c r="Q377" s="5">
        <v>0</v>
      </c>
      <c r="R377" s="5">
        <v>0</v>
      </c>
      <c r="S377" s="5">
        <v>0</v>
      </c>
      <c r="T377" s="5">
        <v>31</v>
      </c>
      <c r="U377" s="4"/>
      <c r="V377" s="4"/>
      <c r="W377" s="4"/>
      <c r="X377" s="4"/>
      <c r="Y377" s="1">
        <f>IF(Summ!$G$2="Místně",'71_19MthRepSumUzelQ'!B377,IF('71_19MthRepSumUzelQ'!U377&lt;&gt;"",'71_19MthRepSumUzelQ'!U377,'71_19MthRepSumUzelQ'!B377))</f>
        <v>6298</v>
      </c>
      <c r="Z377" s="1">
        <f>IF(Summ!$G$2="Místně",'71_19MthRepSumUzelQ'!F377,IF('71_19MthRepSumUzelQ'!W377&lt;&gt;"",'71_19MthRepSumUzelQ'!W377,'71_19MthRepSumUzelQ'!F377))</f>
        <v>5002</v>
      </c>
      <c r="AA377" s="1">
        <f t="shared" si="22"/>
        <v>0</v>
      </c>
      <c r="AB377" s="1" t="str">
        <f t="shared" si="24"/>
        <v/>
      </c>
      <c r="AC377" s="1" t="str">
        <f t="shared" si="25"/>
        <v/>
      </c>
      <c r="AD377" s="1" t="str">
        <f t="shared" si="23"/>
        <v/>
      </c>
    </row>
    <row r="378" spans="1:30" x14ac:dyDescent="0.25">
      <c r="A378" s="4" t="s">
        <v>2366</v>
      </c>
      <c r="B378" s="4">
        <v>6299</v>
      </c>
      <c r="C378" s="4" t="s">
        <v>775</v>
      </c>
      <c r="D378" s="4" t="s">
        <v>776</v>
      </c>
      <c r="E378" s="4" t="s">
        <v>100</v>
      </c>
      <c r="F378" s="4">
        <v>5041</v>
      </c>
      <c r="G378" s="4" t="s">
        <v>105</v>
      </c>
      <c r="H378" s="4" t="s">
        <v>106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6">
        <v>0</v>
      </c>
      <c r="Q378" s="5">
        <v>0</v>
      </c>
      <c r="R378" s="5">
        <v>0</v>
      </c>
      <c r="S378" s="5">
        <v>0</v>
      </c>
      <c r="T378" s="5">
        <v>31</v>
      </c>
      <c r="U378" s="4"/>
      <c r="V378" s="4"/>
      <c r="W378" s="4"/>
      <c r="X378" s="4"/>
      <c r="Y378" s="1">
        <f>IF(Summ!$G$2="Místně",'71_19MthRepSumUzelQ'!B378,IF('71_19MthRepSumUzelQ'!U378&lt;&gt;"",'71_19MthRepSumUzelQ'!U378,'71_19MthRepSumUzelQ'!B378))</f>
        <v>6299</v>
      </c>
      <c r="Z378" s="1">
        <f>IF(Summ!$G$2="Místně",'71_19MthRepSumUzelQ'!F378,IF('71_19MthRepSumUzelQ'!W378&lt;&gt;"",'71_19MthRepSumUzelQ'!W378,'71_19MthRepSumUzelQ'!F378))</f>
        <v>5041</v>
      </c>
      <c r="AA378" s="1">
        <f t="shared" si="22"/>
        <v>0</v>
      </c>
      <c r="AB378" s="1" t="str">
        <f t="shared" si="24"/>
        <v/>
      </c>
      <c r="AC378" s="1" t="str">
        <f t="shared" si="25"/>
        <v/>
      </c>
      <c r="AD378" s="1" t="str">
        <f t="shared" si="23"/>
        <v/>
      </c>
    </row>
    <row r="379" spans="1:30" x14ac:dyDescent="0.25">
      <c r="A379" s="4" t="s">
        <v>2366</v>
      </c>
      <c r="B379" s="4">
        <v>6300</v>
      </c>
      <c r="C379" s="4" t="s">
        <v>777</v>
      </c>
      <c r="D379" s="4" t="s">
        <v>778</v>
      </c>
      <c r="E379" s="4"/>
      <c r="F379" s="4">
        <v>5012</v>
      </c>
      <c r="G379" s="4" t="s">
        <v>47</v>
      </c>
      <c r="H379" s="4" t="s">
        <v>48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6">
        <v>0</v>
      </c>
      <c r="Q379" s="5">
        <v>0</v>
      </c>
      <c r="R379" s="5">
        <v>0</v>
      </c>
      <c r="S379" s="5">
        <v>0</v>
      </c>
      <c r="T379" s="5">
        <v>31</v>
      </c>
      <c r="U379" s="4"/>
      <c r="V379" s="4"/>
      <c r="W379" s="4"/>
      <c r="X379" s="4"/>
      <c r="Y379" s="1">
        <f>IF(Summ!$G$2="Místně",'71_19MthRepSumUzelQ'!B379,IF('71_19MthRepSumUzelQ'!U379&lt;&gt;"",'71_19MthRepSumUzelQ'!U379,'71_19MthRepSumUzelQ'!B379))</f>
        <v>6300</v>
      </c>
      <c r="Z379" s="1">
        <f>IF(Summ!$G$2="Místně",'71_19MthRepSumUzelQ'!F379,IF('71_19MthRepSumUzelQ'!W379&lt;&gt;"",'71_19MthRepSumUzelQ'!W379,'71_19MthRepSumUzelQ'!F379))</f>
        <v>5012</v>
      </c>
      <c r="AA379" s="1">
        <f t="shared" si="22"/>
        <v>0</v>
      </c>
      <c r="AB379" s="1" t="str">
        <f t="shared" si="24"/>
        <v/>
      </c>
      <c r="AC379" s="1" t="str">
        <f t="shared" si="25"/>
        <v/>
      </c>
      <c r="AD379" s="1" t="str">
        <f t="shared" si="23"/>
        <v/>
      </c>
    </row>
    <row r="380" spans="1:30" x14ac:dyDescent="0.25">
      <c r="A380" s="4" t="s">
        <v>2366</v>
      </c>
      <c r="B380" s="4">
        <v>6301</v>
      </c>
      <c r="C380" s="4" t="s">
        <v>779</v>
      </c>
      <c r="D380" s="4" t="s">
        <v>780</v>
      </c>
      <c r="E380" s="4"/>
      <c r="F380" s="4">
        <v>5007</v>
      </c>
      <c r="G380" s="4" t="s">
        <v>37</v>
      </c>
      <c r="H380" s="4" t="s">
        <v>38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6">
        <v>0</v>
      </c>
      <c r="Q380" s="5">
        <v>0</v>
      </c>
      <c r="R380" s="5">
        <v>0</v>
      </c>
      <c r="S380" s="5">
        <v>0</v>
      </c>
      <c r="T380" s="5">
        <v>31</v>
      </c>
      <c r="U380" s="4"/>
      <c r="V380" s="4"/>
      <c r="W380" s="4"/>
      <c r="X380" s="4"/>
      <c r="Y380" s="1">
        <f>IF(Summ!$G$2="Místně",'71_19MthRepSumUzelQ'!B380,IF('71_19MthRepSumUzelQ'!U380&lt;&gt;"",'71_19MthRepSumUzelQ'!U380,'71_19MthRepSumUzelQ'!B380))</f>
        <v>6301</v>
      </c>
      <c r="Z380" s="1">
        <f>IF(Summ!$G$2="Místně",'71_19MthRepSumUzelQ'!F380,IF('71_19MthRepSumUzelQ'!W380&lt;&gt;"",'71_19MthRepSumUzelQ'!W380,'71_19MthRepSumUzelQ'!F380))</f>
        <v>5007</v>
      </c>
      <c r="AA380" s="1">
        <f t="shared" si="22"/>
        <v>0</v>
      </c>
      <c r="AB380" s="1" t="str">
        <f t="shared" si="24"/>
        <v/>
      </c>
      <c r="AC380" s="1" t="str">
        <f t="shared" si="25"/>
        <v/>
      </c>
      <c r="AD380" s="1" t="str">
        <f t="shared" si="23"/>
        <v/>
      </c>
    </row>
    <row r="381" spans="1:30" x14ac:dyDescent="0.25">
      <c r="A381" s="4" t="s">
        <v>2366</v>
      </c>
      <c r="B381" s="4">
        <v>6302</v>
      </c>
      <c r="C381" s="4" t="s">
        <v>781</v>
      </c>
      <c r="D381" s="4" t="s">
        <v>782</v>
      </c>
      <c r="E381" s="4"/>
      <c r="F381" s="4">
        <v>5007</v>
      </c>
      <c r="G381" s="4" t="s">
        <v>37</v>
      </c>
      <c r="H381" s="4" t="s">
        <v>38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6">
        <v>0</v>
      </c>
      <c r="Q381" s="5">
        <v>0</v>
      </c>
      <c r="R381" s="5">
        <v>0</v>
      </c>
      <c r="S381" s="5">
        <v>0</v>
      </c>
      <c r="T381" s="5">
        <v>31</v>
      </c>
      <c r="U381" s="4"/>
      <c r="V381" s="4"/>
      <c r="W381" s="4"/>
      <c r="X381" s="4"/>
      <c r="Y381" s="1">
        <f>IF(Summ!$G$2="Místně",'71_19MthRepSumUzelQ'!B381,IF('71_19MthRepSumUzelQ'!U381&lt;&gt;"",'71_19MthRepSumUzelQ'!U381,'71_19MthRepSumUzelQ'!B381))</f>
        <v>6302</v>
      </c>
      <c r="Z381" s="1">
        <f>IF(Summ!$G$2="Místně",'71_19MthRepSumUzelQ'!F381,IF('71_19MthRepSumUzelQ'!W381&lt;&gt;"",'71_19MthRepSumUzelQ'!W381,'71_19MthRepSumUzelQ'!F381))</f>
        <v>5007</v>
      </c>
      <c r="AA381" s="1">
        <f t="shared" si="22"/>
        <v>0</v>
      </c>
      <c r="AB381" s="1" t="str">
        <f t="shared" si="24"/>
        <v/>
      </c>
      <c r="AC381" s="1" t="str">
        <f t="shared" si="25"/>
        <v/>
      </c>
      <c r="AD381" s="1" t="str">
        <f t="shared" si="23"/>
        <v/>
      </c>
    </row>
    <row r="382" spans="1:30" x14ac:dyDescent="0.25">
      <c r="A382" s="4" t="s">
        <v>2366</v>
      </c>
      <c r="B382" s="4">
        <v>6303</v>
      </c>
      <c r="C382" s="4" t="s">
        <v>783</v>
      </c>
      <c r="D382" s="4" t="s">
        <v>784</v>
      </c>
      <c r="E382" s="4"/>
      <c r="F382" s="4">
        <v>5052</v>
      </c>
      <c r="G382" s="4" t="s">
        <v>125</v>
      </c>
      <c r="H382" s="4" t="s">
        <v>126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6">
        <v>0</v>
      </c>
      <c r="Q382" s="5">
        <v>0</v>
      </c>
      <c r="R382" s="5">
        <v>0</v>
      </c>
      <c r="S382" s="5">
        <v>0</v>
      </c>
      <c r="T382" s="5">
        <v>31</v>
      </c>
      <c r="U382" s="4"/>
      <c r="V382" s="4"/>
      <c r="W382" s="4"/>
      <c r="X382" s="4"/>
      <c r="Y382" s="1">
        <f>IF(Summ!$G$2="Místně",'71_19MthRepSumUzelQ'!B382,IF('71_19MthRepSumUzelQ'!U382&lt;&gt;"",'71_19MthRepSumUzelQ'!U382,'71_19MthRepSumUzelQ'!B382))</f>
        <v>6303</v>
      </c>
      <c r="Z382" s="1">
        <f>IF(Summ!$G$2="Místně",'71_19MthRepSumUzelQ'!F382,IF('71_19MthRepSumUzelQ'!W382&lt;&gt;"",'71_19MthRepSumUzelQ'!W382,'71_19MthRepSumUzelQ'!F382))</f>
        <v>5052</v>
      </c>
      <c r="AA382" s="1">
        <f t="shared" si="22"/>
        <v>0</v>
      </c>
      <c r="AB382" s="1" t="str">
        <f t="shared" si="24"/>
        <v/>
      </c>
      <c r="AC382" s="1" t="str">
        <f t="shared" si="25"/>
        <v/>
      </c>
      <c r="AD382" s="1" t="str">
        <f t="shared" si="23"/>
        <v/>
      </c>
    </row>
    <row r="383" spans="1:30" x14ac:dyDescent="0.25">
      <c r="A383" s="4" t="s">
        <v>2366</v>
      </c>
      <c r="B383" s="4">
        <v>6304</v>
      </c>
      <c r="C383" s="4" t="s">
        <v>785</v>
      </c>
      <c r="D383" s="4" t="s">
        <v>786</v>
      </c>
      <c r="E383" s="4"/>
      <c r="F383" s="4">
        <v>5024</v>
      </c>
      <c r="G383" s="4" t="s">
        <v>71</v>
      </c>
      <c r="H383" s="4" t="s">
        <v>72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6">
        <v>0</v>
      </c>
      <c r="Q383" s="5">
        <v>0</v>
      </c>
      <c r="R383" s="5">
        <v>0</v>
      </c>
      <c r="S383" s="5">
        <v>0</v>
      </c>
      <c r="T383" s="5">
        <v>31</v>
      </c>
      <c r="U383" s="4"/>
      <c r="V383" s="4"/>
      <c r="W383" s="4"/>
      <c r="X383" s="4"/>
      <c r="Y383" s="1">
        <f>IF(Summ!$G$2="Místně",'71_19MthRepSumUzelQ'!B383,IF('71_19MthRepSumUzelQ'!U383&lt;&gt;"",'71_19MthRepSumUzelQ'!U383,'71_19MthRepSumUzelQ'!B383))</f>
        <v>6304</v>
      </c>
      <c r="Z383" s="1">
        <f>IF(Summ!$G$2="Místně",'71_19MthRepSumUzelQ'!F383,IF('71_19MthRepSumUzelQ'!W383&lt;&gt;"",'71_19MthRepSumUzelQ'!W383,'71_19MthRepSumUzelQ'!F383))</f>
        <v>5024</v>
      </c>
      <c r="AA383" s="1">
        <f t="shared" si="22"/>
        <v>0</v>
      </c>
      <c r="AB383" s="1" t="str">
        <f t="shared" si="24"/>
        <v/>
      </c>
      <c r="AC383" s="1" t="str">
        <f t="shared" si="25"/>
        <v/>
      </c>
      <c r="AD383" s="1" t="str">
        <f t="shared" si="23"/>
        <v/>
      </c>
    </row>
    <row r="384" spans="1:30" x14ac:dyDescent="0.25">
      <c r="A384" s="4" t="s">
        <v>2366</v>
      </c>
      <c r="B384" s="4">
        <v>6305</v>
      </c>
      <c r="C384" s="4" t="s">
        <v>787</v>
      </c>
      <c r="D384" s="4" t="s">
        <v>788</v>
      </c>
      <c r="E384" s="4"/>
      <c r="F384" s="4">
        <v>5025</v>
      </c>
      <c r="G384" s="4" t="s">
        <v>73</v>
      </c>
      <c r="H384" s="4" t="s">
        <v>74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6">
        <v>0</v>
      </c>
      <c r="Q384" s="5">
        <v>0</v>
      </c>
      <c r="R384" s="5">
        <v>0</v>
      </c>
      <c r="S384" s="5">
        <v>0</v>
      </c>
      <c r="T384" s="5">
        <v>31</v>
      </c>
      <c r="U384" s="4"/>
      <c r="V384" s="4"/>
      <c r="W384" s="4"/>
      <c r="X384" s="4"/>
      <c r="Y384" s="1">
        <f>IF(Summ!$G$2="Místně",'71_19MthRepSumUzelQ'!B384,IF('71_19MthRepSumUzelQ'!U384&lt;&gt;"",'71_19MthRepSumUzelQ'!U384,'71_19MthRepSumUzelQ'!B384))</f>
        <v>6305</v>
      </c>
      <c r="Z384" s="1">
        <f>IF(Summ!$G$2="Místně",'71_19MthRepSumUzelQ'!F384,IF('71_19MthRepSumUzelQ'!W384&lt;&gt;"",'71_19MthRepSumUzelQ'!W384,'71_19MthRepSumUzelQ'!F384))</f>
        <v>5025</v>
      </c>
      <c r="AA384" s="1">
        <f t="shared" si="22"/>
        <v>0</v>
      </c>
      <c r="AB384" s="1" t="str">
        <f t="shared" si="24"/>
        <v/>
      </c>
      <c r="AC384" s="1" t="str">
        <f t="shared" si="25"/>
        <v/>
      </c>
      <c r="AD384" s="1" t="str">
        <f t="shared" si="23"/>
        <v/>
      </c>
    </row>
    <row r="385" spans="1:30" x14ac:dyDescent="0.25">
      <c r="A385" s="4" t="s">
        <v>2366</v>
      </c>
      <c r="B385" s="4">
        <v>6306</v>
      </c>
      <c r="C385" s="4" t="s">
        <v>789</v>
      </c>
      <c r="D385" s="4" t="s">
        <v>790</v>
      </c>
      <c r="E385" s="4"/>
      <c r="F385" s="4">
        <v>5025</v>
      </c>
      <c r="G385" s="4" t="s">
        <v>73</v>
      </c>
      <c r="H385" s="4" t="s">
        <v>74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6">
        <v>0</v>
      </c>
      <c r="Q385" s="5">
        <v>0</v>
      </c>
      <c r="R385" s="5">
        <v>0</v>
      </c>
      <c r="S385" s="5">
        <v>0</v>
      </c>
      <c r="T385" s="5">
        <v>31</v>
      </c>
      <c r="U385" s="4"/>
      <c r="V385" s="4"/>
      <c r="W385" s="4"/>
      <c r="X385" s="4"/>
      <c r="Y385" s="1">
        <f>IF(Summ!$G$2="Místně",'71_19MthRepSumUzelQ'!B385,IF('71_19MthRepSumUzelQ'!U385&lt;&gt;"",'71_19MthRepSumUzelQ'!U385,'71_19MthRepSumUzelQ'!B385))</f>
        <v>6306</v>
      </c>
      <c r="Z385" s="1">
        <f>IF(Summ!$G$2="Místně",'71_19MthRepSumUzelQ'!F385,IF('71_19MthRepSumUzelQ'!W385&lt;&gt;"",'71_19MthRepSumUzelQ'!W385,'71_19MthRepSumUzelQ'!F385))</f>
        <v>5025</v>
      </c>
      <c r="AA385" s="1">
        <f t="shared" si="22"/>
        <v>0</v>
      </c>
      <c r="AB385" s="1" t="str">
        <f t="shared" si="24"/>
        <v/>
      </c>
      <c r="AC385" s="1" t="str">
        <f t="shared" si="25"/>
        <v/>
      </c>
      <c r="AD385" s="1" t="str">
        <f t="shared" si="23"/>
        <v/>
      </c>
    </row>
    <row r="386" spans="1:30" x14ac:dyDescent="0.25">
      <c r="A386" s="4" t="s">
        <v>2366</v>
      </c>
      <c r="B386" s="4">
        <v>6307</v>
      </c>
      <c r="C386" s="4" t="s">
        <v>791</v>
      </c>
      <c r="D386" s="4" t="s">
        <v>792</v>
      </c>
      <c r="E386" s="4"/>
      <c r="F386" s="4">
        <v>5013</v>
      </c>
      <c r="G386" s="4" t="s">
        <v>49</v>
      </c>
      <c r="H386" s="4" t="s">
        <v>50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6">
        <v>0</v>
      </c>
      <c r="Q386" s="5">
        <v>0</v>
      </c>
      <c r="R386" s="5">
        <v>0</v>
      </c>
      <c r="S386" s="5">
        <v>0</v>
      </c>
      <c r="T386" s="5">
        <v>31</v>
      </c>
      <c r="U386" s="4"/>
      <c r="V386" s="4"/>
      <c r="W386" s="4"/>
      <c r="X386" s="4"/>
      <c r="Y386" s="1">
        <f>IF(Summ!$G$2="Místně",'71_19MthRepSumUzelQ'!B386,IF('71_19MthRepSumUzelQ'!U386&lt;&gt;"",'71_19MthRepSumUzelQ'!U386,'71_19MthRepSumUzelQ'!B386))</f>
        <v>6307</v>
      </c>
      <c r="Z386" s="1">
        <f>IF(Summ!$G$2="Místně",'71_19MthRepSumUzelQ'!F386,IF('71_19MthRepSumUzelQ'!W386&lt;&gt;"",'71_19MthRepSumUzelQ'!W386,'71_19MthRepSumUzelQ'!F386))</f>
        <v>5013</v>
      </c>
      <c r="AA386" s="1">
        <f t="shared" ref="AA386:AA449" si="26">IF(OR(A386="COVID",Y386="",Y386=B386),0,-P386)</f>
        <v>0</v>
      </c>
      <c r="AB386" s="1" t="str">
        <f t="shared" si="24"/>
        <v/>
      </c>
      <c r="AC386" s="1" t="str">
        <f t="shared" si="25"/>
        <v/>
      </c>
      <c r="AD386" s="1" t="str">
        <f t="shared" ref="AD386:AD449" si="27">IF(AB386="","",-AA386)</f>
        <v/>
      </c>
    </row>
    <row r="387" spans="1:30" x14ac:dyDescent="0.25">
      <c r="A387" s="4" t="s">
        <v>2366</v>
      </c>
      <c r="B387" s="4">
        <v>6308</v>
      </c>
      <c r="C387" s="4" t="s">
        <v>793</v>
      </c>
      <c r="D387" s="4" t="s">
        <v>794</v>
      </c>
      <c r="E387" s="4"/>
      <c r="F387" s="4">
        <v>5025</v>
      </c>
      <c r="G387" s="4" t="s">
        <v>73</v>
      </c>
      <c r="H387" s="4" t="s">
        <v>74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6">
        <v>0</v>
      </c>
      <c r="Q387" s="5">
        <v>0</v>
      </c>
      <c r="R387" s="5">
        <v>0</v>
      </c>
      <c r="S387" s="5">
        <v>0</v>
      </c>
      <c r="T387" s="5">
        <v>31</v>
      </c>
      <c r="U387" s="4"/>
      <c r="V387" s="4"/>
      <c r="W387" s="4"/>
      <c r="X387" s="4"/>
      <c r="Y387" s="1">
        <f>IF(Summ!$G$2="Místně",'71_19MthRepSumUzelQ'!B387,IF('71_19MthRepSumUzelQ'!U387&lt;&gt;"",'71_19MthRepSumUzelQ'!U387,'71_19MthRepSumUzelQ'!B387))</f>
        <v>6308</v>
      </c>
      <c r="Z387" s="1">
        <f>IF(Summ!$G$2="Místně",'71_19MthRepSumUzelQ'!F387,IF('71_19MthRepSumUzelQ'!W387&lt;&gt;"",'71_19MthRepSumUzelQ'!W387,'71_19MthRepSumUzelQ'!F387))</f>
        <v>5025</v>
      </c>
      <c r="AA387" s="1">
        <f t="shared" si="26"/>
        <v>0</v>
      </c>
      <c r="AB387" s="1" t="str">
        <f t="shared" si="24"/>
        <v/>
      </c>
      <c r="AC387" s="1" t="str">
        <f t="shared" si="25"/>
        <v/>
      </c>
      <c r="AD387" s="1" t="str">
        <f t="shared" si="27"/>
        <v/>
      </c>
    </row>
    <row r="388" spans="1:30" x14ac:dyDescent="0.25">
      <c r="A388" s="4" t="s">
        <v>2366</v>
      </c>
      <c r="B388" s="4">
        <v>6309</v>
      </c>
      <c r="C388" s="4" t="s">
        <v>795</v>
      </c>
      <c r="D388" s="4" t="s">
        <v>796</v>
      </c>
      <c r="E388" s="4"/>
      <c r="F388" s="4">
        <v>5023</v>
      </c>
      <c r="G388" s="4" t="s">
        <v>69</v>
      </c>
      <c r="H388" s="4" t="s">
        <v>70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6">
        <v>0</v>
      </c>
      <c r="Q388" s="5">
        <v>0</v>
      </c>
      <c r="R388" s="5">
        <v>0</v>
      </c>
      <c r="S388" s="5">
        <v>0</v>
      </c>
      <c r="T388" s="5">
        <v>31</v>
      </c>
      <c r="U388" s="4"/>
      <c r="V388" s="4"/>
      <c r="W388" s="4"/>
      <c r="X388" s="4"/>
      <c r="Y388" s="1">
        <f>IF(Summ!$G$2="Místně",'71_19MthRepSumUzelQ'!B388,IF('71_19MthRepSumUzelQ'!U388&lt;&gt;"",'71_19MthRepSumUzelQ'!U388,'71_19MthRepSumUzelQ'!B388))</f>
        <v>6309</v>
      </c>
      <c r="Z388" s="1">
        <f>IF(Summ!$G$2="Místně",'71_19MthRepSumUzelQ'!F388,IF('71_19MthRepSumUzelQ'!W388&lt;&gt;"",'71_19MthRepSumUzelQ'!W388,'71_19MthRepSumUzelQ'!F388))</f>
        <v>5023</v>
      </c>
      <c r="AA388" s="1">
        <f t="shared" si="26"/>
        <v>0</v>
      </c>
      <c r="AB388" s="1" t="str">
        <f t="shared" si="24"/>
        <v/>
      </c>
      <c r="AC388" s="1" t="str">
        <f t="shared" si="25"/>
        <v/>
      </c>
      <c r="AD388" s="1" t="str">
        <f t="shared" si="27"/>
        <v/>
      </c>
    </row>
    <row r="389" spans="1:30" x14ac:dyDescent="0.25">
      <c r="A389" s="4" t="s">
        <v>2366</v>
      </c>
      <c r="B389" s="4">
        <v>6310</v>
      </c>
      <c r="C389" s="4" t="s">
        <v>797</v>
      </c>
      <c r="D389" s="4" t="s">
        <v>798</v>
      </c>
      <c r="E389" s="4"/>
      <c r="F389" s="4">
        <v>5075</v>
      </c>
      <c r="G389" s="4" t="s">
        <v>165</v>
      </c>
      <c r="H389" s="4" t="s">
        <v>166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6">
        <v>0</v>
      </c>
      <c r="Q389" s="5">
        <v>0</v>
      </c>
      <c r="R389" s="5">
        <v>0</v>
      </c>
      <c r="S389" s="5">
        <v>0</v>
      </c>
      <c r="T389" s="5">
        <v>31</v>
      </c>
      <c r="U389" s="4"/>
      <c r="V389" s="4"/>
      <c r="W389" s="4"/>
      <c r="X389" s="4"/>
      <c r="Y389" s="1">
        <f>IF(Summ!$G$2="Místně",'71_19MthRepSumUzelQ'!B389,IF('71_19MthRepSumUzelQ'!U389&lt;&gt;"",'71_19MthRepSumUzelQ'!U389,'71_19MthRepSumUzelQ'!B389))</f>
        <v>6310</v>
      </c>
      <c r="Z389" s="1">
        <f>IF(Summ!$G$2="Místně",'71_19MthRepSumUzelQ'!F389,IF('71_19MthRepSumUzelQ'!W389&lt;&gt;"",'71_19MthRepSumUzelQ'!W389,'71_19MthRepSumUzelQ'!F389))</f>
        <v>5075</v>
      </c>
      <c r="AA389" s="1">
        <f t="shared" si="26"/>
        <v>0</v>
      </c>
      <c r="AB389" s="1" t="str">
        <f t="shared" si="24"/>
        <v/>
      </c>
      <c r="AC389" s="1" t="str">
        <f t="shared" si="25"/>
        <v/>
      </c>
      <c r="AD389" s="1" t="str">
        <f t="shared" si="27"/>
        <v/>
      </c>
    </row>
    <row r="390" spans="1:30" x14ac:dyDescent="0.25">
      <c r="A390" s="4" t="s">
        <v>2366</v>
      </c>
      <c r="B390" s="4">
        <v>6311</v>
      </c>
      <c r="C390" s="4" t="s">
        <v>799</v>
      </c>
      <c r="D390" s="4" t="s">
        <v>800</v>
      </c>
      <c r="E390" s="4"/>
      <c r="F390" s="4">
        <v>5025</v>
      </c>
      <c r="G390" s="4" t="s">
        <v>73</v>
      </c>
      <c r="H390" s="4" t="s">
        <v>74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6">
        <v>0</v>
      </c>
      <c r="Q390" s="5">
        <v>0</v>
      </c>
      <c r="R390" s="5">
        <v>0</v>
      </c>
      <c r="S390" s="5">
        <v>0</v>
      </c>
      <c r="T390" s="5">
        <v>31</v>
      </c>
      <c r="U390" s="4"/>
      <c r="V390" s="4"/>
      <c r="W390" s="4"/>
      <c r="X390" s="4"/>
      <c r="Y390" s="1">
        <f>IF(Summ!$G$2="Místně",'71_19MthRepSumUzelQ'!B390,IF('71_19MthRepSumUzelQ'!U390&lt;&gt;"",'71_19MthRepSumUzelQ'!U390,'71_19MthRepSumUzelQ'!B390))</f>
        <v>6311</v>
      </c>
      <c r="Z390" s="1">
        <f>IF(Summ!$G$2="Místně",'71_19MthRepSumUzelQ'!F390,IF('71_19MthRepSumUzelQ'!W390&lt;&gt;"",'71_19MthRepSumUzelQ'!W390,'71_19MthRepSumUzelQ'!F390))</f>
        <v>5025</v>
      </c>
      <c r="AA390" s="1">
        <f t="shared" si="26"/>
        <v>0</v>
      </c>
      <c r="AB390" s="1" t="str">
        <f t="shared" si="24"/>
        <v/>
      </c>
      <c r="AC390" s="1" t="str">
        <f t="shared" si="25"/>
        <v/>
      </c>
      <c r="AD390" s="1" t="str">
        <f t="shared" si="27"/>
        <v/>
      </c>
    </row>
    <row r="391" spans="1:30" x14ac:dyDescent="0.25">
      <c r="A391" s="4" t="s">
        <v>2366</v>
      </c>
      <c r="B391" s="4">
        <v>6312</v>
      </c>
      <c r="C391" s="4" t="s">
        <v>801</v>
      </c>
      <c r="D391" s="4" t="s">
        <v>802</v>
      </c>
      <c r="E391" s="4"/>
      <c r="F391" s="4">
        <v>5019</v>
      </c>
      <c r="G391" s="4" t="s">
        <v>61</v>
      </c>
      <c r="H391" s="4" t="s">
        <v>62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6">
        <v>0</v>
      </c>
      <c r="Q391" s="5">
        <v>0</v>
      </c>
      <c r="R391" s="5">
        <v>0</v>
      </c>
      <c r="S391" s="5">
        <v>0</v>
      </c>
      <c r="T391" s="5">
        <v>31</v>
      </c>
      <c r="U391" s="4"/>
      <c r="V391" s="4"/>
      <c r="W391" s="4"/>
      <c r="X391" s="4"/>
      <c r="Y391" s="1">
        <f>IF(Summ!$G$2="Místně",'71_19MthRepSumUzelQ'!B391,IF('71_19MthRepSumUzelQ'!U391&lt;&gt;"",'71_19MthRepSumUzelQ'!U391,'71_19MthRepSumUzelQ'!B391))</f>
        <v>6312</v>
      </c>
      <c r="Z391" s="1">
        <f>IF(Summ!$G$2="Místně",'71_19MthRepSumUzelQ'!F391,IF('71_19MthRepSumUzelQ'!W391&lt;&gt;"",'71_19MthRepSumUzelQ'!W391,'71_19MthRepSumUzelQ'!F391))</f>
        <v>5019</v>
      </c>
      <c r="AA391" s="1">
        <f t="shared" si="26"/>
        <v>0</v>
      </c>
      <c r="AB391" s="1" t="str">
        <f t="shared" si="24"/>
        <v/>
      </c>
      <c r="AC391" s="1" t="str">
        <f t="shared" si="25"/>
        <v/>
      </c>
      <c r="AD391" s="1" t="str">
        <f t="shared" si="27"/>
        <v/>
      </c>
    </row>
    <row r="392" spans="1:30" x14ac:dyDescent="0.25">
      <c r="A392" s="4" t="s">
        <v>2366</v>
      </c>
      <c r="B392" s="4">
        <v>6313</v>
      </c>
      <c r="C392" s="4" t="s">
        <v>803</v>
      </c>
      <c r="D392" s="4" t="s">
        <v>804</v>
      </c>
      <c r="E392" s="4"/>
      <c r="F392" s="4">
        <v>5041</v>
      </c>
      <c r="G392" s="4" t="s">
        <v>105</v>
      </c>
      <c r="H392" s="4" t="s">
        <v>106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6">
        <v>0</v>
      </c>
      <c r="Q392" s="5">
        <v>0</v>
      </c>
      <c r="R392" s="5">
        <v>0</v>
      </c>
      <c r="S392" s="5">
        <v>0</v>
      </c>
      <c r="T392" s="5">
        <v>31</v>
      </c>
      <c r="U392" s="4"/>
      <c r="V392" s="4"/>
      <c r="W392" s="4"/>
      <c r="X392" s="4"/>
      <c r="Y392" s="1">
        <f>IF(Summ!$G$2="Místně",'71_19MthRepSumUzelQ'!B392,IF('71_19MthRepSumUzelQ'!U392&lt;&gt;"",'71_19MthRepSumUzelQ'!U392,'71_19MthRepSumUzelQ'!B392))</f>
        <v>6313</v>
      </c>
      <c r="Z392" s="1">
        <f>IF(Summ!$G$2="Místně",'71_19MthRepSumUzelQ'!F392,IF('71_19MthRepSumUzelQ'!W392&lt;&gt;"",'71_19MthRepSumUzelQ'!W392,'71_19MthRepSumUzelQ'!F392))</f>
        <v>5041</v>
      </c>
      <c r="AA392" s="1">
        <f t="shared" si="26"/>
        <v>0</v>
      </c>
      <c r="AB392" s="1" t="str">
        <f t="shared" si="24"/>
        <v/>
      </c>
      <c r="AC392" s="1" t="str">
        <f t="shared" si="25"/>
        <v/>
      </c>
      <c r="AD392" s="1" t="str">
        <f t="shared" si="27"/>
        <v/>
      </c>
    </row>
    <row r="393" spans="1:30" x14ac:dyDescent="0.25">
      <c r="A393" s="4" t="s">
        <v>2366</v>
      </c>
      <c r="B393" s="4">
        <v>6314</v>
      </c>
      <c r="C393" s="4" t="s">
        <v>805</v>
      </c>
      <c r="D393" s="4" t="s">
        <v>806</v>
      </c>
      <c r="E393" s="4"/>
      <c r="F393" s="4">
        <v>5002</v>
      </c>
      <c r="G393" s="4" t="s">
        <v>27</v>
      </c>
      <c r="H393" s="4" t="s">
        <v>28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6">
        <v>0</v>
      </c>
      <c r="Q393" s="5">
        <v>0</v>
      </c>
      <c r="R393" s="5">
        <v>0</v>
      </c>
      <c r="S393" s="5">
        <v>0</v>
      </c>
      <c r="T393" s="5">
        <v>31</v>
      </c>
      <c r="U393" s="4"/>
      <c r="V393" s="4"/>
      <c r="W393" s="4"/>
      <c r="X393" s="4"/>
      <c r="Y393" s="1">
        <f>IF(Summ!$G$2="Místně",'71_19MthRepSumUzelQ'!B393,IF('71_19MthRepSumUzelQ'!U393&lt;&gt;"",'71_19MthRepSumUzelQ'!U393,'71_19MthRepSumUzelQ'!B393))</f>
        <v>6314</v>
      </c>
      <c r="Z393" s="1">
        <f>IF(Summ!$G$2="Místně",'71_19MthRepSumUzelQ'!F393,IF('71_19MthRepSumUzelQ'!W393&lt;&gt;"",'71_19MthRepSumUzelQ'!W393,'71_19MthRepSumUzelQ'!F393))</f>
        <v>5002</v>
      </c>
      <c r="AA393" s="1">
        <f t="shared" si="26"/>
        <v>0</v>
      </c>
      <c r="AB393" s="1" t="str">
        <f t="shared" si="24"/>
        <v/>
      </c>
      <c r="AC393" s="1" t="str">
        <f t="shared" si="25"/>
        <v/>
      </c>
      <c r="AD393" s="1" t="str">
        <f t="shared" si="27"/>
        <v/>
      </c>
    </row>
    <row r="394" spans="1:30" x14ac:dyDescent="0.25">
      <c r="A394" s="4" t="s">
        <v>2366</v>
      </c>
      <c r="B394" s="4">
        <v>6315</v>
      </c>
      <c r="C394" s="4" t="s">
        <v>807</v>
      </c>
      <c r="D394" s="4" t="s">
        <v>808</v>
      </c>
      <c r="E394" s="4"/>
      <c r="F394" s="4">
        <v>5019</v>
      </c>
      <c r="G394" s="4" t="s">
        <v>61</v>
      </c>
      <c r="H394" s="4" t="s">
        <v>62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6">
        <v>0</v>
      </c>
      <c r="Q394" s="5">
        <v>0</v>
      </c>
      <c r="R394" s="5">
        <v>0</v>
      </c>
      <c r="S394" s="5">
        <v>0</v>
      </c>
      <c r="T394" s="5">
        <v>31</v>
      </c>
      <c r="U394" s="4"/>
      <c r="V394" s="4"/>
      <c r="W394" s="4"/>
      <c r="X394" s="4"/>
      <c r="Y394" s="1">
        <f>IF(Summ!$G$2="Místně",'71_19MthRepSumUzelQ'!B394,IF('71_19MthRepSumUzelQ'!U394&lt;&gt;"",'71_19MthRepSumUzelQ'!U394,'71_19MthRepSumUzelQ'!B394))</f>
        <v>6315</v>
      </c>
      <c r="Z394" s="1">
        <f>IF(Summ!$G$2="Místně",'71_19MthRepSumUzelQ'!F394,IF('71_19MthRepSumUzelQ'!W394&lt;&gt;"",'71_19MthRepSumUzelQ'!W394,'71_19MthRepSumUzelQ'!F394))</f>
        <v>5019</v>
      </c>
      <c r="AA394" s="1">
        <f t="shared" si="26"/>
        <v>0</v>
      </c>
      <c r="AB394" s="1" t="str">
        <f t="shared" si="24"/>
        <v/>
      </c>
      <c r="AC394" s="1" t="str">
        <f t="shared" si="25"/>
        <v/>
      </c>
      <c r="AD394" s="1" t="str">
        <f t="shared" si="27"/>
        <v/>
      </c>
    </row>
    <row r="395" spans="1:30" x14ac:dyDescent="0.25">
      <c r="A395" s="4" t="s">
        <v>2366</v>
      </c>
      <c r="B395" s="4">
        <v>6316</v>
      </c>
      <c r="C395" s="4" t="s">
        <v>809</v>
      </c>
      <c r="D395" s="4" t="s">
        <v>810</v>
      </c>
      <c r="E395" s="4"/>
      <c r="F395" s="4">
        <v>5075</v>
      </c>
      <c r="G395" s="4" t="s">
        <v>165</v>
      </c>
      <c r="H395" s="4" t="s">
        <v>166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6">
        <v>0</v>
      </c>
      <c r="Q395" s="5">
        <v>0</v>
      </c>
      <c r="R395" s="5">
        <v>0</v>
      </c>
      <c r="S395" s="5">
        <v>0</v>
      </c>
      <c r="T395" s="5">
        <v>31</v>
      </c>
      <c r="U395" s="4"/>
      <c r="V395" s="4"/>
      <c r="W395" s="4"/>
      <c r="X395" s="4"/>
      <c r="Y395" s="1">
        <f>IF(Summ!$G$2="Místně",'71_19MthRepSumUzelQ'!B395,IF('71_19MthRepSumUzelQ'!U395&lt;&gt;"",'71_19MthRepSumUzelQ'!U395,'71_19MthRepSumUzelQ'!B395))</f>
        <v>6316</v>
      </c>
      <c r="Z395" s="1">
        <f>IF(Summ!$G$2="Místně",'71_19MthRepSumUzelQ'!F395,IF('71_19MthRepSumUzelQ'!W395&lt;&gt;"",'71_19MthRepSumUzelQ'!W395,'71_19MthRepSumUzelQ'!F395))</f>
        <v>5075</v>
      </c>
      <c r="AA395" s="1">
        <f t="shared" si="26"/>
        <v>0</v>
      </c>
      <c r="AB395" s="1" t="str">
        <f t="shared" si="24"/>
        <v/>
      </c>
      <c r="AC395" s="1" t="str">
        <f t="shared" si="25"/>
        <v/>
      </c>
      <c r="AD395" s="1" t="str">
        <f t="shared" si="27"/>
        <v/>
      </c>
    </row>
    <row r="396" spans="1:30" x14ac:dyDescent="0.25">
      <c r="A396" s="4" t="s">
        <v>2366</v>
      </c>
      <c r="B396" s="4">
        <v>6317</v>
      </c>
      <c r="C396" s="4" t="s">
        <v>811</v>
      </c>
      <c r="D396" s="4" t="s">
        <v>812</v>
      </c>
      <c r="E396" s="4"/>
      <c r="F396" s="4">
        <v>5017</v>
      </c>
      <c r="G396" s="4" t="s">
        <v>57</v>
      </c>
      <c r="H396" s="4" t="s">
        <v>58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6">
        <v>0</v>
      </c>
      <c r="Q396" s="5">
        <v>0</v>
      </c>
      <c r="R396" s="5">
        <v>0</v>
      </c>
      <c r="S396" s="5">
        <v>0</v>
      </c>
      <c r="T396" s="5">
        <v>31</v>
      </c>
      <c r="U396" s="4"/>
      <c r="V396" s="4"/>
      <c r="W396" s="4"/>
      <c r="X396" s="4"/>
      <c r="Y396" s="1">
        <f>IF(Summ!$G$2="Místně",'71_19MthRepSumUzelQ'!B396,IF('71_19MthRepSumUzelQ'!U396&lt;&gt;"",'71_19MthRepSumUzelQ'!U396,'71_19MthRepSumUzelQ'!B396))</f>
        <v>6317</v>
      </c>
      <c r="Z396" s="1">
        <f>IF(Summ!$G$2="Místně",'71_19MthRepSumUzelQ'!F396,IF('71_19MthRepSumUzelQ'!W396&lt;&gt;"",'71_19MthRepSumUzelQ'!W396,'71_19MthRepSumUzelQ'!F396))</f>
        <v>5017</v>
      </c>
      <c r="AA396" s="1">
        <f t="shared" si="26"/>
        <v>0</v>
      </c>
      <c r="AB396" s="1" t="str">
        <f t="shared" ref="AB396:AB459" si="28">IF(U396&lt;&gt;"",B396,"")</f>
        <v/>
      </c>
      <c r="AC396" s="1" t="str">
        <f t="shared" ref="AC396:AC459" si="29">IF(W396&lt;&gt;"",F396,"")</f>
        <v/>
      </c>
      <c r="AD396" s="1" t="str">
        <f t="shared" si="27"/>
        <v/>
      </c>
    </row>
    <row r="397" spans="1:30" x14ac:dyDescent="0.25">
      <c r="A397" s="4" t="s">
        <v>2366</v>
      </c>
      <c r="B397" s="4">
        <v>6318</v>
      </c>
      <c r="C397" s="4" t="s">
        <v>813</v>
      </c>
      <c r="D397" s="4" t="s">
        <v>814</v>
      </c>
      <c r="E397" s="4"/>
      <c r="F397" s="4">
        <v>5018</v>
      </c>
      <c r="G397" s="4" t="s">
        <v>59</v>
      </c>
      <c r="H397" s="4" t="s">
        <v>60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6">
        <v>0</v>
      </c>
      <c r="Q397" s="5">
        <v>0</v>
      </c>
      <c r="R397" s="5">
        <v>0</v>
      </c>
      <c r="S397" s="5">
        <v>0</v>
      </c>
      <c r="T397" s="5">
        <v>31</v>
      </c>
      <c r="U397" s="4"/>
      <c r="V397" s="4"/>
      <c r="W397" s="4"/>
      <c r="X397" s="4"/>
      <c r="Y397" s="1">
        <f>IF(Summ!$G$2="Místně",'71_19MthRepSumUzelQ'!B397,IF('71_19MthRepSumUzelQ'!U397&lt;&gt;"",'71_19MthRepSumUzelQ'!U397,'71_19MthRepSumUzelQ'!B397))</f>
        <v>6318</v>
      </c>
      <c r="Z397" s="1">
        <f>IF(Summ!$G$2="Místně",'71_19MthRepSumUzelQ'!F397,IF('71_19MthRepSumUzelQ'!W397&lt;&gt;"",'71_19MthRepSumUzelQ'!W397,'71_19MthRepSumUzelQ'!F397))</f>
        <v>5018</v>
      </c>
      <c r="AA397" s="1">
        <f t="shared" si="26"/>
        <v>0</v>
      </c>
      <c r="AB397" s="1" t="str">
        <f t="shared" si="28"/>
        <v/>
      </c>
      <c r="AC397" s="1" t="str">
        <f t="shared" si="29"/>
        <v/>
      </c>
      <c r="AD397" s="1" t="str">
        <f t="shared" si="27"/>
        <v/>
      </c>
    </row>
    <row r="398" spans="1:30" x14ac:dyDescent="0.25">
      <c r="A398" s="4" t="s">
        <v>2366</v>
      </c>
      <c r="B398" s="4">
        <v>6319</v>
      </c>
      <c r="C398" s="4" t="s">
        <v>815</v>
      </c>
      <c r="D398" s="4" t="s">
        <v>816</v>
      </c>
      <c r="E398" s="4"/>
      <c r="F398" s="4">
        <v>5022</v>
      </c>
      <c r="G398" s="4" t="s">
        <v>67</v>
      </c>
      <c r="H398" s="4" t="s">
        <v>68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6">
        <v>0</v>
      </c>
      <c r="Q398" s="5">
        <v>0</v>
      </c>
      <c r="R398" s="5">
        <v>0</v>
      </c>
      <c r="S398" s="5">
        <v>0</v>
      </c>
      <c r="T398" s="5">
        <v>31</v>
      </c>
      <c r="U398" s="4"/>
      <c r="V398" s="4"/>
      <c r="W398" s="4"/>
      <c r="X398" s="4"/>
      <c r="Y398" s="1">
        <f>IF(Summ!$G$2="Místně",'71_19MthRepSumUzelQ'!B398,IF('71_19MthRepSumUzelQ'!U398&lt;&gt;"",'71_19MthRepSumUzelQ'!U398,'71_19MthRepSumUzelQ'!B398))</f>
        <v>6319</v>
      </c>
      <c r="Z398" s="1">
        <f>IF(Summ!$G$2="Místně",'71_19MthRepSumUzelQ'!F398,IF('71_19MthRepSumUzelQ'!W398&lt;&gt;"",'71_19MthRepSumUzelQ'!W398,'71_19MthRepSumUzelQ'!F398))</f>
        <v>5022</v>
      </c>
      <c r="AA398" s="1">
        <f t="shared" si="26"/>
        <v>0</v>
      </c>
      <c r="AB398" s="1" t="str">
        <f t="shared" si="28"/>
        <v/>
      </c>
      <c r="AC398" s="1" t="str">
        <f t="shared" si="29"/>
        <v/>
      </c>
      <c r="AD398" s="1" t="str">
        <f t="shared" si="27"/>
        <v/>
      </c>
    </row>
    <row r="399" spans="1:30" x14ac:dyDescent="0.25">
      <c r="A399" s="4" t="s">
        <v>2366</v>
      </c>
      <c r="B399" s="4">
        <v>6320</v>
      </c>
      <c r="C399" s="4" t="s">
        <v>817</v>
      </c>
      <c r="D399" s="4" t="s">
        <v>818</v>
      </c>
      <c r="E399" s="4"/>
      <c r="F399" s="4">
        <v>5013</v>
      </c>
      <c r="G399" s="4" t="s">
        <v>49</v>
      </c>
      <c r="H399" s="4" t="s">
        <v>50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6">
        <v>0</v>
      </c>
      <c r="Q399" s="5">
        <v>0</v>
      </c>
      <c r="R399" s="5">
        <v>0</v>
      </c>
      <c r="S399" s="5">
        <v>0</v>
      </c>
      <c r="T399" s="5">
        <v>31</v>
      </c>
      <c r="U399" s="4"/>
      <c r="V399" s="4"/>
      <c r="W399" s="4"/>
      <c r="X399" s="4"/>
      <c r="Y399" s="1">
        <f>IF(Summ!$G$2="Místně",'71_19MthRepSumUzelQ'!B399,IF('71_19MthRepSumUzelQ'!U399&lt;&gt;"",'71_19MthRepSumUzelQ'!U399,'71_19MthRepSumUzelQ'!B399))</f>
        <v>6320</v>
      </c>
      <c r="Z399" s="1">
        <f>IF(Summ!$G$2="Místně",'71_19MthRepSumUzelQ'!F399,IF('71_19MthRepSumUzelQ'!W399&lt;&gt;"",'71_19MthRepSumUzelQ'!W399,'71_19MthRepSumUzelQ'!F399))</f>
        <v>5013</v>
      </c>
      <c r="AA399" s="1">
        <f t="shared" si="26"/>
        <v>0</v>
      </c>
      <c r="AB399" s="1" t="str">
        <f t="shared" si="28"/>
        <v/>
      </c>
      <c r="AC399" s="1" t="str">
        <f t="shared" si="29"/>
        <v/>
      </c>
      <c r="AD399" s="1" t="str">
        <f t="shared" si="27"/>
        <v/>
      </c>
    </row>
    <row r="400" spans="1:30" x14ac:dyDescent="0.25">
      <c r="A400" s="4" t="s">
        <v>2366</v>
      </c>
      <c r="B400" s="4">
        <v>6321</v>
      </c>
      <c r="C400" s="4" t="s">
        <v>819</v>
      </c>
      <c r="D400" s="4" t="s">
        <v>820</v>
      </c>
      <c r="E400" s="4"/>
      <c r="F400" s="4">
        <v>5015</v>
      </c>
      <c r="G400" s="4" t="s">
        <v>53</v>
      </c>
      <c r="H400" s="4" t="s">
        <v>54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6">
        <v>0</v>
      </c>
      <c r="Q400" s="5">
        <v>0</v>
      </c>
      <c r="R400" s="5">
        <v>0</v>
      </c>
      <c r="S400" s="5">
        <v>0</v>
      </c>
      <c r="T400" s="5">
        <v>31</v>
      </c>
      <c r="U400" s="4"/>
      <c r="V400" s="4"/>
      <c r="W400" s="4"/>
      <c r="X400" s="4"/>
      <c r="Y400" s="1">
        <f>IF(Summ!$G$2="Místně",'71_19MthRepSumUzelQ'!B400,IF('71_19MthRepSumUzelQ'!U400&lt;&gt;"",'71_19MthRepSumUzelQ'!U400,'71_19MthRepSumUzelQ'!B400))</f>
        <v>6321</v>
      </c>
      <c r="Z400" s="1">
        <f>IF(Summ!$G$2="Místně",'71_19MthRepSumUzelQ'!F400,IF('71_19MthRepSumUzelQ'!W400&lt;&gt;"",'71_19MthRepSumUzelQ'!W400,'71_19MthRepSumUzelQ'!F400))</f>
        <v>5015</v>
      </c>
      <c r="AA400" s="1">
        <f t="shared" si="26"/>
        <v>0</v>
      </c>
      <c r="AB400" s="1" t="str">
        <f t="shared" si="28"/>
        <v/>
      </c>
      <c r="AC400" s="1" t="str">
        <f t="shared" si="29"/>
        <v/>
      </c>
      <c r="AD400" s="1" t="str">
        <f t="shared" si="27"/>
        <v/>
      </c>
    </row>
    <row r="401" spans="1:30" x14ac:dyDescent="0.25">
      <c r="A401" s="4" t="s">
        <v>2366</v>
      </c>
      <c r="B401" s="4">
        <v>6322</v>
      </c>
      <c r="C401" s="4" t="s">
        <v>821</v>
      </c>
      <c r="D401" s="4" t="s">
        <v>822</v>
      </c>
      <c r="E401" s="4"/>
      <c r="F401" s="4">
        <v>5019</v>
      </c>
      <c r="G401" s="4" t="s">
        <v>61</v>
      </c>
      <c r="H401" s="4" t="s">
        <v>62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6">
        <v>0</v>
      </c>
      <c r="Q401" s="5">
        <v>0</v>
      </c>
      <c r="R401" s="5">
        <v>0</v>
      </c>
      <c r="S401" s="5">
        <v>0</v>
      </c>
      <c r="T401" s="5">
        <v>31</v>
      </c>
      <c r="U401" s="4"/>
      <c r="V401" s="4"/>
      <c r="W401" s="4"/>
      <c r="X401" s="4"/>
      <c r="Y401" s="1">
        <f>IF(Summ!$G$2="Místně",'71_19MthRepSumUzelQ'!B401,IF('71_19MthRepSumUzelQ'!U401&lt;&gt;"",'71_19MthRepSumUzelQ'!U401,'71_19MthRepSumUzelQ'!B401))</f>
        <v>6322</v>
      </c>
      <c r="Z401" s="1">
        <f>IF(Summ!$G$2="Místně",'71_19MthRepSumUzelQ'!F401,IF('71_19MthRepSumUzelQ'!W401&lt;&gt;"",'71_19MthRepSumUzelQ'!W401,'71_19MthRepSumUzelQ'!F401))</f>
        <v>5019</v>
      </c>
      <c r="AA401" s="1">
        <f t="shared" si="26"/>
        <v>0</v>
      </c>
      <c r="AB401" s="1" t="str">
        <f t="shared" si="28"/>
        <v/>
      </c>
      <c r="AC401" s="1" t="str">
        <f t="shared" si="29"/>
        <v/>
      </c>
      <c r="AD401" s="1" t="str">
        <f t="shared" si="27"/>
        <v/>
      </c>
    </row>
    <row r="402" spans="1:30" x14ac:dyDescent="0.25">
      <c r="A402" s="4" t="s">
        <v>2366</v>
      </c>
      <c r="B402" s="4">
        <v>6323</v>
      </c>
      <c r="C402" s="4" t="s">
        <v>823</v>
      </c>
      <c r="D402" s="4" t="s">
        <v>824</v>
      </c>
      <c r="E402" s="4"/>
      <c r="F402" s="4">
        <v>5029</v>
      </c>
      <c r="G402" s="4" t="s">
        <v>81</v>
      </c>
      <c r="H402" s="4" t="s">
        <v>82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6">
        <v>0</v>
      </c>
      <c r="Q402" s="5">
        <v>0</v>
      </c>
      <c r="R402" s="5">
        <v>0</v>
      </c>
      <c r="S402" s="5">
        <v>0</v>
      </c>
      <c r="T402" s="5">
        <v>31</v>
      </c>
      <c r="U402" s="4"/>
      <c r="V402" s="4"/>
      <c r="W402" s="4"/>
      <c r="X402" s="4"/>
      <c r="Y402" s="1">
        <f>IF(Summ!$G$2="Místně",'71_19MthRepSumUzelQ'!B402,IF('71_19MthRepSumUzelQ'!U402&lt;&gt;"",'71_19MthRepSumUzelQ'!U402,'71_19MthRepSumUzelQ'!B402))</f>
        <v>6323</v>
      </c>
      <c r="Z402" s="1">
        <f>IF(Summ!$G$2="Místně",'71_19MthRepSumUzelQ'!F402,IF('71_19MthRepSumUzelQ'!W402&lt;&gt;"",'71_19MthRepSumUzelQ'!W402,'71_19MthRepSumUzelQ'!F402))</f>
        <v>5029</v>
      </c>
      <c r="AA402" s="1">
        <f t="shared" si="26"/>
        <v>0</v>
      </c>
      <c r="AB402" s="1" t="str">
        <f t="shared" si="28"/>
        <v/>
      </c>
      <c r="AC402" s="1" t="str">
        <f t="shared" si="29"/>
        <v/>
      </c>
      <c r="AD402" s="1" t="str">
        <f t="shared" si="27"/>
        <v/>
      </c>
    </row>
    <row r="403" spans="1:30" x14ac:dyDescent="0.25">
      <c r="A403" s="4" t="s">
        <v>2366</v>
      </c>
      <c r="B403" s="4">
        <v>6324</v>
      </c>
      <c r="C403" s="4" t="s">
        <v>825</v>
      </c>
      <c r="D403" s="4" t="s">
        <v>826</v>
      </c>
      <c r="E403" s="4"/>
      <c r="F403" s="4">
        <v>5021</v>
      </c>
      <c r="G403" s="4" t="s">
        <v>65</v>
      </c>
      <c r="H403" s="4" t="s">
        <v>66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6">
        <v>0</v>
      </c>
      <c r="Q403" s="5">
        <v>0</v>
      </c>
      <c r="R403" s="5">
        <v>0</v>
      </c>
      <c r="S403" s="5">
        <v>0</v>
      </c>
      <c r="T403" s="5">
        <v>31</v>
      </c>
      <c r="U403" s="4"/>
      <c r="V403" s="4"/>
      <c r="W403" s="4"/>
      <c r="X403" s="4"/>
      <c r="Y403" s="1">
        <f>IF(Summ!$G$2="Místně",'71_19MthRepSumUzelQ'!B403,IF('71_19MthRepSumUzelQ'!U403&lt;&gt;"",'71_19MthRepSumUzelQ'!U403,'71_19MthRepSumUzelQ'!B403))</f>
        <v>6324</v>
      </c>
      <c r="Z403" s="1">
        <f>IF(Summ!$G$2="Místně",'71_19MthRepSumUzelQ'!F403,IF('71_19MthRepSumUzelQ'!W403&lt;&gt;"",'71_19MthRepSumUzelQ'!W403,'71_19MthRepSumUzelQ'!F403))</f>
        <v>5021</v>
      </c>
      <c r="AA403" s="1">
        <f t="shared" si="26"/>
        <v>0</v>
      </c>
      <c r="AB403" s="1" t="str">
        <f t="shared" si="28"/>
        <v/>
      </c>
      <c r="AC403" s="1" t="str">
        <f t="shared" si="29"/>
        <v/>
      </c>
      <c r="AD403" s="1" t="str">
        <f t="shared" si="27"/>
        <v/>
      </c>
    </row>
    <row r="404" spans="1:30" x14ac:dyDescent="0.25">
      <c r="A404" s="4" t="s">
        <v>2366</v>
      </c>
      <c r="B404" s="4">
        <v>6325</v>
      </c>
      <c r="C404" s="4" t="s">
        <v>827</v>
      </c>
      <c r="D404" s="4" t="s">
        <v>827</v>
      </c>
      <c r="E404" s="4"/>
      <c r="F404" s="4">
        <v>5007</v>
      </c>
      <c r="G404" s="4" t="s">
        <v>37</v>
      </c>
      <c r="H404" s="4" t="s">
        <v>38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6">
        <v>0</v>
      </c>
      <c r="Q404" s="5">
        <v>0</v>
      </c>
      <c r="R404" s="5">
        <v>0</v>
      </c>
      <c r="S404" s="5">
        <v>0</v>
      </c>
      <c r="T404" s="5">
        <v>31</v>
      </c>
      <c r="U404" s="4"/>
      <c r="V404" s="4"/>
      <c r="W404" s="4"/>
      <c r="X404" s="4"/>
      <c r="Y404" s="1">
        <f>IF(Summ!$G$2="Místně",'71_19MthRepSumUzelQ'!B404,IF('71_19MthRepSumUzelQ'!U404&lt;&gt;"",'71_19MthRepSumUzelQ'!U404,'71_19MthRepSumUzelQ'!B404))</f>
        <v>6325</v>
      </c>
      <c r="Z404" s="1">
        <f>IF(Summ!$G$2="Místně",'71_19MthRepSumUzelQ'!F404,IF('71_19MthRepSumUzelQ'!W404&lt;&gt;"",'71_19MthRepSumUzelQ'!W404,'71_19MthRepSumUzelQ'!F404))</f>
        <v>5007</v>
      </c>
      <c r="AA404" s="1">
        <f t="shared" si="26"/>
        <v>0</v>
      </c>
      <c r="AB404" s="1" t="str">
        <f t="shared" si="28"/>
        <v/>
      </c>
      <c r="AC404" s="1" t="str">
        <f t="shared" si="29"/>
        <v/>
      </c>
      <c r="AD404" s="1" t="str">
        <f t="shared" si="27"/>
        <v/>
      </c>
    </row>
    <row r="405" spans="1:30" x14ac:dyDescent="0.25">
      <c r="A405" s="4" t="s">
        <v>2366</v>
      </c>
      <c r="B405" s="4">
        <v>6326</v>
      </c>
      <c r="C405" s="4" t="s">
        <v>828</v>
      </c>
      <c r="D405" s="4" t="s">
        <v>829</v>
      </c>
      <c r="E405" s="4"/>
      <c r="F405" s="4">
        <v>5017</v>
      </c>
      <c r="G405" s="4" t="s">
        <v>57</v>
      </c>
      <c r="H405" s="4" t="s">
        <v>58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6">
        <v>0</v>
      </c>
      <c r="Q405" s="5">
        <v>0</v>
      </c>
      <c r="R405" s="5">
        <v>0</v>
      </c>
      <c r="S405" s="5">
        <v>0</v>
      </c>
      <c r="T405" s="5">
        <v>31</v>
      </c>
      <c r="U405" s="4"/>
      <c r="V405" s="4"/>
      <c r="W405" s="4"/>
      <c r="X405" s="4"/>
      <c r="Y405" s="1">
        <f>IF(Summ!$G$2="Místně",'71_19MthRepSumUzelQ'!B405,IF('71_19MthRepSumUzelQ'!U405&lt;&gt;"",'71_19MthRepSumUzelQ'!U405,'71_19MthRepSumUzelQ'!B405))</f>
        <v>6326</v>
      </c>
      <c r="Z405" s="1">
        <f>IF(Summ!$G$2="Místně",'71_19MthRepSumUzelQ'!F405,IF('71_19MthRepSumUzelQ'!W405&lt;&gt;"",'71_19MthRepSumUzelQ'!W405,'71_19MthRepSumUzelQ'!F405))</f>
        <v>5017</v>
      </c>
      <c r="AA405" s="1">
        <f t="shared" si="26"/>
        <v>0</v>
      </c>
      <c r="AB405" s="1" t="str">
        <f t="shared" si="28"/>
        <v/>
      </c>
      <c r="AC405" s="1" t="str">
        <f t="shared" si="29"/>
        <v/>
      </c>
      <c r="AD405" s="1" t="str">
        <f t="shared" si="27"/>
        <v/>
      </c>
    </row>
    <row r="406" spans="1:30" x14ac:dyDescent="0.25">
      <c r="A406" s="4" t="s">
        <v>2366</v>
      </c>
      <c r="B406" s="4">
        <v>6327</v>
      </c>
      <c r="C406" s="4" t="s">
        <v>830</v>
      </c>
      <c r="D406" s="4" t="s">
        <v>831</v>
      </c>
      <c r="E406" s="4"/>
      <c r="F406" s="4">
        <v>5035</v>
      </c>
      <c r="G406" s="4" t="s">
        <v>92</v>
      </c>
      <c r="H406" s="4" t="s">
        <v>93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6">
        <v>0</v>
      </c>
      <c r="Q406" s="5">
        <v>0</v>
      </c>
      <c r="R406" s="5">
        <v>0</v>
      </c>
      <c r="S406" s="5">
        <v>0</v>
      </c>
      <c r="T406" s="5">
        <v>31</v>
      </c>
      <c r="U406" s="4"/>
      <c r="V406" s="4"/>
      <c r="W406" s="4"/>
      <c r="X406" s="4"/>
      <c r="Y406" s="1">
        <f>IF(Summ!$G$2="Místně",'71_19MthRepSumUzelQ'!B406,IF('71_19MthRepSumUzelQ'!U406&lt;&gt;"",'71_19MthRepSumUzelQ'!U406,'71_19MthRepSumUzelQ'!B406))</f>
        <v>6327</v>
      </c>
      <c r="Z406" s="1">
        <f>IF(Summ!$G$2="Místně",'71_19MthRepSumUzelQ'!F406,IF('71_19MthRepSumUzelQ'!W406&lt;&gt;"",'71_19MthRepSumUzelQ'!W406,'71_19MthRepSumUzelQ'!F406))</f>
        <v>5035</v>
      </c>
      <c r="AA406" s="1">
        <f t="shared" si="26"/>
        <v>0</v>
      </c>
      <c r="AB406" s="1" t="str">
        <f t="shared" si="28"/>
        <v/>
      </c>
      <c r="AC406" s="1" t="str">
        <f t="shared" si="29"/>
        <v/>
      </c>
      <c r="AD406" s="1" t="str">
        <f t="shared" si="27"/>
        <v/>
      </c>
    </row>
    <row r="407" spans="1:30" x14ac:dyDescent="0.25">
      <c r="A407" s="4" t="s">
        <v>2366</v>
      </c>
      <c r="B407" s="4">
        <v>6328</v>
      </c>
      <c r="C407" s="4" t="s">
        <v>832</v>
      </c>
      <c r="D407" s="4" t="s">
        <v>833</v>
      </c>
      <c r="E407" s="4"/>
      <c r="F407" s="4">
        <v>5030</v>
      </c>
      <c r="G407" s="4" t="s">
        <v>83</v>
      </c>
      <c r="H407" s="4" t="s">
        <v>84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6">
        <v>0</v>
      </c>
      <c r="Q407" s="5">
        <v>0</v>
      </c>
      <c r="R407" s="5">
        <v>0</v>
      </c>
      <c r="S407" s="5">
        <v>0</v>
      </c>
      <c r="T407" s="5">
        <v>31</v>
      </c>
      <c r="U407" s="4"/>
      <c r="V407" s="4"/>
      <c r="W407" s="4"/>
      <c r="X407" s="4"/>
      <c r="Y407" s="1">
        <f>IF(Summ!$G$2="Místně",'71_19MthRepSumUzelQ'!B407,IF('71_19MthRepSumUzelQ'!U407&lt;&gt;"",'71_19MthRepSumUzelQ'!U407,'71_19MthRepSumUzelQ'!B407))</f>
        <v>6328</v>
      </c>
      <c r="Z407" s="1">
        <f>IF(Summ!$G$2="Místně",'71_19MthRepSumUzelQ'!F407,IF('71_19MthRepSumUzelQ'!W407&lt;&gt;"",'71_19MthRepSumUzelQ'!W407,'71_19MthRepSumUzelQ'!F407))</f>
        <v>5030</v>
      </c>
      <c r="AA407" s="1">
        <f t="shared" si="26"/>
        <v>0</v>
      </c>
      <c r="AB407" s="1" t="str">
        <f t="shared" si="28"/>
        <v/>
      </c>
      <c r="AC407" s="1" t="str">
        <f t="shared" si="29"/>
        <v/>
      </c>
      <c r="AD407" s="1" t="str">
        <f t="shared" si="27"/>
        <v/>
      </c>
    </row>
    <row r="408" spans="1:30" x14ac:dyDescent="0.25">
      <c r="A408" s="4" t="s">
        <v>2366</v>
      </c>
      <c r="B408" s="4">
        <v>6329</v>
      </c>
      <c r="C408" s="4" t="s">
        <v>834</v>
      </c>
      <c r="D408" s="4" t="s">
        <v>835</v>
      </c>
      <c r="E408" s="4"/>
      <c r="F408" s="4">
        <v>5057</v>
      </c>
      <c r="G408" s="4" t="s">
        <v>135</v>
      </c>
      <c r="H408" s="4" t="s">
        <v>136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6">
        <v>0</v>
      </c>
      <c r="Q408" s="5">
        <v>0</v>
      </c>
      <c r="R408" s="5">
        <v>0</v>
      </c>
      <c r="S408" s="5">
        <v>0</v>
      </c>
      <c r="T408" s="5">
        <v>31</v>
      </c>
      <c r="U408" s="4"/>
      <c r="V408" s="4"/>
      <c r="W408" s="4"/>
      <c r="X408" s="4"/>
      <c r="Y408" s="1">
        <f>IF(Summ!$G$2="Místně",'71_19MthRepSumUzelQ'!B408,IF('71_19MthRepSumUzelQ'!U408&lt;&gt;"",'71_19MthRepSumUzelQ'!U408,'71_19MthRepSumUzelQ'!B408))</f>
        <v>6329</v>
      </c>
      <c r="Z408" s="1">
        <f>IF(Summ!$G$2="Místně",'71_19MthRepSumUzelQ'!F408,IF('71_19MthRepSumUzelQ'!W408&lt;&gt;"",'71_19MthRepSumUzelQ'!W408,'71_19MthRepSumUzelQ'!F408))</f>
        <v>5057</v>
      </c>
      <c r="AA408" s="1">
        <f t="shared" si="26"/>
        <v>0</v>
      </c>
      <c r="AB408" s="1" t="str">
        <f t="shared" si="28"/>
        <v/>
      </c>
      <c r="AC408" s="1" t="str">
        <f t="shared" si="29"/>
        <v/>
      </c>
      <c r="AD408" s="1" t="str">
        <f t="shared" si="27"/>
        <v/>
      </c>
    </row>
    <row r="409" spans="1:30" x14ac:dyDescent="0.25">
      <c r="A409" s="4" t="s">
        <v>2366</v>
      </c>
      <c r="B409" s="4">
        <v>6330</v>
      </c>
      <c r="C409" s="4" t="s">
        <v>836</v>
      </c>
      <c r="D409" s="4" t="s">
        <v>837</v>
      </c>
      <c r="E409" s="4"/>
      <c r="F409" s="4">
        <v>5009</v>
      </c>
      <c r="G409" s="4" t="s">
        <v>41</v>
      </c>
      <c r="H409" s="4" t="s">
        <v>42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6">
        <v>0</v>
      </c>
      <c r="Q409" s="5">
        <v>0</v>
      </c>
      <c r="R409" s="5">
        <v>0</v>
      </c>
      <c r="S409" s="5">
        <v>0</v>
      </c>
      <c r="T409" s="5">
        <v>31</v>
      </c>
      <c r="U409" s="4"/>
      <c r="V409" s="4"/>
      <c r="W409" s="4"/>
      <c r="X409" s="4"/>
      <c r="Y409" s="1">
        <f>IF(Summ!$G$2="Místně",'71_19MthRepSumUzelQ'!B409,IF('71_19MthRepSumUzelQ'!U409&lt;&gt;"",'71_19MthRepSumUzelQ'!U409,'71_19MthRepSumUzelQ'!B409))</f>
        <v>6330</v>
      </c>
      <c r="Z409" s="1">
        <f>IF(Summ!$G$2="Místně",'71_19MthRepSumUzelQ'!F409,IF('71_19MthRepSumUzelQ'!W409&lt;&gt;"",'71_19MthRepSumUzelQ'!W409,'71_19MthRepSumUzelQ'!F409))</f>
        <v>5009</v>
      </c>
      <c r="AA409" s="1">
        <f t="shared" si="26"/>
        <v>0</v>
      </c>
      <c r="AB409" s="1" t="str">
        <f t="shared" si="28"/>
        <v/>
      </c>
      <c r="AC409" s="1" t="str">
        <f t="shared" si="29"/>
        <v/>
      </c>
      <c r="AD409" s="1" t="str">
        <f t="shared" si="27"/>
        <v/>
      </c>
    </row>
    <row r="410" spans="1:30" x14ac:dyDescent="0.25">
      <c r="A410" s="4" t="s">
        <v>2366</v>
      </c>
      <c r="B410" s="4">
        <v>6331</v>
      </c>
      <c r="C410" s="4" t="s">
        <v>838</v>
      </c>
      <c r="D410" s="4" t="s">
        <v>839</v>
      </c>
      <c r="E410" s="4"/>
      <c r="F410" s="4">
        <v>5008</v>
      </c>
      <c r="G410" s="4" t="s">
        <v>39</v>
      </c>
      <c r="H410" s="4" t="s">
        <v>40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6">
        <v>0</v>
      </c>
      <c r="Q410" s="5">
        <v>0</v>
      </c>
      <c r="R410" s="5">
        <v>0</v>
      </c>
      <c r="S410" s="5">
        <v>0</v>
      </c>
      <c r="T410" s="5">
        <v>31</v>
      </c>
      <c r="U410" s="4"/>
      <c r="V410" s="4"/>
      <c r="W410" s="4"/>
      <c r="X410" s="4"/>
      <c r="Y410" s="1">
        <f>IF(Summ!$G$2="Místně",'71_19MthRepSumUzelQ'!B410,IF('71_19MthRepSumUzelQ'!U410&lt;&gt;"",'71_19MthRepSumUzelQ'!U410,'71_19MthRepSumUzelQ'!B410))</f>
        <v>6331</v>
      </c>
      <c r="Z410" s="1">
        <f>IF(Summ!$G$2="Místně",'71_19MthRepSumUzelQ'!F410,IF('71_19MthRepSumUzelQ'!W410&lt;&gt;"",'71_19MthRepSumUzelQ'!W410,'71_19MthRepSumUzelQ'!F410))</f>
        <v>5008</v>
      </c>
      <c r="AA410" s="1">
        <f t="shared" si="26"/>
        <v>0</v>
      </c>
      <c r="AB410" s="1" t="str">
        <f t="shared" si="28"/>
        <v/>
      </c>
      <c r="AC410" s="1" t="str">
        <f t="shared" si="29"/>
        <v/>
      </c>
      <c r="AD410" s="1" t="str">
        <f t="shared" si="27"/>
        <v/>
      </c>
    </row>
    <row r="411" spans="1:30" x14ac:dyDescent="0.25">
      <c r="A411" s="4" t="s">
        <v>2366</v>
      </c>
      <c r="B411" s="4">
        <v>6332</v>
      </c>
      <c r="C411" s="4" t="s">
        <v>840</v>
      </c>
      <c r="D411" s="4" t="s">
        <v>841</v>
      </c>
      <c r="E411" s="4"/>
      <c r="F411" s="4">
        <v>5002</v>
      </c>
      <c r="G411" s="4" t="s">
        <v>27</v>
      </c>
      <c r="H411" s="4" t="s">
        <v>28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6">
        <v>0</v>
      </c>
      <c r="Q411" s="5">
        <v>0</v>
      </c>
      <c r="R411" s="5">
        <v>0</v>
      </c>
      <c r="S411" s="5">
        <v>0</v>
      </c>
      <c r="T411" s="5">
        <v>31</v>
      </c>
      <c r="U411" s="4"/>
      <c r="V411" s="4"/>
      <c r="W411" s="4"/>
      <c r="X411" s="4"/>
      <c r="Y411" s="1">
        <f>IF(Summ!$G$2="Místně",'71_19MthRepSumUzelQ'!B411,IF('71_19MthRepSumUzelQ'!U411&lt;&gt;"",'71_19MthRepSumUzelQ'!U411,'71_19MthRepSumUzelQ'!B411))</f>
        <v>6332</v>
      </c>
      <c r="Z411" s="1">
        <f>IF(Summ!$G$2="Místně",'71_19MthRepSumUzelQ'!F411,IF('71_19MthRepSumUzelQ'!W411&lt;&gt;"",'71_19MthRepSumUzelQ'!W411,'71_19MthRepSumUzelQ'!F411))</f>
        <v>5002</v>
      </c>
      <c r="AA411" s="1">
        <f t="shared" si="26"/>
        <v>0</v>
      </c>
      <c r="AB411" s="1" t="str">
        <f t="shared" si="28"/>
        <v/>
      </c>
      <c r="AC411" s="1" t="str">
        <f t="shared" si="29"/>
        <v/>
      </c>
      <c r="AD411" s="1" t="str">
        <f t="shared" si="27"/>
        <v/>
      </c>
    </row>
    <row r="412" spans="1:30" x14ac:dyDescent="0.25">
      <c r="A412" s="4" t="s">
        <v>2366</v>
      </c>
      <c r="B412" s="4">
        <v>6333</v>
      </c>
      <c r="C412" s="4" t="s">
        <v>842</v>
      </c>
      <c r="D412" s="4" t="s">
        <v>843</v>
      </c>
      <c r="E412" s="4"/>
      <c r="F412" s="4">
        <v>5035</v>
      </c>
      <c r="G412" s="4" t="s">
        <v>92</v>
      </c>
      <c r="H412" s="4" t="s">
        <v>93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6">
        <v>0</v>
      </c>
      <c r="Q412" s="5">
        <v>0</v>
      </c>
      <c r="R412" s="5">
        <v>0</v>
      </c>
      <c r="S412" s="5">
        <v>0</v>
      </c>
      <c r="T412" s="5">
        <v>31</v>
      </c>
      <c r="U412" s="4"/>
      <c r="V412" s="4"/>
      <c r="W412" s="4"/>
      <c r="X412" s="4"/>
      <c r="Y412" s="1">
        <f>IF(Summ!$G$2="Místně",'71_19MthRepSumUzelQ'!B412,IF('71_19MthRepSumUzelQ'!U412&lt;&gt;"",'71_19MthRepSumUzelQ'!U412,'71_19MthRepSumUzelQ'!B412))</f>
        <v>6333</v>
      </c>
      <c r="Z412" s="1">
        <f>IF(Summ!$G$2="Místně",'71_19MthRepSumUzelQ'!F412,IF('71_19MthRepSumUzelQ'!W412&lt;&gt;"",'71_19MthRepSumUzelQ'!W412,'71_19MthRepSumUzelQ'!F412))</f>
        <v>5035</v>
      </c>
      <c r="AA412" s="1">
        <f t="shared" si="26"/>
        <v>0</v>
      </c>
      <c r="AB412" s="1" t="str">
        <f t="shared" si="28"/>
        <v/>
      </c>
      <c r="AC412" s="1" t="str">
        <f t="shared" si="29"/>
        <v/>
      </c>
      <c r="AD412" s="1" t="str">
        <f t="shared" si="27"/>
        <v/>
      </c>
    </row>
    <row r="413" spans="1:30" x14ac:dyDescent="0.25">
      <c r="A413" s="4" t="s">
        <v>2366</v>
      </c>
      <c r="B413" s="4">
        <v>6334</v>
      </c>
      <c r="C413" s="4" t="s">
        <v>844</v>
      </c>
      <c r="D413" s="4" t="s">
        <v>845</v>
      </c>
      <c r="E413" s="4"/>
      <c r="F413" s="4">
        <v>5025</v>
      </c>
      <c r="G413" s="4" t="s">
        <v>73</v>
      </c>
      <c r="H413" s="4" t="s">
        <v>74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6">
        <v>0</v>
      </c>
      <c r="Q413" s="5">
        <v>0</v>
      </c>
      <c r="R413" s="5">
        <v>0</v>
      </c>
      <c r="S413" s="5">
        <v>0</v>
      </c>
      <c r="T413" s="5">
        <v>31</v>
      </c>
      <c r="U413" s="4"/>
      <c r="V413" s="4"/>
      <c r="W413" s="4"/>
      <c r="X413" s="4"/>
      <c r="Y413" s="1">
        <f>IF(Summ!$G$2="Místně",'71_19MthRepSumUzelQ'!B413,IF('71_19MthRepSumUzelQ'!U413&lt;&gt;"",'71_19MthRepSumUzelQ'!U413,'71_19MthRepSumUzelQ'!B413))</f>
        <v>6334</v>
      </c>
      <c r="Z413" s="1">
        <f>IF(Summ!$G$2="Místně",'71_19MthRepSumUzelQ'!F413,IF('71_19MthRepSumUzelQ'!W413&lt;&gt;"",'71_19MthRepSumUzelQ'!W413,'71_19MthRepSumUzelQ'!F413))</f>
        <v>5025</v>
      </c>
      <c r="AA413" s="1">
        <f t="shared" si="26"/>
        <v>0</v>
      </c>
      <c r="AB413" s="1" t="str">
        <f t="shared" si="28"/>
        <v/>
      </c>
      <c r="AC413" s="1" t="str">
        <f t="shared" si="29"/>
        <v/>
      </c>
      <c r="AD413" s="1" t="str">
        <f t="shared" si="27"/>
        <v/>
      </c>
    </row>
    <row r="414" spans="1:30" x14ac:dyDescent="0.25">
      <c r="A414" s="4" t="s">
        <v>2366</v>
      </c>
      <c r="B414" s="4">
        <v>6335</v>
      </c>
      <c r="C414" s="4" t="s">
        <v>846</v>
      </c>
      <c r="D414" s="4" t="s">
        <v>847</v>
      </c>
      <c r="E414" s="4"/>
      <c r="F414" s="4">
        <v>5017</v>
      </c>
      <c r="G414" s="4" t="s">
        <v>57</v>
      </c>
      <c r="H414" s="4" t="s">
        <v>58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6">
        <v>0</v>
      </c>
      <c r="Q414" s="5">
        <v>0</v>
      </c>
      <c r="R414" s="5">
        <v>0</v>
      </c>
      <c r="S414" s="5">
        <v>0</v>
      </c>
      <c r="T414" s="5">
        <v>31</v>
      </c>
      <c r="U414" s="4"/>
      <c r="V414" s="4"/>
      <c r="W414" s="4"/>
      <c r="X414" s="4"/>
      <c r="Y414" s="1">
        <f>IF(Summ!$G$2="Místně",'71_19MthRepSumUzelQ'!B414,IF('71_19MthRepSumUzelQ'!U414&lt;&gt;"",'71_19MthRepSumUzelQ'!U414,'71_19MthRepSumUzelQ'!B414))</f>
        <v>6335</v>
      </c>
      <c r="Z414" s="1">
        <f>IF(Summ!$G$2="Místně",'71_19MthRepSumUzelQ'!F414,IF('71_19MthRepSumUzelQ'!W414&lt;&gt;"",'71_19MthRepSumUzelQ'!W414,'71_19MthRepSumUzelQ'!F414))</f>
        <v>5017</v>
      </c>
      <c r="AA414" s="1">
        <f t="shared" si="26"/>
        <v>0</v>
      </c>
      <c r="AB414" s="1" t="str">
        <f t="shared" si="28"/>
        <v/>
      </c>
      <c r="AC414" s="1" t="str">
        <f t="shared" si="29"/>
        <v/>
      </c>
      <c r="AD414" s="1" t="str">
        <f t="shared" si="27"/>
        <v/>
      </c>
    </row>
    <row r="415" spans="1:30" x14ac:dyDescent="0.25">
      <c r="A415" s="4" t="s">
        <v>2366</v>
      </c>
      <c r="B415" s="4">
        <v>6336</v>
      </c>
      <c r="C415" s="4" t="s">
        <v>848</v>
      </c>
      <c r="D415" s="4" t="s">
        <v>849</v>
      </c>
      <c r="E415" s="4"/>
      <c r="F415" s="4">
        <v>5009</v>
      </c>
      <c r="G415" s="4" t="s">
        <v>41</v>
      </c>
      <c r="H415" s="4" t="s">
        <v>42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6">
        <v>0</v>
      </c>
      <c r="Q415" s="5">
        <v>0</v>
      </c>
      <c r="R415" s="5">
        <v>0</v>
      </c>
      <c r="S415" s="5">
        <v>0</v>
      </c>
      <c r="T415" s="5">
        <v>31</v>
      </c>
      <c r="U415" s="4"/>
      <c r="V415" s="4"/>
      <c r="W415" s="4"/>
      <c r="X415" s="4"/>
      <c r="Y415" s="1">
        <f>IF(Summ!$G$2="Místně",'71_19MthRepSumUzelQ'!B415,IF('71_19MthRepSumUzelQ'!U415&lt;&gt;"",'71_19MthRepSumUzelQ'!U415,'71_19MthRepSumUzelQ'!B415))</f>
        <v>6336</v>
      </c>
      <c r="Z415" s="1">
        <f>IF(Summ!$G$2="Místně",'71_19MthRepSumUzelQ'!F415,IF('71_19MthRepSumUzelQ'!W415&lt;&gt;"",'71_19MthRepSumUzelQ'!W415,'71_19MthRepSumUzelQ'!F415))</f>
        <v>5009</v>
      </c>
      <c r="AA415" s="1">
        <f t="shared" si="26"/>
        <v>0</v>
      </c>
      <c r="AB415" s="1" t="str">
        <f t="shared" si="28"/>
        <v/>
      </c>
      <c r="AC415" s="1" t="str">
        <f t="shared" si="29"/>
        <v/>
      </c>
      <c r="AD415" s="1" t="str">
        <f t="shared" si="27"/>
        <v/>
      </c>
    </row>
    <row r="416" spans="1:30" x14ac:dyDescent="0.25">
      <c r="A416" s="4" t="s">
        <v>2366</v>
      </c>
      <c r="B416" s="4">
        <v>6337</v>
      </c>
      <c r="C416" s="4" t="s">
        <v>850</v>
      </c>
      <c r="D416" s="4" t="s">
        <v>851</v>
      </c>
      <c r="E416" s="4"/>
      <c r="F416" s="4">
        <v>5019</v>
      </c>
      <c r="G416" s="4" t="s">
        <v>61</v>
      </c>
      <c r="H416" s="4" t="s">
        <v>62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6">
        <v>0</v>
      </c>
      <c r="Q416" s="5">
        <v>0</v>
      </c>
      <c r="R416" s="5">
        <v>0</v>
      </c>
      <c r="S416" s="5">
        <v>0</v>
      </c>
      <c r="T416" s="5">
        <v>31</v>
      </c>
      <c r="U416" s="4"/>
      <c r="V416" s="4"/>
      <c r="W416" s="4"/>
      <c r="X416" s="4"/>
      <c r="Y416" s="1">
        <f>IF(Summ!$G$2="Místně",'71_19MthRepSumUzelQ'!B416,IF('71_19MthRepSumUzelQ'!U416&lt;&gt;"",'71_19MthRepSumUzelQ'!U416,'71_19MthRepSumUzelQ'!B416))</f>
        <v>6337</v>
      </c>
      <c r="Z416" s="1">
        <f>IF(Summ!$G$2="Místně",'71_19MthRepSumUzelQ'!F416,IF('71_19MthRepSumUzelQ'!W416&lt;&gt;"",'71_19MthRepSumUzelQ'!W416,'71_19MthRepSumUzelQ'!F416))</f>
        <v>5019</v>
      </c>
      <c r="AA416" s="1">
        <f t="shared" si="26"/>
        <v>0</v>
      </c>
      <c r="AB416" s="1" t="str">
        <f t="shared" si="28"/>
        <v/>
      </c>
      <c r="AC416" s="1" t="str">
        <f t="shared" si="29"/>
        <v/>
      </c>
      <c r="AD416" s="1" t="str">
        <f t="shared" si="27"/>
        <v/>
      </c>
    </row>
    <row r="417" spans="1:30" x14ac:dyDescent="0.25">
      <c r="A417" s="4" t="s">
        <v>2366</v>
      </c>
      <c r="B417" s="4">
        <v>6338</v>
      </c>
      <c r="C417" s="4" t="s">
        <v>852</v>
      </c>
      <c r="D417" s="4" t="s">
        <v>853</v>
      </c>
      <c r="E417" s="4"/>
      <c r="F417" s="4">
        <v>5025</v>
      </c>
      <c r="G417" s="4" t="s">
        <v>73</v>
      </c>
      <c r="H417" s="4" t="s">
        <v>74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6">
        <v>0</v>
      </c>
      <c r="Q417" s="5">
        <v>0</v>
      </c>
      <c r="R417" s="5">
        <v>0</v>
      </c>
      <c r="S417" s="5">
        <v>0</v>
      </c>
      <c r="T417" s="5">
        <v>31</v>
      </c>
      <c r="U417" s="4"/>
      <c r="V417" s="4"/>
      <c r="W417" s="4"/>
      <c r="X417" s="4"/>
      <c r="Y417" s="1">
        <f>IF(Summ!$G$2="Místně",'71_19MthRepSumUzelQ'!B417,IF('71_19MthRepSumUzelQ'!U417&lt;&gt;"",'71_19MthRepSumUzelQ'!U417,'71_19MthRepSumUzelQ'!B417))</f>
        <v>6338</v>
      </c>
      <c r="Z417" s="1">
        <f>IF(Summ!$G$2="Místně",'71_19MthRepSumUzelQ'!F417,IF('71_19MthRepSumUzelQ'!W417&lt;&gt;"",'71_19MthRepSumUzelQ'!W417,'71_19MthRepSumUzelQ'!F417))</f>
        <v>5025</v>
      </c>
      <c r="AA417" s="1">
        <f t="shared" si="26"/>
        <v>0</v>
      </c>
      <c r="AB417" s="1" t="str">
        <f t="shared" si="28"/>
        <v/>
      </c>
      <c r="AC417" s="1" t="str">
        <f t="shared" si="29"/>
        <v/>
      </c>
      <c r="AD417" s="1" t="str">
        <f t="shared" si="27"/>
        <v/>
      </c>
    </row>
    <row r="418" spans="1:30" x14ac:dyDescent="0.25">
      <c r="A418" s="4" t="s">
        <v>2366</v>
      </c>
      <c r="B418" s="4">
        <v>6339</v>
      </c>
      <c r="C418" s="4" t="s">
        <v>854</v>
      </c>
      <c r="D418" s="4" t="s">
        <v>855</v>
      </c>
      <c r="E418" s="4"/>
      <c r="F418" s="4">
        <v>5018</v>
      </c>
      <c r="G418" s="4" t="s">
        <v>59</v>
      </c>
      <c r="H418" s="4" t="s">
        <v>60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6">
        <v>0</v>
      </c>
      <c r="Q418" s="5">
        <v>0</v>
      </c>
      <c r="R418" s="5">
        <v>0</v>
      </c>
      <c r="S418" s="5">
        <v>0</v>
      </c>
      <c r="T418" s="5">
        <v>31</v>
      </c>
      <c r="U418" s="4"/>
      <c r="V418" s="4"/>
      <c r="W418" s="4"/>
      <c r="X418" s="4"/>
      <c r="Y418" s="1">
        <f>IF(Summ!$G$2="Místně",'71_19MthRepSumUzelQ'!B418,IF('71_19MthRepSumUzelQ'!U418&lt;&gt;"",'71_19MthRepSumUzelQ'!U418,'71_19MthRepSumUzelQ'!B418))</f>
        <v>6339</v>
      </c>
      <c r="Z418" s="1">
        <f>IF(Summ!$G$2="Místně",'71_19MthRepSumUzelQ'!F418,IF('71_19MthRepSumUzelQ'!W418&lt;&gt;"",'71_19MthRepSumUzelQ'!W418,'71_19MthRepSumUzelQ'!F418))</f>
        <v>5018</v>
      </c>
      <c r="AA418" s="1">
        <f t="shared" si="26"/>
        <v>0</v>
      </c>
      <c r="AB418" s="1" t="str">
        <f t="shared" si="28"/>
        <v/>
      </c>
      <c r="AC418" s="1" t="str">
        <f t="shared" si="29"/>
        <v/>
      </c>
      <c r="AD418" s="1" t="str">
        <f t="shared" si="27"/>
        <v/>
      </c>
    </row>
    <row r="419" spans="1:30" x14ac:dyDescent="0.25">
      <c r="A419" s="4" t="s">
        <v>2366</v>
      </c>
      <c r="B419" s="4">
        <v>6340</v>
      </c>
      <c r="C419" s="4" t="s">
        <v>856</v>
      </c>
      <c r="D419" s="4" t="s">
        <v>857</v>
      </c>
      <c r="E419" s="4"/>
      <c r="F419" s="4">
        <v>5018</v>
      </c>
      <c r="G419" s="4" t="s">
        <v>59</v>
      </c>
      <c r="H419" s="4" t="s">
        <v>60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6">
        <v>0</v>
      </c>
      <c r="Q419" s="5">
        <v>0</v>
      </c>
      <c r="R419" s="5">
        <v>0</v>
      </c>
      <c r="S419" s="5">
        <v>0</v>
      </c>
      <c r="T419" s="5">
        <v>31</v>
      </c>
      <c r="U419" s="4"/>
      <c r="V419" s="4"/>
      <c r="W419" s="4"/>
      <c r="X419" s="4"/>
      <c r="Y419" s="1">
        <f>IF(Summ!$G$2="Místně",'71_19MthRepSumUzelQ'!B419,IF('71_19MthRepSumUzelQ'!U419&lt;&gt;"",'71_19MthRepSumUzelQ'!U419,'71_19MthRepSumUzelQ'!B419))</f>
        <v>6340</v>
      </c>
      <c r="Z419" s="1">
        <f>IF(Summ!$G$2="Místně",'71_19MthRepSumUzelQ'!F419,IF('71_19MthRepSumUzelQ'!W419&lt;&gt;"",'71_19MthRepSumUzelQ'!W419,'71_19MthRepSumUzelQ'!F419))</f>
        <v>5018</v>
      </c>
      <c r="AA419" s="1">
        <f t="shared" si="26"/>
        <v>0</v>
      </c>
      <c r="AB419" s="1" t="str">
        <f t="shared" si="28"/>
        <v/>
      </c>
      <c r="AC419" s="1" t="str">
        <f t="shared" si="29"/>
        <v/>
      </c>
      <c r="AD419" s="1" t="str">
        <f t="shared" si="27"/>
        <v/>
      </c>
    </row>
    <row r="420" spans="1:30" x14ac:dyDescent="0.25">
      <c r="A420" s="4" t="s">
        <v>2366</v>
      </c>
      <c r="B420" s="4">
        <v>6342</v>
      </c>
      <c r="C420" s="4" t="s">
        <v>858</v>
      </c>
      <c r="D420" s="4" t="s">
        <v>859</v>
      </c>
      <c r="E420" s="4"/>
      <c r="F420" s="4">
        <v>5008</v>
      </c>
      <c r="G420" s="4" t="s">
        <v>39</v>
      </c>
      <c r="H420" s="4" t="s">
        <v>40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6">
        <v>0</v>
      </c>
      <c r="Q420" s="5">
        <v>0</v>
      </c>
      <c r="R420" s="5">
        <v>0</v>
      </c>
      <c r="S420" s="5">
        <v>0</v>
      </c>
      <c r="T420" s="5">
        <v>31</v>
      </c>
      <c r="U420" s="4"/>
      <c r="V420" s="4"/>
      <c r="W420" s="4"/>
      <c r="X420" s="4"/>
      <c r="Y420" s="1">
        <f>IF(Summ!$G$2="Místně",'71_19MthRepSumUzelQ'!B420,IF('71_19MthRepSumUzelQ'!U420&lt;&gt;"",'71_19MthRepSumUzelQ'!U420,'71_19MthRepSumUzelQ'!B420))</f>
        <v>6342</v>
      </c>
      <c r="Z420" s="1">
        <f>IF(Summ!$G$2="Místně",'71_19MthRepSumUzelQ'!F420,IF('71_19MthRepSumUzelQ'!W420&lt;&gt;"",'71_19MthRepSumUzelQ'!W420,'71_19MthRepSumUzelQ'!F420))</f>
        <v>5008</v>
      </c>
      <c r="AA420" s="1">
        <f t="shared" si="26"/>
        <v>0</v>
      </c>
      <c r="AB420" s="1" t="str">
        <f t="shared" si="28"/>
        <v/>
      </c>
      <c r="AC420" s="1" t="str">
        <f t="shared" si="29"/>
        <v/>
      </c>
      <c r="AD420" s="1" t="str">
        <f t="shared" si="27"/>
        <v/>
      </c>
    </row>
    <row r="421" spans="1:30" x14ac:dyDescent="0.25">
      <c r="A421" s="4" t="s">
        <v>2366</v>
      </c>
      <c r="B421" s="4">
        <v>6343</v>
      </c>
      <c r="C421" s="4" t="s">
        <v>860</v>
      </c>
      <c r="D421" s="4" t="s">
        <v>861</v>
      </c>
      <c r="E421" s="4"/>
      <c r="F421" s="4">
        <v>5041</v>
      </c>
      <c r="G421" s="4" t="s">
        <v>105</v>
      </c>
      <c r="H421" s="4" t="s">
        <v>106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6">
        <v>0</v>
      </c>
      <c r="Q421" s="5">
        <v>0</v>
      </c>
      <c r="R421" s="5">
        <v>0</v>
      </c>
      <c r="S421" s="5">
        <v>0</v>
      </c>
      <c r="T421" s="5">
        <v>31</v>
      </c>
      <c r="U421" s="4"/>
      <c r="V421" s="4"/>
      <c r="W421" s="4"/>
      <c r="X421" s="4"/>
      <c r="Y421" s="1">
        <f>IF(Summ!$G$2="Místně",'71_19MthRepSumUzelQ'!B421,IF('71_19MthRepSumUzelQ'!U421&lt;&gt;"",'71_19MthRepSumUzelQ'!U421,'71_19MthRepSumUzelQ'!B421))</f>
        <v>6343</v>
      </c>
      <c r="Z421" s="1">
        <f>IF(Summ!$G$2="Místně",'71_19MthRepSumUzelQ'!F421,IF('71_19MthRepSumUzelQ'!W421&lt;&gt;"",'71_19MthRepSumUzelQ'!W421,'71_19MthRepSumUzelQ'!F421))</f>
        <v>5041</v>
      </c>
      <c r="AA421" s="1">
        <f t="shared" si="26"/>
        <v>0</v>
      </c>
      <c r="AB421" s="1" t="str">
        <f t="shared" si="28"/>
        <v/>
      </c>
      <c r="AC421" s="1" t="str">
        <f t="shared" si="29"/>
        <v/>
      </c>
      <c r="AD421" s="1" t="str">
        <f t="shared" si="27"/>
        <v/>
      </c>
    </row>
    <row r="422" spans="1:30" x14ac:dyDescent="0.25">
      <c r="A422" s="4" t="s">
        <v>2366</v>
      </c>
      <c r="B422" s="4">
        <v>6344</v>
      </c>
      <c r="C422" s="4" t="s">
        <v>862</v>
      </c>
      <c r="D422" s="4" t="s">
        <v>863</v>
      </c>
      <c r="E422" s="4"/>
      <c r="F422" s="4">
        <v>5038</v>
      </c>
      <c r="G422" s="4" t="s">
        <v>98</v>
      </c>
      <c r="H422" s="4" t="s">
        <v>99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6">
        <v>0</v>
      </c>
      <c r="Q422" s="5">
        <v>0</v>
      </c>
      <c r="R422" s="5">
        <v>0</v>
      </c>
      <c r="S422" s="5">
        <v>0</v>
      </c>
      <c r="T422" s="5">
        <v>31</v>
      </c>
      <c r="U422" s="4"/>
      <c r="V422" s="4"/>
      <c r="W422" s="4"/>
      <c r="X422" s="4"/>
      <c r="Y422" s="1">
        <f>IF(Summ!$G$2="Místně",'71_19MthRepSumUzelQ'!B422,IF('71_19MthRepSumUzelQ'!U422&lt;&gt;"",'71_19MthRepSumUzelQ'!U422,'71_19MthRepSumUzelQ'!B422))</f>
        <v>6344</v>
      </c>
      <c r="Z422" s="1">
        <f>IF(Summ!$G$2="Místně",'71_19MthRepSumUzelQ'!F422,IF('71_19MthRepSumUzelQ'!W422&lt;&gt;"",'71_19MthRepSumUzelQ'!W422,'71_19MthRepSumUzelQ'!F422))</f>
        <v>5038</v>
      </c>
      <c r="AA422" s="1">
        <f t="shared" si="26"/>
        <v>0</v>
      </c>
      <c r="AB422" s="1" t="str">
        <f t="shared" si="28"/>
        <v/>
      </c>
      <c r="AC422" s="1" t="str">
        <f t="shared" si="29"/>
        <v/>
      </c>
      <c r="AD422" s="1" t="str">
        <f t="shared" si="27"/>
        <v/>
      </c>
    </row>
    <row r="423" spans="1:30" x14ac:dyDescent="0.25">
      <c r="A423" s="4" t="s">
        <v>2366</v>
      </c>
      <c r="B423" s="4">
        <v>6345</v>
      </c>
      <c r="C423" s="4" t="s">
        <v>864</v>
      </c>
      <c r="D423" s="4" t="s">
        <v>865</v>
      </c>
      <c r="E423" s="4"/>
      <c r="F423" s="4">
        <v>5046</v>
      </c>
      <c r="G423" s="4" t="s">
        <v>115</v>
      </c>
      <c r="H423" s="4" t="s">
        <v>116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6">
        <v>0</v>
      </c>
      <c r="Q423" s="5">
        <v>0</v>
      </c>
      <c r="R423" s="5">
        <v>0</v>
      </c>
      <c r="S423" s="5">
        <v>0</v>
      </c>
      <c r="T423" s="5">
        <v>31</v>
      </c>
      <c r="U423" s="4"/>
      <c r="V423" s="4"/>
      <c r="W423" s="4"/>
      <c r="X423" s="4"/>
      <c r="Y423" s="1">
        <f>IF(Summ!$G$2="Místně",'71_19MthRepSumUzelQ'!B423,IF('71_19MthRepSumUzelQ'!U423&lt;&gt;"",'71_19MthRepSumUzelQ'!U423,'71_19MthRepSumUzelQ'!B423))</f>
        <v>6345</v>
      </c>
      <c r="Z423" s="1">
        <f>IF(Summ!$G$2="Místně",'71_19MthRepSumUzelQ'!F423,IF('71_19MthRepSumUzelQ'!W423&lt;&gt;"",'71_19MthRepSumUzelQ'!W423,'71_19MthRepSumUzelQ'!F423))</f>
        <v>5046</v>
      </c>
      <c r="AA423" s="1">
        <f t="shared" si="26"/>
        <v>0</v>
      </c>
      <c r="AB423" s="1" t="str">
        <f t="shared" si="28"/>
        <v/>
      </c>
      <c r="AC423" s="1" t="str">
        <f t="shared" si="29"/>
        <v/>
      </c>
      <c r="AD423" s="1" t="str">
        <f t="shared" si="27"/>
        <v/>
      </c>
    </row>
    <row r="424" spans="1:30" x14ac:dyDescent="0.25">
      <c r="A424" s="4" t="s">
        <v>2366</v>
      </c>
      <c r="B424" s="4">
        <v>6346</v>
      </c>
      <c r="C424" s="4" t="s">
        <v>866</v>
      </c>
      <c r="D424" s="4" t="s">
        <v>867</v>
      </c>
      <c r="E424" s="4" t="s">
        <v>191</v>
      </c>
      <c r="F424" s="4">
        <v>5015</v>
      </c>
      <c r="G424" s="4" t="s">
        <v>53</v>
      </c>
      <c r="H424" s="4" t="s">
        <v>54</v>
      </c>
      <c r="I424" s="5">
        <v>37</v>
      </c>
      <c r="J424" s="5">
        <v>9</v>
      </c>
      <c r="K424" s="5">
        <v>1</v>
      </c>
      <c r="L424" s="5">
        <v>38</v>
      </c>
      <c r="M424" s="5">
        <v>18</v>
      </c>
      <c r="N424" s="5">
        <v>6</v>
      </c>
      <c r="O424" s="5">
        <v>1</v>
      </c>
      <c r="P424" s="6">
        <v>257</v>
      </c>
      <c r="Q424" s="5">
        <v>713</v>
      </c>
      <c r="R424" s="5">
        <v>437</v>
      </c>
      <c r="S424" s="5">
        <v>276</v>
      </c>
      <c r="T424" s="5">
        <v>31</v>
      </c>
      <c r="U424" s="4"/>
      <c r="V424" s="4"/>
      <c r="W424" s="4"/>
      <c r="X424" s="4"/>
      <c r="Y424" s="1">
        <f>IF(Summ!$G$2="Místně",'71_19MthRepSumUzelQ'!B424,IF('71_19MthRepSumUzelQ'!U424&lt;&gt;"",'71_19MthRepSumUzelQ'!U424,'71_19MthRepSumUzelQ'!B424))</f>
        <v>6346</v>
      </c>
      <c r="Z424" s="1">
        <f>IF(Summ!$G$2="Místně",'71_19MthRepSumUzelQ'!F424,IF('71_19MthRepSumUzelQ'!W424&lt;&gt;"",'71_19MthRepSumUzelQ'!W424,'71_19MthRepSumUzelQ'!F424))</f>
        <v>5015</v>
      </c>
      <c r="AA424" s="1">
        <f t="shared" si="26"/>
        <v>0</v>
      </c>
      <c r="AB424" s="1" t="str">
        <f t="shared" si="28"/>
        <v/>
      </c>
      <c r="AC424" s="1" t="str">
        <f t="shared" si="29"/>
        <v/>
      </c>
      <c r="AD424" s="1" t="str">
        <f t="shared" si="27"/>
        <v/>
      </c>
    </row>
    <row r="425" spans="1:30" x14ac:dyDescent="0.25">
      <c r="A425" s="4" t="s">
        <v>2366</v>
      </c>
      <c r="B425" s="4">
        <v>6347</v>
      </c>
      <c r="C425" s="4" t="s">
        <v>868</v>
      </c>
      <c r="D425" s="4" t="s">
        <v>869</v>
      </c>
      <c r="E425" s="4"/>
      <c r="F425" s="4">
        <v>5011</v>
      </c>
      <c r="G425" s="4" t="s">
        <v>45</v>
      </c>
      <c r="H425" s="4" t="s">
        <v>46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6">
        <v>0</v>
      </c>
      <c r="Q425" s="5">
        <v>0</v>
      </c>
      <c r="R425" s="5">
        <v>0</v>
      </c>
      <c r="S425" s="5">
        <v>0</v>
      </c>
      <c r="T425" s="5">
        <v>31</v>
      </c>
      <c r="U425" s="4"/>
      <c r="V425" s="4"/>
      <c r="W425" s="4"/>
      <c r="X425" s="4"/>
      <c r="Y425" s="1">
        <f>IF(Summ!$G$2="Místně",'71_19MthRepSumUzelQ'!B425,IF('71_19MthRepSumUzelQ'!U425&lt;&gt;"",'71_19MthRepSumUzelQ'!U425,'71_19MthRepSumUzelQ'!B425))</f>
        <v>6347</v>
      </c>
      <c r="Z425" s="1">
        <f>IF(Summ!$G$2="Místně",'71_19MthRepSumUzelQ'!F425,IF('71_19MthRepSumUzelQ'!W425&lt;&gt;"",'71_19MthRepSumUzelQ'!W425,'71_19MthRepSumUzelQ'!F425))</f>
        <v>5011</v>
      </c>
      <c r="AA425" s="1">
        <f t="shared" si="26"/>
        <v>0</v>
      </c>
      <c r="AB425" s="1" t="str">
        <f t="shared" si="28"/>
        <v/>
      </c>
      <c r="AC425" s="1" t="str">
        <f t="shared" si="29"/>
        <v/>
      </c>
      <c r="AD425" s="1" t="str">
        <f t="shared" si="27"/>
        <v/>
      </c>
    </row>
    <row r="426" spans="1:30" x14ac:dyDescent="0.25">
      <c r="A426" s="4" t="s">
        <v>2366</v>
      </c>
      <c r="B426" s="4">
        <v>6348</v>
      </c>
      <c r="C426" s="4" t="s">
        <v>870</v>
      </c>
      <c r="D426" s="4" t="s">
        <v>871</v>
      </c>
      <c r="E426" s="4"/>
      <c r="F426" s="4">
        <v>5016</v>
      </c>
      <c r="G426" s="4" t="s">
        <v>55</v>
      </c>
      <c r="H426" s="4" t="s">
        <v>56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6">
        <v>0</v>
      </c>
      <c r="Q426" s="5">
        <v>0</v>
      </c>
      <c r="R426" s="5">
        <v>0</v>
      </c>
      <c r="S426" s="5">
        <v>0</v>
      </c>
      <c r="T426" s="5">
        <v>31</v>
      </c>
      <c r="U426" s="4"/>
      <c r="V426" s="4"/>
      <c r="W426" s="4"/>
      <c r="X426" s="4"/>
      <c r="Y426" s="1">
        <f>IF(Summ!$G$2="Místně",'71_19MthRepSumUzelQ'!B426,IF('71_19MthRepSumUzelQ'!U426&lt;&gt;"",'71_19MthRepSumUzelQ'!U426,'71_19MthRepSumUzelQ'!B426))</f>
        <v>6348</v>
      </c>
      <c r="Z426" s="1">
        <f>IF(Summ!$G$2="Místně",'71_19MthRepSumUzelQ'!F426,IF('71_19MthRepSumUzelQ'!W426&lt;&gt;"",'71_19MthRepSumUzelQ'!W426,'71_19MthRepSumUzelQ'!F426))</f>
        <v>5016</v>
      </c>
      <c r="AA426" s="1">
        <f t="shared" si="26"/>
        <v>0</v>
      </c>
      <c r="AB426" s="1" t="str">
        <f t="shared" si="28"/>
        <v/>
      </c>
      <c r="AC426" s="1" t="str">
        <f t="shared" si="29"/>
        <v/>
      </c>
      <c r="AD426" s="1" t="str">
        <f t="shared" si="27"/>
        <v/>
      </c>
    </row>
    <row r="427" spans="1:30" x14ac:dyDescent="0.25">
      <c r="A427" s="4" t="s">
        <v>2366</v>
      </c>
      <c r="B427" s="4">
        <v>6349</v>
      </c>
      <c r="C427" s="4" t="s">
        <v>872</v>
      </c>
      <c r="D427" s="4" t="s">
        <v>873</v>
      </c>
      <c r="E427" s="4"/>
      <c r="F427" s="4">
        <v>5035</v>
      </c>
      <c r="G427" s="4" t="s">
        <v>92</v>
      </c>
      <c r="H427" s="4" t="s">
        <v>93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6">
        <v>0</v>
      </c>
      <c r="Q427" s="5">
        <v>0</v>
      </c>
      <c r="R427" s="5">
        <v>0</v>
      </c>
      <c r="S427" s="5">
        <v>0</v>
      </c>
      <c r="T427" s="5">
        <v>31</v>
      </c>
      <c r="U427" s="4"/>
      <c r="V427" s="4"/>
      <c r="W427" s="4"/>
      <c r="X427" s="4"/>
      <c r="Y427" s="1">
        <f>IF(Summ!$G$2="Místně",'71_19MthRepSumUzelQ'!B427,IF('71_19MthRepSumUzelQ'!U427&lt;&gt;"",'71_19MthRepSumUzelQ'!U427,'71_19MthRepSumUzelQ'!B427))</f>
        <v>6349</v>
      </c>
      <c r="Z427" s="1">
        <f>IF(Summ!$G$2="Místně",'71_19MthRepSumUzelQ'!F427,IF('71_19MthRepSumUzelQ'!W427&lt;&gt;"",'71_19MthRepSumUzelQ'!W427,'71_19MthRepSumUzelQ'!F427))</f>
        <v>5035</v>
      </c>
      <c r="AA427" s="1">
        <f t="shared" si="26"/>
        <v>0</v>
      </c>
      <c r="AB427" s="1" t="str">
        <f t="shared" si="28"/>
        <v/>
      </c>
      <c r="AC427" s="1" t="str">
        <f t="shared" si="29"/>
        <v/>
      </c>
      <c r="AD427" s="1" t="str">
        <f t="shared" si="27"/>
        <v/>
      </c>
    </row>
    <row r="428" spans="1:30" x14ac:dyDescent="0.25">
      <c r="A428" s="4" t="s">
        <v>2366</v>
      </c>
      <c r="B428" s="4">
        <v>6350</v>
      </c>
      <c r="C428" s="4" t="s">
        <v>874</v>
      </c>
      <c r="D428" s="4" t="s">
        <v>875</v>
      </c>
      <c r="E428" s="4"/>
      <c r="F428" s="4">
        <v>5042</v>
      </c>
      <c r="G428" s="4" t="s">
        <v>107</v>
      </c>
      <c r="H428" s="4" t="s">
        <v>108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6">
        <v>0</v>
      </c>
      <c r="Q428" s="5">
        <v>0</v>
      </c>
      <c r="R428" s="5">
        <v>0</v>
      </c>
      <c r="S428" s="5">
        <v>0</v>
      </c>
      <c r="T428" s="5">
        <v>31</v>
      </c>
      <c r="U428" s="4"/>
      <c r="V428" s="4"/>
      <c r="W428" s="4"/>
      <c r="X428" s="4"/>
      <c r="Y428" s="1">
        <f>IF(Summ!$G$2="Místně",'71_19MthRepSumUzelQ'!B428,IF('71_19MthRepSumUzelQ'!U428&lt;&gt;"",'71_19MthRepSumUzelQ'!U428,'71_19MthRepSumUzelQ'!B428))</f>
        <v>6350</v>
      </c>
      <c r="Z428" s="1">
        <f>IF(Summ!$G$2="Místně",'71_19MthRepSumUzelQ'!F428,IF('71_19MthRepSumUzelQ'!W428&lt;&gt;"",'71_19MthRepSumUzelQ'!W428,'71_19MthRepSumUzelQ'!F428))</f>
        <v>5042</v>
      </c>
      <c r="AA428" s="1">
        <f t="shared" si="26"/>
        <v>0</v>
      </c>
      <c r="AB428" s="1" t="str">
        <f t="shared" si="28"/>
        <v/>
      </c>
      <c r="AC428" s="1" t="str">
        <f t="shared" si="29"/>
        <v/>
      </c>
      <c r="AD428" s="1" t="str">
        <f t="shared" si="27"/>
        <v/>
      </c>
    </row>
    <row r="429" spans="1:30" x14ac:dyDescent="0.25">
      <c r="A429" s="4" t="s">
        <v>2366</v>
      </c>
      <c r="B429" s="4">
        <v>6351</v>
      </c>
      <c r="C429" s="4" t="s">
        <v>876</v>
      </c>
      <c r="D429" s="4" t="s">
        <v>877</v>
      </c>
      <c r="E429" s="4"/>
      <c r="F429" s="4">
        <v>5056</v>
      </c>
      <c r="G429" s="4" t="s">
        <v>133</v>
      </c>
      <c r="H429" s="4" t="s">
        <v>134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6">
        <v>0</v>
      </c>
      <c r="Q429" s="5">
        <v>0</v>
      </c>
      <c r="R429" s="5">
        <v>0</v>
      </c>
      <c r="S429" s="5">
        <v>0</v>
      </c>
      <c r="T429" s="5">
        <v>31</v>
      </c>
      <c r="U429" s="4"/>
      <c r="V429" s="4"/>
      <c r="W429" s="4"/>
      <c r="X429" s="4"/>
      <c r="Y429" s="1">
        <f>IF(Summ!$G$2="Místně",'71_19MthRepSumUzelQ'!B429,IF('71_19MthRepSumUzelQ'!U429&lt;&gt;"",'71_19MthRepSumUzelQ'!U429,'71_19MthRepSumUzelQ'!B429))</f>
        <v>6351</v>
      </c>
      <c r="Z429" s="1">
        <f>IF(Summ!$G$2="Místně",'71_19MthRepSumUzelQ'!F429,IF('71_19MthRepSumUzelQ'!W429&lt;&gt;"",'71_19MthRepSumUzelQ'!W429,'71_19MthRepSumUzelQ'!F429))</f>
        <v>5056</v>
      </c>
      <c r="AA429" s="1">
        <f t="shared" si="26"/>
        <v>0</v>
      </c>
      <c r="AB429" s="1" t="str">
        <f t="shared" si="28"/>
        <v/>
      </c>
      <c r="AC429" s="1" t="str">
        <f t="shared" si="29"/>
        <v/>
      </c>
      <c r="AD429" s="1" t="str">
        <f t="shared" si="27"/>
        <v/>
      </c>
    </row>
    <row r="430" spans="1:30" x14ac:dyDescent="0.25">
      <c r="A430" s="4" t="s">
        <v>2366</v>
      </c>
      <c r="B430" s="4">
        <v>6352</v>
      </c>
      <c r="C430" s="4" t="s">
        <v>878</v>
      </c>
      <c r="D430" s="4" t="s">
        <v>879</v>
      </c>
      <c r="E430" s="4"/>
      <c r="F430" s="4">
        <v>5022</v>
      </c>
      <c r="G430" s="4" t="s">
        <v>67</v>
      </c>
      <c r="H430" s="4" t="s">
        <v>68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6">
        <v>0</v>
      </c>
      <c r="Q430" s="5">
        <v>0</v>
      </c>
      <c r="R430" s="5">
        <v>0</v>
      </c>
      <c r="S430" s="5">
        <v>0</v>
      </c>
      <c r="T430" s="5">
        <v>31</v>
      </c>
      <c r="U430" s="4"/>
      <c r="V430" s="4"/>
      <c r="W430" s="4"/>
      <c r="X430" s="4"/>
      <c r="Y430" s="1">
        <f>IF(Summ!$G$2="Místně",'71_19MthRepSumUzelQ'!B430,IF('71_19MthRepSumUzelQ'!U430&lt;&gt;"",'71_19MthRepSumUzelQ'!U430,'71_19MthRepSumUzelQ'!B430))</f>
        <v>6352</v>
      </c>
      <c r="Z430" s="1">
        <f>IF(Summ!$G$2="Místně",'71_19MthRepSumUzelQ'!F430,IF('71_19MthRepSumUzelQ'!W430&lt;&gt;"",'71_19MthRepSumUzelQ'!W430,'71_19MthRepSumUzelQ'!F430))</f>
        <v>5022</v>
      </c>
      <c r="AA430" s="1">
        <f t="shared" si="26"/>
        <v>0</v>
      </c>
      <c r="AB430" s="1" t="str">
        <f t="shared" si="28"/>
        <v/>
      </c>
      <c r="AC430" s="1" t="str">
        <f t="shared" si="29"/>
        <v/>
      </c>
      <c r="AD430" s="1" t="str">
        <f t="shared" si="27"/>
        <v/>
      </c>
    </row>
    <row r="431" spans="1:30" x14ac:dyDescent="0.25">
      <c r="A431" s="4" t="s">
        <v>2366</v>
      </c>
      <c r="B431" s="4">
        <v>6353</v>
      </c>
      <c r="C431" s="4" t="s">
        <v>880</v>
      </c>
      <c r="D431" s="4" t="s">
        <v>881</v>
      </c>
      <c r="E431" s="4"/>
      <c r="F431" s="4">
        <v>5035</v>
      </c>
      <c r="G431" s="4" t="s">
        <v>92</v>
      </c>
      <c r="H431" s="4" t="s">
        <v>93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6">
        <v>0</v>
      </c>
      <c r="Q431" s="5">
        <v>0</v>
      </c>
      <c r="R431" s="5">
        <v>0</v>
      </c>
      <c r="S431" s="5">
        <v>0</v>
      </c>
      <c r="T431" s="5">
        <v>31</v>
      </c>
      <c r="U431" s="4"/>
      <c r="V431" s="4"/>
      <c r="W431" s="4"/>
      <c r="X431" s="4"/>
      <c r="Y431" s="1">
        <f>IF(Summ!$G$2="Místně",'71_19MthRepSumUzelQ'!B431,IF('71_19MthRepSumUzelQ'!U431&lt;&gt;"",'71_19MthRepSumUzelQ'!U431,'71_19MthRepSumUzelQ'!B431))</f>
        <v>6353</v>
      </c>
      <c r="Z431" s="1">
        <f>IF(Summ!$G$2="Místně",'71_19MthRepSumUzelQ'!F431,IF('71_19MthRepSumUzelQ'!W431&lt;&gt;"",'71_19MthRepSumUzelQ'!W431,'71_19MthRepSumUzelQ'!F431))</f>
        <v>5035</v>
      </c>
      <c r="AA431" s="1">
        <f t="shared" si="26"/>
        <v>0</v>
      </c>
      <c r="AB431" s="1" t="str">
        <f t="shared" si="28"/>
        <v/>
      </c>
      <c r="AC431" s="1" t="str">
        <f t="shared" si="29"/>
        <v/>
      </c>
      <c r="AD431" s="1" t="str">
        <f t="shared" si="27"/>
        <v/>
      </c>
    </row>
    <row r="432" spans="1:30" x14ac:dyDescent="0.25">
      <c r="A432" s="4" t="s">
        <v>2366</v>
      </c>
      <c r="B432" s="4">
        <v>6354</v>
      </c>
      <c r="C432" s="4" t="s">
        <v>882</v>
      </c>
      <c r="D432" s="4" t="s">
        <v>883</v>
      </c>
      <c r="E432" s="4"/>
      <c r="F432" s="4">
        <v>5022</v>
      </c>
      <c r="G432" s="4" t="s">
        <v>67</v>
      </c>
      <c r="H432" s="4" t="s">
        <v>68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6">
        <v>0</v>
      </c>
      <c r="Q432" s="5">
        <v>0</v>
      </c>
      <c r="R432" s="5">
        <v>0</v>
      </c>
      <c r="S432" s="5">
        <v>0</v>
      </c>
      <c r="T432" s="5">
        <v>31</v>
      </c>
      <c r="U432" s="4"/>
      <c r="V432" s="4"/>
      <c r="W432" s="4"/>
      <c r="X432" s="4"/>
      <c r="Y432" s="1">
        <f>IF(Summ!$G$2="Místně",'71_19MthRepSumUzelQ'!B432,IF('71_19MthRepSumUzelQ'!U432&lt;&gt;"",'71_19MthRepSumUzelQ'!U432,'71_19MthRepSumUzelQ'!B432))</f>
        <v>6354</v>
      </c>
      <c r="Z432" s="1">
        <f>IF(Summ!$G$2="Místně",'71_19MthRepSumUzelQ'!F432,IF('71_19MthRepSumUzelQ'!W432&lt;&gt;"",'71_19MthRepSumUzelQ'!W432,'71_19MthRepSumUzelQ'!F432))</f>
        <v>5022</v>
      </c>
      <c r="AA432" s="1">
        <f t="shared" si="26"/>
        <v>0</v>
      </c>
      <c r="AB432" s="1" t="str">
        <f t="shared" si="28"/>
        <v/>
      </c>
      <c r="AC432" s="1" t="str">
        <f t="shared" si="29"/>
        <v/>
      </c>
      <c r="AD432" s="1" t="str">
        <f t="shared" si="27"/>
        <v/>
      </c>
    </row>
    <row r="433" spans="1:30" x14ac:dyDescent="0.25">
      <c r="A433" s="4" t="s">
        <v>2366</v>
      </c>
      <c r="B433" s="4">
        <v>6356</v>
      </c>
      <c r="C433" s="4" t="s">
        <v>884</v>
      </c>
      <c r="D433" s="4" t="s">
        <v>885</v>
      </c>
      <c r="E433" s="4"/>
      <c r="F433" s="4">
        <v>5007</v>
      </c>
      <c r="G433" s="4" t="s">
        <v>37</v>
      </c>
      <c r="H433" s="4" t="s">
        <v>38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6">
        <v>0</v>
      </c>
      <c r="Q433" s="5">
        <v>0</v>
      </c>
      <c r="R433" s="5">
        <v>0</v>
      </c>
      <c r="S433" s="5">
        <v>0</v>
      </c>
      <c r="T433" s="5">
        <v>31</v>
      </c>
      <c r="U433" s="4"/>
      <c r="V433" s="4"/>
      <c r="W433" s="4"/>
      <c r="X433" s="4"/>
      <c r="Y433" s="1">
        <f>IF(Summ!$G$2="Místně",'71_19MthRepSumUzelQ'!B433,IF('71_19MthRepSumUzelQ'!U433&lt;&gt;"",'71_19MthRepSumUzelQ'!U433,'71_19MthRepSumUzelQ'!B433))</f>
        <v>6356</v>
      </c>
      <c r="Z433" s="1">
        <f>IF(Summ!$G$2="Místně",'71_19MthRepSumUzelQ'!F433,IF('71_19MthRepSumUzelQ'!W433&lt;&gt;"",'71_19MthRepSumUzelQ'!W433,'71_19MthRepSumUzelQ'!F433))</f>
        <v>5007</v>
      </c>
      <c r="AA433" s="1">
        <f t="shared" si="26"/>
        <v>0</v>
      </c>
      <c r="AB433" s="1" t="str">
        <f t="shared" si="28"/>
        <v/>
      </c>
      <c r="AC433" s="1" t="str">
        <f t="shared" si="29"/>
        <v/>
      </c>
      <c r="AD433" s="1" t="str">
        <f t="shared" si="27"/>
        <v/>
      </c>
    </row>
    <row r="434" spans="1:30" x14ac:dyDescent="0.25">
      <c r="A434" s="4" t="s">
        <v>2366</v>
      </c>
      <c r="B434" s="4">
        <v>6357</v>
      </c>
      <c r="C434" s="4" t="s">
        <v>886</v>
      </c>
      <c r="D434" s="4" t="s">
        <v>887</v>
      </c>
      <c r="E434" s="4"/>
      <c r="F434" s="4">
        <v>5035</v>
      </c>
      <c r="G434" s="4" t="s">
        <v>92</v>
      </c>
      <c r="H434" s="4" t="s">
        <v>93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6">
        <v>0</v>
      </c>
      <c r="Q434" s="5">
        <v>0</v>
      </c>
      <c r="R434" s="5">
        <v>0</v>
      </c>
      <c r="S434" s="5">
        <v>0</v>
      </c>
      <c r="T434" s="5">
        <v>31</v>
      </c>
      <c r="U434" s="4"/>
      <c r="V434" s="4"/>
      <c r="W434" s="4"/>
      <c r="X434" s="4"/>
      <c r="Y434" s="1">
        <f>IF(Summ!$G$2="Místně",'71_19MthRepSumUzelQ'!B434,IF('71_19MthRepSumUzelQ'!U434&lt;&gt;"",'71_19MthRepSumUzelQ'!U434,'71_19MthRepSumUzelQ'!B434))</f>
        <v>6357</v>
      </c>
      <c r="Z434" s="1">
        <f>IF(Summ!$G$2="Místně",'71_19MthRepSumUzelQ'!F434,IF('71_19MthRepSumUzelQ'!W434&lt;&gt;"",'71_19MthRepSumUzelQ'!W434,'71_19MthRepSumUzelQ'!F434))</f>
        <v>5035</v>
      </c>
      <c r="AA434" s="1">
        <f t="shared" si="26"/>
        <v>0</v>
      </c>
      <c r="AB434" s="1" t="str">
        <f t="shared" si="28"/>
        <v/>
      </c>
      <c r="AC434" s="1" t="str">
        <f t="shared" si="29"/>
        <v/>
      </c>
      <c r="AD434" s="1" t="str">
        <f t="shared" si="27"/>
        <v/>
      </c>
    </row>
    <row r="435" spans="1:30" x14ac:dyDescent="0.25">
      <c r="A435" s="4" t="s">
        <v>2366</v>
      </c>
      <c r="B435" s="4">
        <v>6360</v>
      </c>
      <c r="C435" s="4" t="s">
        <v>888</v>
      </c>
      <c r="D435" s="4" t="s">
        <v>889</v>
      </c>
      <c r="E435" s="4"/>
      <c r="F435" s="4">
        <v>5008</v>
      </c>
      <c r="G435" s="4" t="s">
        <v>39</v>
      </c>
      <c r="H435" s="4" t="s">
        <v>40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6">
        <v>0</v>
      </c>
      <c r="Q435" s="5">
        <v>0</v>
      </c>
      <c r="R435" s="5">
        <v>0</v>
      </c>
      <c r="S435" s="5">
        <v>0</v>
      </c>
      <c r="T435" s="5">
        <v>31</v>
      </c>
      <c r="U435" s="4"/>
      <c r="V435" s="4"/>
      <c r="W435" s="4"/>
      <c r="X435" s="4"/>
      <c r="Y435" s="1">
        <f>IF(Summ!$G$2="Místně",'71_19MthRepSumUzelQ'!B435,IF('71_19MthRepSumUzelQ'!U435&lt;&gt;"",'71_19MthRepSumUzelQ'!U435,'71_19MthRepSumUzelQ'!B435))</f>
        <v>6360</v>
      </c>
      <c r="Z435" s="1">
        <f>IF(Summ!$G$2="Místně",'71_19MthRepSumUzelQ'!F435,IF('71_19MthRepSumUzelQ'!W435&lt;&gt;"",'71_19MthRepSumUzelQ'!W435,'71_19MthRepSumUzelQ'!F435))</f>
        <v>5008</v>
      </c>
      <c r="AA435" s="1">
        <f t="shared" si="26"/>
        <v>0</v>
      </c>
      <c r="AB435" s="1" t="str">
        <f t="shared" si="28"/>
        <v/>
      </c>
      <c r="AC435" s="1" t="str">
        <f t="shared" si="29"/>
        <v/>
      </c>
      <c r="AD435" s="1" t="str">
        <f t="shared" si="27"/>
        <v/>
      </c>
    </row>
    <row r="436" spans="1:30" x14ac:dyDescent="0.25">
      <c r="A436" s="4" t="s">
        <v>2366</v>
      </c>
      <c r="B436" s="4">
        <v>6361</v>
      </c>
      <c r="C436" s="4" t="s">
        <v>890</v>
      </c>
      <c r="D436" s="4" t="s">
        <v>891</v>
      </c>
      <c r="E436" s="4"/>
      <c r="F436" s="4">
        <v>5024</v>
      </c>
      <c r="G436" s="4" t="s">
        <v>71</v>
      </c>
      <c r="H436" s="4" t="s">
        <v>72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6">
        <v>0</v>
      </c>
      <c r="Q436" s="5">
        <v>0</v>
      </c>
      <c r="R436" s="5">
        <v>0</v>
      </c>
      <c r="S436" s="5">
        <v>0</v>
      </c>
      <c r="T436" s="5">
        <v>31</v>
      </c>
      <c r="U436" s="4"/>
      <c r="V436" s="4"/>
      <c r="W436" s="4"/>
      <c r="X436" s="4"/>
      <c r="Y436" s="1">
        <f>IF(Summ!$G$2="Místně",'71_19MthRepSumUzelQ'!B436,IF('71_19MthRepSumUzelQ'!U436&lt;&gt;"",'71_19MthRepSumUzelQ'!U436,'71_19MthRepSumUzelQ'!B436))</f>
        <v>6361</v>
      </c>
      <c r="Z436" s="1">
        <f>IF(Summ!$G$2="Místně",'71_19MthRepSumUzelQ'!F436,IF('71_19MthRepSumUzelQ'!W436&lt;&gt;"",'71_19MthRepSumUzelQ'!W436,'71_19MthRepSumUzelQ'!F436))</f>
        <v>5024</v>
      </c>
      <c r="AA436" s="1">
        <f t="shared" si="26"/>
        <v>0</v>
      </c>
      <c r="AB436" s="1" t="str">
        <f t="shared" si="28"/>
        <v/>
      </c>
      <c r="AC436" s="1" t="str">
        <f t="shared" si="29"/>
        <v/>
      </c>
      <c r="AD436" s="1" t="str">
        <f t="shared" si="27"/>
        <v/>
      </c>
    </row>
    <row r="437" spans="1:30" x14ac:dyDescent="0.25">
      <c r="A437" s="4" t="s">
        <v>2366</v>
      </c>
      <c r="B437" s="4">
        <v>6362</v>
      </c>
      <c r="C437" s="4" t="s">
        <v>892</v>
      </c>
      <c r="D437" s="4" t="s">
        <v>893</v>
      </c>
      <c r="E437" s="4"/>
      <c r="F437" s="4">
        <v>5025</v>
      </c>
      <c r="G437" s="4" t="s">
        <v>73</v>
      </c>
      <c r="H437" s="4" t="s">
        <v>74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6">
        <v>0</v>
      </c>
      <c r="Q437" s="5">
        <v>0</v>
      </c>
      <c r="R437" s="5">
        <v>0</v>
      </c>
      <c r="S437" s="5">
        <v>0</v>
      </c>
      <c r="T437" s="5">
        <v>31</v>
      </c>
      <c r="U437" s="4"/>
      <c r="V437" s="4"/>
      <c r="W437" s="4"/>
      <c r="X437" s="4"/>
      <c r="Y437" s="1">
        <f>IF(Summ!$G$2="Místně",'71_19MthRepSumUzelQ'!B437,IF('71_19MthRepSumUzelQ'!U437&lt;&gt;"",'71_19MthRepSumUzelQ'!U437,'71_19MthRepSumUzelQ'!B437))</f>
        <v>6362</v>
      </c>
      <c r="Z437" s="1">
        <f>IF(Summ!$G$2="Místně",'71_19MthRepSumUzelQ'!F437,IF('71_19MthRepSumUzelQ'!W437&lt;&gt;"",'71_19MthRepSumUzelQ'!W437,'71_19MthRepSumUzelQ'!F437))</f>
        <v>5025</v>
      </c>
      <c r="AA437" s="1">
        <f t="shared" si="26"/>
        <v>0</v>
      </c>
      <c r="AB437" s="1" t="str">
        <f t="shared" si="28"/>
        <v/>
      </c>
      <c r="AC437" s="1" t="str">
        <f t="shared" si="29"/>
        <v/>
      </c>
      <c r="AD437" s="1" t="str">
        <f t="shared" si="27"/>
        <v/>
      </c>
    </row>
    <row r="438" spans="1:30" x14ac:dyDescent="0.25">
      <c r="A438" s="4" t="s">
        <v>2366</v>
      </c>
      <c r="B438" s="4">
        <v>6363</v>
      </c>
      <c r="C438" s="4" t="s">
        <v>894</v>
      </c>
      <c r="D438" s="4" t="s">
        <v>895</v>
      </c>
      <c r="E438" s="4"/>
      <c r="F438" s="4">
        <v>5036</v>
      </c>
      <c r="G438" s="4" t="s">
        <v>94</v>
      </c>
      <c r="H438" s="4" t="s">
        <v>95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6">
        <v>0</v>
      </c>
      <c r="Q438" s="5">
        <v>0</v>
      </c>
      <c r="R438" s="5">
        <v>0</v>
      </c>
      <c r="S438" s="5">
        <v>0</v>
      </c>
      <c r="T438" s="5">
        <v>31</v>
      </c>
      <c r="U438" s="4"/>
      <c r="V438" s="4"/>
      <c r="W438" s="4"/>
      <c r="X438" s="4"/>
      <c r="Y438" s="1">
        <f>IF(Summ!$G$2="Místně",'71_19MthRepSumUzelQ'!B438,IF('71_19MthRepSumUzelQ'!U438&lt;&gt;"",'71_19MthRepSumUzelQ'!U438,'71_19MthRepSumUzelQ'!B438))</f>
        <v>6363</v>
      </c>
      <c r="Z438" s="1">
        <f>IF(Summ!$G$2="Místně",'71_19MthRepSumUzelQ'!F438,IF('71_19MthRepSumUzelQ'!W438&lt;&gt;"",'71_19MthRepSumUzelQ'!W438,'71_19MthRepSumUzelQ'!F438))</f>
        <v>5036</v>
      </c>
      <c r="AA438" s="1">
        <f t="shared" si="26"/>
        <v>0</v>
      </c>
      <c r="AB438" s="1" t="str">
        <f t="shared" si="28"/>
        <v/>
      </c>
      <c r="AC438" s="1" t="str">
        <f t="shared" si="29"/>
        <v/>
      </c>
      <c r="AD438" s="1" t="str">
        <f t="shared" si="27"/>
        <v/>
      </c>
    </row>
    <row r="439" spans="1:30" x14ac:dyDescent="0.25">
      <c r="A439" s="4" t="s">
        <v>2366</v>
      </c>
      <c r="B439" s="4">
        <v>6364</v>
      </c>
      <c r="C439" s="4" t="s">
        <v>896</v>
      </c>
      <c r="D439" s="4" t="s">
        <v>897</v>
      </c>
      <c r="E439" s="4"/>
      <c r="F439" s="4">
        <v>5027</v>
      </c>
      <c r="G439" s="4" t="s">
        <v>77</v>
      </c>
      <c r="H439" s="4" t="s">
        <v>78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6">
        <v>0</v>
      </c>
      <c r="Q439" s="5">
        <v>0</v>
      </c>
      <c r="R439" s="5">
        <v>0</v>
      </c>
      <c r="S439" s="5">
        <v>0</v>
      </c>
      <c r="T439" s="5">
        <v>31</v>
      </c>
      <c r="U439" s="4"/>
      <c r="V439" s="4"/>
      <c r="W439" s="4"/>
      <c r="X439" s="4"/>
      <c r="Y439" s="1">
        <f>IF(Summ!$G$2="Místně",'71_19MthRepSumUzelQ'!B439,IF('71_19MthRepSumUzelQ'!U439&lt;&gt;"",'71_19MthRepSumUzelQ'!U439,'71_19MthRepSumUzelQ'!B439))</f>
        <v>6364</v>
      </c>
      <c r="Z439" s="1">
        <f>IF(Summ!$G$2="Místně",'71_19MthRepSumUzelQ'!F439,IF('71_19MthRepSumUzelQ'!W439&lt;&gt;"",'71_19MthRepSumUzelQ'!W439,'71_19MthRepSumUzelQ'!F439))</f>
        <v>5027</v>
      </c>
      <c r="AA439" s="1">
        <f t="shared" si="26"/>
        <v>0</v>
      </c>
      <c r="AB439" s="1" t="str">
        <f t="shared" si="28"/>
        <v/>
      </c>
      <c r="AC439" s="1" t="str">
        <f t="shared" si="29"/>
        <v/>
      </c>
      <c r="AD439" s="1" t="str">
        <f t="shared" si="27"/>
        <v/>
      </c>
    </row>
    <row r="440" spans="1:30" x14ac:dyDescent="0.25">
      <c r="A440" s="4" t="s">
        <v>2366</v>
      </c>
      <c r="B440" s="4">
        <v>6365</v>
      </c>
      <c r="C440" s="4" t="s">
        <v>153</v>
      </c>
      <c r="D440" s="4" t="s">
        <v>898</v>
      </c>
      <c r="E440" s="4"/>
      <c r="F440" s="4">
        <v>5066</v>
      </c>
      <c r="G440" s="4" t="s">
        <v>153</v>
      </c>
      <c r="H440" s="4" t="s">
        <v>154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6">
        <v>0</v>
      </c>
      <c r="Q440" s="5">
        <v>0</v>
      </c>
      <c r="R440" s="5">
        <v>0</v>
      </c>
      <c r="S440" s="5">
        <v>0</v>
      </c>
      <c r="T440" s="5">
        <v>31</v>
      </c>
      <c r="U440" s="4"/>
      <c r="V440" s="4"/>
      <c r="W440" s="4"/>
      <c r="X440" s="4"/>
      <c r="Y440" s="1">
        <f>IF(Summ!$G$2="Místně",'71_19MthRepSumUzelQ'!B440,IF('71_19MthRepSumUzelQ'!U440&lt;&gt;"",'71_19MthRepSumUzelQ'!U440,'71_19MthRepSumUzelQ'!B440))</f>
        <v>6365</v>
      </c>
      <c r="Z440" s="1">
        <f>IF(Summ!$G$2="Místně",'71_19MthRepSumUzelQ'!F440,IF('71_19MthRepSumUzelQ'!W440&lt;&gt;"",'71_19MthRepSumUzelQ'!W440,'71_19MthRepSumUzelQ'!F440))</f>
        <v>5066</v>
      </c>
      <c r="AA440" s="1">
        <f t="shared" si="26"/>
        <v>0</v>
      </c>
      <c r="AB440" s="1" t="str">
        <f t="shared" si="28"/>
        <v/>
      </c>
      <c r="AC440" s="1" t="str">
        <f t="shared" si="29"/>
        <v/>
      </c>
      <c r="AD440" s="1" t="str">
        <f t="shared" si="27"/>
        <v/>
      </c>
    </row>
    <row r="441" spans="1:30" x14ac:dyDescent="0.25">
      <c r="A441" s="4" t="s">
        <v>2366</v>
      </c>
      <c r="B441" s="4">
        <v>6366</v>
      </c>
      <c r="C441" s="4" t="s">
        <v>899</v>
      </c>
      <c r="D441" s="4" t="s">
        <v>900</v>
      </c>
      <c r="E441" s="4"/>
      <c r="F441" s="4">
        <v>5068</v>
      </c>
      <c r="G441" s="4" t="s">
        <v>155</v>
      </c>
      <c r="H441" s="4" t="s">
        <v>156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6">
        <v>0</v>
      </c>
      <c r="Q441" s="5">
        <v>0</v>
      </c>
      <c r="R441" s="5">
        <v>0</v>
      </c>
      <c r="S441" s="5">
        <v>0</v>
      </c>
      <c r="T441" s="5">
        <v>31</v>
      </c>
      <c r="U441" s="4"/>
      <c r="V441" s="4"/>
      <c r="W441" s="4"/>
      <c r="X441" s="4"/>
      <c r="Y441" s="1">
        <f>IF(Summ!$G$2="Místně",'71_19MthRepSumUzelQ'!B441,IF('71_19MthRepSumUzelQ'!U441&lt;&gt;"",'71_19MthRepSumUzelQ'!U441,'71_19MthRepSumUzelQ'!B441))</f>
        <v>6366</v>
      </c>
      <c r="Z441" s="1">
        <f>IF(Summ!$G$2="Místně",'71_19MthRepSumUzelQ'!F441,IF('71_19MthRepSumUzelQ'!W441&lt;&gt;"",'71_19MthRepSumUzelQ'!W441,'71_19MthRepSumUzelQ'!F441))</f>
        <v>5068</v>
      </c>
      <c r="AA441" s="1">
        <f t="shared" si="26"/>
        <v>0</v>
      </c>
      <c r="AB441" s="1" t="str">
        <f t="shared" si="28"/>
        <v/>
      </c>
      <c r="AC441" s="1" t="str">
        <f t="shared" si="29"/>
        <v/>
      </c>
      <c r="AD441" s="1" t="str">
        <f t="shared" si="27"/>
        <v/>
      </c>
    </row>
    <row r="442" spans="1:30" x14ac:dyDescent="0.25">
      <c r="A442" s="4" t="s">
        <v>2366</v>
      </c>
      <c r="B442" s="4">
        <v>6368</v>
      </c>
      <c r="C442" s="4" t="s">
        <v>901</v>
      </c>
      <c r="D442" s="4" t="s">
        <v>902</v>
      </c>
      <c r="E442" s="4"/>
      <c r="F442" s="4">
        <v>5007</v>
      </c>
      <c r="G442" s="4" t="s">
        <v>37</v>
      </c>
      <c r="H442" s="4" t="s">
        <v>38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6">
        <v>0</v>
      </c>
      <c r="Q442" s="5">
        <v>0</v>
      </c>
      <c r="R442" s="5">
        <v>0</v>
      </c>
      <c r="S442" s="5">
        <v>0</v>
      </c>
      <c r="T442" s="5">
        <v>31</v>
      </c>
      <c r="U442" s="4"/>
      <c r="V442" s="4"/>
      <c r="W442" s="4"/>
      <c r="X442" s="4"/>
      <c r="Y442" s="1">
        <f>IF(Summ!$G$2="Místně",'71_19MthRepSumUzelQ'!B442,IF('71_19MthRepSumUzelQ'!U442&lt;&gt;"",'71_19MthRepSumUzelQ'!U442,'71_19MthRepSumUzelQ'!B442))</f>
        <v>6368</v>
      </c>
      <c r="Z442" s="1">
        <f>IF(Summ!$G$2="Místně",'71_19MthRepSumUzelQ'!F442,IF('71_19MthRepSumUzelQ'!W442&lt;&gt;"",'71_19MthRepSumUzelQ'!W442,'71_19MthRepSumUzelQ'!F442))</f>
        <v>5007</v>
      </c>
      <c r="AA442" s="1">
        <f t="shared" si="26"/>
        <v>0</v>
      </c>
      <c r="AB442" s="1" t="str">
        <f t="shared" si="28"/>
        <v/>
      </c>
      <c r="AC442" s="1" t="str">
        <f t="shared" si="29"/>
        <v/>
      </c>
      <c r="AD442" s="1" t="str">
        <f t="shared" si="27"/>
        <v/>
      </c>
    </row>
    <row r="443" spans="1:30" x14ac:dyDescent="0.25">
      <c r="A443" s="4" t="s">
        <v>2366</v>
      </c>
      <c r="B443" s="4">
        <v>6369</v>
      </c>
      <c r="C443" s="4" t="s">
        <v>903</v>
      </c>
      <c r="D443" s="4" t="s">
        <v>904</v>
      </c>
      <c r="E443" s="4"/>
      <c r="F443" s="4">
        <v>5060</v>
      </c>
      <c r="G443" s="4" t="s">
        <v>141</v>
      </c>
      <c r="H443" s="4" t="s">
        <v>142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6">
        <v>0</v>
      </c>
      <c r="Q443" s="5">
        <v>0</v>
      </c>
      <c r="R443" s="5">
        <v>0</v>
      </c>
      <c r="S443" s="5">
        <v>0</v>
      </c>
      <c r="T443" s="5">
        <v>31</v>
      </c>
      <c r="U443" s="4"/>
      <c r="V443" s="4"/>
      <c r="W443" s="4"/>
      <c r="X443" s="4"/>
      <c r="Y443" s="1">
        <f>IF(Summ!$G$2="Místně",'71_19MthRepSumUzelQ'!B443,IF('71_19MthRepSumUzelQ'!U443&lt;&gt;"",'71_19MthRepSumUzelQ'!U443,'71_19MthRepSumUzelQ'!B443))</f>
        <v>6369</v>
      </c>
      <c r="Z443" s="1">
        <f>IF(Summ!$G$2="Místně",'71_19MthRepSumUzelQ'!F443,IF('71_19MthRepSumUzelQ'!W443&lt;&gt;"",'71_19MthRepSumUzelQ'!W443,'71_19MthRepSumUzelQ'!F443))</f>
        <v>5060</v>
      </c>
      <c r="AA443" s="1">
        <f t="shared" si="26"/>
        <v>0</v>
      </c>
      <c r="AB443" s="1" t="str">
        <f t="shared" si="28"/>
        <v/>
      </c>
      <c r="AC443" s="1" t="str">
        <f t="shared" si="29"/>
        <v/>
      </c>
      <c r="AD443" s="1" t="str">
        <f t="shared" si="27"/>
        <v/>
      </c>
    </row>
    <row r="444" spans="1:30" x14ac:dyDescent="0.25">
      <c r="A444" s="4" t="s">
        <v>2366</v>
      </c>
      <c r="B444" s="4">
        <v>6370</v>
      </c>
      <c r="C444" s="4" t="s">
        <v>905</v>
      </c>
      <c r="D444" s="4" t="s">
        <v>906</v>
      </c>
      <c r="E444" s="4"/>
      <c r="F444" s="4">
        <v>5060</v>
      </c>
      <c r="G444" s="4" t="s">
        <v>141</v>
      </c>
      <c r="H444" s="4" t="s">
        <v>142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6">
        <v>0</v>
      </c>
      <c r="Q444" s="5">
        <v>0</v>
      </c>
      <c r="R444" s="5">
        <v>0</v>
      </c>
      <c r="S444" s="5">
        <v>0</v>
      </c>
      <c r="T444" s="5">
        <v>31</v>
      </c>
      <c r="U444" s="4"/>
      <c r="V444" s="4"/>
      <c r="W444" s="4"/>
      <c r="X444" s="4"/>
      <c r="Y444" s="1">
        <f>IF(Summ!$G$2="Místně",'71_19MthRepSumUzelQ'!B444,IF('71_19MthRepSumUzelQ'!U444&lt;&gt;"",'71_19MthRepSumUzelQ'!U444,'71_19MthRepSumUzelQ'!B444))</f>
        <v>6370</v>
      </c>
      <c r="Z444" s="1">
        <f>IF(Summ!$G$2="Místně",'71_19MthRepSumUzelQ'!F444,IF('71_19MthRepSumUzelQ'!W444&lt;&gt;"",'71_19MthRepSumUzelQ'!W444,'71_19MthRepSumUzelQ'!F444))</f>
        <v>5060</v>
      </c>
      <c r="AA444" s="1">
        <f t="shared" si="26"/>
        <v>0</v>
      </c>
      <c r="AB444" s="1" t="str">
        <f t="shared" si="28"/>
        <v/>
      </c>
      <c r="AC444" s="1" t="str">
        <f t="shared" si="29"/>
        <v/>
      </c>
      <c r="AD444" s="1" t="str">
        <f t="shared" si="27"/>
        <v/>
      </c>
    </row>
    <row r="445" spans="1:30" x14ac:dyDescent="0.25">
      <c r="A445" s="4" t="s">
        <v>2366</v>
      </c>
      <c r="B445" s="4">
        <v>6371</v>
      </c>
      <c r="C445" s="4" t="s">
        <v>907</v>
      </c>
      <c r="D445" s="4" t="s">
        <v>908</v>
      </c>
      <c r="E445" s="4"/>
      <c r="F445" s="4">
        <v>5072</v>
      </c>
      <c r="G445" s="4" t="s">
        <v>159</v>
      </c>
      <c r="H445" s="4" t="s">
        <v>160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6">
        <v>0</v>
      </c>
      <c r="Q445" s="5">
        <v>0</v>
      </c>
      <c r="R445" s="5">
        <v>0</v>
      </c>
      <c r="S445" s="5">
        <v>0</v>
      </c>
      <c r="T445" s="5">
        <v>31</v>
      </c>
      <c r="U445" s="4"/>
      <c r="V445" s="4"/>
      <c r="W445" s="4"/>
      <c r="X445" s="4"/>
      <c r="Y445" s="1">
        <f>IF(Summ!$G$2="Místně",'71_19MthRepSumUzelQ'!B445,IF('71_19MthRepSumUzelQ'!U445&lt;&gt;"",'71_19MthRepSumUzelQ'!U445,'71_19MthRepSumUzelQ'!B445))</f>
        <v>6371</v>
      </c>
      <c r="Z445" s="1">
        <f>IF(Summ!$G$2="Místně",'71_19MthRepSumUzelQ'!F445,IF('71_19MthRepSumUzelQ'!W445&lt;&gt;"",'71_19MthRepSumUzelQ'!W445,'71_19MthRepSumUzelQ'!F445))</f>
        <v>5072</v>
      </c>
      <c r="AA445" s="1">
        <f t="shared" si="26"/>
        <v>0</v>
      </c>
      <c r="AB445" s="1" t="str">
        <f t="shared" si="28"/>
        <v/>
      </c>
      <c r="AC445" s="1" t="str">
        <f t="shared" si="29"/>
        <v/>
      </c>
      <c r="AD445" s="1" t="str">
        <f t="shared" si="27"/>
        <v/>
      </c>
    </row>
    <row r="446" spans="1:30" x14ac:dyDescent="0.25">
      <c r="A446" s="4" t="s">
        <v>2366</v>
      </c>
      <c r="B446" s="4">
        <v>6372</v>
      </c>
      <c r="C446" s="4" t="s">
        <v>909</v>
      </c>
      <c r="D446" s="4" t="s">
        <v>910</v>
      </c>
      <c r="E446" s="4"/>
      <c r="F446" s="4">
        <v>5030</v>
      </c>
      <c r="G446" s="4" t="s">
        <v>83</v>
      </c>
      <c r="H446" s="4" t="s">
        <v>84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6">
        <v>0</v>
      </c>
      <c r="Q446" s="5">
        <v>0</v>
      </c>
      <c r="R446" s="5">
        <v>0</v>
      </c>
      <c r="S446" s="5">
        <v>0</v>
      </c>
      <c r="T446" s="5">
        <v>31</v>
      </c>
      <c r="U446" s="4"/>
      <c r="V446" s="4"/>
      <c r="W446" s="4"/>
      <c r="X446" s="4"/>
      <c r="Y446" s="1">
        <f>IF(Summ!$G$2="Místně",'71_19MthRepSumUzelQ'!B446,IF('71_19MthRepSumUzelQ'!U446&lt;&gt;"",'71_19MthRepSumUzelQ'!U446,'71_19MthRepSumUzelQ'!B446))</f>
        <v>6372</v>
      </c>
      <c r="Z446" s="1">
        <f>IF(Summ!$G$2="Místně",'71_19MthRepSumUzelQ'!F446,IF('71_19MthRepSumUzelQ'!W446&lt;&gt;"",'71_19MthRepSumUzelQ'!W446,'71_19MthRepSumUzelQ'!F446))</f>
        <v>5030</v>
      </c>
      <c r="AA446" s="1">
        <f t="shared" si="26"/>
        <v>0</v>
      </c>
      <c r="AB446" s="1" t="str">
        <f t="shared" si="28"/>
        <v/>
      </c>
      <c r="AC446" s="1" t="str">
        <f t="shared" si="29"/>
        <v/>
      </c>
      <c r="AD446" s="1" t="str">
        <f t="shared" si="27"/>
        <v/>
      </c>
    </row>
    <row r="447" spans="1:30" x14ac:dyDescent="0.25">
      <c r="A447" s="4" t="s">
        <v>2366</v>
      </c>
      <c r="B447" s="4">
        <v>6374</v>
      </c>
      <c r="C447" s="4" t="s">
        <v>911</v>
      </c>
      <c r="D447" s="4" t="s">
        <v>912</v>
      </c>
      <c r="E447" s="4"/>
      <c r="F447" s="4">
        <v>5030</v>
      </c>
      <c r="G447" s="4" t="s">
        <v>83</v>
      </c>
      <c r="H447" s="4" t="s">
        <v>84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6">
        <v>0</v>
      </c>
      <c r="Q447" s="5">
        <v>0</v>
      </c>
      <c r="R447" s="5">
        <v>0</v>
      </c>
      <c r="S447" s="5">
        <v>0</v>
      </c>
      <c r="T447" s="5">
        <v>31</v>
      </c>
      <c r="U447" s="4"/>
      <c r="V447" s="4"/>
      <c r="W447" s="4"/>
      <c r="X447" s="4"/>
      <c r="Y447" s="1">
        <f>IF(Summ!$G$2="Místně",'71_19MthRepSumUzelQ'!B447,IF('71_19MthRepSumUzelQ'!U447&lt;&gt;"",'71_19MthRepSumUzelQ'!U447,'71_19MthRepSumUzelQ'!B447))</f>
        <v>6374</v>
      </c>
      <c r="Z447" s="1">
        <f>IF(Summ!$G$2="Místně",'71_19MthRepSumUzelQ'!F447,IF('71_19MthRepSumUzelQ'!W447&lt;&gt;"",'71_19MthRepSumUzelQ'!W447,'71_19MthRepSumUzelQ'!F447))</f>
        <v>5030</v>
      </c>
      <c r="AA447" s="1">
        <f t="shared" si="26"/>
        <v>0</v>
      </c>
      <c r="AB447" s="1" t="str">
        <f t="shared" si="28"/>
        <v/>
      </c>
      <c r="AC447" s="1" t="str">
        <f t="shared" si="29"/>
        <v/>
      </c>
      <c r="AD447" s="1" t="str">
        <f t="shared" si="27"/>
        <v/>
      </c>
    </row>
    <row r="448" spans="1:30" x14ac:dyDescent="0.25">
      <c r="A448" s="4" t="s">
        <v>2366</v>
      </c>
      <c r="B448" s="4">
        <v>6375</v>
      </c>
      <c r="C448" s="4" t="s">
        <v>913</v>
      </c>
      <c r="D448" s="4" t="s">
        <v>914</v>
      </c>
      <c r="E448" s="4"/>
      <c r="F448" s="4">
        <v>5035</v>
      </c>
      <c r="G448" s="4" t="s">
        <v>92</v>
      </c>
      <c r="H448" s="4" t="s">
        <v>93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6">
        <v>0</v>
      </c>
      <c r="Q448" s="5">
        <v>0</v>
      </c>
      <c r="R448" s="5">
        <v>0</v>
      </c>
      <c r="S448" s="5">
        <v>0</v>
      </c>
      <c r="T448" s="5">
        <v>31</v>
      </c>
      <c r="U448" s="4"/>
      <c r="V448" s="4"/>
      <c r="W448" s="4"/>
      <c r="X448" s="4"/>
      <c r="Y448" s="1">
        <f>IF(Summ!$G$2="Místně",'71_19MthRepSumUzelQ'!B448,IF('71_19MthRepSumUzelQ'!U448&lt;&gt;"",'71_19MthRepSumUzelQ'!U448,'71_19MthRepSumUzelQ'!B448))</f>
        <v>6375</v>
      </c>
      <c r="Z448" s="1">
        <f>IF(Summ!$G$2="Místně",'71_19MthRepSumUzelQ'!F448,IF('71_19MthRepSumUzelQ'!W448&lt;&gt;"",'71_19MthRepSumUzelQ'!W448,'71_19MthRepSumUzelQ'!F448))</f>
        <v>5035</v>
      </c>
      <c r="AA448" s="1">
        <f t="shared" si="26"/>
        <v>0</v>
      </c>
      <c r="AB448" s="1" t="str">
        <f t="shared" si="28"/>
        <v/>
      </c>
      <c r="AC448" s="1" t="str">
        <f t="shared" si="29"/>
        <v/>
      </c>
      <c r="AD448" s="1" t="str">
        <f t="shared" si="27"/>
        <v/>
      </c>
    </row>
    <row r="449" spans="1:30" x14ac:dyDescent="0.25">
      <c r="A449" s="4" t="s">
        <v>2366</v>
      </c>
      <c r="B449" s="4">
        <v>6376</v>
      </c>
      <c r="C449" s="4" t="s">
        <v>915</v>
      </c>
      <c r="D449" s="4" t="s">
        <v>916</v>
      </c>
      <c r="E449" s="4"/>
      <c r="F449" s="4">
        <v>5007</v>
      </c>
      <c r="G449" s="4" t="s">
        <v>37</v>
      </c>
      <c r="H449" s="4" t="s">
        <v>38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6">
        <v>0</v>
      </c>
      <c r="Q449" s="5">
        <v>0</v>
      </c>
      <c r="R449" s="5">
        <v>0</v>
      </c>
      <c r="S449" s="5">
        <v>0</v>
      </c>
      <c r="T449" s="5">
        <v>31</v>
      </c>
      <c r="U449" s="4"/>
      <c r="V449" s="4"/>
      <c r="W449" s="4"/>
      <c r="X449" s="4"/>
      <c r="Y449" s="1">
        <f>IF(Summ!$G$2="Místně",'71_19MthRepSumUzelQ'!B449,IF('71_19MthRepSumUzelQ'!U449&lt;&gt;"",'71_19MthRepSumUzelQ'!U449,'71_19MthRepSumUzelQ'!B449))</f>
        <v>6376</v>
      </c>
      <c r="Z449" s="1">
        <f>IF(Summ!$G$2="Místně",'71_19MthRepSumUzelQ'!F449,IF('71_19MthRepSumUzelQ'!W449&lt;&gt;"",'71_19MthRepSumUzelQ'!W449,'71_19MthRepSumUzelQ'!F449))</f>
        <v>5007</v>
      </c>
      <c r="AA449" s="1">
        <f t="shared" si="26"/>
        <v>0</v>
      </c>
      <c r="AB449" s="1" t="str">
        <f t="shared" si="28"/>
        <v/>
      </c>
      <c r="AC449" s="1" t="str">
        <f t="shared" si="29"/>
        <v/>
      </c>
      <c r="AD449" s="1" t="str">
        <f t="shared" si="27"/>
        <v/>
      </c>
    </row>
    <row r="450" spans="1:30" x14ac:dyDescent="0.25">
      <c r="A450" s="4" t="s">
        <v>2366</v>
      </c>
      <c r="B450" s="4">
        <v>6377</v>
      </c>
      <c r="C450" s="4" t="s">
        <v>917</v>
      </c>
      <c r="D450" s="4" t="s">
        <v>918</v>
      </c>
      <c r="E450" s="4"/>
      <c r="F450" s="4">
        <v>5049</v>
      </c>
      <c r="G450" s="4" t="s">
        <v>121</v>
      </c>
      <c r="H450" s="4" t="s">
        <v>122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6">
        <v>0</v>
      </c>
      <c r="Q450" s="5">
        <v>0</v>
      </c>
      <c r="R450" s="5">
        <v>0</v>
      </c>
      <c r="S450" s="5">
        <v>0</v>
      </c>
      <c r="T450" s="5">
        <v>31</v>
      </c>
      <c r="U450" s="4"/>
      <c r="V450" s="4"/>
      <c r="W450" s="4"/>
      <c r="X450" s="4"/>
      <c r="Y450" s="1">
        <f>IF(Summ!$G$2="Místně",'71_19MthRepSumUzelQ'!B450,IF('71_19MthRepSumUzelQ'!U450&lt;&gt;"",'71_19MthRepSumUzelQ'!U450,'71_19MthRepSumUzelQ'!B450))</f>
        <v>6377</v>
      </c>
      <c r="Z450" s="1">
        <f>IF(Summ!$G$2="Místně",'71_19MthRepSumUzelQ'!F450,IF('71_19MthRepSumUzelQ'!W450&lt;&gt;"",'71_19MthRepSumUzelQ'!W450,'71_19MthRepSumUzelQ'!F450))</f>
        <v>5049</v>
      </c>
      <c r="AA450" s="1">
        <f t="shared" ref="AA450:AA513" si="30">IF(OR(A450="COVID",Y450="",Y450=B450),0,-P450)</f>
        <v>0</v>
      </c>
      <c r="AB450" s="1" t="str">
        <f t="shared" si="28"/>
        <v/>
      </c>
      <c r="AC450" s="1" t="str">
        <f t="shared" si="29"/>
        <v/>
      </c>
      <c r="AD450" s="1" t="str">
        <f t="shared" ref="AD450:AD513" si="31">IF(AB450="","",-AA450)</f>
        <v/>
      </c>
    </row>
    <row r="451" spans="1:30" x14ac:dyDescent="0.25">
      <c r="A451" s="4" t="s">
        <v>2366</v>
      </c>
      <c r="B451" s="4">
        <v>6378</v>
      </c>
      <c r="C451" s="4" t="s">
        <v>919</v>
      </c>
      <c r="D451" s="4" t="s">
        <v>920</v>
      </c>
      <c r="E451" s="4"/>
      <c r="F451" s="4">
        <v>5055</v>
      </c>
      <c r="G451" s="4" t="s">
        <v>131</v>
      </c>
      <c r="H451" s="4" t="s">
        <v>132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6">
        <v>0</v>
      </c>
      <c r="Q451" s="5">
        <v>0</v>
      </c>
      <c r="R451" s="5">
        <v>0</v>
      </c>
      <c r="S451" s="5">
        <v>0</v>
      </c>
      <c r="T451" s="5">
        <v>31</v>
      </c>
      <c r="U451" s="4"/>
      <c r="V451" s="4"/>
      <c r="W451" s="4"/>
      <c r="X451" s="4"/>
      <c r="Y451" s="1">
        <f>IF(Summ!$G$2="Místně",'71_19MthRepSumUzelQ'!B451,IF('71_19MthRepSumUzelQ'!U451&lt;&gt;"",'71_19MthRepSumUzelQ'!U451,'71_19MthRepSumUzelQ'!B451))</f>
        <v>6378</v>
      </c>
      <c r="Z451" s="1">
        <f>IF(Summ!$G$2="Místně",'71_19MthRepSumUzelQ'!F451,IF('71_19MthRepSumUzelQ'!W451&lt;&gt;"",'71_19MthRepSumUzelQ'!W451,'71_19MthRepSumUzelQ'!F451))</f>
        <v>5055</v>
      </c>
      <c r="AA451" s="1">
        <f t="shared" si="30"/>
        <v>0</v>
      </c>
      <c r="AB451" s="1" t="str">
        <f t="shared" si="28"/>
        <v/>
      </c>
      <c r="AC451" s="1" t="str">
        <f t="shared" si="29"/>
        <v/>
      </c>
      <c r="AD451" s="1" t="str">
        <f t="shared" si="31"/>
        <v/>
      </c>
    </row>
    <row r="452" spans="1:30" x14ac:dyDescent="0.25">
      <c r="A452" s="4" t="s">
        <v>2366</v>
      </c>
      <c r="B452" s="4">
        <v>6379</v>
      </c>
      <c r="C452" s="4" t="s">
        <v>921</v>
      </c>
      <c r="D452" s="4" t="s">
        <v>922</v>
      </c>
      <c r="E452" s="4"/>
      <c r="F452" s="4">
        <v>5034</v>
      </c>
      <c r="G452" s="4" t="s">
        <v>90</v>
      </c>
      <c r="H452" s="4" t="s">
        <v>91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6">
        <v>0</v>
      </c>
      <c r="Q452" s="5">
        <v>0</v>
      </c>
      <c r="R452" s="5">
        <v>0</v>
      </c>
      <c r="S452" s="5">
        <v>0</v>
      </c>
      <c r="T452" s="5">
        <v>31</v>
      </c>
      <c r="U452" s="4"/>
      <c r="V452" s="4"/>
      <c r="W452" s="4"/>
      <c r="X452" s="4"/>
      <c r="Y452" s="1">
        <f>IF(Summ!$G$2="Místně",'71_19MthRepSumUzelQ'!B452,IF('71_19MthRepSumUzelQ'!U452&lt;&gt;"",'71_19MthRepSumUzelQ'!U452,'71_19MthRepSumUzelQ'!B452))</f>
        <v>6379</v>
      </c>
      <c r="Z452" s="1">
        <f>IF(Summ!$G$2="Místně",'71_19MthRepSumUzelQ'!F452,IF('71_19MthRepSumUzelQ'!W452&lt;&gt;"",'71_19MthRepSumUzelQ'!W452,'71_19MthRepSumUzelQ'!F452))</f>
        <v>5034</v>
      </c>
      <c r="AA452" s="1">
        <f t="shared" si="30"/>
        <v>0</v>
      </c>
      <c r="AB452" s="1" t="str">
        <f t="shared" si="28"/>
        <v/>
      </c>
      <c r="AC452" s="1" t="str">
        <f t="shared" si="29"/>
        <v/>
      </c>
      <c r="AD452" s="1" t="str">
        <f t="shared" si="31"/>
        <v/>
      </c>
    </row>
    <row r="453" spans="1:30" x14ac:dyDescent="0.25">
      <c r="A453" s="4" t="s">
        <v>2366</v>
      </c>
      <c r="B453" s="4">
        <v>6380</v>
      </c>
      <c r="C453" s="4" t="s">
        <v>923</v>
      </c>
      <c r="D453" s="4" t="s">
        <v>924</v>
      </c>
      <c r="E453" s="4"/>
      <c r="F453" s="4">
        <v>5064</v>
      </c>
      <c r="G453" s="4" t="s">
        <v>149</v>
      </c>
      <c r="H453" s="4" t="s">
        <v>150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6">
        <v>0</v>
      </c>
      <c r="Q453" s="5">
        <v>0</v>
      </c>
      <c r="R453" s="5">
        <v>0</v>
      </c>
      <c r="S453" s="5">
        <v>0</v>
      </c>
      <c r="T453" s="5">
        <v>31</v>
      </c>
      <c r="U453" s="4"/>
      <c r="V453" s="4"/>
      <c r="W453" s="4"/>
      <c r="X453" s="4"/>
      <c r="Y453" s="1">
        <f>IF(Summ!$G$2="Místně",'71_19MthRepSumUzelQ'!B453,IF('71_19MthRepSumUzelQ'!U453&lt;&gt;"",'71_19MthRepSumUzelQ'!U453,'71_19MthRepSumUzelQ'!B453))</f>
        <v>6380</v>
      </c>
      <c r="Z453" s="1">
        <f>IF(Summ!$G$2="Místně",'71_19MthRepSumUzelQ'!F453,IF('71_19MthRepSumUzelQ'!W453&lt;&gt;"",'71_19MthRepSumUzelQ'!W453,'71_19MthRepSumUzelQ'!F453))</f>
        <v>5064</v>
      </c>
      <c r="AA453" s="1">
        <f t="shared" si="30"/>
        <v>0</v>
      </c>
      <c r="AB453" s="1" t="str">
        <f t="shared" si="28"/>
        <v/>
      </c>
      <c r="AC453" s="1" t="str">
        <f t="shared" si="29"/>
        <v/>
      </c>
      <c r="AD453" s="1" t="str">
        <f t="shared" si="31"/>
        <v/>
      </c>
    </row>
    <row r="454" spans="1:30" x14ac:dyDescent="0.25">
      <c r="A454" s="4" t="s">
        <v>2366</v>
      </c>
      <c r="B454" s="4">
        <v>6381</v>
      </c>
      <c r="C454" s="4" t="s">
        <v>121</v>
      </c>
      <c r="D454" s="4" t="s">
        <v>925</v>
      </c>
      <c r="E454" s="4"/>
      <c r="F454" s="4">
        <v>5063</v>
      </c>
      <c r="G454" s="4" t="s">
        <v>147</v>
      </c>
      <c r="H454" s="4" t="s">
        <v>148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6">
        <v>0</v>
      </c>
      <c r="Q454" s="5">
        <v>0</v>
      </c>
      <c r="R454" s="5">
        <v>0</v>
      </c>
      <c r="S454" s="5">
        <v>0</v>
      </c>
      <c r="T454" s="5">
        <v>31</v>
      </c>
      <c r="U454" s="4"/>
      <c r="V454" s="4"/>
      <c r="W454" s="4"/>
      <c r="X454" s="4"/>
      <c r="Y454" s="1">
        <f>IF(Summ!$G$2="Místně",'71_19MthRepSumUzelQ'!B454,IF('71_19MthRepSumUzelQ'!U454&lt;&gt;"",'71_19MthRepSumUzelQ'!U454,'71_19MthRepSumUzelQ'!B454))</f>
        <v>6381</v>
      </c>
      <c r="Z454" s="1">
        <f>IF(Summ!$G$2="Místně",'71_19MthRepSumUzelQ'!F454,IF('71_19MthRepSumUzelQ'!W454&lt;&gt;"",'71_19MthRepSumUzelQ'!W454,'71_19MthRepSumUzelQ'!F454))</f>
        <v>5063</v>
      </c>
      <c r="AA454" s="1">
        <f t="shared" si="30"/>
        <v>0</v>
      </c>
      <c r="AB454" s="1" t="str">
        <f t="shared" si="28"/>
        <v/>
      </c>
      <c r="AC454" s="1" t="str">
        <f t="shared" si="29"/>
        <v/>
      </c>
      <c r="AD454" s="1" t="str">
        <f t="shared" si="31"/>
        <v/>
      </c>
    </row>
    <row r="455" spans="1:30" x14ac:dyDescent="0.25">
      <c r="A455" s="4" t="s">
        <v>2366</v>
      </c>
      <c r="B455" s="4">
        <v>6382</v>
      </c>
      <c r="C455" s="4" t="s">
        <v>926</v>
      </c>
      <c r="D455" s="4" t="s">
        <v>927</v>
      </c>
      <c r="E455" s="4"/>
      <c r="F455" s="4">
        <v>5027</v>
      </c>
      <c r="G455" s="4" t="s">
        <v>77</v>
      </c>
      <c r="H455" s="4" t="s">
        <v>78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6">
        <v>0</v>
      </c>
      <c r="Q455" s="5">
        <v>0</v>
      </c>
      <c r="R455" s="5">
        <v>0</v>
      </c>
      <c r="S455" s="5">
        <v>0</v>
      </c>
      <c r="T455" s="5">
        <v>31</v>
      </c>
      <c r="U455" s="4"/>
      <c r="V455" s="4"/>
      <c r="W455" s="4"/>
      <c r="X455" s="4"/>
      <c r="Y455" s="1">
        <f>IF(Summ!$G$2="Místně",'71_19MthRepSumUzelQ'!B455,IF('71_19MthRepSumUzelQ'!U455&lt;&gt;"",'71_19MthRepSumUzelQ'!U455,'71_19MthRepSumUzelQ'!B455))</f>
        <v>6382</v>
      </c>
      <c r="Z455" s="1">
        <f>IF(Summ!$G$2="Místně",'71_19MthRepSumUzelQ'!F455,IF('71_19MthRepSumUzelQ'!W455&lt;&gt;"",'71_19MthRepSumUzelQ'!W455,'71_19MthRepSumUzelQ'!F455))</f>
        <v>5027</v>
      </c>
      <c r="AA455" s="1">
        <f t="shared" si="30"/>
        <v>0</v>
      </c>
      <c r="AB455" s="1" t="str">
        <f t="shared" si="28"/>
        <v/>
      </c>
      <c r="AC455" s="1" t="str">
        <f t="shared" si="29"/>
        <v/>
      </c>
      <c r="AD455" s="1" t="str">
        <f t="shared" si="31"/>
        <v/>
      </c>
    </row>
    <row r="456" spans="1:30" x14ac:dyDescent="0.25">
      <c r="A456" s="4" t="s">
        <v>2366</v>
      </c>
      <c r="B456" s="4">
        <v>6383</v>
      </c>
      <c r="C456" s="4" t="s">
        <v>928</v>
      </c>
      <c r="D456" s="4" t="s">
        <v>929</v>
      </c>
      <c r="E456" s="4"/>
      <c r="F456" s="4">
        <v>5027</v>
      </c>
      <c r="G456" s="4" t="s">
        <v>77</v>
      </c>
      <c r="H456" s="4" t="s">
        <v>78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6">
        <v>0</v>
      </c>
      <c r="Q456" s="5">
        <v>0</v>
      </c>
      <c r="R456" s="5">
        <v>0</v>
      </c>
      <c r="S456" s="5">
        <v>0</v>
      </c>
      <c r="T456" s="5">
        <v>31</v>
      </c>
      <c r="U456" s="4"/>
      <c r="V456" s="4"/>
      <c r="W456" s="4"/>
      <c r="X456" s="4"/>
      <c r="Y456" s="1">
        <f>IF(Summ!$G$2="Místně",'71_19MthRepSumUzelQ'!B456,IF('71_19MthRepSumUzelQ'!U456&lt;&gt;"",'71_19MthRepSumUzelQ'!U456,'71_19MthRepSumUzelQ'!B456))</f>
        <v>6383</v>
      </c>
      <c r="Z456" s="1">
        <f>IF(Summ!$G$2="Místně",'71_19MthRepSumUzelQ'!F456,IF('71_19MthRepSumUzelQ'!W456&lt;&gt;"",'71_19MthRepSumUzelQ'!W456,'71_19MthRepSumUzelQ'!F456))</f>
        <v>5027</v>
      </c>
      <c r="AA456" s="1">
        <f t="shared" si="30"/>
        <v>0</v>
      </c>
      <c r="AB456" s="1" t="str">
        <f t="shared" si="28"/>
        <v/>
      </c>
      <c r="AC456" s="1" t="str">
        <f t="shared" si="29"/>
        <v/>
      </c>
      <c r="AD456" s="1" t="str">
        <f t="shared" si="31"/>
        <v/>
      </c>
    </row>
    <row r="457" spans="1:30" x14ac:dyDescent="0.25">
      <c r="A457" s="4" t="s">
        <v>2366</v>
      </c>
      <c r="B457" s="4">
        <v>6384</v>
      </c>
      <c r="C457" s="4" t="s">
        <v>930</v>
      </c>
      <c r="D457" s="4" t="s">
        <v>931</v>
      </c>
      <c r="E457" s="4" t="s">
        <v>932</v>
      </c>
      <c r="F457" s="4">
        <v>5018</v>
      </c>
      <c r="G457" s="4" t="s">
        <v>59</v>
      </c>
      <c r="H457" s="4" t="s">
        <v>60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6">
        <v>0</v>
      </c>
      <c r="Q457" s="5">
        <v>124</v>
      </c>
      <c r="R457" s="5">
        <v>0</v>
      </c>
      <c r="S457" s="5">
        <v>124</v>
      </c>
      <c r="T457" s="5">
        <v>31</v>
      </c>
      <c r="U457" s="4"/>
      <c r="V457" s="4"/>
      <c r="W457" s="4"/>
      <c r="X457" s="4"/>
      <c r="Y457" s="1">
        <f>IF(Summ!$G$2="Místně",'71_19MthRepSumUzelQ'!B457,IF('71_19MthRepSumUzelQ'!U457&lt;&gt;"",'71_19MthRepSumUzelQ'!U457,'71_19MthRepSumUzelQ'!B457))</f>
        <v>6384</v>
      </c>
      <c r="Z457" s="1">
        <f>IF(Summ!$G$2="Místně",'71_19MthRepSumUzelQ'!F457,IF('71_19MthRepSumUzelQ'!W457&lt;&gt;"",'71_19MthRepSumUzelQ'!W457,'71_19MthRepSumUzelQ'!F457))</f>
        <v>5018</v>
      </c>
      <c r="AA457" s="1">
        <f t="shared" si="30"/>
        <v>0</v>
      </c>
      <c r="AB457" s="1" t="str">
        <f t="shared" si="28"/>
        <v/>
      </c>
      <c r="AC457" s="1" t="str">
        <f t="shared" si="29"/>
        <v/>
      </c>
      <c r="AD457" s="1" t="str">
        <f t="shared" si="31"/>
        <v/>
      </c>
    </row>
    <row r="458" spans="1:30" x14ac:dyDescent="0.25">
      <c r="A458" s="4" t="s">
        <v>2366</v>
      </c>
      <c r="B458" s="4">
        <v>6385</v>
      </c>
      <c r="C458" s="4" t="s">
        <v>933</v>
      </c>
      <c r="D458" s="4" t="s">
        <v>934</v>
      </c>
      <c r="E458" s="4"/>
      <c r="F458" s="4">
        <v>5021</v>
      </c>
      <c r="G458" s="4" t="s">
        <v>65</v>
      </c>
      <c r="H458" s="4" t="s">
        <v>66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6">
        <v>0</v>
      </c>
      <c r="Q458" s="5">
        <v>0</v>
      </c>
      <c r="R458" s="5">
        <v>0</v>
      </c>
      <c r="S458" s="5">
        <v>0</v>
      </c>
      <c r="T458" s="5">
        <v>31</v>
      </c>
      <c r="U458" s="4"/>
      <c r="V458" s="4"/>
      <c r="W458" s="4"/>
      <c r="X458" s="4"/>
      <c r="Y458" s="1">
        <f>IF(Summ!$G$2="Místně",'71_19MthRepSumUzelQ'!B458,IF('71_19MthRepSumUzelQ'!U458&lt;&gt;"",'71_19MthRepSumUzelQ'!U458,'71_19MthRepSumUzelQ'!B458))</f>
        <v>6385</v>
      </c>
      <c r="Z458" s="1">
        <f>IF(Summ!$G$2="Místně",'71_19MthRepSumUzelQ'!F458,IF('71_19MthRepSumUzelQ'!W458&lt;&gt;"",'71_19MthRepSumUzelQ'!W458,'71_19MthRepSumUzelQ'!F458))</f>
        <v>5021</v>
      </c>
      <c r="AA458" s="1">
        <f t="shared" si="30"/>
        <v>0</v>
      </c>
      <c r="AB458" s="1" t="str">
        <f t="shared" si="28"/>
        <v/>
      </c>
      <c r="AC458" s="1" t="str">
        <f t="shared" si="29"/>
        <v/>
      </c>
      <c r="AD458" s="1" t="str">
        <f t="shared" si="31"/>
        <v/>
      </c>
    </row>
    <row r="459" spans="1:30" x14ac:dyDescent="0.25">
      <c r="A459" s="4" t="s">
        <v>2366</v>
      </c>
      <c r="B459" s="4">
        <v>6387</v>
      </c>
      <c r="C459" s="4" t="s">
        <v>935</v>
      </c>
      <c r="D459" s="4" t="s">
        <v>936</v>
      </c>
      <c r="E459" s="4"/>
      <c r="F459" s="4">
        <v>5015</v>
      </c>
      <c r="G459" s="4" t="s">
        <v>53</v>
      </c>
      <c r="H459" s="4" t="s">
        <v>54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6">
        <v>0</v>
      </c>
      <c r="Q459" s="5">
        <v>0</v>
      </c>
      <c r="R459" s="5">
        <v>0</v>
      </c>
      <c r="S459" s="5">
        <v>0</v>
      </c>
      <c r="T459" s="5">
        <v>31</v>
      </c>
      <c r="U459" s="4"/>
      <c r="V459" s="4"/>
      <c r="W459" s="4"/>
      <c r="X459" s="4"/>
      <c r="Y459" s="1">
        <f>IF(Summ!$G$2="Místně",'71_19MthRepSumUzelQ'!B459,IF('71_19MthRepSumUzelQ'!U459&lt;&gt;"",'71_19MthRepSumUzelQ'!U459,'71_19MthRepSumUzelQ'!B459))</f>
        <v>6387</v>
      </c>
      <c r="Z459" s="1">
        <f>IF(Summ!$G$2="Místně",'71_19MthRepSumUzelQ'!F459,IF('71_19MthRepSumUzelQ'!W459&lt;&gt;"",'71_19MthRepSumUzelQ'!W459,'71_19MthRepSumUzelQ'!F459))</f>
        <v>5015</v>
      </c>
      <c r="AA459" s="1">
        <f t="shared" si="30"/>
        <v>0</v>
      </c>
      <c r="AB459" s="1" t="str">
        <f t="shared" si="28"/>
        <v/>
      </c>
      <c r="AC459" s="1" t="str">
        <f t="shared" si="29"/>
        <v/>
      </c>
      <c r="AD459" s="1" t="str">
        <f t="shared" si="31"/>
        <v/>
      </c>
    </row>
    <row r="460" spans="1:30" x14ac:dyDescent="0.25">
      <c r="A460" s="4" t="s">
        <v>2366</v>
      </c>
      <c r="B460" s="4">
        <v>6388</v>
      </c>
      <c r="C460" s="4" t="s">
        <v>937</v>
      </c>
      <c r="D460" s="4" t="s">
        <v>938</v>
      </c>
      <c r="E460" s="4"/>
      <c r="F460" s="4">
        <v>5026</v>
      </c>
      <c r="G460" s="4" t="s">
        <v>75</v>
      </c>
      <c r="H460" s="4" t="s">
        <v>76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6">
        <v>0</v>
      </c>
      <c r="Q460" s="5">
        <v>0</v>
      </c>
      <c r="R460" s="5">
        <v>0</v>
      </c>
      <c r="S460" s="5">
        <v>0</v>
      </c>
      <c r="T460" s="5">
        <v>31</v>
      </c>
      <c r="U460" s="4"/>
      <c r="V460" s="4"/>
      <c r="W460" s="4"/>
      <c r="X460" s="4"/>
      <c r="Y460" s="1">
        <f>IF(Summ!$G$2="Místně",'71_19MthRepSumUzelQ'!B460,IF('71_19MthRepSumUzelQ'!U460&lt;&gt;"",'71_19MthRepSumUzelQ'!U460,'71_19MthRepSumUzelQ'!B460))</f>
        <v>6388</v>
      </c>
      <c r="Z460" s="1">
        <f>IF(Summ!$G$2="Místně",'71_19MthRepSumUzelQ'!F460,IF('71_19MthRepSumUzelQ'!W460&lt;&gt;"",'71_19MthRepSumUzelQ'!W460,'71_19MthRepSumUzelQ'!F460))</f>
        <v>5026</v>
      </c>
      <c r="AA460" s="1">
        <f t="shared" si="30"/>
        <v>0</v>
      </c>
      <c r="AB460" s="1" t="str">
        <f t="shared" ref="AB460:AB523" si="32">IF(U460&lt;&gt;"",B460,"")</f>
        <v/>
      </c>
      <c r="AC460" s="1" t="str">
        <f t="shared" ref="AC460:AC523" si="33">IF(W460&lt;&gt;"",F460,"")</f>
        <v/>
      </c>
      <c r="AD460" s="1" t="str">
        <f t="shared" si="31"/>
        <v/>
      </c>
    </row>
    <row r="461" spans="1:30" x14ac:dyDescent="0.25">
      <c r="A461" s="4" t="s">
        <v>2366</v>
      </c>
      <c r="B461" s="4">
        <v>6389</v>
      </c>
      <c r="C461" s="4" t="s">
        <v>939</v>
      </c>
      <c r="D461" s="4" t="s">
        <v>940</v>
      </c>
      <c r="E461" s="4"/>
      <c r="F461" s="4">
        <v>5023</v>
      </c>
      <c r="G461" s="4" t="s">
        <v>69</v>
      </c>
      <c r="H461" s="4" t="s">
        <v>70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6">
        <v>0</v>
      </c>
      <c r="Q461" s="5">
        <v>0</v>
      </c>
      <c r="R461" s="5">
        <v>0</v>
      </c>
      <c r="S461" s="5">
        <v>0</v>
      </c>
      <c r="T461" s="5">
        <v>31</v>
      </c>
      <c r="U461" s="4"/>
      <c r="V461" s="4"/>
      <c r="W461" s="4"/>
      <c r="X461" s="4"/>
      <c r="Y461" s="1">
        <f>IF(Summ!$G$2="Místně",'71_19MthRepSumUzelQ'!B461,IF('71_19MthRepSumUzelQ'!U461&lt;&gt;"",'71_19MthRepSumUzelQ'!U461,'71_19MthRepSumUzelQ'!B461))</f>
        <v>6389</v>
      </c>
      <c r="Z461" s="1">
        <f>IF(Summ!$G$2="Místně",'71_19MthRepSumUzelQ'!F461,IF('71_19MthRepSumUzelQ'!W461&lt;&gt;"",'71_19MthRepSumUzelQ'!W461,'71_19MthRepSumUzelQ'!F461))</f>
        <v>5023</v>
      </c>
      <c r="AA461" s="1">
        <f t="shared" si="30"/>
        <v>0</v>
      </c>
      <c r="AB461" s="1" t="str">
        <f t="shared" si="32"/>
        <v/>
      </c>
      <c r="AC461" s="1" t="str">
        <f t="shared" si="33"/>
        <v/>
      </c>
      <c r="AD461" s="1" t="str">
        <f t="shared" si="31"/>
        <v/>
      </c>
    </row>
    <row r="462" spans="1:30" x14ac:dyDescent="0.25">
      <c r="A462" s="4" t="s">
        <v>2366</v>
      </c>
      <c r="B462" s="4">
        <v>6390</v>
      </c>
      <c r="C462" s="4" t="s">
        <v>941</v>
      </c>
      <c r="D462" s="4" t="s">
        <v>942</v>
      </c>
      <c r="E462" s="4"/>
      <c r="F462" s="4">
        <v>5064</v>
      </c>
      <c r="G462" s="4" t="s">
        <v>149</v>
      </c>
      <c r="H462" s="4" t="s">
        <v>150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6">
        <v>0</v>
      </c>
      <c r="Q462" s="5">
        <v>0</v>
      </c>
      <c r="R462" s="5">
        <v>0</v>
      </c>
      <c r="S462" s="5">
        <v>0</v>
      </c>
      <c r="T462" s="5">
        <v>31</v>
      </c>
      <c r="U462" s="4"/>
      <c r="V462" s="4"/>
      <c r="W462" s="4"/>
      <c r="X462" s="4"/>
      <c r="Y462" s="1">
        <f>IF(Summ!$G$2="Místně",'71_19MthRepSumUzelQ'!B462,IF('71_19MthRepSumUzelQ'!U462&lt;&gt;"",'71_19MthRepSumUzelQ'!U462,'71_19MthRepSumUzelQ'!B462))</f>
        <v>6390</v>
      </c>
      <c r="Z462" s="1">
        <f>IF(Summ!$G$2="Místně",'71_19MthRepSumUzelQ'!F462,IF('71_19MthRepSumUzelQ'!W462&lt;&gt;"",'71_19MthRepSumUzelQ'!W462,'71_19MthRepSumUzelQ'!F462))</f>
        <v>5064</v>
      </c>
      <c r="AA462" s="1">
        <f t="shared" si="30"/>
        <v>0</v>
      </c>
      <c r="AB462" s="1" t="str">
        <f t="shared" si="32"/>
        <v/>
      </c>
      <c r="AC462" s="1" t="str">
        <f t="shared" si="33"/>
        <v/>
      </c>
      <c r="AD462" s="1" t="str">
        <f t="shared" si="31"/>
        <v/>
      </c>
    </row>
    <row r="463" spans="1:30" x14ac:dyDescent="0.25">
      <c r="A463" s="4" t="s">
        <v>2366</v>
      </c>
      <c r="B463" s="4">
        <v>6391</v>
      </c>
      <c r="C463" s="4" t="s">
        <v>943</v>
      </c>
      <c r="D463" s="4" t="s">
        <v>944</v>
      </c>
      <c r="E463" s="4"/>
      <c r="F463" s="4">
        <v>5053</v>
      </c>
      <c r="G463" s="4" t="s">
        <v>127</v>
      </c>
      <c r="H463" s="4" t="s">
        <v>128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6">
        <v>0</v>
      </c>
      <c r="Q463" s="5">
        <v>0</v>
      </c>
      <c r="R463" s="5">
        <v>0</v>
      </c>
      <c r="S463" s="5">
        <v>0</v>
      </c>
      <c r="T463" s="5">
        <v>31</v>
      </c>
      <c r="U463" s="4"/>
      <c r="V463" s="4"/>
      <c r="W463" s="4"/>
      <c r="X463" s="4"/>
      <c r="Y463" s="1">
        <f>IF(Summ!$G$2="Místně",'71_19MthRepSumUzelQ'!B463,IF('71_19MthRepSumUzelQ'!U463&lt;&gt;"",'71_19MthRepSumUzelQ'!U463,'71_19MthRepSumUzelQ'!B463))</f>
        <v>6391</v>
      </c>
      <c r="Z463" s="1">
        <f>IF(Summ!$G$2="Místně",'71_19MthRepSumUzelQ'!F463,IF('71_19MthRepSumUzelQ'!W463&lt;&gt;"",'71_19MthRepSumUzelQ'!W463,'71_19MthRepSumUzelQ'!F463))</f>
        <v>5053</v>
      </c>
      <c r="AA463" s="1">
        <f t="shared" si="30"/>
        <v>0</v>
      </c>
      <c r="AB463" s="1" t="str">
        <f t="shared" si="32"/>
        <v/>
      </c>
      <c r="AC463" s="1" t="str">
        <f t="shared" si="33"/>
        <v/>
      </c>
      <c r="AD463" s="1" t="str">
        <f t="shared" si="31"/>
        <v/>
      </c>
    </row>
    <row r="464" spans="1:30" x14ac:dyDescent="0.25">
      <c r="A464" s="4" t="s">
        <v>2366</v>
      </c>
      <c r="B464" s="4">
        <v>6392</v>
      </c>
      <c r="C464" s="4" t="s">
        <v>945</v>
      </c>
      <c r="D464" s="4" t="s">
        <v>946</v>
      </c>
      <c r="E464" s="4"/>
      <c r="F464" s="4">
        <v>5065</v>
      </c>
      <c r="G464" s="4" t="s">
        <v>151</v>
      </c>
      <c r="H464" s="4" t="s">
        <v>152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6">
        <v>0</v>
      </c>
      <c r="Q464" s="5">
        <v>0</v>
      </c>
      <c r="R464" s="5">
        <v>0</v>
      </c>
      <c r="S464" s="5">
        <v>0</v>
      </c>
      <c r="T464" s="5">
        <v>31</v>
      </c>
      <c r="U464" s="4"/>
      <c r="V464" s="4"/>
      <c r="W464" s="4"/>
      <c r="X464" s="4"/>
      <c r="Y464" s="1">
        <f>IF(Summ!$G$2="Místně",'71_19MthRepSumUzelQ'!B464,IF('71_19MthRepSumUzelQ'!U464&lt;&gt;"",'71_19MthRepSumUzelQ'!U464,'71_19MthRepSumUzelQ'!B464))</f>
        <v>6392</v>
      </c>
      <c r="Z464" s="1">
        <f>IF(Summ!$G$2="Místně",'71_19MthRepSumUzelQ'!F464,IF('71_19MthRepSumUzelQ'!W464&lt;&gt;"",'71_19MthRepSumUzelQ'!W464,'71_19MthRepSumUzelQ'!F464))</f>
        <v>5065</v>
      </c>
      <c r="AA464" s="1">
        <f t="shared" si="30"/>
        <v>0</v>
      </c>
      <c r="AB464" s="1" t="str">
        <f t="shared" si="32"/>
        <v/>
      </c>
      <c r="AC464" s="1" t="str">
        <f t="shared" si="33"/>
        <v/>
      </c>
      <c r="AD464" s="1" t="str">
        <f t="shared" si="31"/>
        <v/>
      </c>
    </row>
    <row r="465" spans="1:30" x14ac:dyDescent="0.25">
      <c r="A465" s="4" t="s">
        <v>2366</v>
      </c>
      <c r="B465" s="4">
        <v>6393</v>
      </c>
      <c r="C465" s="4" t="s">
        <v>947</v>
      </c>
      <c r="D465" s="4" t="s">
        <v>948</v>
      </c>
      <c r="E465" s="4"/>
      <c r="F465" s="4">
        <v>5074</v>
      </c>
      <c r="G465" s="4" t="s">
        <v>163</v>
      </c>
      <c r="H465" s="4" t="s">
        <v>164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6">
        <v>0</v>
      </c>
      <c r="Q465" s="5">
        <v>0</v>
      </c>
      <c r="R465" s="5">
        <v>0</v>
      </c>
      <c r="S465" s="5">
        <v>0</v>
      </c>
      <c r="T465" s="5">
        <v>31</v>
      </c>
      <c r="U465" s="4"/>
      <c r="V465" s="4"/>
      <c r="W465" s="4"/>
      <c r="X465" s="4"/>
      <c r="Y465" s="1">
        <f>IF(Summ!$G$2="Místně",'71_19MthRepSumUzelQ'!B465,IF('71_19MthRepSumUzelQ'!U465&lt;&gt;"",'71_19MthRepSumUzelQ'!U465,'71_19MthRepSumUzelQ'!B465))</f>
        <v>6393</v>
      </c>
      <c r="Z465" s="1">
        <f>IF(Summ!$G$2="Místně",'71_19MthRepSumUzelQ'!F465,IF('71_19MthRepSumUzelQ'!W465&lt;&gt;"",'71_19MthRepSumUzelQ'!W465,'71_19MthRepSumUzelQ'!F465))</f>
        <v>5074</v>
      </c>
      <c r="AA465" s="1">
        <f t="shared" si="30"/>
        <v>0</v>
      </c>
      <c r="AB465" s="1" t="str">
        <f t="shared" si="32"/>
        <v/>
      </c>
      <c r="AC465" s="1" t="str">
        <f t="shared" si="33"/>
        <v/>
      </c>
      <c r="AD465" s="1" t="str">
        <f t="shared" si="31"/>
        <v/>
      </c>
    </row>
    <row r="466" spans="1:30" x14ac:dyDescent="0.25">
      <c r="A466" s="4" t="s">
        <v>2366</v>
      </c>
      <c r="B466" s="4">
        <v>6394</v>
      </c>
      <c r="C466" s="4" t="s">
        <v>949</v>
      </c>
      <c r="D466" s="4" t="s">
        <v>950</v>
      </c>
      <c r="E466" s="4"/>
      <c r="F466" s="4">
        <v>5077</v>
      </c>
      <c r="G466" s="4" t="s">
        <v>167</v>
      </c>
      <c r="H466" s="4" t="s">
        <v>168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6">
        <v>0</v>
      </c>
      <c r="Q466" s="5">
        <v>0</v>
      </c>
      <c r="R466" s="5">
        <v>0</v>
      </c>
      <c r="S466" s="5">
        <v>0</v>
      </c>
      <c r="T466" s="5">
        <v>31</v>
      </c>
      <c r="U466" s="4"/>
      <c r="V466" s="4"/>
      <c r="W466" s="4"/>
      <c r="X466" s="4"/>
      <c r="Y466" s="1">
        <f>IF(Summ!$G$2="Místně",'71_19MthRepSumUzelQ'!B466,IF('71_19MthRepSumUzelQ'!U466&lt;&gt;"",'71_19MthRepSumUzelQ'!U466,'71_19MthRepSumUzelQ'!B466))</f>
        <v>6394</v>
      </c>
      <c r="Z466" s="1">
        <f>IF(Summ!$G$2="Místně",'71_19MthRepSumUzelQ'!F466,IF('71_19MthRepSumUzelQ'!W466&lt;&gt;"",'71_19MthRepSumUzelQ'!W466,'71_19MthRepSumUzelQ'!F466))</f>
        <v>5077</v>
      </c>
      <c r="AA466" s="1">
        <f t="shared" si="30"/>
        <v>0</v>
      </c>
      <c r="AB466" s="1" t="str">
        <f t="shared" si="32"/>
        <v/>
      </c>
      <c r="AC466" s="1" t="str">
        <f t="shared" si="33"/>
        <v/>
      </c>
      <c r="AD466" s="1" t="str">
        <f t="shared" si="31"/>
        <v/>
      </c>
    </row>
    <row r="467" spans="1:30" x14ac:dyDescent="0.25">
      <c r="A467" s="4" t="s">
        <v>2366</v>
      </c>
      <c r="B467" s="4">
        <v>6396</v>
      </c>
      <c r="C467" s="4" t="s">
        <v>951</v>
      </c>
      <c r="D467" s="4" t="s">
        <v>952</v>
      </c>
      <c r="E467" s="4" t="s">
        <v>191</v>
      </c>
      <c r="F467" s="4">
        <v>5021</v>
      </c>
      <c r="G467" s="4" t="s">
        <v>65</v>
      </c>
      <c r="H467" s="4" t="s">
        <v>66</v>
      </c>
      <c r="I467" s="5">
        <v>22</v>
      </c>
      <c r="J467" s="5">
        <v>28</v>
      </c>
      <c r="K467" s="5">
        <v>5</v>
      </c>
      <c r="L467" s="5">
        <v>23</v>
      </c>
      <c r="M467" s="5">
        <v>10</v>
      </c>
      <c r="N467" s="5">
        <v>2</v>
      </c>
      <c r="O467" s="5">
        <v>0</v>
      </c>
      <c r="P467" s="6">
        <v>159</v>
      </c>
      <c r="Q467" s="5">
        <v>837</v>
      </c>
      <c r="R467" s="5">
        <v>243</v>
      </c>
      <c r="S467" s="5">
        <v>594</v>
      </c>
      <c r="T467" s="5">
        <v>31</v>
      </c>
      <c r="U467" s="4"/>
      <c r="V467" s="4"/>
      <c r="W467" s="4"/>
      <c r="X467" s="4"/>
      <c r="Y467" s="1">
        <f>IF(Summ!$G$2="Místně",'71_19MthRepSumUzelQ'!B467,IF('71_19MthRepSumUzelQ'!U467&lt;&gt;"",'71_19MthRepSumUzelQ'!U467,'71_19MthRepSumUzelQ'!B467))</f>
        <v>6396</v>
      </c>
      <c r="Z467" s="1">
        <f>IF(Summ!$G$2="Místně",'71_19MthRepSumUzelQ'!F467,IF('71_19MthRepSumUzelQ'!W467&lt;&gt;"",'71_19MthRepSumUzelQ'!W467,'71_19MthRepSumUzelQ'!F467))</f>
        <v>5021</v>
      </c>
      <c r="AA467" s="1">
        <f t="shared" si="30"/>
        <v>0</v>
      </c>
      <c r="AB467" s="1" t="str">
        <f t="shared" si="32"/>
        <v/>
      </c>
      <c r="AC467" s="1" t="str">
        <f t="shared" si="33"/>
        <v/>
      </c>
      <c r="AD467" s="1" t="str">
        <f t="shared" si="31"/>
        <v/>
      </c>
    </row>
    <row r="468" spans="1:30" x14ac:dyDescent="0.25">
      <c r="A468" s="4" t="s">
        <v>2366</v>
      </c>
      <c r="B468" s="4">
        <v>6397</v>
      </c>
      <c r="C468" s="4" t="s">
        <v>953</v>
      </c>
      <c r="D468" s="4" t="s">
        <v>954</v>
      </c>
      <c r="E468" s="4"/>
      <c r="F468" s="4">
        <v>5033</v>
      </c>
      <c r="G468" s="4" t="s">
        <v>89</v>
      </c>
      <c r="H468" s="4" t="s">
        <v>89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6">
        <v>0</v>
      </c>
      <c r="Q468" s="5">
        <v>0</v>
      </c>
      <c r="R468" s="5">
        <v>0</v>
      </c>
      <c r="S468" s="5">
        <v>0</v>
      </c>
      <c r="T468" s="5">
        <v>31</v>
      </c>
      <c r="U468" s="4"/>
      <c r="V468" s="4"/>
      <c r="W468" s="4"/>
      <c r="X468" s="4"/>
      <c r="Y468" s="1">
        <f>IF(Summ!$G$2="Místně",'71_19MthRepSumUzelQ'!B468,IF('71_19MthRepSumUzelQ'!U468&lt;&gt;"",'71_19MthRepSumUzelQ'!U468,'71_19MthRepSumUzelQ'!B468))</f>
        <v>6397</v>
      </c>
      <c r="Z468" s="1">
        <f>IF(Summ!$G$2="Místně",'71_19MthRepSumUzelQ'!F468,IF('71_19MthRepSumUzelQ'!W468&lt;&gt;"",'71_19MthRepSumUzelQ'!W468,'71_19MthRepSumUzelQ'!F468))</f>
        <v>5033</v>
      </c>
      <c r="AA468" s="1">
        <f t="shared" si="30"/>
        <v>0</v>
      </c>
      <c r="AB468" s="1" t="str">
        <f t="shared" si="32"/>
        <v/>
      </c>
      <c r="AC468" s="1" t="str">
        <f t="shared" si="33"/>
        <v/>
      </c>
      <c r="AD468" s="1" t="str">
        <f t="shared" si="31"/>
        <v/>
      </c>
    </row>
    <row r="469" spans="1:30" x14ac:dyDescent="0.25">
      <c r="A469" s="4" t="s">
        <v>2366</v>
      </c>
      <c r="B469" s="4">
        <v>6398</v>
      </c>
      <c r="C469" s="4" t="s">
        <v>955</v>
      </c>
      <c r="D469" s="4" t="s">
        <v>956</v>
      </c>
      <c r="E469" s="4"/>
      <c r="F469" s="4">
        <v>5031</v>
      </c>
      <c r="G469" s="4" t="s">
        <v>85</v>
      </c>
      <c r="H469" s="4" t="s">
        <v>86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6">
        <v>0</v>
      </c>
      <c r="Q469" s="5">
        <v>0</v>
      </c>
      <c r="R469" s="5">
        <v>0</v>
      </c>
      <c r="S469" s="5">
        <v>0</v>
      </c>
      <c r="T469" s="5">
        <v>31</v>
      </c>
      <c r="U469" s="4"/>
      <c r="V469" s="4"/>
      <c r="W469" s="4"/>
      <c r="X469" s="4"/>
      <c r="Y469" s="1">
        <f>IF(Summ!$G$2="Místně",'71_19MthRepSumUzelQ'!B469,IF('71_19MthRepSumUzelQ'!U469&lt;&gt;"",'71_19MthRepSumUzelQ'!U469,'71_19MthRepSumUzelQ'!B469))</f>
        <v>6398</v>
      </c>
      <c r="Z469" s="1">
        <f>IF(Summ!$G$2="Místně",'71_19MthRepSumUzelQ'!F469,IF('71_19MthRepSumUzelQ'!W469&lt;&gt;"",'71_19MthRepSumUzelQ'!W469,'71_19MthRepSumUzelQ'!F469))</f>
        <v>5031</v>
      </c>
      <c r="AA469" s="1">
        <f t="shared" si="30"/>
        <v>0</v>
      </c>
      <c r="AB469" s="1" t="str">
        <f t="shared" si="32"/>
        <v/>
      </c>
      <c r="AC469" s="1" t="str">
        <f t="shared" si="33"/>
        <v/>
      </c>
      <c r="AD469" s="1" t="str">
        <f t="shared" si="31"/>
        <v/>
      </c>
    </row>
    <row r="470" spans="1:30" x14ac:dyDescent="0.25">
      <c r="A470" s="4" t="s">
        <v>2366</v>
      </c>
      <c r="B470" s="4">
        <v>6399</v>
      </c>
      <c r="C470" s="4" t="s">
        <v>957</v>
      </c>
      <c r="D470" s="4" t="s">
        <v>958</v>
      </c>
      <c r="E470" s="4"/>
      <c r="F470" s="4">
        <v>5081</v>
      </c>
      <c r="G470" s="4" t="s">
        <v>169</v>
      </c>
      <c r="H470" s="4" t="s">
        <v>170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6">
        <v>0</v>
      </c>
      <c r="Q470" s="5">
        <v>0</v>
      </c>
      <c r="R470" s="5">
        <v>0</v>
      </c>
      <c r="S470" s="5">
        <v>0</v>
      </c>
      <c r="T470" s="5">
        <v>31</v>
      </c>
      <c r="U470" s="4"/>
      <c r="V470" s="4"/>
      <c r="W470" s="4"/>
      <c r="X470" s="4"/>
      <c r="Y470" s="1">
        <f>IF(Summ!$G$2="Místně",'71_19MthRepSumUzelQ'!B470,IF('71_19MthRepSumUzelQ'!U470&lt;&gt;"",'71_19MthRepSumUzelQ'!U470,'71_19MthRepSumUzelQ'!B470))</f>
        <v>6399</v>
      </c>
      <c r="Z470" s="1">
        <f>IF(Summ!$G$2="Místně",'71_19MthRepSumUzelQ'!F470,IF('71_19MthRepSumUzelQ'!W470&lt;&gt;"",'71_19MthRepSumUzelQ'!W470,'71_19MthRepSumUzelQ'!F470))</f>
        <v>5081</v>
      </c>
      <c r="AA470" s="1">
        <f t="shared" si="30"/>
        <v>0</v>
      </c>
      <c r="AB470" s="1" t="str">
        <f t="shared" si="32"/>
        <v/>
      </c>
      <c r="AC470" s="1" t="str">
        <f t="shared" si="33"/>
        <v/>
      </c>
      <c r="AD470" s="1" t="str">
        <f t="shared" si="31"/>
        <v/>
      </c>
    </row>
    <row r="471" spans="1:30" x14ac:dyDescent="0.25">
      <c r="A471" s="4" t="s">
        <v>2366</v>
      </c>
      <c r="B471" s="4">
        <v>6400</v>
      </c>
      <c r="C471" s="4" t="s">
        <v>959</v>
      </c>
      <c r="D471" s="4" t="s">
        <v>960</v>
      </c>
      <c r="E471" s="4"/>
      <c r="F471" s="4">
        <v>5034</v>
      </c>
      <c r="G471" s="4" t="s">
        <v>90</v>
      </c>
      <c r="H471" s="4" t="s">
        <v>91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6">
        <v>0</v>
      </c>
      <c r="Q471" s="5">
        <v>0</v>
      </c>
      <c r="R471" s="5">
        <v>0</v>
      </c>
      <c r="S471" s="5">
        <v>0</v>
      </c>
      <c r="T471" s="5">
        <v>31</v>
      </c>
      <c r="U471" s="4"/>
      <c r="V471" s="4"/>
      <c r="W471" s="4"/>
      <c r="X471" s="4"/>
      <c r="Y471" s="1">
        <f>IF(Summ!$G$2="Místně",'71_19MthRepSumUzelQ'!B471,IF('71_19MthRepSumUzelQ'!U471&lt;&gt;"",'71_19MthRepSumUzelQ'!U471,'71_19MthRepSumUzelQ'!B471))</f>
        <v>6400</v>
      </c>
      <c r="Z471" s="1">
        <f>IF(Summ!$G$2="Místně",'71_19MthRepSumUzelQ'!F471,IF('71_19MthRepSumUzelQ'!W471&lt;&gt;"",'71_19MthRepSumUzelQ'!W471,'71_19MthRepSumUzelQ'!F471))</f>
        <v>5034</v>
      </c>
      <c r="AA471" s="1">
        <f t="shared" si="30"/>
        <v>0</v>
      </c>
      <c r="AB471" s="1" t="str">
        <f t="shared" si="32"/>
        <v/>
      </c>
      <c r="AC471" s="1" t="str">
        <f t="shared" si="33"/>
        <v/>
      </c>
      <c r="AD471" s="1" t="str">
        <f t="shared" si="31"/>
        <v/>
      </c>
    </row>
    <row r="472" spans="1:30" x14ac:dyDescent="0.25">
      <c r="A472" s="4" t="s">
        <v>2366</v>
      </c>
      <c r="B472" s="4">
        <v>6401</v>
      </c>
      <c r="C472" s="4" t="s">
        <v>961</v>
      </c>
      <c r="D472" s="4" t="s">
        <v>962</v>
      </c>
      <c r="E472" s="4" t="s">
        <v>191</v>
      </c>
      <c r="F472" s="4">
        <v>5030</v>
      </c>
      <c r="G472" s="4" t="s">
        <v>83</v>
      </c>
      <c r="H472" s="4" t="s">
        <v>84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6">
        <v>0</v>
      </c>
      <c r="Q472" s="5">
        <v>0</v>
      </c>
      <c r="R472" s="5">
        <v>0</v>
      </c>
      <c r="S472" s="5">
        <v>0</v>
      </c>
      <c r="T472" s="5">
        <v>31</v>
      </c>
      <c r="U472" s="4"/>
      <c r="V472" s="4"/>
      <c r="W472" s="4"/>
      <c r="X472" s="4"/>
      <c r="Y472" s="1">
        <f>IF(Summ!$G$2="Místně",'71_19MthRepSumUzelQ'!B472,IF('71_19MthRepSumUzelQ'!U472&lt;&gt;"",'71_19MthRepSumUzelQ'!U472,'71_19MthRepSumUzelQ'!B472))</f>
        <v>6401</v>
      </c>
      <c r="Z472" s="1">
        <f>IF(Summ!$G$2="Místně",'71_19MthRepSumUzelQ'!F472,IF('71_19MthRepSumUzelQ'!W472&lt;&gt;"",'71_19MthRepSumUzelQ'!W472,'71_19MthRepSumUzelQ'!F472))</f>
        <v>5030</v>
      </c>
      <c r="AA472" s="1">
        <f t="shared" si="30"/>
        <v>0</v>
      </c>
      <c r="AB472" s="1" t="str">
        <f t="shared" si="32"/>
        <v/>
      </c>
      <c r="AC472" s="1" t="str">
        <f t="shared" si="33"/>
        <v/>
      </c>
      <c r="AD472" s="1" t="str">
        <f t="shared" si="31"/>
        <v/>
      </c>
    </row>
    <row r="473" spans="1:30" x14ac:dyDescent="0.25">
      <c r="A473" s="4" t="s">
        <v>2366</v>
      </c>
      <c r="B473" s="4">
        <v>6402</v>
      </c>
      <c r="C473" s="4" t="s">
        <v>963</v>
      </c>
      <c r="D473" s="4" t="s">
        <v>964</v>
      </c>
      <c r="E473" s="4"/>
      <c r="F473" s="4">
        <v>5028</v>
      </c>
      <c r="G473" s="4" t="s">
        <v>79</v>
      </c>
      <c r="H473" s="4" t="s">
        <v>80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6">
        <v>0</v>
      </c>
      <c r="Q473" s="5">
        <v>0</v>
      </c>
      <c r="R473" s="5">
        <v>0</v>
      </c>
      <c r="S473" s="5">
        <v>0</v>
      </c>
      <c r="T473" s="5">
        <v>31</v>
      </c>
      <c r="U473" s="4"/>
      <c r="V473" s="4"/>
      <c r="W473" s="4"/>
      <c r="X473" s="4"/>
      <c r="Y473" s="1">
        <f>IF(Summ!$G$2="Místně",'71_19MthRepSumUzelQ'!B473,IF('71_19MthRepSumUzelQ'!U473&lt;&gt;"",'71_19MthRepSumUzelQ'!U473,'71_19MthRepSumUzelQ'!B473))</f>
        <v>6402</v>
      </c>
      <c r="Z473" s="1">
        <f>IF(Summ!$G$2="Místně",'71_19MthRepSumUzelQ'!F473,IF('71_19MthRepSumUzelQ'!W473&lt;&gt;"",'71_19MthRepSumUzelQ'!W473,'71_19MthRepSumUzelQ'!F473))</f>
        <v>5028</v>
      </c>
      <c r="AA473" s="1">
        <f t="shared" si="30"/>
        <v>0</v>
      </c>
      <c r="AB473" s="1" t="str">
        <f t="shared" si="32"/>
        <v/>
      </c>
      <c r="AC473" s="1" t="str">
        <f t="shared" si="33"/>
        <v/>
      </c>
      <c r="AD473" s="1" t="str">
        <f t="shared" si="31"/>
        <v/>
      </c>
    </row>
    <row r="474" spans="1:30" x14ac:dyDescent="0.25">
      <c r="A474" s="4" t="s">
        <v>2366</v>
      </c>
      <c r="B474" s="4">
        <v>6403</v>
      </c>
      <c r="C474" s="4" t="s">
        <v>965</v>
      </c>
      <c r="D474" s="4" t="s">
        <v>966</v>
      </c>
      <c r="E474" s="4"/>
      <c r="F474" s="4">
        <v>5040</v>
      </c>
      <c r="G474" s="4" t="s">
        <v>103</v>
      </c>
      <c r="H474" s="4" t="s">
        <v>104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6">
        <v>0</v>
      </c>
      <c r="Q474" s="5">
        <v>0</v>
      </c>
      <c r="R474" s="5">
        <v>0</v>
      </c>
      <c r="S474" s="5">
        <v>0</v>
      </c>
      <c r="T474" s="5">
        <v>31</v>
      </c>
      <c r="U474" s="4"/>
      <c r="V474" s="4"/>
      <c r="W474" s="4"/>
      <c r="X474" s="4"/>
      <c r="Y474" s="1">
        <f>IF(Summ!$G$2="Místně",'71_19MthRepSumUzelQ'!B474,IF('71_19MthRepSumUzelQ'!U474&lt;&gt;"",'71_19MthRepSumUzelQ'!U474,'71_19MthRepSumUzelQ'!B474))</f>
        <v>6403</v>
      </c>
      <c r="Z474" s="1">
        <f>IF(Summ!$G$2="Místně",'71_19MthRepSumUzelQ'!F474,IF('71_19MthRepSumUzelQ'!W474&lt;&gt;"",'71_19MthRepSumUzelQ'!W474,'71_19MthRepSumUzelQ'!F474))</f>
        <v>5040</v>
      </c>
      <c r="AA474" s="1">
        <f t="shared" si="30"/>
        <v>0</v>
      </c>
      <c r="AB474" s="1" t="str">
        <f t="shared" si="32"/>
        <v/>
      </c>
      <c r="AC474" s="1" t="str">
        <f t="shared" si="33"/>
        <v/>
      </c>
      <c r="AD474" s="1" t="str">
        <f t="shared" si="31"/>
        <v/>
      </c>
    </row>
    <row r="475" spans="1:30" x14ac:dyDescent="0.25">
      <c r="A475" s="4" t="s">
        <v>2366</v>
      </c>
      <c r="B475" s="4">
        <v>6404</v>
      </c>
      <c r="C475" s="4" t="s">
        <v>967</v>
      </c>
      <c r="D475" s="4" t="s">
        <v>968</v>
      </c>
      <c r="E475" s="4"/>
      <c r="F475" s="4">
        <v>5021</v>
      </c>
      <c r="G475" s="4" t="s">
        <v>65</v>
      </c>
      <c r="H475" s="4" t="s">
        <v>66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6">
        <v>0</v>
      </c>
      <c r="Q475" s="5">
        <v>0</v>
      </c>
      <c r="R475" s="5">
        <v>0</v>
      </c>
      <c r="S475" s="5">
        <v>0</v>
      </c>
      <c r="T475" s="5">
        <v>31</v>
      </c>
      <c r="U475" s="4"/>
      <c r="V475" s="4"/>
      <c r="W475" s="4"/>
      <c r="X475" s="4"/>
      <c r="Y475" s="1">
        <f>IF(Summ!$G$2="Místně",'71_19MthRepSumUzelQ'!B475,IF('71_19MthRepSumUzelQ'!U475&lt;&gt;"",'71_19MthRepSumUzelQ'!U475,'71_19MthRepSumUzelQ'!B475))</f>
        <v>6404</v>
      </c>
      <c r="Z475" s="1">
        <f>IF(Summ!$G$2="Místně",'71_19MthRepSumUzelQ'!F475,IF('71_19MthRepSumUzelQ'!W475&lt;&gt;"",'71_19MthRepSumUzelQ'!W475,'71_19MthRepSumUzelQ'!F475))</f>
        <v>5021</v>
      </c>
      <c r="AA475" s="1">
        <f t="shared" si="30"/>
        <v>0</v>
      </c>
      <c r="AB475" s="1" t="str">
        <f t="shared" si="32"/>
        <v/>
      </c>
      <c r="AC475" s="1" t="str">
        <f t="shared" si="33"/>
        <v/>
      </c>
      <c r="AD475" s="1" t="str">
        <f t="shared" si="31"/>
        <v/>
      </c>
    </row>
    <row r="476" spans="1:30" x14ac:dyDescent="0.25">
      <c r="A476" s="4" t="s">
        <v>2366</v>
      </c>
      <c r="B476" s="4">
        <v>6405</v>
      </c>
      <c r="C476" s="4" t="s">
        <v>969</v>
      </c>
      <c r="D476" s="4" t="s">
        <v>970</v>
      </c>
      <c r="E476" s="4"/>
      <c r="F476" s="4">
        <v>5012</v>
      </c>
      <c r="G476" s="4" t="s">
        <v>47</v>
      </c>
      <c r="H476" s="4" t="s">
        <v>48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6">
        <v>0</v>
      </c>
      <c r="Q476" s="5">
        <v>0</v>
      </c>
      <c r="R476" s="5">
        <v>0</v>
      </c>
      <c r="S476" s="5">
        <v>0</v>
      </c>
      <c r="T476" s="5">
        <v>31</v>
      </c>
      <c r="U476" s="4"/>
      <c r="V476" s="4"/>
      <c r="W476" s="4"/>
      <c r="X476" s="4"/>
      <c r="Y476" s="1">
        <f>IF(Summ!$G$2="Místně",'71_19MthRepSumUzelQ'!B476,IF('71_19MthRepSumUzelQ'!U476&lt;&gt;"",'71_19MthRepSumUzelQ'!U476,'71_19MthRepSumUzelQ'!B476))</f>
        <v>6405</v>
      </c>
      <c r="Z476" s="1">
        <f>IF(Summ!$G$2="Místně",'71_19MthRepSumUzelQ'!F476,IF('71_19MthRepSumUzelQ'!W476&lt;&gt;"",'71_19MthRepSumUzelQ'!W476,'71_19MthRepSumUzelQ'!F476))</f>
        <v>5012</v>
      </c>
      <c r="AA476" s="1">
        <f t="shared" si="30"/>
        <v>0</v>
      </c>
      <c r="AB476" s="1" t="str">
        <f t="shared" si="32"/>
        <v/>
      </c>
      <c r="AC476" s="1" t="str">
        <f t="shared" si="33"/>
        <v/>
      </c>
      <c r="AD476" s="1" t="str">
        <f t="shared" si="31"/>
        <v/>
      </c>
    </row>
    <row r="477" spans="1:30" x14ac:dyDescent="0.25">
      <c r="A477" s="4" t="s">
        <v>2366</v>
      </c>
      <c r="B477" s="4">
        <v>6406</v>
      </c>
      <c r="C477" s="4" t="s">
        <v>971</v>
      </c>
      <c r="D477" s="4" t="s">
        <v>972</v>
      </c>
      <c r="E477" s="4"/>
      <c r="F477" s="4">
        <v>5001</v>
      </c>
      <c r="G477" s="4" t="s">
        <v>25</v>
      </c>
      <c r="H477" s="4" t="s">
        <v>26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6">
        <v>0</v>
      </c>
      <c r="Q477" s="5">
        <v>0</v>
      </c>
      <c r="R477" s="5">
        <v>0</v>
      </c>
      <c r="S477" s="5">
        <v>0</v>
      </c>
      <c r="T477" s="5">
        <v>31</v>
      </c>
      <c r="U477" s="4"/>
      <c r="V477" s="4"/>
      <c r="W477" s="4"/>
      <c r="X477" s="4"/>
      <c r="Y477" s="1">
        <f>IF(Summ!$G$2="Místně",'71_19MthRepSumUzelQ'!B477,IF('71_19MthRepSumUzelQ'!U477&lt;&gt;"",'71_19MthRepSumUzelQ'!U477,'71_19MthRepSumUzelQ'!B477))</f>
        <v>6406</v>
      </c>
      <c r="Z477" s="1">
        <f>IF(Summ!$G$2="Místně",'71_19MthRepSumUzelQ'!F477,IF('71_19MthRepSumUzelQ'!W477&lt;&gt;"",'71_19MthRepSumUzelQ'!W477,'71_19MthRepSumUzelQ'!F477))</f>
        <v>5001</v>
      </c>
      <c r="AA477" s="1">
        <f t="shared" si="30"/>
        <v>0</v>
      </c>
      <c r="AB477" s="1" t="str">
        <f t="shared" si="32"/>
        <v/>
      </c>
      <c r="AC477" s="1" t="str">
        <f t="shared" si="33"/>
        <v/>
      </c>
      <c r="AD477" s="1" t="str">
        <f t="shared" si="31"/>
        <v/>
      </c>
    </row>
    <row r="478" spans="1:30" x14ac:dyDescent="0.25">
      <c r="A478" s="4" t="s">
        <v>2366</v>
      </c>
      <c r="B478" s="4">
        <v>6407</v>
      </c>
      <c r="C478" s="4" t="s">
        <v>973</v>
      </c>
      <c r="D478" s="4" t="s">
        <v>974</v>
      </c>
      <c r="E478" s="4" t="s">
        <v>191</v>
      </c>
      <c r="F478" s="4">
        <v>5007</v>
      </c>
      <c r="G478" s="4" t="s">
        <v>37</v>
      </c>
      <c r="H478" s="4" t="s">
        <v>38</v>
      </c>
      <c r="I478" s="5">
        <v>46</v>
      </c>
      <c r="J478" s="5">
        <v>16</v>
      </c>
      <c r="K478" s="5">
        <v>3</v>
      </c>
      <c r="L478" s="5">
        <v>51</v>
      </c>
      <c r="M478" s="5">
        <v>20</v>
      </c>
      <c r="N478" s="5">
        <v>4</v>
      </c>
      <c r="O478" s="5">
        <v>0</v>
      </c>
      <c r="P478" s="6">
        <v>252</v>
      </c>
      <c r="Q478" s="5">
        <v>341</v>
      </c>
      <c r="R478" s="5">
        <v>330</v>
      </c>
      <c r="S478" s="5">
        <v>11</v>
      </c>
      <c r="T478" s="5">
        <v>31</v>
      </c>
      <c r="U478" s="4"/>
      <c r="V478" s="4"/>
      <c r="W478" s="4"/>
      <c r="X478" s="4"/>
      <c r="Y478" s="1">
        <f>IF(Summ!$G$2="Místně",'71_19MthRepSumUzelQ'!B478,IF('71_19MthRepSumUzelQ'!U478&lt;&gt;"",'71_19MthRepSumUzelQ'!U478,'71_19MthRepSumUzelQ'!B478))</f>
        <v>6407</v>
      </c>
      <c r="Z478" s="1">
        <f>IF(Summ!$G$2="Místně",'71_19MthRepSumUzelQ'!F478,IF('71_19MthRepSumUzelQ'!W478&lt;&gt;"",'71_19MthRepSumUzelQ'!W478,'71_19MthRepSumUzelQ'!F478))</f>
        <v>5007</v>
      </c>
      <c r="AA478" s="1">
        <f t="shared" si="30"/>
        <v>0</v>
      </c>
      <c r="AB478" s="1" t="str">
        <f t="shared" si="32"/>
        <v/>
      </c>
      <c r="AC478" s="1" t="str">
        <f t="shared" si="33"/>
        <v/>
      </c>
      <c r="AD478" s="1" t="str">
        <f t="shared" si="31"/>
        <v/>
      </c>
    </row>
    <row r="479" spans="1:30" x14ac:dyDescent="0.25">
      <c r="A479" s="4" t="s">
        <v>2366</v>
      </c>
      <c r="B479" s="4">
        <v>6408</v>
      </c>
      <c r="C479" s="4" t="s">
        <v>975</v>
      </c>
      <c r="D479" s="4" t="s">
        <v>976</v>
      </c>
      <c r="E479" s="4"/>
      <c r="F479" s="4">
        <v>5102</v>
      </c>
      <c r="G479" s="4" t="s">
        <v>173</v>
      </c>
      <c r="H479" s="4" t="s">
        <v>174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6">
        <v>0</v>
      </c>
      <c r="Q479" s="5">
        <v>0</v>
      </c>
      <c r="R479" s="5">
        <v>0</v>
      </c>
      <c r="S479" s="5">
        <v>0</v>
      </c>
      <c r="T479" s="5">
        <v>31</v>
      </c>
      <c r="U479" s="4"/>
      <c r="V479" s="4"/>
      <c r="W479" s="4"/>
      <c r="X479" s="4"/>
      <c r="Y479" s="1">
        <f>IF(Summ!$G$2="Místně",'71_19MthRepSumUzelQ'!B479,IF('71_19MthRepSumUzelQ'!U479&lt;&gt;"",'71_19MthRepSumUzelQ'!U479,'71_19MthRepSumUzelQ'!B479))</f>
        <v>6408</v>
      </c>
      <c r="Z479" s="1">
        <f>IF(Summ!$G$2="Místně",'71_19MthRepSumUzelQ'!F479,IF('71_19MthRepSumUzelQ'!W479&lt;&gt;"",'71_19MthRepSumUzelQ'!W479,'71_19MthRepSumUzelQ'!F479))</f>
        <v>5102</v>
      </c>
      <c r="AA479" s="1">
        <f t="shared" si="30"/>
        <v>0</v>
      </c>
      <c r="AB479" s="1" t="str">
        <f t="shared" si="32"/>
        <v/>
      </c>
      <c r="AC479" s="1" t="str">
        <f t="shared" si="33"/>
        <v/>
      </c>
      <c r="AD479" s="1" t="str">
        <f t="shared" si="31"/>
        <v/>
      </c>
    </row>
    <row r="480" spans="1:30" x14ac:dyDescent="0.25">
      <c r="A480" s="4" t="s">
        <v>2366</v>
      </c>
      <c r="B480" s="4">
        <v>6409</v>
      </c>
      <c r="C480" s="4" t="s">
        <v>977</v>
      </c>
      <c r="D480" s="4" t="s">
        <v>978</v>
      </c>
      <c r="E480" s="4"/>
      <c r="F480" s="4">
        <v>5028</v>
      </c>
      <c r="G480" s="4" t="s">
        <v>79</v>
      </c>
      <c r="H480" s="4" t="s">
        <v>80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6">
        <v>0</v>
      </c>
      <c r="Q480" s="5">
        <v>0</v>
      </c>
      <c r="R480" s="5">
        <v>0</v>
      </c>
      <c r="S480" s="5">
        <v>0</v>
      </c>
      <c r="T480" s="5">
        <v>31</v>
      </c>
      <c r="U480" s="4"/>
      <c r="V480" s="4"/>
      <c r="W480" s="4"/>
      <c r="X480" s="4"/>
      <c r="Y480" s="1">
        <f>IF(Summ!$G$2="Místně",'71_19MthRepSumUzelQ'!B480,IF('71_19MthRepSumUzelQ'!U480&lt;&gt;"",'71_19MthRepSumUzelQ'!U480,'71_19MthRepSumUzelQ'!B480))</f>
        <v>6409</v>
      </c>
      <c r="Z480" s="1">
        <f>IF(Summ!$G$2="Místně",'71_19MthRepSumUzelQ'!F480,IF('71_19MthRepSumUzelQ'!W480&lt;&gt;"",'71_19MthRepSumUzelQ'!W480,'71_19MthRepSumUzelQ'!F480))</f>
        <v>5028</v>
      </c>
      <c r="AA480" s="1">
        <f t="shared" si="30"/>
        <v>0</v>
      </c>
      <c r="AB480" s="1" t="str">
        <f t="shared" si="32"/>
        <v/>
      </c>
      <c r="AC480" s="1" t="str">
        <f t="shared" si="33"/>
        <v/>
      </c>
      <c r="AD480" s="1" t="str">
        <f t="shared" si="31"/>
        <v/>
      </c>
    </row>
    <row r="481" spans="1:30" x14ac:dyDescent="0.25">
      <c r="A481" s="4" t="s">
        <v>2366</v>
      </c>
      <c r="B481" s="4">
        <v>6410</v>
      </c>
      <c r="C481" s="4" t="s">
        <v>979</v>
      </c>
      <c r="D481" s="4" t="s">
        <v>980</v>
      </c>
      <c r="E481" s="4"/>
      <c r="F481" s="4">
        <v>5025</v>
      </c>
      <c r="G481" s="4" t="s">
        <v>73</v>
      </c>
      <c r="H481" s="4" t="s">
        <v>74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6">
        <v>0</v>
      </c>
      <c r="Q481" s="5">
        <v>0</v>
      </c>
      <c r="R481" s="5">
        <v>0</v>
      </c>
      <c r="S481" s="5">
        <v>0</v>
      </c>
      <c r="T481" s="5">
        <v>31</v>
      </c>
      <c r="U481" s="4"/>
      <c r="V481" s="4"/>
      <c r="W481" s="4"/>
      <c r="X481" s="4"/>
      <c r="Y481" s="1">
        <f>IF(Summ!$G$2="Místně",'71_19MthRepSumUzelQ'!B481,IF('71_19MthRepSumUzelQ'!U481&lt;&gt;"",'71_19MthRepSumUzelQ'!U481,'71_19MthRepSumUzelQ'!B481))</f>
        <v>6410</v>
      </c>
      <c r="Z481" s="1">
        <f>IF(Summ!$G$2="Místně",'71_19MthRepSumUzelQ'!F481,IF('71_19MthRepSumUzelQ'!W481&lt;&gt;"",'71_19MthRepSumUzelQ'!W481,'71_19MthRepSumUzelQ'!F481))</f>
        <v>5025</v>
      </c>
      <c r="AA481" s="1">
        <f t="shared" si="30"/>
        <v>0</v>
      </c>
      <c r="AB481" s="1" t="str">
        <f t="shared" si="32"/>
        <v/>
      </c>
      <c r="AC481" s="1" t="str">
        <f t="shared" si="33"/>
        <v/>
      </c>
      <c r="AD481" s="1" t="str">
        <f t="shared" si="31"/>
        <v/>
      </c>
    </row>
    <row r="482" spans="1:30" x14ac:dyDescent="0.25">
      <c r="A482" s="4" t="s">
        <v>2366</v>
      </c>
      <c r="B482" s="4">
        <v>6413</v>
      </c>
      <c r="C482" s="4" t="s">
        <v>981</v>
      </c>
      <c r="D482" s="4" t="s">
        <v>982</v>
      </c>
      <c r="E482" s="4"/>
      <c r="F482" s="4">
        <v>5044</v>
      </c>
      <c r="G482" s="4" t="s">
        <v>111</v>
      </c>
      <c r="H482" s="4" t="s">
        <v>112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6">
        <v>0</v>
      </c>
      <c r="Q482" s="5">
        <v>0</v>
      </c>
      <c r="R482" s="5">
        <v>0</v>
      </c>
      <c r="S482" s="5">
        <v>0</v>
      </c>
      <c r="T482" s="5">
        <v>31</v>
      </c>
      <c r="U482" s="4"/>
      <c r="V482" s="4"/>
      <c r="W482" s="4"/>
      <c r="X482" s="4"/>
      <c r="Y482" s="1">
        <f>IF(Summ!$G$2="Místně",'71_19MthRepSumUzelQ'!B482,IF('71_19MthRepSumUzelQ'!U482&lt;&gt;"",'71_19MthRepSumUzelQ'!U482,'71_19MthRepSumUzelQ'!B482))</f>
        <v>6413</v>
      </c>
      <c r="Z482" s="1">
        <f>IF(Summ!$G$2="Místně",'71_19MthRepSumUzelQ'!F482,IF('71_19MthRepSumUzelQ'!W482&lt;&gt;"",'71_19MthRepSumUzelQ'!W482,'71_19MthRepSumUzelQ'!F482))</f>
        <v>5044</v>
      </c>
      <c r="AA482" s="1">
        <f t="shared" si="30"/>
        <v>0</v>
      </c>
      <c r="AB482" s="1" t="str">
        <f t="shared" si="32"/>
        <v/>
      </c>
      <c r="AC482" s="1" t="str">
        <f t="shared" si="33"/>
        <v/>
      </c>
      <c r="AD482" s="1" t="str">
        <f t="shared" si="31"/>
        <v/>
      </c>
    </row>
    <row r="483" spans="1:30" x14ac:dyDescent="0.25">
      <c r="A483" s="4" t="s">
        <v>2366</v>
      </c>
      <c r="B483" s="4">
        <v>6414</v>
      </c>
      <c r="C483" s="4" t="s">
        <v>983</v>
      </c>
      <c r="D483" s="4" t="s">
        <v>984</v>
      </c>
      <c r="E483" s="4"/>
      <c r="F483" s="4">
        <v>5074</v>
      </c>
      <c r="G483" s="4" t="s">
        <v>163</v>
      </c>
      <c r="H483" s="4" t="s">
        <v>164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6">
        <v>0</v>
      </c>
      <c r="Q483" s="5">
        <v>0</v>
      </c>
      <c r="R483" s="5">
        <v>0</v>
      </c>
      <c r="S483" s="5">
        <v>0</v>
      </c>
      <c r="T483" s="5">
        <v>31</v>
      </c>
      <c r="U483" s="4"/>
      <c r="V483" s="4"/>
      <c r="W483" s="4"/>
      <c r="X483" s="4"/>
      <c r="Y483" s="1">
        <f>IF(Summ!$G$2="Místně",'71_19MthRepSumUzelQ'!B483,IF('71_19MthRepSumUzelQ'!U483&lt;&gt;"",'71_19MthRepSumUzelQ'!U483,'71_19MthRepSumUzelQ'!B483))</f>
        <v>6414</v>
      </c>
      <c r="Z483" s="1">
        <f>IF(Summ!$G$2="Místně",'71_19MthRepSumUzelQ'!F483,IF('71_19MthRepSumUzelQ'!W483&lt;&gt;"",'71_19MthRepSumUzelQ'!W483,'71_19MthRepSumUzelQ'!F483))</f>
        <v>5074</v>
      </c>
      <c r="AA483" s="1">
        <f t="shared" si="30"/>
        <v>0</v>
      </c>
      <c r="AB483" s="1" t="str">
        <f t="shared" si="32"/>
        <v/>
      </c>
      <c r="AC483" s="1" t="str">
        <f t="shared" si="33"/>
        <v/>
      </c>
      <c r="AD483" s="1" t="str">
        <f t="shared" si="31"/>
        <v/>
      </c>
    </row>
    <row r="484" spans="1:30" x14ac:dyDescent="0.25">
      <c r="A484" s="4" t="s">
        <v>2366</v>
      </c>
      <c r="B484" s="4">
        <v>6415</v>
      </c>
      <c r="C484" s="4" t="s">
        <v>985</v>
      </c>
      <c r="D484" s="4" t="s">
        <v>986</v>
      </c>
      <c r="E484" s="4"/>
      <c r="F484" s="4">
        <v>5034</v>
      </c>
      <c r="G484" s="4" t="s">
        <v>90</v>
      </c>
      <c r="H484" s="4" t="s">
        <v>91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6">
        <v>0</v>
      </c>
      <c r="Q484" s="5">
        <v>0</v>
      </c>
      <c r="R484" s="5">
        <v>0</v>
      </c>
      <c r="S484" s="5">
        <v>0</v>
      </c>
      <c r="T484" s="5">
        <v>31</v>
      </c>
      <c r="U484" s="4"/>
      <c r="V484" s="4"/>
      <c r="W484" s="4"/>
      <c r="X484" s="4"/>
      <c r="Y484" s="1">
        <f>IF(Summ!$G$2="Místně",'71_19MthRepSumUzelQ'!B484,IF('71_19MthRepSumUzelQ'!U484&lt;&gt;"",'71_19MthRepSumUzelQ'!U484,'71_19MthRepSumUzelQ'!B484))</f>
        <v>6415</v>
      </c>
      <c r="Z484" s="1">
        <f>IF(Summ!$G$2="Místně",'71_19MthRepSumUzelQ'!F484,IF('71_19MthRepSumUzelQ'!W484&lt;&gt;"",'71_19MthRepSumUzelQ'!W484,'71_19MthRepSumUzelQ'!F484))</f>
        <v>5034</v>
      </c>
      <c r="AA484" s="1">
        <f t="shared" si="30"/>
        <v>0</v>
      </c>
      <c r="AB484" s="1" t="str">
        <f t="shared" si="32"/>
        <v/>
      </c>
      <c r="AC484" s="1" t="str">
        <f t="shared" si="33"/>
        <v/>
      </c>
      <c r="AD484" s="1" t="str">
        <f t="shared" si="31"/>
        <v/>
      </c>
    </row>
    <row r="485" spans="1:30" x14ac:dyDescent="0.25">
      <c r="A485" s="4" t="s">
        <v>2366</v>
      </c>
      <c r="B485" s="4">
        <v>6416</v>
      </c>
      <c r="C485" s="4" t="s">
        <v>987</v>
      </c>
      <c r="D485" s="4" t="s">
        <v>988</v>
      </c>
      <c r="E485" s="4"/>
      <c r="F485" s="4">
        <v>5019</v>
      </c>
      <c r="G485" s="4" t="s">
        <v>61</v>
      </c>
      <c r="H485" s="4" t="s">
        <v>62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6">
        <v>0</v>
      </c>
      <c r="Q485" s="5">
        <v>0</v>
      </c>
      <c r="R485" s="5">
        <v>0</v>
      </c>
      <c r="S485" s="5">
        <v>0</v>
      </c>
      <c r="T485" s="5">
        <v>31</v>
      </c>
      <c r="U485" s="4"/>
      <c r="V485" s="4"/>
      <c r="W485" s="4"/>
      <c r="X485" s="4"/>
      <c r="Y485" s="1">
        <f>IF(Summ!$G$2="Místně",'71_19MthRepSumUzelQ'!B485,IF('71_19MthRepSumUzelQ'!U485&lt;&gt;"",'71_19MthRepSumUzelQ'!U485,'71_19MthRepSumUzelQ'!B485))</f>
        <v>6416</v>
      </c>
      <c r="Z485" s="1">
        <f>IF(Summ!$G$2="Místně",'71_19MthRepSumUzelQ'!F485,IF('71_19MthRepSumUzelQ'!W485&lt;&gt;"",'71_19MthRepSumUzelQ'!W485,'71_19MthRepSumUzelQ'!F485))</f>
        <v>5019</v>
      </c>
      <c r="AA485" s="1">
        <f t="shared" si="30"/>
        <v>0</v>
      </c>
      <c r="AB485" s="1" t="str">
        <f t="shared" si="32"/>
        <v/>
      </c>
      <c r="AC485" s="1" t="str">
        <f t="shared" si="33"/>
        <v/>
      </c>
      <c r="AD485" s="1" t="str">
        <f t="shared" si="31"/>
        <v/>
      </c>
    </row>
    <row r="486" spans="1:30" x14ac:dyDescent="0.25">
      <c r="A486" s="4" t="s">
        <v>2366</v>
      </c>
      <c r="B486" s="4">
        <v>6417</v>
      </c>
      <c r="C486" s="4" t="s">
        <v>989</v>
      </c>
      <c r="D486" s="4" t="s">
        <v>990</v>
      </c>
      <c r="E486" s="4" t="s">
        <v>191</v>
      </c>
      <c r="F486" s="4">
        <v>5027</v>
      </c>
      <c r="G486" s="4" t="s">
        <v>77</v>
      </c>
      <c r="H486" s="4" t="s">
        <v>78</v>
      </c>
      <c r="I486" s="5">
        <v>14</v>
      </c>
      <c r="J486" s="5">
        <v>13</v>
      </c>
      <c r="K486" s="5">
        <v>9</v>
      </c>
      <c r="L486" s="5">
        <v>29</v>
      </c>
      <c r="M486" s="5">
        <v>2</v>
      </c>
      <c r="N486" s="5">
        <v>1</v>
      </c>
      <c r="O486" s="5">
        <v>0</v>
      </c>
      <c r="P486" s="6">
        <v>364</v>
      </c>
      <c r="Q486" s="5">
        <v>434</v>
      </c>
      <c r="R486" s="5">
        <v>434</v>
      </c>
      <c r="S486" s="5">
        <v>0</v>
      </c>
      <c r="T486" s="5">
        <v>31</v>
      </c>
      <c r="U486" s="4"/>
      <c r="V486" s="4"/>
      <c r="W486" s="4"/>
      <c r="X486" s="4"/>
      <c r="Y486" s="1">
        <f>IF(Summ!$G$2="Místně",'71_19MthRepSumUzelQ'!B486,IF('71_19MthRepSumUzelQ'!U486&lt;&gt;"",'71_19MthRepSumUzelQ'!U486,'71_19MthRepSumUzelQ'!B486))</f>
        <v>6417</v>
      </c>
      <c r="Z486" s="1">
        <f>IF(Summ!$G$2="Místně",'71_19MthRepSumUzelQ'!F486,IF('71_19MthRepSumUzelQ'!W486&lt;&gt;"",'71_19MthRepSumUzelQ'!W486,'71_19MthRepSumUzelQ'!F486))</f>
        <v>5027</v>
      </c>
      <c r="AA486" s="1">
        <f t="shared" si="30"/>
        <v>0</v>
      </c>
      <c r="AB486" s="1" t="str">
        <f t="shared" si="32"/>
        <v/>
      </c>
      <c r="AC486" s="1" t="str">
        <f t="shared" si="33"/>
        <v/>
      </c>
      <c r="AD486" s="1" t="str">
        <f t="shared" si="31"/>
        <v/>
      </c>
    </row>
    <row r="487" spans="1:30" x14ac:dyDescent="0.25">
      <c r="A487" s="4" t="s">
        <v>2366</v>
      </c>
      <c r="B487" s="4">
        <v>6419</v>
      </c>
      <c r="C487" s="4" t="s">
        <v>991</v>
      </c>
      <c r="D487" s="4" t="s">
        <v>992</v>
      </c>
      <c r="E487" s="4"/>
      <c r="F487" s="4">
        <v>5021</v>
      </c>
      <c r="G487" s="4" t="s">
        <v>65</v>
      </c>
      <c r="H487" s="4" t="s">
        <v>66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6">
        <v>0</v>
      </c>
      <c r="Q487" s="5">
        <v>0</v>
      </c>
      <c r="R487" s="5">
        <v>0</v>
      </c>
      <c r="S487" s="5">
        <v>0</v>
      </c>
      <c r="T487" s="5">
        <v>31</v>
      </c>
      <c r="U487" s="4"/>
      <c r="V487" s="4"/>
      <c r="W487" s="4"/>
      <c r="X487" s="4"/>
      <c r="Y487" s="1">
        <f>IF(Summ!$G$2="Místně",'71_19MthRepSumUzelQ'!B487,IF('71_19MthRepSumUzelQ'!U487&lt;&gt;"",'71_19MthRepSumUzelQ'!U487,'71_19MthRepSumUzelQ'!B487))</f>
        <v>6419</v>
      </c>
      <c r="Z487" s="1">
        <f>IF(Summ!$G$2="Místně",'71_19MthRepSumUzelQ'!F487,IF('71_19MthRepSumUzelQ'!W487&lt;&gt;"",'71_19MthRepSumUzelQ'!W487,'71_19MthRepSumUzelQ'!F487))</f>
        <v>5021</v>
      </c>
      <c r="AA487" s="1">
        <f t="shared" si="30"/>
        <v>0</v>
      </c>
      <c r="AB487" s="1" t="str">
        <f t="shared" si="32"/>
        <v/>
      </c>
      <c r="AC487" s="1" t="str">
        <f t="shared" si="33"/>
        <v/>
      </c>
      <c r="AD487" s="1" t="str">
        <f t="shared" si="31"/>
        <v/>
      </c>
    </row>
    <row r="488" spans="1:30" x14ac:dyDescent="0.25">
      <c r="A488" s="4" t="s">
        <v>2366</v>
      </c>
      <c r="B488" s="4">
        <v>6420</v>
      </c>
      <c r="C488" s="4" t="s">
        <v>993</v>
      </c>
      <c r="D488" s="4" t="s">
        <v>994</v>
      </c>
      <c r="E488" s="4"/>
      <c r="F488" s="4">
        <v>5074</v>
      </c>
      <c r="G488" s="4" t="s">
        <v>163</v>
      </c>
      <c r="H488" s="4" t="s">
        <v>164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6">
        <v>0</v>
      </c>
      <c r="Q488" s="5">
        <v>0</v>
      </c>
      <c r="R488" s="5">
        <v>0</v>
      </c>
      <c r="S488" s="5">
        <v>0</v>
      </c>
      <c r="T488" s="5">
        <v>31</v>
      </c>
      <c r="U488" s="4"/>
      <c r="V488" s="4"/>
      <c r="W488" s="4"/>
      <c r="X488" s="4"/>
      <c r="Y488" s="1">
        <f>IF(Summ!$G$2="Místně",'71_19MthRepSumUzelQ'!B488,IF('71_19MthRepSumUzelQ'!U488&lt;&gt;"",'71_19MthRepSumUzelQ'!U488,'71_19MthRepSumUzelQ'!B488))</f>
        <v>6420</v>
      </c>
      <c r="Z488" s="1">
        <f>IF(Summ!$G$2="Místně",'71_19MthRepSumUzelQ'!F488,IF('71_19MthRepSumUzelQ'!W488&lt;&gt;"",'71_19MthRepSumUzelQ'!W488,'71_19MthRepSumUzelQ'!F488))</f>
        <v>5074</v>
      </c>
      <c r="AA488" s="1">
        <f t="shared" si="30"/>
        <v>0</v>
      </c>
      <c r="AB488" s="1" t="str">
        <f t="shared" si="32"/>
        <v/>
      </c>
      <c r="AC488" s="1" t="str">
        <f t="shared" si="33"/>
        <v/>
      </c>
      <c r="AD488" s="1" t="str">
        <f t="shared" si="31"/>
        <v/>
      </c>
    </row>
    <row r="489" spans="1:30" x14ac:dyDescent="0.25">
      <c r="A489" s="4" t="s">
        <v>2366</v>
      </c>
      <c r="B489" s="4">
        <v>6421</v>
      </c>
      <c r="C489" s="4" t="s">
        <v>995</v>
      </c>
      <c r="D489" s="4" t="s">
        <v>996</v>
      </c>
      <c r="E489" s="4"/>
      <c r="F489" s="4">
        <v>5041</v>
      </c>
      <c r="G489" s="4" t="s">
        <v>105</v>
      </c>
      <c r="H489" s="4" t="s">
        <v>106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6">
        <v>0</v>
      </c>
      <c r="Q489" s="5">
        <v>0</v>
      </c>
      <c r="R489" s="5">
        <v>0</v>
      </c>
      <c r="S489" s="5">
        <v>0</v>
      </c>
      <c r="T489" s="5">
        <v>31</v>
      </c>
      <c r="U489" s="4"/>
      <c r="V489" s="4"/>
      <c r="W489" s="4"/>
      <c r="X489" s="4"/>
      <c r="Y489" s="1">
        <f>IF(Summ!$G$2="Místně",'71_19MthRepSumUzelQ'!B489,IF('71_19MthRepSumUzelQ'!U489&lt;&gt;"",'71_19MthRepSumUzelQ'!U489,'71_19MthRepSumUzelQ'!B489))</f>
        <v>6421</v>
      </c>
      <c r="Z489" s="1">
        <f>IF(Summ!$G$2="Místně",'71_19MthRepSumUzelQ'!F489,IF('71_19MthRepSumUzelQ'!W489&lt;&gt;"",'71_19MthRepSumUzelQ'!W489,'71_19MthRepSumUzelQ'!F489))</f>
        <v>5041</v>
      </c>
      <c r="AA489" s="1">
        <f t="shared" si="30"/>
        <v>0</v>
      </c>
      <c r="AB489" s="1" t="str">
        <f t="shared" si="32"/>
        <v/>
      </c>
      <c r="AC489" s="1" t="str">
        <f t="shared" si="33"/>
        <v/>
      </c>
      <c r="AD489" s="1" t="str">
        <f t="shared" si="31"/>
        <v/>
      </c>
    </row>
    <row r="490" spans="1:30" x14ac:dyDescent="0.25">
      <c r="A490" s="4" t="s">
        <v>2366</v>
      </c>
      <c r="B490" s="4">
        <v>6422</v>
      </c>
      <c r="C490" s="4" t="s">
        <v>997</v>
      </c>
      <c r="D490" s="4" t="s">
        <v>998</v>
      </c>
      <c r="E490" s="4"/>
      <c r="F490" s="4">
        <v>5021</v>
      </c>
      <c r="G490" s="4" t="s">
        <v>65</v>
      </c>
      <c r="H490" s="4" t="s">
        <v>66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6">
        <v>0</v>
      </c>
      <c r="Q490" s="5">
        <v>0</v>
      </c>
      <c r="R490" s="5">
        <v>0</v>
      </c>
      <c r="S490" s="5">
        <v>0</v>
      </c>
      <c r="T490" s="5">
        <v>31</v>
      </c>
      <c r="U490" s="4"/>
      <c r="V490" s="4"/>
      <c r="W490" s="4"/>
      <c r="X490" s="4"/>
      <c r="Y490" s="1">
        <f>IF(Summ!$G$2="Místně",'71_19MthRepSumUzelQ'!B490,IF('71_19MthRepSumUzelQ'!U490&lt;&gt;"",'71_19MthRepSumUzelQ'!U490,'71_19MthRepSumUzelQ'!B490))</f>
        <v>6422</v>
      </c>
      <c r="Z490" s="1">
        <f>IF(Summ!$G$2="Místně",'71_19MthRepSumUzelQ'!F490,IF('71_19MthRepSumUzelQ'!W490&lt;&gt;"",'71_19MthRepSumUzelQ'!W490,'71_19MthRepSumUzelQ'!F490))</f>
        <v>5021</v>
      </c>
      <c r="AA490" s="1">
        <f t="shared" si="30"/>
        <v>0</v>
      </c>
      <c r="AB490" s="1" t="str">
        <f t="shared" si="32"/>
        <v/>
      </c>
      <c r="AC490" s="1" t="str">
        <f t="shared" si="33"/>
        <v/>
      </c>
      <c r="AD490" s="1" t="str">
        <f t="shared" si="31"/>
        <v/>
      </c>
    </row>
    <row r="491" spans="1:30" x14ac:dyDescent="0.25">
      <c r="A491" s="4" t="s">
        <v>2366</v>
      </c>
      <c r="B491" s="4">
        <v>6423</v>
      </c>
      <c r="C491" s="4" t="s">
        <v>999</v>
      </c>
      <c r="D491" s="4" t="s">
        <v>1000</v>
      </c>
      <c r="E491" s="4"/>
      <c r="F491" s="4">
        <v>5070</v>
      </c>
      <c r="G491" s="4" t="s">
        <v>157</v>
      </c>
      <c r="H491" s="4" t="s">
        <v>158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6">
        <v>0</v>
      </c>
      <c r="Q491" s="5">
        <v>0</v>
      </c>
      <c r="R491" s="5">
        <v>0</v>
      </c>
      <c r="S491" s="5">
        <v>0</v>
      </c>
      <c r="T491" s="5">
        <v>31</v>
      </c>
      <c r="U491" s="4"/>
      <c r="V491" s="4"/>
      <c r="W491" s="4"/>
      <c r="X491" s="4"/>
      <c r="Y491" s="1">
        <f>IF(Summ!$G$2="Místně",'71_19MthRepSumUzelQ'!B491,IF('71_19MthRepSumUzelQ'!U491&lt;&gt;"",'71_19MthRepSumUzelQ'!U491,'71_19MthRepSumUzelQ'!B491))</f>
        <v>6423</v>
      </c>
      <c r="Z491" s="1">
        <f>IF(Summ!$G$2="Místně",'71_19MthRepSumUzelQ'!F491,IF('71_19MthRepSumUzelQ'!W491&lt;&gt;"",'71_19MthRepSumUzelQ'!W491,'71_19MthRepSumUzelQ'!F491))</f>
        <v>5070</v>
      </c>
      <c r="AA491" s="1">
        <f t="shared" si="30"/>
        <v>0</v>
      </c>
      <c r="AB491" s="1" t="str">
        <f t="shared" si="32"/>
        <v/>
      </c>
      <c r="AC491" s="1" t="str">
        <f t="shared" si="33"/>
        <v/>
      </c>
      <c r="AD491" s="1" t="str">
        <f t="shared" si="31"/>
        <v/>
      </c>
    </row>
    <row r="492" spans="1:30" x14ac:dyDescent="0.25">
      <c r="A492" s="4" t="s">
        <v>2366</v>
      </c>
      <c r="B492" s="4">
        <v>6424</v>
      </c>
      <c r="C492" s="4" t="s">
        <v>1001</v>
      </c>
      <c r="D492" s="4" t="s">
        <v>1002</v>
      </c>
      <c r="E492" s="4"/>
      <c r="F492" s="4">
        <v>5012</v>
      </c>
      <c r="G492" s="4" t="s">
        <v>47</v>
      </c>
      <c r="H492" s="4" t="s">
        <v>48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6">
        <v>0</v>
      </c>
      <c r="Q492" s="5">
        <v>0</v>
      </c>
      <c r="R492" s="5">
        <v>0</v>
      </c>
      <c r="S492" s="5">
        <v>0</v>
      </c>
      <c r="T492" s="5">
        <v>31</v>
      </c>
      <c r="U492" s="4"/>
      <c r="V492" s="4"/>
      <c r="W492" s="4"/>
      <c r="X492" s="4"/>
      <c r="Y492" s="1">
        <f>IF(Summ!$G$2="Místně",'71_19MthRepSumUzelQ'!B492,IF('71_19MthRepSumUzelQ'!U492&lt;&gt;"",'71_19MthRepSumUzelQ'!U492,'71_19MthRepSumUzelQ'!B492))</f>
        <v>6424</v>
      </c>
      <c r="Z492" s="1">
        <f>IF(Summ!$G$2="Místně",'71_19MthRepSumUzelQ'!F492,IF('71_19MthRepSumUzelQ'!W492&lt;&gt;"",'71_19MthRepSumUzelQ'!W492,'71_19MthRepSumUzelQ'!F492))</f>
        <v>5012</v>
      </c>
      <c r="AA492" s="1">
        <f t="shared" si="30"/>
        <v>0</v>
      </c>
      <c r="AB492" s="1" t="str">
        <f t="shared" si="32"/>
        <v/>
      </c>
      <c r="AC492" s="1" t="str">
        <f t="shared" si="33"/>
        <v/>
      </c>
      <c r="AD492" s="1" t="str">
        <f t="shared" si="31"/>
        <v/>
      </c>
    </row>
    <row r="493" spans="1:30" x14ac:dyDescent="0.25">
      <c r="A493" s="4" t="s">
        <v>2366</v>
      </c>
      <c r="B493" s="4">
        <v>6425</v>
      </c>
      <c r="C493" s="4" t="s">
        <v>1003</v>
      </c>
      <c r="D493" s="4" t="s">
        <v>1004</v>
      </c>
      <c r="E493" s="4"/>
      <c r="F493" s="4">
        <v>5043</v>
      </c>
      <c r="G493" s="4" t="s">
        <v>109</v>
      </c>
      <c r="H493" s="4" t="s">
        <v>110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6">
        <v>0</v>
      </c>
      <c r="Q493" s="5">
        <v>0</v>
      </c>
      <c r="R493" s="5">
        <v>0</v>
      </c>
      <c r="S493" s="5">
        <v>0</v>
      </c>
      <c r="T493" s="5">
        <v>31</v>
      </c>
      <c r="U493" s="4"/>
      <c r="V493" s="4"/>
      <c r="W493" s="4"/>
      <c r="X493" s="4"/>
      <c r="Y493" s="1">
        <f>IF(Summ!$G$2="Místně",'71_19MthRepSumUzelQ'!B493,IF('71_19MthRepSumUzelQ'!U493&lt;&gt;"",'71_19MthRepSumUzelQ'!U493,'71_19MthRepSumUzelQ'!B493))</f>
        <v>6425</v>
      </c>
      <c r="Z493" s="1">
        <f>IF(Summ!$G$2="Místně",'71_19MthRepSumUzelQ'!F493,IF('71_19MthRepSumUzelQ'!W493&lt;&gt;"",'71_19MthRepSumUzelQ'!W493,'71_19MthRepSumUzelQ'!F493))</f>
        <v>5043</v>
      </c>
      <c r="AA493" s="1">
        <f t="shared" si="30"/>
        <v>0</v>
      </c>
      <c r="AB493" s="1" t="str">
        <f t="shared" si="32"/>
        <v/>
      </c>
      <c r="AC493" s="1" t="str">
        <f t="shared" si="33"/>
        <v/>
      </c>
      <c r="AD493" s="1" t="str">
        <f t="shared" si="31"/>
        <v/>
      </c>
    </row>
    <row r="494" spans="1:30" x14ac:dyDescent="0.25">
      <c r="A494" s="4" t="s">
        <v>2366</v>
      </c>
      <c r="B494" s="4">
        <v>6426</v>
      </c>
      <c r="C494" s="4" t="s">
        <v>1005</v>
      </c>
      <c r="D494" s="4" t="s">
        <v>1006</v>
      </c>
      <c r="E494" s="4"/>
      <c r="F494" s="4">
        <v>5044</v>
      </c>
      <c r="G494" s="4" t="s">
        <v>111</v>
      </c>
      <c r="H494" s="4" t="s">
        <v>112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6">
        <v>0</v>
      </c>
      <c r="Q494" s="5">
        <v>0</v>
      </c>
      <c r="R494" s="5">
        <v>0</v>
      </c>
      <c r="S494" s="5">
        <v>0</v>
      </c>
      <c r="T494" s="5">
        <v>31</v>
      </c>
      <c r="U494" s="4"/>
      <c r="V494" s="4"/>
      <c r="W494" s="4"/>
      <c r="X494" s="4"/>
      <c r="Y494" s="1">
        <f>IF(Summ!$G$2="Místně",'71_19MthRepSumUzelQ'!B494,IF('71_19MthRepSumUzelQ'!U494&lt;&gt;"",'71_19MthRepSumUzelQ'!U494,'71_19MthRepSumUzelQ'!B494))</f>
        <v>6426</v>
      </c>
      <c r="Z494" s="1">
        <f>IF(Summ!$G$2="Místně",'71_19MthRepSumUzelQ'!F494,IF('71_19MthRepSumUzelQ'!W494&lt;&gt;"",'71_19MthRepSumUzelQ'!W494,'71_19MthRepSumUzelQ'!F494))</f>
        <v>5044</v>
      </c>
      <c r="AA494" s="1">
        <f t="shared" si="30"/>
        <v>0</v>
      </c>
      <c r="AB494" s="1" t="str">
        <f t="shared" si="32"/>
        <v/>
      </c>
      <c r="AC494" s="1" t="str">
        <f t="shared" si="33"/>
        <v/>
      </c>
      <c r="AD494" s="1" t="str">
        <f t="shared" si="31"/>
        <v/>
      </c>
    </row>
    <row r="495" spans="1:30" x14ac:dyDescent="0.25">
      <c r="A495" s="4" t="s">
        <v>2366</v>
      </c>
      <c r="B495" s="4">
        <v>6427</v>
      </c>
      <c r="C495" s="4" t="s">
        <v>1007</v>
      </c>
      <c r="D495" s="4" t="s">
        <v>1008</v>
      </c>
      <c r="E495" s="4"/>
      <c r="F495" s="4">
        <v>5038</v>
      </c>
      <c r="G495" s="4" t="s">
        <v>98</v>
      </c>
      <c r="H495" s="4" t="s">
        <v>99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6">
        <v>0</v>
      </c>
      <c r="Q495" s="5">
        <v>0</v>
      </c>
      <c r="R495" s="5">
        <v>0</v>
      </c>
      <c r="S495" s="5">
        <v>0</v>
      </c>
      <c r="T495" s="5">
        <v>31</v>
      </c>
      <c r="U495" s="4"/>
      <c r="V495" s="4"/>
      <c r="W495" s="4"/>
      <c r="X495" s="4"/>
      <c r="Y495" s="1">
        <f>IF(Summ!$G$2="Místně",'71_19MthRepSumUzelQ'!B495,IF('71_19MthRepSumUzelQ'!U495&lt;&gt;"",'71_19MthRepSumUzelQ'!U495,'71_19MthRepSumUzelQ'!B495))</f>
        <v>6427</v>
      </c>
      <c r="Z495" s="1">
        <f>IF(Summ!$G$2="Místně",'71_19MthRepSumUzelQ'!F495,IF('71_19MthRepSumUzelQ'!W495&lt;&gt;"",'71_19MthRepSumUzelQ'!W495,'71_19MthRepSumUzelQ'!F495))</f>
        <v>5038</v>
      </c>
      <c r="AA495" s="1">
        <f t="shared" si="30"/>
        <v>0</v>
      </c>
      <c r="AB495" s="1" t="str">
        <f t="shared" si="32"/>
        <v/>
      </c>
      <c r="AC495" s="1" t="str">
        <f t="shared" si="33"/>
        <v/>
      </c>
      <c r="AD495" s="1" t="str">
        <f t="shared" si="31"/>
        <v/>
      </c>
    </row>
    <row r="496" spans="1:30" x14ac:dyDescent="0.25">
      <c r="A496" s="4" t="s">
        <v>2366</v>
      </c>
      <c r="B496" s="4">
        <v>6428</v>
      </c>
      <c r="C496" s="4" t="s">
        <v>1009</v>
      </c>
      <c r="D496" s="4" t="s">
        <v>1010</v>
      </c>
      <c r="E496" s="4"/>
      <c r="F496" s="4">
        <v>5056</v>
      </c>
      <c r="G496" s="4" t="s">
        <v>133</v>
      </c>
      <c r="H496" s="4" t="s">
        <v>134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6">
        <v>0</v>
      </c>
      <c r="Q496" s="5">
        <v>0</v>
      </c>
      <c r="R496" s="5">
        <v>0</v>
      </c>
      <c r="S496" s="5">
        <v>0</v>
      </c>
      <c r="T496" s="5">
        <v>31</v>
      </c>
      <c r="U496" s="4"/>
      <c r="V496" s="4"/>
      <c r="W496" s="4"/>
      <c r="X496" s="4"/>
      <c r="Y496" s="1">
        <f>IF(Summ!$G$2="Místně",'71_19MthRepSumUzelQ'!B496,IF('71_19MthRepSumUzelQ'!U496&lt;&gt;"",'71_19MthRepSumUzelQ'!U496,'71_19MthRepSumUzelQ'!B496))</f>
        <v>6428</v>
      </c>
      <c r="Z496" s="1">
        <f>IF(Summ!$G$2="Místně",'71_19MthRepSumUzelQ'!F496,IF('71_19MthRepSumUzelQ'!W496&lt;&gt;"",'71_19MthRepSumUzelQ'!W496,'71_19MthRepSumUzelQ'!F496))</f>
        <v>5056</v>
      </c>
      <c r="AA496" s="1">
        <f t="shared" si="30"/>
        <v>0</v>
      </c>
      <c r="AB496" s="1" t="str">
        <f t="shared" si="32"/>
        <v/>
      </c>
      <c r="AC496" s="1" t="str">
        <f t="shared" si="33"/>
        <v/>
      </c>
      <c r="AD496" s="1" t="str">
        <f t="shared" si="31"/>
        <v/>
      </c>
    </row>
    <row r="497" spans="1:30" x14ac:dyDescent="0.25">
      <c r="A497" s="4" t="s">
        <v>2366</v>
      </c>
      <c r="B497" s="4">
        <v>6429</v>
      </c>
      <c r="C497" s="4" t="s">
        <v>1011</v>
      </c>
      <c r="D497" s="4" t="s">
        <v>1012</v>
      </c>
      <c r="E497" s="4" t="s">
        <v>191</v>
      </c>
      <c r="F497" s="4">
        <v>5019</v>
      </c>
      <c r="G497" s="4" t="s">
        <v>61</v>
      </c>
      <c r="H497" s="4" t="s">
        <v>62</v>
      </c>
      <c r="I497" s="5">
        <v>13</v>
      </c>
      <c r="J497" s="5">
        <v>3</v>
      </c>
      <c r="K497" s="5">
        <v>0</v>
      </c>
      <c r="L497" s="5">
        <v>17</v>
      </c>
      <c r="M497" s="5">
        <v>3</v>
      </c>
      <c r="N497" s="5">
        <v>0</v>
      </c>
      <c r="O497" s="5">
        <v>0</v>
      </c>
      <c r="P497" s="6">
        <v>28</v>
      </c>
      <c r="Q497" s="5">
        <v>124</v>
      </c>
      <c r="R497" s="5">
        <v>64</v>
      </c>
      <c r="S497" s="5">
        <v>60</v>
      </c>
      <c r="T497" s="5">
        <v>31</v>
      </c>
      <c r="U497" s="4"/>
      <c r="V497" s="4"/>
      <c r="W497" s="4"/>
      <c r="X497" s="4"/>
      <c r="Y497" s="1">
        <f>IF(Summ!$G$2="Místně",'71_19MthRepSumUzelQ'!B497,IF('71_19MthRepSumUzelQ'!U497&lt;&gt;"",'71_19MthRepSumUzelQ'!U497,'71_19MthRepSumUzelQ'!B497))</f>
        <v>6429</v>
      </c>
      <c r="Z497" s="1">
        <f>IF(Summ!$G$2="Místně",'71_19MthRepSumUzelQ'!F497,IF('71_19MthRepSumUzelQ'!W497&lt;&gt;"",'71_19MthRepSumUzelQ'!W497,'71_19MthRepSumUzelQ'!F497))</f>
        <v>5019</v>
      </c>
      <c r="AA497" s="1">
        <f t="shared" si="30"/>
        <v>0</v>
      </c>
      <c r="AB497" s="1" t="str">
        <f t="shared" si="32"/>
        <v/>
      </c>
      <c r="AC497" s="1" t="str">
        <f t="shared" si="33"/>
        <v/>
      </c>
      <c r="AD497" s="1" t="str">
        <f t="shared" si="31"/>
        <v/>
      </c>
    </row>
    <row r="498" spans="1:30" x14ac:dyDescent="0.25">
      <c r="A498" s="4" t="s">
        <v>2366</v>
      </c>
      <c r="B498" s="4">
        <v>6432</v>
      </c>
      <c r="C498" s="4" t="s">
        <v>1013</v>
      </c>
      <c r="D498" s="4" t="s">
        <v>1014</v>
      </c>
      <c r="E498" s="4"/>
      <c r="F498" s="4">
        <v>5058</v>
      </c>
      <c r="G498" s="4" t="s">
        <v>137</v>
      </c>
      <c r="H498" s="4" t="s">
        <v>138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6">
        <v>0</v>
      </c>
      <c r="Q498" s="5">
        <v>0</v>
      </c>
      <c r="R498" s="5">
        <v>0</v>
      </c>
      <c r="S498" s="5">
        <v>0</v>
      </c>
      <c r="T498" s="5">
        <v>31</v>
      </c>
      <c r="U498" s="4"/>
      <c r="V498" s="4"/>
      <c r="W498" s="4"/>
      <c r="X498" s="4"/>
      <c r="Y498" s="1">
        <f>IF(Summ!$G$2="Místně",'71_19MthRepSumUzelQ'!B498,IF('71_19MthRepSumUzelQ'!U498&lt;&gt;"",'71_19MthRepSumUzelQ'!U498,'71_19MthRepSumUzelQ'!B498))</f>
        <v>6432</v>
      </c>
      <c r="Z498" s="1">
        <f>IF(Summ!$G$2="Místně",'71_19MthRepSumUzelQ'!F498,IF('71_19MthRepSumUzelQ'!W498&lt;&gt;"",'71_19MthRepSumUzelQ'!W498,'71_19MthRepSumUzelQ'!F498))</f>
        <v>5058</v>
      </c>
      <c r="AA498" s="1">
        <f t="shared" si="30"/>
        <v>0</v>
      </c>
      <c r="AB498" s="1" t="str">
        <f t="shared" si="32"/>
        <v/>
      </c>
      <c r="AC498" s="1" t="str">
        <f t="shared" si="33"/>
        <v/>
      </c>
      <c r="AD498" s="1" t="str">
        <f t="shared" si="31"/>
        <v/>
      </c>
    </row>
    <row r="499" spans="1:30" x14ac:dyDescent="0.25">
      <c r="A499" s="4" t="s">
        <v>2366</v>
      </c>
      <c r="B499" s="4">
        <v>6433</v>
      </c>
      <c r="C499" s="4" t="s">
        <v>1015</v>
      </c>
      <c r="D499" s="4" t="s">
        <v>1016</v>
      </c>
      <c r="E499" s="4"/>
      <c r="F499" s="4">
        <v>5102</v>
      </c>
      <c r="G499" s="4" t="s">
        <v>173</v>
      </c>
      <c r="H499" s="4" t="s">
        <v>174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6">
        <v>0</v>
      </c>
      <c r="Q499" s="5">
        <v>0</v>
      </c>
      <c r="R499" s="5">
        <v>0</v>
      </c>
      <c r="S499" s="5">
        <v>0</v>
      </c>
      <c r="T499" s="5">
        <v>31</v>
      </c>
      <c r="U499" s="4"/>
      <c r="V499" s="4"/>
      <c r="W499" s="4"/>
      <c r="X499" s="4"/>
      <c r="Y499" s="1">
        <f>IF(Summ!$G$2="Místně",'71_19MthRepSumUzelQ'!B499,IF('71_19MthRepSumUzelQ'!U499&lt;&gt;"",'71_19MthRepSumUzelQ'!U499,'71_19MthRepSumUzelQ'!B499))</f>
        <v>6433</v>
      </c>
      <c r="Z499" s="1">
        <f>IF(Summ!$G$2="Místně",'71_19MthRepSumUzelQ'!F499,IF('71_19MthRepSumUzelQ'!W499&lt;&gt;"",'71_19MthRepSumUzelQ'!W499,'71_19MthRepSumUzelQ'!F499))</f>
        <v>5102</v>
      </c>
      <c r="AA499" s="1">
        <f t="shared" si="30"/>
        <v>0</v>
      </c>
      <c r="AB499" s="1" t="str">
        <f t="shared" si="32"/>
        <v/>
      </c>
      <c r="AC499" s="1" t="str">
        <f t="shared" si="33"/>
        <v/>
      </c>
      <c r="AD499" s="1" t="str">
        <f t="shared" si="31"/>
        <v/>
      </c>
    </row>
    <row r="500" spans="1:30" x14ac:dyDescent="0.25">
      <c r="A500" s="4" t="s">
        <v>2366</v>
      </c>
      <c r="B500" s="4">
        <v>6434</v>
      </c>
      <c r="C500" s="4" t="s">
        <v>1017</v>
      </c>
      <c r="D500" s="4" t="s">
        <v>1018</v>
      </c>
      <c r="E500" s="4"/>
      <c r="F500" s="4">
        <v>5005</v>
      </c>
      <c r="G500" s="4" t="s">
        <v>33</v>
      </c>
      <c r="H500" s="4" t="s">
        <v>34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6">
        <v>0</v>
      </c>
      <c r="Q500" s="5">
        <v>0</v>
      </c>
      <c r="R500" s="5">
        <v>0</v>
      </c>
      <c r="S500" s="5">
        <v>0</v>
      </c>
      <c r="T500" s="5">
        <v>31</v>
      </c>
      <c r="U500" s="4"/>
      <c r="V500" s="4"/>
      <c r="W500" s="4"/>
      <c r="X500" s="4"/>
      <c r="Y500" s="1">
        <f>IF(Summ!$G$2="Místně",'71_19MthRepSumUzelQ'!B500,IF('71_19MthRepSumUzelQ'!U500&lt;&gt;"",'71_19MthRepSumUzelQ'!U500,'71_19MthRepSumUzelQ'!B500))</f>
        <v>6434</v>
      </c>
      <c r="Z500" s="1">
        <f>IF(Summ!$G$2="Místně",'71_19MthRepSumUzelQ'!F500,IF('71_19MthRepSumUzelQ'!W500&lt;&gt;"",'71_19MthRepSumUzelQ'!W500,'71_19MthRepSumUzelQ'!F500))</f>
        <v>5005</v>
      </c>
      <c r="AA500" s="1">
        <f t="shared" si="30"/>
        <v>0</v>
      </c>
      <c r="AB500" s="1" t="str">
        <f t="shared" si="32"/>
        <v/>
      </c>
      <c r="AC500" s="1" t="str">
        <f t="shared" si="33"/>
        <v/>
      </c>
      <c r="AD500" s="1" t="str">
        <f t="shared" si="31"/>
        <v/>
      </c>
    </row>
    <row r="501" spans="1:30" x14ac:dyDescent="0.25">
      <c r="A501" s="4" t="s">
        <v>2366</v>
      </c>
      <c r="B501" s="4">
        <v>6435</v>
      </c>
      <c r="C501" s="4" t="s">
        <v>1019</v>
      </c>
      <c r="D501" s="4" t="s">
        <v>1020</v>
      </c>
      <c r="E501" s="4"/>
      <c r="F501" s="4">
        <v>5057</v>
      </c>
      <c r="G501" s="4" t="s">
        <v>135</v>
      </c>
      <c r="H501" s="4" t="s">
        <v>136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6">
        <v>0</v>
      </c>
      <c r="Q501" s="5">
        <v>0</v>
      </c>
      <c r="R501" s="5">
        <v>0</v>
      </c>
      <c r="S501" s="5">
        <v>0</v>
      </c>
      <c r="T501" s="5">
        <v>31</v>
      </c>
      <c r="U501" s="4"/>
      <c r="V501" s="4"/>
      <c r="W501" s="4"/>
      <c r="X501" s="4"/>
      <c r="Y501" s="1">
        <f>IF(Summ!$G$2="Místně",'71_19MthRepSumUzelQ'!B501,IF('71_19MthRepSumUzelQ'!U501&lt;&gt;"",'71_19MthRepSumUzelQ'!U501,'71_19MthRepSumUzelQ'!B501))</f>
        <v>6435</v>
      </c>
      <c r="Z501" s="1">
        <f>IF(Summ!$G$2="Místně",'71_19MthRepSumUzelQ'!F501,IF('71_19MthRepSumUzelQ'!W501&lt;&gt;"",'71_19MthRepSumUzelQ'!W501,'71_19MthRepSumUzelQ'!F501))</f>
        <v>5057</v>
      </c>
      <c r="AA501" s="1">
        <f t="shared" si="30"/>
        <v>0</v>
      </c>
      <c r="AB501" s="1" t="str">
        <f t="shared" si="32"/>
        <v/>
      </c>
      <c r="AC501" s="1" t="str">
        <f t="shared" si="33"/>
        <v/>
      </c>
      <c r="AD501" s="1" t="str">
        <f t="shared" si="31"/>
        <v/>
      </c>
    </row>
    <row r="502" spans="1:30" x14ac:dyDescent="0.25">
      <c r="A502" s="4" t="s">
        <v>2366</v>
      </c>
      <c r="B502" s="4">
        <v>6436</v>
      </c>
      <c r="C502" s="4" t="s">
        <v>1021</v>
      </c>
      <c r="D502" s="4" t="s">
        <v>1022</v>
      </c>
      <c r="E502" s="4"/>
      <c r="F502" s="4">
        <v>5014</v>
      </c>
      <c r="G502" s="4" t="s">
        <v>51</v>
      </c>
      <c r="H502" s="4" t="s">
        <v>52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6">
        <v>0</v>
      </c>
      <c r="Q502" s="5">
        <v>0</v>
      </c>
      <c r="R502" s="5">
        <v>0</v>
      </c>
      <c r="S502" s="5">
        <v>0</v>
      </c>
      <c r="T502" s="5">
        <v>31</v>
      </c>
      <c r="U502" s="4"/>
      <c r="V502" s="4"/>
      <c r="W502" s="4"/>
      <c r="X502" s="4"/>
      <c r="Y502" s="1">
        <f>IF(Summ!$G$2="Místně",'71_19MthRepSumUzelQ'!B502,IF('71_19MthRepSumUzelQ'!U502&lt;&gt;"",'71_19MthRepSumUzelQ'!U502,'71_19MthRepSumUzelQ'!B502))</f>
        <v>6436</v>
      </c>
      <c r="Z502" s="1">
        <f>IF(Summ!$G$2="Místně",'71_19MthRepSumUzelQ'!F502,IF('71_19MthRepSumUzelQ'!W502&lt;&gt;"",'71_19MthRepSumUzelQ'!W502,'71_19MthRepSumUzelQ'!F502))</f>
        <v>5014</v>
      </c>
      <c r="AA502" s="1">
        <f t="shared" si="30"/>
        <v>0</v>
      </c>
      <c r="AB502" s="1" t="str">
        <f t="shared" si="32"/>
        <v/>
      </c>
      <c r="AC502" s="1" t="str">
        <f t="shared" si="33"/>
        <v/>
      </c>
      <c r="AD502" s="1" t="str">
        <f t="shared" si="31"/>
        <v/>
      </c>
    </row>
    <row r="503" spans="1:30" x14ac:dyDescent="0.25">
      <c r="A503" s="4" t="s">
        <v>2366</v>
      </c>
      <c r="B503" s="4">
        <v>6437</v>
      </c>
      <c r="C503" s="4" t="s">
        <v>1023</v>
      </c>
      <c r="D503" s="4" t="s">
        <v>1024</v>
      </c>
      <c r="E503" s="4"/>
      <c r="F503" s="4">
        <v>5003</v>
      </c>
      <c r="G503" s="4" t="s">
        <v>29</v>
      </c>
      <c r="H503" s="4" t="s">
        <v>30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6">
        <v>0</v>
      </c>
      <c r="Q503" s="5">
        <v>0</v>
      </c>
      <c r="R503" s="5">
        <v>0</v>
      </c>
      <c r="S503" s="5">
        <v>0</v>
      </c>
      <c r="T503" s="5">
        <v>31</v>
      </c>
      <c r="U503" s="4"/>
      <c r="V503" s="4"/>
      <c r="W503" s="4"/>
      <c r="X503" s="4"/>
      <c r="Y503" s="1">
        <f>IF(Summ!$G$2="Místně",'71_19MthRepSumUzelQ'!B503,IF('71_19MthRepSumUzelQ'!U503&lt;&gt;"",'71_19MthRepSumUzelQ'!U503,'71_19MthRepSumUzelQ'!B503))</f>
        <v>6437</v>
      </c>
      <c r="Z503" s="1">
        <f>IF(Summ!$G$2="Místně",'71_19MthRepSumUzelQ'!F503,IF('71_19MthRepSumUzelQ'!W503&lt;&gt;"",'71_19MthRepSumUzelQ'!W503,'71_19MthRepSumUzelQ'!F503))</f>
        <v>5003</v>
      </c>
      <c r="AA503" s="1">
        <f t="shared" si="30"/>
        <v>0</v>
      </c>
      <c r="AB503" s="1" t="str">
        <f t="shared" si="32"/>
        <v/>
      </c>
      <c r="AC503" s="1" t="str">
        <f t="shared" si="33"/>
        <v/>
      </c>
      <c r="AD503" s="1" t="str">
        <f t="shared" si="31"/>
        <v/>
      </c>
    </row>
    <row r="504" spans="1:30" x14ac:dyDescent="0.25">
      <c r="A504" s="4" t="s">
        <v>2366</v>
      </c>
      <c r="B504" s="4">
        <v>6438</v>
      </c>
      <c r="C504" s="4" t="s">
        <v>1025</v>
      </c>
      <c r="D504" s="4" t="s">
        <v>1026</v>
      </c>
      <c r="E504" s="4"/>
      <c r="F504" s="4">
        <v>5014</v>
      </c>
      <c r="G504" s="4" t="s">
        <v>51</v>
      </c>
      <c r="H504" s="4" t="s">
        <v>52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6">
        <v>0</v>
      </c>
      <c r="Q504" s="5">
        <v>0</v>
      </c>
      <c r="R504" s="5">
        <v>0</v>
      </c>
      <c r="S504" s="5">
        <v>0</v>
      </c>
      <c r="T504" s="5">
        <v>31</v>
      </c>
      <c r="U504" s="4"/>
      <c r="V504" s="4"/>
      <c r="W504" s="4"/>
      <c r="X504" s="4"/>
      <c r="Y504" s="1">
        <f>IF(Summ!$G$2="Místně",'71_19MthRepSumUzelQ'!B504,IF('71_19MthRepSumUzelQ'!U504&lt;&gt;"",'71_19MthRepSumUzelQ'!U504,'71_19MthRepSumUzelQ'!B504))</f>
        <v>6438</v>
      </c>
      <c r="Z504" s="1">
        <f>IF(Summ!$G$2="Místně",'71_19MthRepSumUzelQ'!F504,IF('71_19MthRepSumUzelQ'!W504&lt;&gt;"",'71_19MthRepSumUzelQ'!W504,'71_19MthRepSumUzelQ'!F504))</f>
        <v>5014</v>
      </c>
      <c r="AA504" s="1">
        <f t="shared" si="30"/>
        <v>0</v>
      </c>
      <c r="AB504" s="1" t="str">
        <f t="shared" si="32"/>
        <v/>
      </c>
      <c r="AC504" s="1" t="str">
        <f t="shared" si="33"/>
        <v/>
      </c>
      <c r="AD504" s="1" t="str">
        <f t="shared" si="31"/>
        <v/>
      </c>
    </row>
    <row r="505" spans="1:30" x14ac:dyDescent="0.25">
      <c r="A505" s="4" t="s">
        <v>2366</v>
      </c>
      <c r="B505" s="4">
        <v>6439</v>
      </c>
      <c r="C505" s="4" t="s">
        <v>1027</v>
      </c>
      <c r="D505" s="4" t="s">
        <v>1028</v>
      </c>
      <c r="E505" s="4"/>
      <c r="F505" s="4">
        <v>5025</v>
      </c>
      <c r="G505" s="4" t="s">
        <v>73</v>
      </c>
      <c r="H505" s="4" t="s">
        <v>74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6">
        <v>0</v>
      </c>
      <c r="Q505" s="5">
        <v>0</v>
      </c>
      <c r="R505" s="5">
        <v>0</v>
      </c>
      <c r="S505" s="5">
        <v>0</v>
      </c>
      <c r="T505" s="5">
        <v>31</v>
      </c>
      <c r="U505" s="4"/>
      <c r="V505" s="4"/>
      <c r="W505" s="4"/>
      <c r="X505" s="4"/>
      <c r="Y505" s="1">
        <f>IF(Summ!$G$2="Místně",'71_19MthRepSumUzelQ'!B505,IF('71_19MthRepSumUzelQ'!U505&lt;&gt;"",'71_19MthRepSumUzelQ'!U505,'71_19MthRepSumUzelQ'!B505))</f>
        <v>6439</v>
      </c>
      <c r="Z505" s="1">
        <f>IF(Summ!$G$2="Místně",'71_19MthRepSumUzelQ'!F505,IF('71_19MthRepSumUzelQ'!W505&lt;&gt;"",'71_19MthRepSumUzelQ'!W505,'71_19MthRepSumUzelQ'!F505))</f>
        <v>5025</v>
      </c>
      <c r="AA505" s="1">
        <f t="shared" si="30"/>
        <v>0</v>
      </c>
      <c r="AB505" s="1" t="str">
        <f t="shared" si="32"/>
        <v/>
      </c>
      <c r="AC505" s="1" t="str">
        <f t="shared" si="33"/>
        <v/>
      </c>
      <c r="AD505" s="1" t="str">
        <f t="shared" si="31"/>
        <v/>
      </c>
    </row>
    <row r="506" spans="1:30" x14ac:dyDescent="0.25">
      <c r="A506" s="4" t="s">
        <v>2366</v>
      </c>
      <c r="B506" s="4">
        <v>6441</v>
      </c>
      <c r="C506" s="4" t="s">
        <v>1029</v>
      </c>
      <c r="D506" s="4" t="s">
        <v>1030</v>
      </c>
      <c r="E506" s="4"/>
      <c r="F506" s="4">
        <v>5016</v>
      </c>
      <c r="G506" s="4" t="s">
        <v>55</v>
      </c>
      <c r="H506" s="4" t="s">
        <v>56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6">
        <v>0</v>
      </c>
      <c r="Q506" s="5">
        <v>0</v>
      </c>
      <c r="R506" s="5">
        <v>0</v>
      </c>
      <c r="S506" s="5">
        <v>0</v>
      </c>
      <c r="T506" s="5">
        <v>31</v>
      </c>
      <c r="U506" s="4"/>
      <c r="V506" s="4"/>
      <c r="W506" s="4"/>
      <c r="X506" s="4"/>
      <c r="Y506" s="1">
        <f>IF(Summ!$G$2="Místně",'71_19MthRepSumUzelQ'!B506,IF('71_19MthRepSumUzelQ'!U506&lt;&gt;"",'71_19MthRepSumUzelQ'!U506,'71_19MthRepSumUzelQ'!B506))</f>
        <v>6441</v>
      </c>
      <c r="Z506" s="1">
        <f>IF(Summ!$G$2="Místně",'71_19MthRepSumUzelQ'!F506,IF('71_19MthRepSumUzelQ'!W506&lt;&gt;"",'71_19MthRepSumUzelQ'!W506,'71_19MthRepSumUzelQ'!F506))</f>
        <v>5016</v>
      </c>
      <c r="AA506" s="1">
        <f t="shared" si="30"/>
        <v>0</v>
      </c>
      <c r="AB506" s="1" t="str">
        <f t="shared" si="32"/>
        <v/>
      </c>
      <c r="AC506" s="1" t="str">
        <f t="shared" si="33"/>
        <v/>
      </c>
      <c r="AD506" s="1" t="str">
        <f t="shared" si="31"/>
        <v/>
      </c>
    </row>
    <row r="507" spans="1:30" x14ac:dyDescent="0.25">
      <c r="A507" s="4" t="s">
        <v>2366</v>
      </c>
      <c r="B507" s="4">
        <v>6442</v>
      </c>
      <c r="C507" s="4" t="s">
        <v>1031</v>
      </c>
      <c r="D507" s="4" t="s">
        <v>1032</v>
      </c>
      <c r="E507" s="4" t="s">
        <v>100</v>
      </c>
      <c r="F507" s="4">
        <v>5018</v>
      </c>
      <c r="G507" s="4" t="s">
        <v>59</v>
      </c>
      <c r="H507" s="4" t="s">
        <v>60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6">
        <v>0</v>
      </c>
      <c r="Q507" s="5">
        <v>310</v>
      </c>
      <c r="R507" s="5">
        <v>0</v>
      </c>
      <c r="S507" s="5">
        <v>310</v>
      </c>
      <c r="T507" s="5">
        <v>31</v>
      </c>
      <c r="U507" s="4"/>
      <c r="V507" s="4"/>
      <c r="W507" s="4"/>
      <c r="X507" s="4"/>
      <c r="Y507" s="1">
        <f>IF(Summ!$G$2="Místně",'71_19MthRepSumUzelQ'!B507,IF('71_19MthRepSumUzelQ'!U507&lt;&gt;"",'71_19MthRepSumUzelQ'!U507,'71_19MthRepSumUzelQ'!B507))</f>
        <v>6442</v>
      </c>
      <c r="Z507" s="1">
        <f>IF(Summ!$G$2="Místně",'71_19MthRepSumUzelQ'!F507,IF('71_19MthRepSumUzelQ'!W507&lt;&gt;"",'71_19MthRepSumUzelQ'!W507,'71_19MthRepSumUzelQ'!F507))</f>
        <v>5018</v>
      </c>
      <c r="AA507" s="1">
        <f t="shared" si="30"/>
        <v>0</v>
      </c>
      <c r="AB507" s="1" t="str">
        <f t="shared" si="32"/>
        <v/>
      </c>
      <c r="AC507" s="1" t="str">
        <f t="shared" si="33"/>
        <v/>
      </c>
      <c r="AD507" s="1" t="str">
        <f t="shared" si="31"/>
        <v/>
      </c>
    </row>
    <row r="508" spans="1:30" x14ac:dyDescent="0.25">
      <c r="A508" s="4" t="s">
        <v>2366</v>
      </c>
      <c r="B508" s="4">
        <v>6443</v>
      </c>
      <c r="C508" s="4" t="s">
        <v>1033</v>
      </c>
      <c r="D508" s="4" t="s">
        <v>1034</v>
      </c>
      <c r="E508" s="4"/>
      <c r="F508" s="4">
        <v>5012</v>
      </c>
      <c r="G508" s="4" t="s">
        <v>47</v>
      </c>
      <c r="H508" s="4" t="s">
        <v>48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6">
        <v>0</v>
      </c>
      <c r="Q508" s="5">
        <v>0</v>
      </c>
      <c r="R508" s="5">
        <v>0</v>
      </c>
      <c r="S508" s="5">
        <v>0</v>
      </c>
      <c r="T508" s="5">
        <v>31</v>
      </c>
      <c r="U508" s="4"/>
      <c r="V508" s="4"/>
      <c r="W508" s="4"/>
      <c r="X508" s="4"/>
      <c r="Y508" s="1">
        <f>IF(Summ!$G$2="Místně",'71_19MthRepSumUzelQ'!B508,IF('71_19MthRepSumUzelQ'!U508&lt;&gt;"",'71_19MthRepSumUzelQ'!U508,'71_19MthRepSumUzelQ'!B508))</f>
        <v>6443</v>
      </c>
      <c r="Z508" s="1">
        <f>IF(Summ!$G$2="Místně",'71_19MthRepSumUzelQ'!F508,IF('71_19MthRepSumUzelQ'!W508&lt;&gt;"",'71_19MthRepSumUzelQ'!W508,'71_19MthRepSumUzelQ'!F508))</f>
        <v>5012</v>
      </c>
      <c r="AA508" s="1">
        <f t="shared" si="30"/>
        <v>0</v>
      </c>
      <c r="AB508" s="1" t="str">
        <f t="shared" si="32"/>
        <v/>
      </c>
      <c r="AC508" s="1" t="str">
        <f t="shared" si="33"/>
        <v/>
      </c>
      <c r="AD508" s="1" t="str">
        <f t="shared" si="31"/>
        <v/>
      </c>
    </row>
    <row r="509" spans="1:30" x14ac:dyDescent="0.25">
      <c r="A509" s="4" t="s">
        <v>2366</v>
      </c>
      <c r="B509" s="4">
        <v>6444</v>
      </c>
      <c r="C509" s="4" t="s">
        <v>1035</v>
      </c>
      <c r="D509" s="4" t="s">
        <v>1036</v>
      </c>
      <c r="E509" s="4"/>
      <c r="F509" s="4">
        <v>5013</v>
      </c>
      <c r="G509" s="4" t="s">
        <v>49</v>
      </c>
      <c r="H509" s="4" t="s">
        <v>50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6">
        <v>0</v>
      </c>
      <c r="Q509" s="5">
        <v>0</v>
      </c>
      <c r="R509" s="5">
        <v>0</v>
      </c>
      <c r="S509" s="5">
        <v>0</v>
      </c>
      <c r="T509" s="5">
        <v>31</v>
      </c>
      <c r="U509" s="4"/>
      <c r="V509" s="4"/>
      <c r="W509" s="4"/>
      <c r="X509" s="4"/>
      <c r="Y509" s="1">
        <f>IF(Summ!$G$2="Místně",'71_19MthRepSumUzelQ'!B509,IF('71_19MthRepSumUzelQ'!U509&lt;&gt;"",'71_19MthRepSumUzelQ'!U509,'71_19MthRepSumUzelQ'!B509))</f>
        <v>6444</v>
      </c>
      <c r="Z509" s="1">
        <f>IF(Summ!$G$2="Místně",'71_19MthRepSumUzelQ'!F509,IF('71_19MthRepSumUzelQ'!W509&lt;&gt;"",'71_19MthRepSumUzelQ'!W509,'71_19MthRepSumUzelQ'!F509))</f>
        <v>5013</v>
      </c>
      <c r="AA509" s="1">
        <f t="shared" si="30"/>
        <v>0</v>
      </c>
      <c r="AB509" s="1" t="str">
        <f t="shared" si="32"/>
        <v/>
      </c>
      <c r="AC509" s="1" t="str">
        <f t="shared" si="33"/>
        <v/>
      </c>
      <c r="AD509" s="1" t="str">
        <f t="shared" si="31"/>
        <v/>
      </c>
    </row>
    <row r="510" spans="1:30" x14ac:dyDescent="0.25">
      <c r="A510" s="4" t="s">
        <v>2366</v>
      </c>
      <c r="B510" s="4">
        <v>6446</v>
      </c>
      <c r="C510" s="4" t="s">
        <v>1037</v>
      </c>
      <c r="D510" s="4" t="s">
        <v>1038</v>
      </c>
      <c r="E510" s="4"/>
      <c r="F510" s="4">
        <v>5013</v>
      </c>
      <c r="G510" s="4" t="s">
        <v>49</v>
      </c>
      <c r="H510" s="4" t="s">
        <v>50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6">
        <v>0</v>
      </c>
      <c r="Q510" s="5">
        <v>0</v>
      </c>
      <c r="R510" s="5">
        <v>0</v>
      </c>
      <c r="S510" s="5">
        <v>0</v>
      </c>
      <c r="T510" s="5">
        <v>31</v>
      </c>
      <c r="U510" s="4"/>
      <c r="V510" s="4"/>
      <c r="W510" s="4"/>
      <c r="X510" s="4"/>
      <c r="Y510" s="1">
        <f>IF(Summ!$G$2="Místně",'71_19MthRepSumUzelQ'!B510,IF('71_19MthRepSumUzelQ'!U510&lt;&gt;"",'71_19MthRepSumUzelQ'!U510,'71_19MthRepSumUzelQ'!B510))</f>
        <v>6446</v>
      </c>
      <c r="Z510" s="1">
        <f>IF(Summ!$G$2="Místně",'71_19MthRepSumUzelQ'!F510,IF('71_19MthRepSumUzelQ'!W510&lt;&gt;"",'71_19MthRepSumUzelQ'!W510,'71_19MthRepSumUzelQ'!F510))</f>
        <v>5013</v>
      </c>
      <c r="AA510" s="1">
        <f t="shared" si="30"/>
        <v>0</v>
      </c>
      <c r="AB510" s="1" t="str">
        <f t="shared" si="32"/>
        <v/>
      </c>
      <c r="AC510" s="1" t="str">
        <f t="shared" si="33"/>
        <v/>
      </c>
      <c r="AD510" s="1" t="str">
        <f t="shared" si="31"/>
        <v/>
      </c>
    </row>
    <row r="511" spans="1:30" x14ac:dyDescent="0.25">
      <c r="A511" s="4" t="s">
        <v>2366</v>
      </c>
      <c r="B511" s="4">
        <v>6448</v>
      </c>
      <c r="C511" s="4" t="s">
        <v>1039</v>
      </c>
      <c r="D511" s="4" t="s">
        <v>1040</v>
      </c>
      <c r="E511" s="4"/>
      <c r="F511" s="4">
        <v>5013</v>
      </c>
      <c r="G511" s="4" t="s">
        <v>49</v>
      </c>
      <c r="H511" s="4" t="s">
        <v>50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6">
        <v>0</v>
      </c>
      <c r="Q511" s="5">
        <v>0</v>
      </c>
      <c r="R511" s="5">
        <v>0</v>
      </c>
      <c r="S511" s="5">
        <v>0</v>
      </c>
      <c r="T511" s="5">
        <v>31</v>
      </c>
      <c r="U511" s="4"/>
      <c r="V511" s="4"/>
      <c r="W511" s="4"/>
      <c r="X511" s="4"/>
      <c r="Y511" s="1">
        <f>IF(Summ!$G$2="Místně",'71_19MthRepSumUzelQ'!B511,IF('71_19MthRepSumUzelQ'!U511&lt;&gt;"",'71_19MthRepSumUzelQ'!U511,'71_19MthRepSumUzelQ'!B511))</f>
        <v>6448</v>
      </c>
      <c r="Z511" s="1">
        <f>IF(Summ!$G$2="Místně",'71_19MthRepSumUzelQ'!F511,IF('71_19MthRepSumUzelQ'!W511&lt;&gt;"",'71_19MthRepSumUzelQ'!W511,'71_19MthRepSumUzelQ'!F511))</f>
        <v>5013</v>
      </c>
      <c r="AA511" s="1">
        <f t="shared" si="30"/>
        <v>0</v>
      </c>
      <c r="AB511" s="1" t="str">
        <f t="shared" si="32"/>
        <v/>
      </c>
      <c r="AC511" s="1" t="str">
        <f t="shared" si="33"/>
        <v/>
      </c>
      <c r="AD511" s="1" t="str">
        <f t="shared" si="31"/>
        <v/>
      </c>
    </row>
    <row r="512" spans="1:30" x14ac:dyDescent="0.25">
      <c r="A512" s="4" t="s">
        <v>2366</v>
      </c>
      <c r="B512" s="4">
        <v>6449</v>
      </c>
      <c r="C512" s="4" t="s">
        <v>1041</v>
      </c>
      <c r="D512" s="4" t="s">
        <v>1042</v>
      </c>
      <c r="E512" s="4"/>
      <c r="F512" s="4">
        <v>5019</v>
      </c>
      <c r="G512" s="4" t="s">
        <v>61</v>
      </c>
      <c r="H512" s="4" t="s">
        <v>62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6">
        <v>0</v>
      </c>
      <c r="Q512" s="5">
        <v>0</v>
      </c>
      <c r="R512" s="5">
        <v>0</v>
      </c>
      <c r="S512" s="5">
        <v>0</v>
      </c>
      <c r="T512" s="5">
        <v>31</v>
      </c>
      <c r="U512" s="4"/>
      <c r="V512" s="4"/>
      <c r="W512" s="4"/>
      <c r="X512" s="4"/>
      <c r="Y512" s="1">
        <f>IF(Summ!$G$2="Místně",'71_19MthRepSumUzelQ'!B512,IF('71_19MthRepSumUzelQ'!U512&lt;&gt;"",'71_19MthRepSumUzelQ'!U512,'71_19MthRepSumUzelQ'!B512))</f>
        <v>6449</v>
      </c>
      <c r="Z512" s="1">
        <f>IF(Summ!$G$2="Místně",'71_19MthRepSumUzelQ'!F512,IF('71_19MthRepSumUzelQ'!W512&lt;&gt;"",'71_19MthRepSumUzelQ'!W512,'71_19MthRepSumUzelQ'!F512))</f>
        <v>5019</v>
      </c>
      <c r="AA512" s="1">
        <f t="shared" si="30"/>
        <v>0</v>
      </c>
      <c r="AB512" s="1" t="str">
        <f t="shared" si="32"/>
        <v/>
      </c>
      <c r="AC512" s="1" t="str">
        <f t="shared" si="33"/>
        <v/>
      </c>
      <c r="AD512" s="1" t="str">
        <f t="shared" si="31"/>
        <v/>
      </c>
    </row>
    <row r="513" spans="1:30" x14ac:dyDescent="0.25">
      <c r="A513" s="4" t="s">
        <v>2366</v>
      </c>
      <c r="B513" s="4">
        <v>6450</v>
      </c>
      <c r="C513" s="4" t="s">
        <v>1043</v>
      </c>
      <c r="D513" s="4" t="s">
        <v>1044</v>
      </c>
      <c r="E513" s="4"/>
      <c r="F513" s="4">
        <v>5041</v>
      </c>
      <c r="G513" s="4" t="s">
        <v>105</v>
      </c>
      <c r="H513" s="4" t="s">
        <v>106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6">
        <v>0</v>
      </c>
      <c r="Q513" s="5">
        <v>0</v>
      </c>
      <c r="R513" s="5">
        <v>0</v>
      </c>
      <c r="S513" s="5">
        <v>0</v>
      </c>
      <c r="T513" s="5">
        <v>31</v>
      </c>
      <c r="U513" s="4"/>
      <c r="V513" s="4"/>
      <c r="W513" s="4"/>
      <c r="X513" s="4"/>
      <c r="Y513" s="1">
        <f>IF(Summ!$G$2="Místně",'71_19MthRepSumUzelQ'!B513,IF('71_19MthRepSumUzelQ'!U513&lt;&gt;"",'71_19MthRepSumUzelQ'!U513,'71_19MthRepSumUzelQ'!B513))</f>
        <v>6450</v>
      </c>
      <c r="Z513" s="1">
        <f>IF(Summ!$G$2="Místně",'71_19MthRepSumUzelQ'!F513,IF('71_19MthRepSumUzelQ'!W513&lt;&gt;"",'71_19MthRepSumUzelQ'!W513,'71_19MthRepSumUzelQ'!F513))</f>
        <v>5041</v>
      </c>
      <c r="AA513" s="1">
        <f t="shared" si="30"/>
        <v>0</v>
      </c>
      <c r="AB513" s="1" t="str">
        <f t="shared" si="32"/>
        <v/>
      </c>
      <c r="AC513" s="1" t="str">
        <f t="shared" si="33"/>
        <v/>
      </c>
      <c r="AD513" s="1" t="str">
        <f t="shared" si="31"/>
        <v/>
      </c>
    </row>
    <row r="514" spans="1:30" x14ac:dyDescent="0.25">
      <c r="A514" s="4" t="s">
        <v>2366</v>
      </c>
      <c r="B514" s="4">
        <v>6451</v>
      </c>
      <c r="C514" s="4" t="s">
        <v>1045</v>
      </c>
      <c r="D514" s="4" t="s">
        <v>1046</v>
      </c>
      <c r="E514" s="4"/>
      <c r="F514" s="4">
        <v>5039</v>
      </c>
      <c r="G514" s="4" t="s">
        <v>101</v>
      </c>
      <c r="H514" s="4" t="s">
        <v>102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6">
        <v>0</v>
      </c>
      <c r="Q514" s="5">
        <v>0</v>
      </c>
      <c r="R514" s="5">
        <v>0</v>
      </c>
      <c r="S514" s="5">
        <v>0</v>
      </c>
      <c r="T514" s="5">
        <v>31</v>
      </c>
      <c r="U514" s="4"/>
      <c r="V514" s="4"/>
      <c r="W514" s="4"/>
      <c r="X514" s="4"/>
      <c r="Y514" s="1">
        <f>IF(Summ!$G$2="Místně",'71_19MthRepSumUzelQ'!B514,IF('71_19MthRepSumUzelQ'!U514&lt;&gt;"",'71_19MthRepSumUzelQ'!U514,'71_19MthRepSumUzelQ'!B514))</f>
        <v>6451</v>
      </c>
      <c r="Z514" s="1">
        <f>IF(Summ!$G$2="Místně",'71_19MthRepSumUzelQ'!F514,IF('71_19MthRepSumUzelQ'!W514&lt;&gt;"",'71_19MthRepSumUzelQ'!W514,'71_19MthRepSumUzelQ'!F514))</f>
        <v>5039</v>
      </c>
      <c r="AA514" s="1">
        <f t="shared" ref="AA514:AA577" si="34">IF(OR(A514="COVID",Y514="",Y514=B514),0,-P514)</f>
        <v>0</v>
      </c>
      <c r="AB514" s="1" t="str">
        <f t="shared" si="32"/>
        <v/>
      </c>
      <c r="AC514" s="1" t="str">
        <f t="shared" si="33"/>
        <v/>
      </c>
      <c r="AD514" s="1" t="str">
        <f t="shared" ref="AD514:AD577" si="35">IF(AB514="","",-AA514)</f>
        <v/>
      </c>
    </row>
    <row r="515" spans="1:30" x14ac:dyDescent="0.25">
      <c r="A515" s="4" t="s">
        <v>2366</v>
      </c>
      <c r="B515" s="4">
        <v>6452</v>
      </c>
      <c r="C515" s="4" t="s">
        <v>1047</v>
      </c>
      <c r="D515" s="4" t="s">
        <v>1048</v>
      </c>
      <c r="E515" s="4"/>
      <c r="F515" s="4">
        <v>5030</v>
      </c>
      <c r="G515" s="4" t="s">
        <v>83</v>
      </c>
      <c r="H515" s="4" t="s">
        <v>84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6">
        <v>0</v>
      </c>
      <c r="Q515" s="5">
        <v>0</v>
      </c>
      <c r="R515" s="5">
        <v>0</v>
      </c>
      <c r="S515" s="5">
        <v>0</v>
      </c>
      <c r="T515" s="5">
        <v>31</v>
      </c>
      <c r="U515" s="4"/>
      <c r="V515" s="4"/>
      <c r="W515" s="4"/>
      <c r="X515" s="4"/>
      <c r="Y515" s="1">
        <f>IF(Summ!$G$2="Místně",'71_19MthRepSumUzelQ'!B515,IF('71_19MthRepSumUzelQ'!U515&lt;&gt;"",'71_19MthRepSumUzelQ'!U515,'71_19MthRepSumUzelQ'!B515))</f>
        <v>6452</v>
      </c>
      <c r="Z515" s="1">
        <f>IF(Summ!$G$2="Místně",'71_19MthRepSumUzelQ'!F515,IF('71_19MthRepSumUzelQ'!W515&lt;&gt;"",'71_19MthRepSumUzelQ'!W515,'71_19MthRepSumUzelQ'!F515))</f>
        <v>5030</v>
      </c>
      <c r="AA515" s="1">
        <f t="shared" si="34"/>
        <v>0</v>
      </c>
      <c r="AB515" s="1" t="str">
        <f t="shared" si="32"/>
        <v/>
      </c>
      <c r="AC515" s="1" t="str">
        <f t="shared" si="33"/>
        <v/>
      </c>
      <c r="AD515" s="1" t="str">
        <f t="shared" si="35"/>
        <v/>
      </c>
    </row>
    <row r="516" spans="1:30" x14ac:dyDescent="0.25">
      <c r="A516" s="4" t="s">
        <v>2366</v>
      </c>
      <c r="B516" s="4">
        <v>6453</v>
      </c>
      <c r="C516" s="4" t="s">
        <v>1049</v>
      </c>
      <c r="D516" s="4" t="s">
        <v>1050</v>
      </c>
      <c r="E516" s="4"/>
      <c r="F516" s="4">
        <v>5035</v>
      </c>
      <c r="G516" s="4" t="s">
        <v>92</v>
      </c>
      <c r="H516" s="4" t="s">
        <v>93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6">
        <v>0</v>
      </c>
      <c r="Q516" s="5">
        <v>0</v>
      </c>
      <c r="R516" s="5">
        <v>0</v>
      </c>
      <c r="S516" s="5">
        <v>0</v>
      </c>
      <c r="T516" s="5">
        <v>31</v>
      </c>
      <c r="U516" s="4"/>
      <c r="V516" s="4"/>
      <c r="W516" s="4"/>
      <c r="X516" s="4"/>
      <c r="Y516" s="1">
        <f>IF(Summ!$G$2="Místně",'71_19MthRepSumUzelQ'!B516,IF('71_19MthRepSumUzelQ'!U516&lt;&gt;"",'71_19MthRepSumUzelQ'!U516,'71_19MthRepSumUzelQ'!B516))</f>
        <v>6453</v>
      </c>
      <c r="Z516" s="1">
        <f>IF(Summ!$G$2="Místně",'71_19MthRepSumUzelQ'!F516,IF('71_19MthRepSumUzelQ'!W516&lt;&gt;"",'71_19MthRepSumUzelQ'!W516,'71_19MthRepSumUzelQ'!F516))</f>
        <v>5035</v>
      </c>
      <c r="AA516" s="1">
        <f t="shared" si="34"/>
        <v>0</v>
      </c>
      <c r="AB516" s="1" t="str">
        <f t="shared" si="32"/>
        <v/>
      </c>
      <c r="AC516" s="1" t="str">
        <f t="shared" si="33"/>
        <v/>
      </c>
      <c r="AD516" s="1" t="str">
        <f t="shared" si="35"/>
        <v/>
      </c>
    </row>
    <row r="517" spans="1:30" x14ac:dyDescent="0.25">
      <c r="A517" s="4" t="s">
        <v>2366</v>
      </c>
      <c r="B517" s="4">
        <v>6454</v>
      </c>
      <c r="C517" s="4" t="s">
        <v>1051</v>
      </c>
      <c r="D517" s="4" t="s">
        <v>1052</v>
      </c>
      <c r="E517" s="4"/>
      <c r="F517" s="4">
        <v>5021</v>
      </c>
      <c r="G517" s="4" t="s">
        <v>65</v>
      </c>
      <c r="H517" s="4" t="s">
        <v>66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6">
        <v>0</v>
      </c>
      <c r="Q517" s="5">
        <v>0</v>
      </c>
      <c r="R517" s="5">
        <v>0</v>
      </c>
      <c r="S517" s="5">
        <v>0</v>
      </c>
      <c r="T517" s="5">
        <v>31</v>
      </c>
      <c r="U517" s="4"/>
      <c r="V517" s="4"/>
      <c r="W517" s="4"/>
      <c r="X517" s="4"/>
      <c r="Y517" s="1">
        <f>IF(Summ!$G$2="Místně",'71_19MthRepSumUzelQ'!B517,IF('71_19MthRepSumUzelQ'!U517&lt;&gt;"",'71_19MthRepSumUzelQ'!U517,'71_19MthRepSumUzelQ'!B517))</f>
        <v>6454</v>
      </c>
      <c r="Z517" s="1">
        <f>IF(Summ!$G$2="Místně",'71_19MthRepSumUzelQ'!F517,IF('71_19MthRepSumUzelQ'!W517&lt;&gt;"",'71_19MthRepSumUzelQ'!W517,'71_19MthRepSumUzelQ'!F517))</f>
        <v>5021</v>
      </c>
      <c r="AA517" s="1">
        <f t="shared" si="34"/>
        <v>0</v>
      </c>
      <c r="AB517" s="1" t="str">
        <f t="shared" si="32"/>
        <v/>
      </c>
      <c r="AC517" s="1" t="str">
        <f t="shared" si="33"/>
        <v/>
      </c>
      <c r="AD517" s="1" t="str">
        <f t="shared" si="35"/>
        <v/>
      </c>
    </row>
    <row r="518" spans="1:30" x14ac:dyDescent="0.25">
      <c r="A518" s="4" t="s">
        <v>2366</v>
      </c>
      <c r="B518" s="4">
        <v>6455</v>
      </c>
      <c r="C518" s="4" t="s">
        <v>1053</v>
      </c>
      <c r="D518" s="4" t="s">
        <v>1054</v>
      </c>
      <c r="E518" s="4"/>
      <c r="F518" s="4">
        <v>5012</v>
      </c>
      <c r="G518" s="4" t="s">
        <v>47</v>
      </c>
      <c r="H518" s="4" t="s">
        <v>48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6">
        <v>0</v>
      </c>
      <c r="Q518" s="5">
        <v>0</v>
      </c>
      <c r="R518" s="5">
        <v>0</v>
      </c>
      <c r="S518" s="5">
        <v>0</v>
      </c>
      <c r="T518" s="5">
        <v>31</v>
      </c>
      <c r="U518" s="4"/>
      <c r="V518" s="4"/>
      <c r="W518" s="4"/>
      <c r="X518" s="4"/>
      <c r="Y518" s="1">
        <f>IF(Summ!$G$2="Místně",'71_19MthRepSumUzelQ'!B518,IF('71_19MthRepSumUzelQ'!U518&lt;&gt;"",'71_19MthRepSumUzelQ'!U518,'71_19MthRepSumUzelQ'!B518))</f>
        <v>6455</v>
      </c>
      <c r="Z518" s="1">
        <f>IF(Summ!$G$2="Místně",'71_19MthRepSumUzelQ'!F518,IF('71_19MthRepSumUzelQ'!W518&lt;&gt;"",'71_19MthRepSumUzelQ'!W518,'71_19MthRepSumUzelQ'!F518))</f>
        <v>5012</v>
      </c>
      <c r="AA518" s="1">
        <f t="shared" si="34"/>
        <v>0</v>
      </c>
      <c r="AB518" s="1" t="str">
        <f t="shared" si="32"/>
        <v/>
      </c>
      <c r="AC518" s="1" t="str">
        <f t="shared" si="33"/>
        <v/>
      </c>
      <c r="AD518" s="1" t="str">
        <f t="shared" si="35"/>
        <v/>
      </c>
    </row>
    <row r="519" spans="1:30" x14ac:dyDescent="0.25">
      <c r="A519" s="4" t="s">
        <v>2366</v>
      </c>
      <c r="B519" s="4">
        <v>6457</v>
      </c>
      <c r="C519" s="4" t="s">
        <v>1055</v>
      </c>
      <c r="D519" s="4" t="s">
        <v>1056</v>
      </c>
      <c r="E519" s="4" t="s">
        <v>191</v>
      </c>
      <c r="F519" s="4">
        <v>5021</v>
      </c>
      <c r="G519" s="4" t="s">
        <v>65</v>
      </c>
      <c r="H519" s="4" t="s">
        <v>66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6">
        <v>0</v>
      </c>
      <c r="Q519" s="5">
        <v>0</v>
      </c>
      <c r="R519" s="5">
        <v>0</v>
      </c>
      <c r="S519" s="5">
        <v>0</v>
      </c>
      <c r="T519" s="5">
        <v>31</v>
      </c>
      <c r="U519" s="4">
        <v>6159</v>
      </c>
      <c r="V519" s="4" t="s">
        <v>499</v>
      </c>
      <c r="W519" s="4">
        <v>5022</v>
      </c>
      <c r="X519" s="4" t="s">
        <v>67</v>
      </c>
      <c r="Y519" s="1">
        <f>IF(Summ!$G$2="Místně",'71_19MthRepSumUzelQ'!B519,IF('71_19MthRepSumUzelQ'!U519&lt;&gt;"",'71_19MthRepSumUzelQ'!U519,'71_19MthRepSumUzelQ'!B519))</f>
        <v>6457</v>
      </c>
      <c r="Z519" s="1">
        <f>IF(Summ!$G$2="Místně",'71_19MthRepSumUzelQ'!F519,IF('71_19MthRepSumUzelQ'!W519&lt;&gt;"",'71_19MthRepSumUzelQ'!W519,'71_19MthRepSumUzelQ'!F519))</f>
        <v>5021</v>
      </c>
      <c r="AA519" s="1">
        <f t="shared" si="34"/>
        <v>0</v>
      </c>
      <c r="AB519" s="1">
        <f t="shared" si="32"/>
        <v>6457</v>
      </c>
      <c r="AC519" s="1">
        <f t="shared" si="33"/>
        <v>5021</v>
      </c>
      <c r="AD519" s="1">
        <f t="shared" si="35"/>
        <v>0</v>
      </c>
    </row>
    <row r="520" spans="1:30" x14ac:dyDescent="0.25">
      <c r="A520" s="4" t="s">
        <v>2366</v>
      </c>
      <c r="B520" s="4">
        <v>6458</v>
      </c>
      <c r="C520" s="4" t="s">
        <v>1057</v>
      </c>
      <c r="D520" s="4" t="s">
        <v>1058</v>
      </c>
      <c r="E520" s="4"/>
      <c r="F520" s="4">
        <v>5004</v>
      </c>
      <c r="G520" s="4" t="s">
        <v>31</v>
      </c>
      <c r="H520" s="4" t="s">
        <v>32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6">
        <v>0</v>
      </c>
      <c r="Q520" s="5">
        <v>0</v>
      </c>
      <c r="R520" s="5">
        <v>0</v>
      </c>
      <c r="S520" s="5">
        <v>0</v>
      </c>
      <c r="T520" s="5">
        <v>31</v>
      </c>
      <c r="U520" s="4"/>
      <c r="V520" s="4"/>
      <c r="W520" s="4"/>
      <c r="X520" s="4"/>
      <c r="Y520" s="1">
        <f>IF(Summ!$G$2="Místně",'71_19MthRepSumUzelQ'!B520,IF('71_19MthRepSumUzelQ'!U520&lt;&gt;"",'71_19MthRepSumUzelQ'!U520,'71_19MthRepSumUzelQ'!B520))</f>
        <v>6458</v>
      </c>
      <c r="Z520" s="1">
        <f>IF(Summ!$G$2="Místně",'71_19MthRepSumUzelQ'!F520,IF('71_19MthRepSumUzelQ'!W520&lt;&gt;"",'71_19MthRepSumUzelQ'!W520,'71_19MthRepSumUzelQ'!F520))</f>
        <v>5004</v>
      </c>
      <c r="AA520" s="1">
        <f t="shared" si="34"/>
        <v>0</v>
      </c>
      <c r="AB520" s="1" t="str">
        <f t="shared" si="32"/>
        <v/>
      </c>
      <c r="AC520" s="1" t="str">
        <f t="shared" si="33"/>
        <v/>
      </c>
      <c r="AD520" s="1" t="str">
        <f t="shared" si="35"/>
        <v/>
      </c>
    </row>
    <row r="521" spans="1:30" x14ac:dyDescent="0.25">
      <c r="A521" s="4" t="s">
        <v>2366</v>
      </c>
      <c r="B521" s="4">
        <v>6459</v>
      </c>
      <c r="C521" s="4" t="s">
        <v>1059</v>
      </c>
      <c r="D521" s="4" t="s">
        <v>1060</v>
      </c>
      <c r="E521" s="4"/>
      <c r="F521" s="4">
        <v>5020</v>
      </c>
      <c r="G521" s="4" t="s">
        <v>63</v>
      </c>
      <c r="H521" s="4" t="s">
        <v>64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6">
        <v>0</v>
      </c>
      <c r="Q521" s="5">
        <v>0</v>
      </c>
      <c r="R521" s="5">
        <v>0</v>
      </c>
      <c r="S521" s="5">
        <v>0</v>
      </c>
      <c r="T521" s="5">
        <v>31</v>
      </c>
      <c r="U521" s="4"/>
      <c r="V521" s="4"/>
      <c r="W521" s="4"/>
      <c r="X521" s="4"/>
      <c r="Y521" s="1">
        <f>IF(Summ!$G$2="Místně",'71_19MthRepSumUzelQ'!B521,IF('71_19MthRepSumUzelQ'!U521&lt;&gt;"",'71_19MthRepSumUzelQ'!U521,'71_19MthRepSumUzelQ'!B521))</f>
        <v>6459</v>
      </c>
      <c r="Z521" s="1">
        <f>IF(Summ!$G$2="Místně",'71_19MthRepSumUzelQ'!F521,IF('71_19MthRepSumUzelQ'!W521&lt;&gt;"",'71_19MthRepSumUzelQ'!W521,'71_19MthRepSumUzelQ'!F521))</f>
        <v>5020</v>
      </c>
      <c r="AA521" s="1">
        <f t="shared" si="34"/>
        <v>0</v>
      </c>
      <c r="AB521" s="1" t="str">
        <f t="shared" si="32"/>
        <v/>
      </c>
      <c r="AC521" s="1" t="str">
        <f t="shared" si="33"/>
        <v/>
      </c>
      <c r="AD521" s="1" t="str">
        <f t="shared" si="35"/>
        <v/>
      </c>
    </row>
    <row r="522" spans="1:30" x14ac:dyDescent="0.25">
      <c r="A522" s="4" t="s">
        <v>2366</v>
      </c>
      <c r="B522" s="4">
        <v>6460</v>
      </c>
      <c r="C522" s="4" t="s">
        <v>1061</v>
      </c>
      <c r="D522" s="4" t="s">
        <v>1062</v>
      </c>
      <c r="E522" s="4"/>
      <c r="F522" s="4">
        <v>5013</v>
      </c>
      <c r="G522" s="4" t="s">
        <v>49</v>
      </c>
      <c r="H522" s="4" t="s">
        <v>50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6">
        <v>0</v>
      </c>
      <c r="Q522" s="5">
        <v>0</v>
      </c>
      <c r="R522" s="5">
        <v>0</v>
      </c>
      <c r="S522" s="5">
        <v>0</v>
      </c>
      <c r="T522" s="5">
        <v>31</v>
      </c>
      <c r="U522" s="4"/>
      <c r="V522" s="4"/>
      <c r="W522" s="4"/>
      <c r="X522" s="4"/>
      <c r="Y522" s="1">
        <f>IF(Summ!$G$2="Místně",'71_19MthRepSumUzelQ'!B522,IF('71_19MthRepSumUzelQ'!U522&lt;&gt;"",'71_19MthRepSumUzelQ'!U522,'71_19MthRepSumUzelQ'!B522))</f>
        <v>6460</v>
      </c>
      <c r="Z522" s="1">
        <f>IF(Summ!$G$2="Místně",'71_19MthRepSumUzelQ'!F522,IF('71_19MthRepSumUzelQ'!W522&lt;&gt;"",'71_19MthRepSumUzelQ'!W522,'71_19MthRepSumUzelQ'!F522))</f>
        <v>5013</v>
      </c>
      <c r="AA522" s="1">
        <f t="shared" si="34"/>
        <v>0</v>
      </c>
      <c r="AB522" s="1" t="str">
        <f t="shared" si="32"/>
        <v/>
      </c>
      <c r="AC522" s="1" t="str">
        <f t="shared" si="33"/>
        <v/>
      </c>
      <c r="AD522" s="1" t="str">
        <f t="shared" si="35"/>
        <v/>
      </c>
    </row>
    <row r="523" spans="1:30" x14ac:dyDescent="0.25">
      <c r="A523" s="4" t="s">
        <v>2366</v>
      </c>
      <c r="B523" s="4">
        <v>6461</v>
      </c>
      <c r="C523" s="4" t="s">
        <v>1063</v>
      </c>
      <c r="D523" s="4" t="s">
        <v>1064</v>
      </c>
      <c r="E523" s="4"/>
      <c r="F523" s="4">
        <v>5048</v>
      </c>
      <c r="G523" s="4" t="s">
        <v>119</v>
      </c>
      <c r="H523" s="4" t="s">
        <v>120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6">
        <v>0</v>
      </c>
      <c r="Q523" s="5">
        <v>0</v>
      </c>
      <c r="R523" s="5">
        <v>0</v>
      </c>
      <c r="S523" s="5">
        <v>0</v>
      </c>
      <c r="T523" s="5">
        <v>31</v>
      </c>
      <c r="U523" s="4"/>
      <c r="V523" s="4"/>
      <c r="W523" s="4"/>
      <c r="X523" s="4"/>
      <c r="Y523" s="1">
        <f>IF(Summ!$G$2="Místně",'71_19MthRepSumUzelQ'!B523,IF('71_19MthRepSumUzelQ'!U523&lt;&gt;"",'71_19MthRepSumUzelQ'!U523,'71_19MthRepSumUzelQ'!B523))</f>
        <v>6461</v>
      </c>
      <c r="Z523" s="1">
        <f>IF(Summ!$G$2="Místně",'71_19MthRepSumUzelQ'!F523,IF('71_19MthRepSumUzelQ'!W523&lt;&gt;"",'71_19MthRepSumUzelQ'!W523,'71_19MthRepSumUzelQ'!F523))</f>
        <v>5048</v>
      </c>
      <c r="AA523" s="1">
        <f t="shared" si="34"/>
        <v>0</v>
      </c>
      <c r="AB523" s="1" t="str">
        <f t="shared" si="32"/>
        <v/>
      </c>
      <c r="AC523" s="1" t="str">
        <f t="shared" si="33"/>
        <v/>
      </c>
      <c r="AD523" s="1" t="str">
        <f t="shared" si="35"/>
        <v/>
      </c>
    </row>
    <row r="524" spans="1:30" x14ac:dyDescent="0.25">
      <c r="A524" s="4" t="s">
        <v>2366</v>
      </c>
      <c r="B524" s="4">
        <v>6462</v>
      </c>
      <c r="C524" s="4" t="s">
        <v>1065</v>
      </c>
      <c r="D524" s="4" t="s">
        <v>1066</v>
      </c>
      <c r="E524" s="4"/>
      <c r="F524" s="4">
        <v>5012</v>
      </c>
      <c r="G524" s="4" t="s">
        <v>47</v>
      </c>
      <c r="H524" s="4" t="s">
        <v>48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6">
        <v>0</v>
      </c>
      <c r="Q524" s="5">
        <v>0</v>
      </c>
      <c r="R524" s="5">
        <v>0</v>
      </c>
      <c r="S524" s="5">
        <v>0</v>
      </c>
      <c r="T524" s="5">
        <v>31</v>
      </c>
      <c r="U524" s="4"/>
      <c r="V524" s="4"/>
      <c r="W524" s="4"/>
      <c r="X524" s="4"/>
      <c r="Y524" s="1">
        <f>IF(Summ!$G$2="Místně",'71_19MthRepSumUzelQ'!B524,IF('71_19MthRepSumUzelQ'!U524&lt;&gt;"",'71_19MthRepSumUzelQ'!U524,'71_19MthRepSumUzelQ'!B524))</f>
        <v>6462</v>
      </c>
      <c r="Z524" s="1">
        <f>IF(Summ!$G$2="Místně",'71_19MthRepSumUzelQ'!F524,IF('71_19MthRepSumUzelQ'!W524&lt;&gt;"",'71_19MthRepSumUzelQ'!W524,'71_19MthRepSumUzelQ'!F524))</f>
        <v>5012</v>
      </c>
      <c r="AA524" s="1">
        <f t="shared" si="34"/>
        <v>0</v>
      </c>
      <c r="AB524" s="1" t="str">
        <f t="shared" ref="AB524:AB587" si="36">IF(U524&lt;&gt;"",B524,"")</f>
        <v/>
      </c>
      <c r="AC524" s="1" t="str">
        <f t="shared" ref="AC524:AC587" si="37">IF(W524&lt;&gt;"",F524,"")</f>
        <v/>
      </c>
      <c r="AD524" s="1" t="str">
        <f t="shared" si="35"/>
        <v/>
      </c>
    </row>
    <row r="525" spans="1:30" x14ac:dyDescent="0.25">
      <c r="A525" s="4" t="s">
        <v>2366</v>
      </c>
      <c r="B525" s="4">
        <v>6463</v>
      </c>
      <c r="C525" s="4" t="s">
        <v>1067</v>
      </c>
      <c r="D525" s="4" t="s">
        <v>1068</v>
      </c>
      <c r="E525" s="4"/>
      <c r="F525" s="4">
        <v>5021</v>
      </c>
      <c r="G525" s="4" t="s">
        <v>65</v>
      </c>
      <c r="H525" s="4" t="s">
        <v>66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6">
        <v>0</v>
      </c>
      <c r="Q525" s="5">
        <v>0</v>
      </c>
      <c r="R525" s="5">
        <v>0</v>
      </c>
      <c r="S525" s="5">
        <v>0</v>
      </c>
      <c r="T525" s="5">
        <v>31</v>
      </c>
      <c r="U525" s="4"/>
      <c r="V525" s="4"/>
      <c r="W525" s="4"/>
      <c r="X525" s="4"/>
      <c r="Y525" s="1">
        <f>IF(Summ!$G$2="Místně",'71_19MthRepSumUzelQ'!B525,IF('71_19MthRepSumUzelQ'!U525&lt;&gt;"",'71_19MthRepSumUzelQ'!U525,'71_19MthRepSumUzelQ'!B525))</f>
        <v>6463</v>
      </c>
      <c r="Z525" s="1">
        <f>IF(Summ!$G$2="Místně",'71_19MthRepSumUzelQ'!F525,IF('71_19MthRepSumUzelQ'!W525&lt;&gt;"",'71_19MthRepSumUzelQ'!W525,'71_19MthRepSumUzelQ'!F525))</f>
        <v>5021</v>
      </c>
      <c r="AA525" s="1">
        <f t="shared" si="34"/>
        <v>0</v>
      </c>
      <c r="AB525" s="1" t="str">
        <f t="shared" si="36"/>
        <v/>
      </c>
      <c r="AC525" s="1" t="str">
        <f t="shared" si="37"/>
        <v/>
      </c>
      <c r="AD525" s="1" t="str">
        <f t="shared" si="35"/>
        <v/>
      </c>
    </row>
    <row r="526" spans="1:30" x14ac:dyDescent="0.25">
      <c r="A526" s="4" t="s">
        <v>2366</v>
      </c>
      <c r="B526" s="4">
        <v>6464</v>
      </c>
      <c r="C526" s="4" t="s">
        <v>1069</v>
      </c>
      <c r="D526" s="4" t="s">
        <v>1070</v>
      </c>
      <c r="E526" s="4"/>
      <c r="F526" s="4">
        <v>5007</v>
      </c>
      <c r="G526" s="4" t="s">
        <v>37</v>
      </c>
      <c r="H526" s="4" t="s">
        <v>38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6">
        <v>0</v>
      </c>
      <c r="Q526" s="5">
        <v>0</v>
      </c>
      <c r="R526" s="5">
        <v>0</v>
      </c>
      <c r="S526" s="5">
        <v>0</v>
      </c>
      <c r="T526" s="5">
        <v>31</v>
      </c>
      <c r="U526" s="4"/>
      <c r="V526" s="4"/>
      <c r="W526" s="4"/>
      <c r="X526" s="4"/>
      <c r="Y526" s="1">
        <f>IF(Summ!$G$2="Místně",'71_19MthRepSumUzelQ'!B526,IF('71_19MthRepSumUzelQ'!U526&lt;&gt;"",'71_19MthRepSumUzelQ'!U526,'71_19MthRepSumUzelQ'!B526))</f>
        <v>6464</v>
      </c>
      <c r="Z526" s="1">
        <f>IF(Summ!$G$2="Místně",'71_19MthRepSumUzelQ'!F526,IF('71_19MthRepSumUzelQ'!W526&lt;&gt;"",'71_19MthRepSumUzelQ'!W526,'71_19MthRepSumUzelQ'!F526))</f>
        <v>5007</v>
      </c>
      <c r="AA526" s="1">
        <f t="shared" si="34"/>
        <v>0</v>
      </c>
      <c r="AB526" s="1" t="str">
        <f t="shared" si="36"/>
        <v/>
      </c>
      <c r="AC526" s="1" t="str">
        <f t="shared" si="37"/>
        <v/>
      </c>
      <c r="AD526" s="1" t="str">
        <f t="shared" si="35"/>
        <v/>
      </c>
    </row>
    <row r="527" spans="1:30" x14ac:dyDescent="0.25">
      <c r="A527" s="4" t="s">
        <v>2366</v>
      </c>
      <c r="B527" s="4">
        <v>6465</v>
      </c>
      <c r="C527" s="4" t="s">
        <v>1071</v>
      </c>
      <c r="D527" s="4" t="s">
        <v>1072</v>
      </c>
      <c r="E527" s="4"/>
      <c r="F527" s="4">
        <v>5021</v>
      </c>
      <c r="G527" s="4" t="s">
        <v>65</v>
      </c>
      <c r="H527" s="4" t="s">
        <v>66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6">
        <v>0</v>
      </c>
      <c r="Q527" s="5">
        <v>0</v>
      </c>
      <c r="R527" s="5">
        <v>0</v>
      </c>
      <c r="S527" s="5">
        <v>0</v>
      </c>
      <c r="T527" s="5">
        <v>31</v>
      </c>
      <c r="U527" s="4"/>
      <c r="V527" s="4"/>
      <c r="W527" s="4"/>
      <c r="X527" s="4"/>
      <c r="Y527" s="1">
        <f>IF(Summ!$G$2="Místně",'71_19MthRepSumUzelQ'!B527,IF('71_19MthRepSumUzelQ'!U527&lt;&gt;"",'71_19MthRepSumUzelQ'!U527,'71_19MthRepSumUzelQ'!B527))</f>
        <v>6465</v>
      </c>
      <c r="Z527" s="1">
        <f>IF(Summ!$G$2="Místně",'71_19MthRepSumUzelQ'!F527,IF('71_19MthRepSumUzelQ'!W527&lt;&gt;"",'71_19MthRepSumUzelQ'!W527,'71_19MthRepSumUzelQ'!F527))</f>
        <v>5021</v>
      </c>
      <c r="AA527" s="1">
        <f t="shared" si="34"/>
        <v>0</v>
      </c>
      <c r="AB527" s="1" t="str">
        <f t="shared" si="36"/>
        <v/>
      </c>
      <c r="AC527" s="1" t="str">
        <f t="shared" si="37"/>
        <v/>
      </c>
      <c r="AD527" s="1" t="str">
        <f t="shared" si="35"/>
        <v/>
      </c>
    </row>
    <row r="528" spans="1:30" x14ac:dyDescent="0.25">
      <c r="A528" s="4" t="s">
        <v>2366</v>
      </c>
      <c r="B528" s="4">
        <v>6466</v>
      </c>
      <c r="C528" s="4" t="s">
        <v>1073</v>
      </c>
      <c r="D528" s="4" t="s">
        <v>1074</v>
      </c>
      <c r="E528" s="4"/>
      <c r="F528" s="4">
        <v>5008</v>
      </c>
      <c r="G528" s="4" t="s">
        <v>39</v>
      </c>
      <c r="H528" s="4" t="s">
        <v>40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6">
        <v>0</v>
      </c>
      <c r="Q528" s="5">
        <v>0</v>
      </c>
      <c r="R528" s="5">
        <v>0</v>
      </c>
      <c r="S528" s="5">
        <v>0</v>
      </c>
      <c r="T528" s="5">
        <v>31</v>
      </c>
      <c r="U528" s="4"/>
      <c r="V528" s="4"/>
      <c r="W528" s="4"/>
      <c r="X528" s="4"/>
      <c r="Y528" s="1">
        <f>IF(Summ!$G$2="Místně",'71_19MthRepSumUzelQ'!B528,IF('71_19MthRepSumUzelQ'!U528&lt;&gt;"",'71_19MthRepSumUzelQ'!U528,'71_19MthRepSumUzelQ'!B528))</f>
        <v>6466</v>
      </c>
      <c r="Z528" s="1">
        <f>IF(Summ!$G$2="Místně",'71_19MthRepSumUzelQ'!F528,IF('71_19MthRepSumUzelQ'!W528&lt;&gt;"",'71_19MthRepSumUzelQ'!W528,'71_19MthRepSumUzelQ'!F528))</f>
        <v>5008</v>
      </c>
      <c r="AA528" s="1">
        <f t="shared" si="34"/>
        <v>0</v>
      </c>
      <c r="AB528" s="1" t="str">
        <f t="shared" si="36"/>
        <v/>
      </c>
      <c r="AC528" s="1" t="str">
        <f t="shared" si="37"/>
        <v/>
      </c>
      <c r="AD528" s="1" t="str">
        <f t="shared" si="35"/>
        <v/>
      </c>
    </row>
    <row r="529" spans="1:30" x14ac:dyDescent="0.25">
      <c r="A529" s="4" t="s">
        <v>2366</v>
      </c>
      <c r="B529" s="4">
        <v>6467</v>
      </c>
      <c r="C529" s="4" t="s">
        <v>1075</v>
      </c>
      <c r="D529" s="4" t="s">
        <v>1076</v>
      </c>
      <c r="E529" s="4"/>
      <c r="F529" s="4">
        <v>5002</v>
      </c>
      <c r="G529" s="4" t="s">
        <v>27</v>
      </c>
      <c r="H529" s="4" t="s">
        <v>28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6">
        <v>0</v>
      </c>
      <c r="Q529" s="5">
        <v>0</v>
      </c>
      <c r="R529" s="5">
        <v>0</v>
      </c>
      <c r="S529" s="5">
        <v>0</v>
      </c>
      <c r="T529" s="5">
        <v>31</v>
      </c>
      <c r="U529" s="4"/>
      <c r="V529" s="4"/>
      <c r="W529" s="4"/>
      <c r="X529" s="4"/>
      <c r="Y529" s="1">
        <f>IF(Summ!$G$2="Místně",'71_19MthRepSumUzelQ'!B529,IF('71_19MthRepSumUzelQ'!U529&lt;&gt;"",'71_19MthRepSumUzelQ'!U529,'71_19MthRepSumUzelQ'!B529))</f>
        <v>6467</v>
      </c>
      <c r="Z529" s="1">
        <f>IF(Summ!$G$2="Místně",'71_19MthRepSumUzelQ'!F529,IF('71_19MthRepSumUzelQ'!W529&lt;&gt;"",'71_19MthRepSumUzelQ'!W529,'71_19MthRepSumUzelQ'!F529))</f>
        <v>5002</v>
      </c>
      <c r="AA529" s="1">
        <f t="shared" si="34"/>
        <v>0</v>
      </c>
      <c r="AB529" s="1" t="str">
        <f t="shared" si="36"/>
        <v/>
      </c>
      <c r="AC529" s="1" t="str">
        <f t="shared" si="37"/>
        <v/>
      </c>
      <c r="AD529" s="1" t="str">
        <f t="shared" si="35"/>
        <v/>
      </c>
    </row>
    <row r="530" spans="1:30" x14ac:dyDescent="0.25">
      <c r="A530" s="4" t="s">
        <v>2366</v>
      </c>
      <c r="B530" s="4">
        <v>6468</v>
      </c>
      <c r="C530" s="4" t="s">
        <v>1077</v>
      </c>
      <c r="D530" s="4" t="s">
        <v>1078</v>
      </c>
      <c r="E530" s="4"/>
      <c r="F530" s="4">
        <v>5019</v>
      </c>
      <c r="G530" s="4" t="s">
        <v>61</v>
      </c>
      <c r="H530" s="4" t="s">
        <v>62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6">
        <v>0</v>
      </c>
      <c r="Q530" s="5">
        <v>0</v>
      </c>
      <c r="R530" s="5">
        <v>0</v>
      </c>
      <c r="S530" s="5">
        <v>0</v>
      </c>
      <c r="T530" s="5">
        <v>31</v>
      </c>
      <c r="U530" s="4"/>
      <c r="V530" s="4"/>
      <c r="W530" s="4"/>
      <c r="X530" s="4"/>
      <c r="Y530" s="1">
        <f>IF(Summ!$G$2="Místně",'71_19MthRepSumUzelQ'!B530,IF('71_19MthRepSumUzelQ'!U530&lt;&gt;"",'71_19MthRepSumUzelQ'!U530,'71_19MthRepSumUzelQ'!B530))</f>
        <v>6468</v>
      </c>
      <c r="Z530" s="1">
        <f>IF(Summ!$G$2="Místně",'71_19MthRepSumUzelQ'!F530,IF('71_19MthRepSumUzelQ'!W530&lt;&gt;"",'71_19MthRepSumUzelQ'!W530,'71_19MthRepSumUzelQ'!F530))</f>
        <v>5019</v>
      </c>
      <c r="AA530" s="1">
        <f t="shared" si="34"/>
        <v>0</v>
      </c>
      <c r="AB530" s="1" t="str">
        <f t="shared" si="36"/>
        <v/>
      </c>
      <c r="AC530" s="1" t="str">
        <f t="shared" si="37"/>
        <v/>
      </c>
      <c r="AD530" s="1" t="str">
        <f t="shared" si="35"/>
        <v/>
      </c>
    </row>
    <row r="531" spans="1:30" x14ac:dyDescent="0.25">
      <c r="A531" s="4" t="s">
        <v>2366</v>
      </c>
      <c r="B531" s="4">
        <v>6469</v>
      </c>
      <c r="C531" s="4" t="s">
        <v>1079</v>
      </c>
      <c r="D531" s="4" t="s">
        <v>1080</v>
      </c>
      <c r="E531" s="4"/>
      <c r="F531" s="4">
        <v>5012</v>
      </c>
      <c r="G531" s="4" t="s">
        <v>47</v>
      </c>
      <c r="H531" s="4" t="s">
        <v>48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6">
        <v>0</v>
      </c>
      <c r="Q531" s="5">
        <v>0</v>
      </c>
      <c r="R531" s="5">
        <v>0</v>
      </c>
      <c r="S531" s="5">
        <v>0</v>
      </c>
      <c r="T531" s="5">
        <v>31</v>
      </c>
      <c r="U531" s="4"/>
      <c r="V531" s="4"/>
      <c r="W531" s="4"/>
      <c r="X531" s="4"/>
      <c r="Y531" s="1">
        <f>IF(Summ!$G$2="Místně",'71_19MthRepSumUzelQ'!B531,IF('71_19MthRepSumUzelQ'!U531&lt;&gt;"",'71_19MthRepSumUzelQ'!U531,'71_19MthRepSumUzelQ'!B531))</f>
        <v>6469</v>
      </c>
      <c r="Z531" s="1">
        <f>IF(Summ!$G$2="Místně",'71_19MthRepSumUzelQ'!F531,IF('71_19MthRepSumUzelQ'!W531&lt;&gt;"",'71_19MthRepSumUzelQ'!W531,'71_19MthRepSumUzelQ'!F531))</f>
        <v>5012</v>
      </c>
      <c r="AA531" s="1">
        <f t="shared" si="34"/>
        <v>0</v>
      </c>
      <c r="AB531" s="1" t="str">
        <f t="shared" si="36"/>
        <v/>
      </c>
      <c r="AC531" s="1" t="str">
        <f t="shared" si="37"/>
        <v/>
      </c>
      <c r="AD531" s="1" t="str">
        <f t="shared" si="35"/>
        <v/>
      </c>
    </row>
    <row r="532" spans="1:30" x14ac:dyDescent="0.25">
      <c r="A532" s="4" t="s">
        <v>2366</v>
      </c>
      <c r="B532" s="4">
        <v>6470</v>
      </c>
      <c r="C532" s="4" t="s">
        <v>1081</v>
      </c>
      <c r="D532" s="4" t="s">
        <v>1082</v>
      </c>
      <c r="E532" s="4"/>
      <c r="F532" s="4">
        <v>5073</v>
      </c>
      <c r="G532" s="4" t="s">
        <v>161</v>
      </c>
      <c r="H532" s="4" t="s">
        <v>162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6">
        <v>0</v>
      </c>
      <c r="Q532" s="5">
        <v>0</v>
      </c>
      <c r="R532" s="5">
        <v>0</v>
      </c>
      <c r="S532" s="5">
        <v>0</v>
      </c>
      <c r="T532" s="5">
        <v>31</v>
      </c>
      <c r="U532" s="4"/>
      <c r="V532" s="4"/>
      <c r="W532" s="4"/>
      <c r="X532" s="4"/>
      <c r="Y532" s="1">
        <f>IF(Summ!$G$2="Místně",'71_19MthRepSumUzelQ'!B532,IF('71_19MthRepSumUzelQ'!U532&lt;&gt;"",'71_19MthRepSumUzelQ'!U532,'71_19MthRepSumUzelQ'!B532))</f>
        <v>6470</v>
      </c>
      <c r="Z532" s="1">
        <f>IF(Summ!$G$2="Místně",'71_19MthRepSumUzelQ'!F532,IF('71_19MthRepSumUzelQ'!W532&lt;&gt;"",'71_19MthRepSumUzelQ'!W532,'71_19MthRepSumUzelQ'!F532))</f>
        <v>5073</v>
      </c>
      <c r="AA532" s="1">
        <f t="shared" si="34"/>
        <v>0</v>
      </c>
      <c r="AB532" s="1" t="str">
        <f t="shared" si="36"/>
        <v/>
      </c>
      <c r="AC532" s="1" t="str">
        <f t="shared" si="37"/>
        <v/>
      </c>
      <c r="AD532" s="1" t="str">
        <f t="shared" si="35"/>
        <v/>
      </c>
    </row>
    <row r="533" spans="1:30" x14ac:dyDescent="0.25">
      <c r="A533" s="4" t="s">
        <v>2366</v>
      </c>
      <c r="B533" s="4">
        <v>6471</v>
      </c>
      <c r="C533" s="4" t="s">
        <v>1083</v>
      </c>
      <c r="D533" s="4" t="s">
        <v>1084</v>
      </c>
      <c r="E533" s="4"/>
      <c r="F533" s="4">
        <v>5013</v>
      </c>
      <c r="G533" s="4" t="s">
        <v>49</v>
      </c>
      <c r="H533" s="4" t="s">
        <v>50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6">
        <v>0</v>
      </c>
      <c r="Q533" s="5">
        <v>0</v>
      </c>
      <c r="R533" s="5">
        <v>0</v>
      </c>
      <c r="S533" s="5">
        <v>0</v>
      </c>
      <c r="T533" s="5">
        <v>31</v>
      </c>
      <c r="U533" s="4"/>
      <c r="V533" s="4"/>
      <c r="W533" s="4"/>
      <c r="X533" s="4"/>
      <c r="Y533" s="1">
        <f>IF(Summ!$G$2="Místně",'71_19MthRepSumUzelQ'!B533,IF('71_19MthRepSumUzelQ'!U533&lt;&gt;"",'71_19MthRepSumUzelQ'!U533,'71_19MthRepSumUzelQ'!B533))</f>
        <v>6471</v>
      </c>
      <c r="Z533" s="1">
        <f>IF(Summ!$G$2="Místně",'71_19MthRepSumUzelQ'!F533,IF('71_19MthRepSumUzelQ'!W533&lt;&gt;"",'71_19MthRepSumUzelQ'!W533,'71_19MthRepSumUzelQ'!F533))</f>
        <v>5013</v>
      </c>
      <c r="AA533" s="1">
        <f t="shared" si="34"/>
        <v>0</v>
      </c>
      <c r="AB533" s="1" t="str">
        <f t="shared" si="36"/>
        <v/>
      </c>
      <c r="AC533" s="1" t="str">
        <f t="shared" si="37"/>
        <v/>
      </c>
      <c r="AD533" s="1" t="str">
        <f t="shared" si="35"/>
        <v/>
      </c>
    </row>
    <row r="534" spans="1:30" x14ac:dyDescent="0.25">
      <c r="A534" s="4" t="s">
        <v>2366</v>
      </c>
      <c r="B534" s="4">
        <v>6473</v>
      </c>
      <c r="C534" s="4" t="s">
        <v>1085</v>
      </c>
      <c r="D534" s="4" t="s">
        <v>1086</v>
      </c>
      <c r="E534" s="4"/>
      <c r="F534" s="4">
        <v>5062</v>
      </c>
      <c r="G534" s="4" t="s">
        <v>145</v>
      </c>
      <c r="H534" s="4" t="s">
        <v>146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6">
        <v>0</v>
      </c>
      <c r="Q534" s="5">
        <v>0</v>
      </c>
      <c r="R534" s="5">
        <v>0</v>
      </c>
      <c r="S534" s="5">
        <v>0</v>
      </c>
      <c r="T534" s="5">
        <v>31</v>
      </c>
      <c r="U534" s="4"/>
      <c r="V534" s="4"/>
      <c r="W534" s="4"/>
      <c r="X534" s="4"/>
      <c r="Y534" s="1">
        <f>IF(Summ!$G$2="Místně",'71_19MthRepSumUzelQ'!B534,IF('71_19MthRepSumUzelQ'!U534&lt;&gt;"",'71_19MthRepSumUzelQ'!U534,'71_19MthRepSumUzelQ'!B534))</f>
        <v>6473</v>
      </c>
      <c r="Z534" s="1">
        <f>IF(Summ!$G$2="Místně",'71_19MthRepSumUzelQ'!F534,IF('71_19MthRepSumUzelQ'!W534&lt;&gt;"",'71_19MthRepSumUzelQ'!W534,'71_19MthRepSumUzelQ'!F534))</f>
        <v>5062</v>
      </c>
      <c r="AA534" s="1">
        <f t="shared" si="34"/>
        <v>0</v>
      </c>
      <c r="AB534" s="1" t="str">
        <f t="shared" si="36"/>
        <v/>
      </c>
      <c r="AC534" s="1" t="str">
        <f t="shared" si="37"/>
        <v/>
      </c>
      <c r="AD534" s="1" t="str">
        <f t="shared" si="35"/>
        <v/>
      </c>
    </row>
    <row r="535" spans="1:30" x14ac:dyDescent="0.25">
      <c r="A535" s="4" t="s">
        <v>2366</v>
      </c>
      <c r="B535" s="4">
        <v>6475</v>
      </c>
      <c r="C535" s="4" t="s">
        <v>1087</v>
      </c>
      <c r="D535" s="4" t="s">
        <v>1088</v>
      </c>
      <c r="E535" s="4"/>
      <c r="F535" s="4">
        <v>5055</v>
      </c>
      <c r="G535" s="4" t="s">
        <v>131</v>
      </c>
      <c r="H535" s="4" t="s">
        <v>132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6">
        <v>0</v>
      </c>
      <c r="Q535" s="5">
        <v>0</v>
      </c>
      <c r="R535" s="5">
        <v>0</v>
      </c>
      <c r="S535" s="5">
        <v>0</v>
      </c>
      <c r="T535" s="5">
        <v>31</v>
      </c>
      <c r="U535" s="4"/>
      <c r="V535" s="4"/>
      <c r="W535" s="4"/>
      <c r="X535" s="4"/>
      <c r="Y535" s="1">
        <f>IF(Summ!$G$2="Místně",'71_19MthRepSumUzelQ'!B535,IF('71_19MthRepSumUzelQ'!U535&lt;&gt;"",'71_19MthRepSumUzelQ'!U535,'71_19MthRepSumUzelQ'!B535))</f>
        <v>6475</v>
      </c>
      <c r="Z535" s="1">
        <f>IF(Summ!$G$2="Místně",'71_19MthRepSumUzelQ'!F535,IF('71_19MthRepSumUzelQ'!W535&lt;&gt;"",'71_19MthRepSumUzelQ'!W535,'71_19MthRepSumUzelQ'!F535))</f>
        <v>5055</v>
      </c>
      <c r="AA535" s="1">
        <f t="shared" si="34"/>
        <v>0</v>
      </c>
      <c r="AB535" s="1" t="str">
        <f t="shared" si="36"/>
        <v/>
      </c>
      <c r="AC535" s="1" t="str">
        <f t="shared" si="37"/>
        <v/>
      </c>
      <c r="AD535" s="1" t="str">
        <f t="shared" si="35"/>
        <v/>
      </c>
    </row>
    <row r="536" spans="1:30" x14ac:dyDescent="0.25">
      <c r="A536" s="4" t="s">
        <v>2366</v>
      </c>
      <c r="B536" s="4">
        <v>6476</v>
      </c>
      <c r="C536" s="4" t="s">
        <v>1089</v>
      </c>
      <c r="D536" s="4" t="s">
        <v>1090</v>
      </c>
      <c r="E536" s="4" t="s">
        <v>191</v>
      </c>
      <c r="F536" s="4">
        <v>5021</v>
      </c>
      <c r="G536" s="4" t="s">
        <v>65</v>
      </c>
      <c r="H536" s="4" t="s">
        <v>66</v>
      </c>
      <c r="I536" s="5">
        <v>30</v>
      </c>
      <c r="J536" s="5">
        <v>2</v>
      </c>
      <c r="K536" s="5">
        <v>2</v>
      </c>
      <c r="L536" s="5">
        <v>33</v>
      </c>
      <c r="M536" s="5">
        <v>4</v>
      </c>
      <c r="N536" s="5">
        <v>3</v>
      </c>
      <c r="O536" s="5">
        <v>0</v>
      </c>
      <c r="P536" s="6">
        <v>100</v>
      </c>
      <c r="Q536" s="5">
        <v>310</v>
      </c>
      <c r="R536" s="5">
        <v>260</v>
      </c>
      <c r="S536" s="5">
        <v>50</v>
      </c>
      <c r="T536" s="5">
        <v>31</v>
      </c>
      <c r="U536" s="4"/>
      <c r="V536" s="4"/>
      <c r="W536" s="4"/>
      <c r="X536" s="4"/>
      <c r="Y536" s="1">
        <f>IF(Summ!$G$2="Místně",'71_19MthRepSumUzelQ'!B536,IF('71_19MthRepSumUzelQ'!U536&lt;&gt;"",'71_19MthRepSumUzelQ'!U536,'71_19MthRepSumUzelQ'!B536))</f>
        <v>6476</v>
      </c>
      <c r="Z536" s="1">
        <f>IF(Summ!$G$2="Místně",'71_19MthRepSumUzelQ'!F536,IF('71_19MthRepSumUzelQ'!W536&lt;&gt;"",'71_19MthRepSumUzelQ'!W536,'71_19MthRepSumUzelQ'!F536))</f>
        <v>5021</v>
      </c>
      <c r="AA536" s="1">
        <f t="shared" si="34"/>
        <v>0</v>
      </c>
      <c r="AB536" s="1" t="str">
        <f t="shared" si="36"/>
        <v/>
      </c>
      <c r="AC536" s="1" t="str">
        <f t="shared" si="37"/>
        <v/>
      </c>
      <c r="AD536" s="1" t="str">
        <f t="shared" si="35"/>
        <v/>
      </c>
    </row>
    <row r="537" spans="1:30" x14ac:dyDescent="0.25">
      <c r="A537" s="4" t="s">
        <v>2366</v>
      </c>
      <c r="B537" s="4">
        <v>6477</v>
      </c>
      <c r="C537" s="4" t="s">
        <v>1091</v>
      </c>
      <c r="D537" s="4" t="s">
        <v>1092</v>
      </c>
      <c r="E537" s="4" t="s">
        <v>100</v>
      </c>
      <c r="F537" s="4">
        <v>5019</v>
      </c>
      <c r="G537" s="4" t="s">
        <v>61</v>
      </c>
      <c r="H537" s="4" t="s">
        <v>62</v>
      </c>
      <c r="I537" s="5">
        <v>23</v>
      </c>
      <c r="J537" s="5">
        <v>9</v>
      </c>
      <c r="K537" s="5">
        <v>0</v>
      </c>
      <c r="L537" s="5">
        <v>30</v>
      </c>
      <c r="M537" s="5">
        <v>8</v>
      </c>
      <c r="N537" s="5">
        <v>0</v>
      </c>
      <c r="O537" s="5">
        <v>0</v>
      </c>
      <c r="P537" s="6">
        <v>94</v>
      </c>
      <c r="Q537" s="5">
        <v>310</v>
      </c>
      <c r="R537" s="5">
        <v>128</v>
      </c>
      <c r="S537" s="5">
        <v>182</v>
      </c>
      <c r="T537" s="5">
        <v>31</v>
      </c>
      <c r="U537" s="4"/>
      <c r="V537" s="4"/>
      <c r="W537" s="4"/>
      <c r="X537" s="4"/>
      <c r="Y537" s="1">
        <f>IF(Summ!$G$2="Místně",'71_19MthRepSumUzelQ'!B537,IF('71_19MthRepSumUzelQ'!U537&lt;&gt;"",'71_19MthRepSumUzelQ'!U537,'71_19MthRepSumUzelQ'!B537))</f>
        <v>6477</v>
      </c>
      <c r="Z537" s="1">
        <f>IF(Summ!$G$2="Místně",'71_19MthRepSumUzelQ'!F537,IF('71_19MthRepSumUzelQ'!W537&lt;&gt;"",'71_19MthRepSumUzelQ'!W537,'71_19MthRepSumUzelQ'!F537))</f>
        <v>5019</v>
      </c>
      <c r="AA537" s="1">
        <f t="shared" si="34"/>
        <v>0</v>
      </c>
      <c r="AB537" s="1" t="str">
        <f t="shared" si="36"/>
        <v/>
      </c>
      <c r="AC537" s="1" t="str">
        <f t="shared" si="37"/>
        <v/>
      </c>
      <c r="AD537" s="1" t="str">
        <f t="shared" si="35"/>
        <v/>
      </c>
    </row>
    <row r="538" spans="1:30" x14ac:dyDescent="0.25">
      <c r="A538" s="4" t="s">
        <v>2366</v>
      </c>
      <c r="B538" s="4">
        <v>6478</v>
      </c>
      <c r="C538" s="4" t="s">
        <v>1093</v>
      </c>
      <c r="D538" s="4" t="s">
        <v>1094</v>
      </c>
      <c r="E538" s="4"/>
      <c r="F538" s="4">
        <v>5019</v>
      </c>
      <c r="G538" s="4" t="s">
        <v>61</v>
      </c>
      <c r="H538" s="4" t="s">
        <v>62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6">
        <v>0</v>
      </c>
      <c r="Q538" s="5">
        <v>0</v>
      </c>
      <c r="R538" s="5">
        <v>0</v>
      </c>
      <c r="S538" s="5">
        <v>0</v>
      </c>
      <c r="T538" s="5">
        <v>31</v>
      </c>
      <c r="U538" s="4"/>
      <c r="V538" s="4"/>
      <c r="W538" s="4"/>
      <c r="X538" s="4"/>
      <c r="Y538" s="1">
        <f>IF(Summ!$G$2="Místně",'71_19MthRepSumUzelQ'!B538,IF('71_19MthRepSumUzelQ'!U538&lt;&gt;"",'71_19MthRepSumUzelQ'!U538,'71_19MthRepSumUzelQ'!B538))</f>
        <v>6478</v>
      </c>
      <c r="Z538" s="1">
        <f>IF(Summ!$G$2="Místně",'71_19MthRepSumUzelQ'!F538,IF('71_19MthRepSumUzelQ'!W538&lt;&gt;"",'71_19MthRepSumUzelQ'!W538,'71_19MthRepSumUzelQ'!F538))</f>
        <v>5019</v>
      </c>
      <c r="AA538" s="1">
        <f t="shared" si="34"/>
        <v>0</v>
      </c>
      <c r="AB538" s="1" t="str">
        <f t="shared" si="36"/>
        <v/>
      </c>
      <c r="AC538" s="1" t="str">
        <f t="shared" si="37"/>
        <v/>
      </c>
      <c r="AD538" s="1" t="str">
        <f t="shared" si="35"/>
        <v/>
      </c>
    </row>
    <row r="539" spans="1:30" x14ac:dyDescent="0.25">
      <c r="A539" s="4" t="s">
        <v>2366</v>
      </c>
      <c r="B539" s="4">
        <v>6479</v>
      </c>
      <c r="C539" s="4" t="s">
        <v>1095</v>
      </c>
      <c r="D539" s="4" t="s">
        <v>1096</v>
      </c>
      <c r="E539" s="4" t="s">
        <v>100</v>
      </c>
      <c r="F539" s="4">
        <v>5018</v>
      </c>
      <c r="G539" s="4" t="s">
        <v>59</v>
      </c>
      <c r="H539" s="4" t="s">
        <v>60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6">
        <v>0</v>
      </c>
      <c r="Q539" s="5">
        <v>0</v>
      </c>
      <c r="R539" s="5">
        <v>0</v>
      </c>
      <c r="S539" s="5">
        <v>0</v>
      </c>
      <c r="T539" s="5">
        <v>31</v>
      </c>
      <c r="U539" s="4"/>
      <c r="V539" s="4"/>
      <c r="W539" s="4"/>
      <c r="X539" s="4"/>
      <c r="Y539" s="1">
        <f>IF(Summ!$G$2="Místně",'71_19MthRepSumUzelQ'!B539,IF('71_19MthRepSumUzelQ'!U539&lt;&gt;"",'71_19MthRepSumUzelQ'!U539,'71_19MthRepSumUzelQ'!B539))</f>
        <v>6479</v>
      </c>
      <c r="Z539" s="1">
        <f>IF(Summ!$G$2="Místně",'71_19MthRepSumUzelQ'!F539,IF('71_19MthRepSumUzelQ'!W539&lt;&gt;"",'71_19MthRepSumUzelQ'!W539,'71_19MthRepSumUzelQ'!F539))</f>
        <v>5018</v>
      </c>
      <c r="AA539" s="1">
        <f t="shared" si="34"/>
        <v>0</v>
      </c>
      <c r="AB539" s="1" t="str">
        <f t="shared" si="36"/>
        <v/>
      </c>
      <c r="AC539" s="1" t="str">
        <f t="shared" si="37"/>
        <v/>
      </c>
      <c r="AD539" s="1" t="str">
        <f t="shared" si="35"/>
        <v/>
      </c>
    </row>
    <row r="540" spans="1:30" x14ac:dyDescent="0.25">
      <c r="A540" s="4" t="s">
        <v>2366</v>
      </c>
      <c r="B540" s="4">
        <v>6480</v>
      </c>
      <c r="C540" s="4" t="s">
        <v>1097</v>
      </c>
      <c r="D540" s="4" t="s">
        <v>1098</v>
      </c>
      <c r="E540" s="4" t="s">
        <v>100</v>
      </c>
      <c r="F540" s="4">
        <v>5008</v>
      </c>
      <c r="G540" s="4" t="s">
        <v>39</v>
      </c>
      <c r="H540" s="4" t="s">
        <v>40</v>
      </c>
      <c r="I540" s="5">
        <v>30</v>
      </c>
      <c r="J540" s="5">
        <v>6</v>
      </c>
      <c r="K540" s="5">
        <v>1</v>
      </c>
      <c r="L540" s="5">
        <v>11</v>
      </c>
      <c r="M540" s="5">
        <v>23</v>
      </c>
      <c r="N540" s="5">
        <v>2</v>
      </c>
      <c r="O540" s="5">
        <v>2</v>
      </c>
      <c r="P540" s="6">
        <v>178</v>
      </c>
      <c r="Q540" s="5">
        <v>248</v>
      </c>
      <c r="R540" s="5">
        <v>248</v>
      </c>
      <c r="S540" s="5">
        <v>0</v>
      </c>
      <c r="T540" s="5">
        <v>31</v>
      </c>
      <c r="U540" s="4"/>
      <c r="V540" s="4"/>
      <c r="W540" s="4"/>
      <c r="X540" s="4"/>
      <c r="Y540" s="1">
        <f>IF(Summ!$G$2="Místně",'71_19MthRepSumUzelQ'!B540,IF('71_19MthRepSumUzelQ'!U540&lt;&gt;"",'71_19MthRepSumUzelQ'!U540,'71_19MthRepSumUzelQ'!B540))</f>
        <v>6480</v>
      </c>
      <c r="Z540" s="1">
        <f>IF(Summ!$G$2="Místně",'71_19MthRepSumUzelQ'!F540,IF('71_19MthRepSumUzelQ'!W540&lt;&gt;"",'71_19MthRepSumUzelQ'!W540,'71_19MthRepSumUzelQ'!F540))</f>
        <v>5008</v>
      </c>
      <c r="AA540" s="1">
        <f t="shared" si="34"/>
        <v>0</v>
      </c>
      <c r="AB540" s="1" t="str">
        <f t="shared" si="36"/>
        <v/>
      </c>
      <c r="AC540" s="1" t="str">
        <f t="shared" si="37"/>
        <v/>
      </c>
      <c r="AD540" s="1" t="str">
        <f t="shared" si="35"/>
        <v/>
      </c>
    </row>
    <row r="541" spans="1:30" x14ac:dyDescent="0.25">
      <c r="A541" s="4" t="s">
        <v>2366</v>
      </c>
      <c r="B541" s="4">
        <v>6481</v>
      </c>
      <c r="C541" s="4" t="s">
        <v>1099</v>
      </c>
      <c r="D541" s="4" t="s">
        <v>1100</v>
      </c>
      <c r="E541" s="4"/>
      <c r="F541" s="4">
        <v>5027</v>
      </c>
      <c r="G541" s="4" t="s">
        <v>77</v>
      </c>
      <c r="H541" s="4" t="s">
        <v>78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6">
        <v>0</v>
      </c>
      <c r="Q541" s="5">
        <v>0</v>
      </c>
      <c r="R541" s="5">
        <v>0</v>
      </c>
      <c r="S541" s="5">
        <v>0</v>
      </c>
      <c r="T541" s="5">
        <v>31</v>
      </c>
      <c r="U541" s="4"/>
      <c r="V541" s="4"/>
      <c r="W541" s="4"/>
      <c r="X541" s="4"/>
      <c r="Y541" s="1">
        <f>IF(Summ!$G$2="Místně",'71_19MthRepSumUzelQ'!B541,IF('71_19MthRepSumUzelQ'!U541&lt;&gt;"",'71_19MthRepSumUzelQ'!U541,'71_19MthRepSumUzelQ'!B541))</f>
        <v>6481</v>
      </c>
      <c r="Z541" s="1">
        <f>IF(Summ!$G$2="Místně",'71_19MthRepSumUzelQ'!F541,IF('71_19MthRepSumUzelQ'!W541&lt;&gt;"",'71_19MthRepSumUzelQ'!W541,'71_19MthRepSumUzelQ'!F541))</f>
        <v>5027</v>
      </c>
      <c r="AA541" s="1">
        <f t="shared" si="34"/>
        <v>0</v>
      </c>
      <c r="AB541" s="1" t="str">
        <f t="shared" si="36"/>
        <v/>
      </c>
      <c r="AC541" s="1" t="str">
        <f t="shared" si="37"/>
        <v/>
      </c>
      <c r="AD541" s="1" t="str">
        <f t="shared" si="35"/>
        <v/>
      </c>
    </row>
    <row r="542" spans="1:30" x14ac:dyDescent="0.25">
      <c r="A542" s="4" t="s">
        <v>2366</v>
      </c>
      <c r="B542" s="4">
        <v>6482</v>
      </c>
      <c r="C542" s="4" t="s">
        <v>1101</v>
      </c>
      <c r="D542" s="4" t="s">
        <v>1102</v>
      </c>
      <c r="E542" s="4"/>
      <c r="F542" s="4">
        <v>5014</v>
      </c>
      <c r="G542" s="4" t="s">
        <v>51</v>
      </c>
      <c r="H542" s="4" t="s">
        <v>52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6">
        <v>0</v>
      </c>
      <c r="Q542" s="5">
        <v>0</v>
      </c>
      <c r="R542" s="5">
        <v>0</v>
      </c>
      <c r="S542" s="5">
        <v>0</v>
      </c>
      <c r="T542" s="5">
        <v>31</v>
      </c>
      <c r="U542" s="4"/>
      <c r="V542" s="4"/>
      <c r="W542" s="4"/>
      <c r="X542" s="4"/>
      <c r="Y542" s="1">
        <f>IF(Summ!$G$2="Místně",'71_19MthRepSumUzelQ'!B542,IF('71_19MthRepSumUzelQ'!U542&lt;&gt;"",'71_19MthRepSumUzelQ'!U542,'71_19MthRepSumUzelQ'!B542))</f>
        <v>6482</v>
      </c>
      <c r="Z542" s="1">
        <f>IF(Summ!$G$2="Místně",'71_19MthRepSumUzelQ'!F542,IF('71_19MthRepSumUzelQ'!W542&lt;&gt;"",'71_19MthRepSumUzelQ'!W542,'71_19MthRepSumUzelQ'!F542))</f>
        <v>5014</v>
      </c>
      <c r="AA542" s="1">
        <f t="shared" si="34"/>
        <v>0</v>
      </c>
      <c r="AB542" s="1" t="str">
        <f t="shared" si="36"/>
        <v/>
      </c>
      <c r="AC542" s="1" t="str">
        <f t="shared" si="37"/>
        <v/>
      </c>
      <c r="AD542" s="1" t="str">
        <f t="shared" si="35"/>
        <v/>
      </c>
    </row>
    <row r="543" spans="1:30" x14ac:dyDescent="0.25">
      <c r="A543" s="4" t="s">
        <v>2366</v>
      </c>
      <c r="B543" s="4">
        <v>6483</v>
      </c>
      <c r="C543" s="4" t="s">
        <v>1103</v>
      </c>
      <c r="D543" s="4" t="s">
        <v>1104</v>
      </c>
      <c r="E543" s="4"/>
      <c r="F543" s="4">
        <v>5019</v>
      </c>
      <c r="G543" s="4" t="s">
        <v>61</v>
      </c>
      <c r="H543" s="4" t="s">
        <v>62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6">
        <v>0</v>
      </c>
      <c r="Q543" s="5">
        <v>0</v>
      </c>
      <c r="R543" s="5">
        <v>0</v>
      </c>
      <c r="S543" s="5">
        <v>0</v>
      </c>
      <c r="T543" s="5">
        <v>31</v>
      </c>
      <c r="U543" s="4"/>
      <c r="V543" s="4"/>
      <c r="W543" s="4"/>
      <c r="X543" s="4"/>
      <c r="Y543" s="1">
        <f>IF(Summ!$G$2="Místně",'71_19MthRepSumUzelQ'!B543,IF('71_19MthRepSumUzelQ'!U543&lt;&gt;"",'71_19MthRepSumUzelQ'!U543,'71_19MthRepSumUzelQ'!B543))</f>
        <v>6483</v>
      </c>
      <c r="Z543" s="1">
        <f>IF(Summ!$G$2="Místně",'71_19MthRepSumUzelQ'!F543,IF('71_19MthRepSumUzelQ'!W543&lt;&gt;"",'71_19MthRepSumUzelQ'!W543,'71_19MthRepSumUzelQ'!F543))</f>
        <v>5019</v>
      </c>
      <c r="AA543" s="1">
        <f t="shared" si="34"/>
        <v>0</v>
      </c>
      <c r="AB543" s="1" t="str">
        <f t="shared" si="36"/>
        <v/>
      </c>
      <c r="AC543" s="1" t="str">
        <f t="shared" si="37"/>
        <v/>
      </c>
      <c r="AD543" s="1" t="str">
        <f t="shared" si="35"/>
        <v/>
      </c>
    </row>
    <row r="544" spans="1:30" x14ac:dyDescent="0.25">
      <c r="A544" s="4" t="s">
        <v>2366</v>
      </c>
      <c r="B544" s="4">
        <v>6484</v>
      </c>
      <c r="C544" s="4" t="s">
        <v>1105</v>
      </c>
      <c r="D544" s="4" t="s">
        <v>1106</v>
      </c>
      <c r="E544" s="4"/>
      <c r="F544" s="4">
        <v>5025</v>
      </c>
      <c r="G544" s="4" t="s">
        <v>73</v>
      </c>
      <c r="H544" s="4" t="s">
        <v>74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6">
        <v>0</v>
      </c>
      <c r="Q544" s="5">
        <v>0</v>
      </c>
      <c r="R544" s="5">
        <v>0</v>
      </c>
      <c r="S544" s="5">
        <v>0</v>
      </c>
      <c r="T544" s="5">
        <v>31</v>
      </c>
      <c r="U544" s="4"/>
      <c r="V544" s="4"/>
      <c r="W544" s="4"/>
      <c r="X544" s="4"/>
      <c r="Y544" s="1">
        <f>IF(Summ!$G$2="Místně",'71_19MthRepSumUzelQ'!B544,IF('71_19MthRepSumUzelQ'!U544&lt;&gt;"",'71_19MthRepSumUzelQ'!U544,'71_19MthRepSumUzelQ'!B544))</f>
        <v>6484</v>
      </c>
      <c r="Z544" s="1">
        <f>IF(Summ!$G$2="Místně",'71_19MthRepSumUzelQ'!F544,IF('71_19MthRepSumUzelQ'!W544&lt;&gt;"",'71_19MthRepSumUzelQ'!W544,'71_19MthRepSumUzelQ'!F544))</f>
        <v>5025</v>
      </c>
      <c r="AA544" s="1">
        <f t="shared" si="34"/>
        <v>0</v>
      </c>
      <c r="AB544" s="1" t="str">
        <f t="shared" si="36"/>
        <v/>
      </c>
      <c r="AC544" s="1" t="str">
        <f t="shared" si="37"/>
        <v/>
      </c>
      <c r="AD544" s="1" t="str">
        <f t="shared" si="35"/>
        <v/>
      </c>
    </row>
    <row r="545" spans="1:30" x14ac:dyDescent="0.25">
      <c r="A545" s="4" t="s">
        <v>2366</v>
      </c>
      <c r="B545" s="4">
        <v>6486</v>
      </c>
      <c r="C545" s="4" t="s">
        <v>1107</v>
      </c>
      <c r="D545" s="4" t="s">
        <v>1108</v>
      </c>
      <c r="E545" s="4" t="s">
        <v>191</v>
      </c>
      <c r="F545" s="4">
        <v>5012</v>
      </c>
      <c r="G545" s="4" t="s">
        <v>47</v>
      </c>
      <c r="H545" s="4" t="s">
        <v>48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6">
        <v>0</v>
      </c>
      <c r="Q545" s="5">
        <v>0</v>
      </c>
      <c r="R545" s="5">
        <v>0</v>
      </c>
      <c r="S545" s="5">
        <v>0</v>
      </c>
      <c r="T545" s="5">
        <v>31</v>
      </c>
      <c r="U545" s="4"/>
      <c r="V545" s="4"/>
      <c r="W545" s="4"/>
      <c r="X545" s="4"/>
      <c r="Y545" s="1">
        <f>IF(Summ!$G$2="Místně",'71_19MthRepSumUzelQ'!B545,IF('71_19MthRepSumUzelQ'!U545&lt;&gt;"",'71_19MthRepSumUzelQ'!U545,'71_19MthRepSumUzelQ'!B545))</f>
        <v>6486</v>
      </c>
      <c r="Z545" s="1">
        <f>IF(Summ!$G$2="Místně",'71_19MthRepSumUzelQ'!F545,IF('71_19MthRepSumUzelQ'!W545&lt;&gt;"",'71_19MthRepSumUzelQ'!W545,'71_19MthRepSumUzelQ'!F545))</f>
        <v>5012</v>
      </c>
      <c r="AA545" s="1">
        <f t="shared" si="34"/>
        <v>0</v>
      </c>
      <c r="AB545" s="1" t="str">
        <f t="shared" si="36"/>
        <v/>
      </c>
      <c r="AC545" s="1" t="str">
        <f t="shared" si="37"/>
        <v/>
      </c>
      <c r="AD545" s="1" t="str">
        <f t="shared" si="35"/>
        <v/>
      </c>
    </row>
    <row r="546" spans="1:30" x14ac:dyDescent="0.25">
      <c r="A546" s="4" t="s">
        <v>2366</v>
      </c>
      <c r="B546" s="4">
        <v>6487</v>
      </c>
      <c r="C546" s="4" t="s">
        <v>1109</v>
      </c>
      <c r="D546" s="4" t="s">
        <v>1110</v>
      </c>
      <c r="E546" s="4" t="s">
        <v>191</v>
      </c>
      <c r="F546" s="4">
        <v>5017</v>
      </c>
      <c r="G546" s="4" t="s">
        <v>57</v>
      </c>
      <c r="H546" s="4" t="s">
        <v>58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6">
        <v>0</v>
      </c>
      <c r="Q546" s="5">
        <v>0</v>
      </c>
      <c r="R546" s="5">
        <v>0</v>
      </c>
      <c r="S546" s="5">
        <v>0</v>
      </c>
      <c r="T546" s="5">
        <v>31</v>
      </c>
      <c r="U546" s="4">
        <v>6159</v>
      </c>
      <c r="V546" s="4" t="s">
        <v>499</v>
      </c>
      <c r="W546" s="4">
        <v>5022</v>
      </c>
      <c r="X546" s="4" t="s">
        <v>67</v>
      </c>
      <c r="Y546" s="1">
        <f>IF(Summ!$G$2="Místně",'71_19MthRepSumUzelQ'!B546,IF('71_19MthRepSumUzelQ'!U546&lt;&gt;"",'71_19MthRepSumUzelQ'!U546,'71_19MthRepSumUzelQ'!B546))</f>
        <v>6487</v>
      </c>
      <c r="Z546" s="1">
        <f>IF(Summ!$G$2="Místně",'71_19MthRepSumUzelQ'!F546,IF('71_19MthRepSumUzelQ'!W546&lt;&gt;"",'71_19MthRepSumUzelQ'!W546,'71_19MthRepSumUzelQ'!F546))</f>
        <v>5017</v>
      </c>
      <c r="AA546" s="1">
        <f t="shared" si="34"/>
        <v>0</v>
      </c>
      <c r="AB546" s="1">
        <f t="shared" si="36"/>
        <v>6487</v>
      </c>
      <c r="AC546" s="1">
        <f t="shared" si="37"/>
        <v>5017</v>
      </c>
      <c r="AD546" s="1">
        <f t="shared" si="35"/>
        <v>0</v>
      </c>
    </row>
    <row r="547" spans="1:30" x14ac:dyDescent="0.25">
      <c r="A547" s="4" t="s">
        <v>2366</v>
      </c>
      <c r="B547" s="4">
        <v>6488</v>
      </c>
      <c r="C547" s="4" t="s">
        <v>1111</v>
      </c>
      <c r="D547" s="4" t="s">
        <v>1112</v>
      </c>
      <c r="E547" s="4"/>
      <c r="F547" s="4">
        <v>5025</v>
      </c>
      <c r="G547" s="4" t="s">
        <v>73</v>
      </c>
      <c r="H547" s="4" t="s">
        <v>74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6">
        <v>0</v>
      </c>
      <c r="Q547" s="5">
        <v>0</v>
      </c>
      <c r="R547" s="5">
        <v>0</v>
      </c>
      <c r="S547" s="5">
        <v>0</v>
      </c>
      <c r="T547" s="5">
        <v>31</v>
      </c>
      <c r="U547" s="4"/>
      <c r="V547" s="4"/>
      <c r="W547" s="4"/>
      <c r="X547" s="4"/>
      <c r="Y547" s="1">
        <f>IF(Summ!$G$2="Místně",'71_19MthRepSumUzelQ'!B547,IF('71_19MthRepSumUzelQ'!U547&lt;&gt;"",'71_19MthRepSumUzelQ'!U547,'71_19MthRepSumUzelQ'!B547))</f>
        <v>6488</v>
      </c>
      <c r="Z547" s="1">
        <f>IF(Summ!$G$2="Místně",'71_19MthRepSumUzelQ'!F547,IF('71_19MthRepSumUzelQ'!W547&lt;&gt;"",'71_19MthRepSumUzelQ'!W547,'71_19MthRepSumUzelQ'!F547))</f>
        <v>5025</v>
      </c>
      <c r="AA547" s="1">
        <f t="shared" si="34"/>
        <v>0</v>
      </c>
      <c r="AB547" s="1" t="str">
        <f t="shared" si="36"/>
        <v/>
      </c>
      <c r="AC547" s="1" t="str">
        <f t="shared" si="37"/>
        <v/>
      </c>
      <c r="AD547" s="1" t="str">
        <f t="shared" si="35"/>
        <v/>
      </c>
    </row>
    <row r="548" spans="1:30" x14ac:dyDescent="0.25">
      <c r="A548" s="4" t="s">
        <v>2366</v>
      </c>
      <c r="B548" s="4">
        <v>6489</v>
      </c>
      <c r="C548" s="4" t="s">
        <v>1113</v>
      </c>
      <c r="D548" s="4" t="s">
        <v>1114</v>
      </c>
      <c r="E548" s="4"/>
      <c r="F548" s="4">
        <v>5019</v>
      </c>
      <c r="G548" s="4" t="s">
        <v>61</v>
      </c>
      <c r="H548" s="4" t="s">
        <v>62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6">
        <v>0</v>
      </c>
      <c r="Q548" s="5">
        <v>0</v>
      </c>
      <c r="R548" s="5">
        <v>0</v>
      </c>
      <c r="S548" s="5">
        <v>0</v>
      </c>
      <c r="T548" s="5">
        <v>31</v>
      </c>
      <c r="U548" s="4"/>
      <c r="V548" s="4"/>
      <c r="W548" s="4"/>
      <c r="X548" s="4"/>
      <c r="Y548" s="1">
        <f>IF(Summ!$G$2="Místně",'71_19MthRepSumUzelQ'!B548,IF('71_19MthRepSumUzelQ'!U548&lt;&gt;"",'71_19MthRepSumUzelQ'!U548,'71_19MthRepSumUzelQ'!B548))</f>
        <v>6489</v>
      </c>
      <c r="Z548" s="1">
        <f>IF(Summ!$G$2="Místně",'71_19MthRepSumUzelQ'!F548,IF('71_19MthRepSumUzelQ'!W548&lt;&gt;"",'71_19MthRepSumUzelQ'!W548,'71_19MthRepSumUzelQ'!F548))</f>
        <v>5019</v>
      </c>
      <c r="AA548" s="1">
        <f t="shared" si="34"/>
        <v>0</v>
      </c>
      <c r="AB548" s="1" t="str">
        <f t="shared" si="36"/>
        <v/>
      </c>
      <c r="AC548" s="1" t="str">
        <f t="shared" si="37"/>
        <v/>
      </c>
      <c r="AD548" s="1" t="str">
        <f t="shared" si="35"/>
        <v/>
      </c>
    </row>
    <row r="549" spans="1:30" x14ac:dyDescent="0.25">
      <c r="A549" s="4" t="s">
        <v>2366</v>
      </c>
      <c r="B549" s="4">
        <v>6490</v>
      </c>
      <c r="C549" s="4" t="s">
        <v>1115</v>
      </c>
      <c r="D549" s="4" t="s">
        <v>1116</v>
      </c>
      <c r="E549" s="4" t="s">
        <v>191</v>
      </c>
      <c r="F549" s="4">
        <v>5007</v>
      </c>
      <c r="G549" s="4" t="s">
        <v>37</v>
      </c>
      <c r="H549" s="4" t="s">
        <v>38</v>
      </c>
      <c r="I549" s="5">
        <v>42</v>
      </c>
      <c r="J549" s="5">
        <v>12</v>
      </c>
      <c r="K549" s="5">
        <v>0</v>
      </c>
      <c r="L549" s="5">
        <v>42</v>
      </c>
      <c r="M549" s="5">
        <v>11</v>
      </c>
      <c r="N549" s="5">
        <v>1</v>
      </c>
      <c r="O549" s="5">
        <v>0</v>
      </c>
      <c r="P549" s="6">
        <v>226</v>
      </c>
      <c r="Q549" s="5">
        <v>372</v>
      </c>
      <c r="R549" s="5">
        <v>264</v>
      </c>
      <c r="S549" s="5">
        <v>108</v>
      </c>
      <c r="T549" s="5">
        <v>31</v>
      </c>
      <c r="U549" s="4"/>
      <c r="V549" s="4"/>
      <c r="W549" s="4"/>
      <c r="X549" s="4"/>
      <c r="Y549" s="1">
        <f>IF(Summ!$G$2="Místně",'71_19MthRepSumUzelQ'!B549,IF('71_19MthRepSumUzelQ'!U549&lt;&gt;"",'71_19MthRepSumUzelQ'!U549,'71_19MthRepSumUzelQ'!B549))</f>
        <v>6490</v>
      </c>
      <c r="Z549" s="1">
        <f>IF(Summ!$G$2="Místně",'71_19MthRepSumUzelQ'!F549,IF('71_19MthRepSumUzelQ'!W549&lt;&gt;"",'71_19MthRepSumUzelQ'!W549,'71_19MthRepSumUzelQ'!F549))</f>
        <v>5007</v>
      </c>
      <c r="AA549" s="1">
        <f t="shared" si="34"/>
        <v>0</v>
      </c>
      <c r="AB549" s="1" t="str">
        <f t="shared" si="36"/>
        <v/>
      </c>
      <c r="AC549" s="1" t="str">
        <f t="shared" si="37"/>
        <v/>
      </c>
      <c r="AD549" s="1" t="str">
        <f t="shared" si="35"/>
        <v/>
      </c>
    </row>
    <row r="550" spans="1:30" x14ac:dyDescent="0.25">
      <c r="A550" s="4" t="s">
        <v>2366</v>
      </c>
      <c r="B550" s="4">
        <v>6491</v>
      </c>
      <c r="C550" s="4" t="s">
        <v>1117</v>
      </c>
      <c r="D550" s="4" t="s">
        <v>1118</v>
      </c>
      <c r="E550" s="4"/>
      <c r="F550" s="4">
        <v>5024</v>
      </c>
      <c r="G550" s="4" t="s">
        <v>71</v>
      </c>
      <c r="H550" s="4" t="s">
        <v>72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6">
        <v>0</v>
      </c>
      <c r="Q550" s="5">
        <v>0</v>
      </c>
      <c r="R550" s="5">
        <v>0</v>
      </c>
      <c r="S550" s="5">
        <v>0</v>
      </c>
      <c r="T550" s="5">
        <v>31</v>
      </c>
      <c r="U550" s="4"/>
      <c r="V550" s="4"/>
      <c r="W550" s="4"/>
      <c r="X550" s="4"/>
      <c r="Y550" s="1">
        <f>IF(Summ!$G$2="Místně",'71_19MthRepSumUzelQ'!B550,IF('71_19MthRepSumUzelQ'!U550&lt;&gt;"",'71_19MthRepSumUzelQ'!U550,'71_19MthRepSumUzelQ'!B550))</f>
        <v>6491</v>
      </c>
      <c r="Z550" s="1">
        <f>IF(Summ!$G$2="Místně",'71_19MthRepSumUzelQ'!F550,IF('71_19MthRepSumUzelQ'!W550&lt;&gt;"",'71_19MthRepSumUzelQ'!W550,'71_19MthRepSumUzelQ'!F550))</f>
        <v>5024</v>
      </c>
      <c r="AA550" s="1">
        <f t="shared" si="34"/>
        <v>0</v>
      </c>
      <c r="AB550" s="1" t="str">
        <f t="shared" si="36"/>
        <v/>
      </c>
      <c r="AC550" s="1" t="str">
        <f t="shared" si="37"/>
        <v/>
      </c>
      <c r="AD550" s="1" t="str">
        <f t="shared" si="35"/>
        <v/>
      </c>
    </row>
    <row r="551" spans="1:30" x14ac:dyDescent="0.25">
      <c r="A551" s="4" t="s">
        <v>2366</v>
      </c>
      <c r="B551" s="4">
        <v>6492</v>
      </c>
      <c r="C551" s="4" t="s">
        <v>1119</v>
      </c>
      <c r="D551" s="4" t="s">
        <v>1120</v>
      </c>
      <c r="E551" s="4"/>
      <c r="F551" s="4">
        <v>5073</v>
      </c>
      <c r="G551" s="4" t="s">
        <v>161</v>
      </c>
      <c r="H551" s="4" t="s">
        <v>162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6">
        <v>0</v>
      </c>
      <c r="Q551" s="5">
        <v>0</v>
      </c>
      <c r="R551" s="5">
        <v>0</v>
      </c>
      <c r="S551" s="5">
        <v>0</v>
      </c>
      <c r="T551" s="5">
        <v>31</v>
      </c>
      <c r="U551" s="4"/>
      <c r="V551" s="4"/>
      <c r="W551" s="4"/>
      <c r="X551" s="4"/>
      <c r="Y551" s="1">
        <f>IF(Summ!$G$2="Místně",'71_19MthRepSumUzelQ'!B551,IF('71_19MthRepSumUzelQ'!U551&lt;&gt;"",'71_19MthRepSumUzelQ'!U551,'71_19MthRepSumUzelQ'!B551))</f>
        <v>6492</v>
      </c>
      <c r="Z551" s="1">
        <f>IF(Summ!$G$2="Místně",'71_19MthRepSumUzelQ'!F551,IF('71_19MthRepSumUzelQ'!W551&lt;&gt;"",'71_19MthRepSumUzelQ'!W551,'71_19MthRepSumUzelQ'!F551))</f>
        <v>5073</v>
      </c>
      <c r="AA551" s="1">
        <f t="shared" si="34"/>
        <v>0</v>
      </c>
      <c r="AB551" s="1" t="str">
        <f t="shared" si="36"/>
        <v/>
      </c>
      <c r="AC551" s="1" t="str">
        <f t="shared" si="37"/>
        <v/>
      </c>
      <c r="AD551" s="1" t="str">
        <f t="shared" si="35"/>
        <v/>
      </c>
    </row>
    <row r="552" spans="1:30" x14ac:dyDescent="0.25">
      <c r="A552" s="4" t="s">
        <v>2366</v>
      </c>
      <c r="B552" s="4">
        <v>6494</v>
      </c>
      <c r="C552" s="4" t="s">
        <v>1121</v>
      </c>
      <c r="D552" s="4" t="s">
        <v>1122</v>
      </c>
      <c r="E552" s="4"/>
      <c r="F552" s="4">
        <v>5033</v>
      </c>
      <c r="G552" s="4" t="s">
        <v>89</v>
      </c>
      <c r="H552" s="4" t="s">
        <v>89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6">
        <v>0</v>
      </c>
      <c r="Q552" s="5">
        <v>0</v>
      </c>
      <c r="R552" s="5">
        <v>0</v>
      </c>
      <c r="S552" s="5">
        <v>0</v>
      </c>
      <c r="T552" s="5">
        <v>31</v>
      </c>
      <c r="U552" s="4"/>
      <c r="V552" s="4"/>
      <c r="W552" s="4"/>
      <c r="X552" s="4"/>
      <c r="Y552" s="1">
        <f>IF(Summ!$G$2="Místně",'71_19MthRepSumUzelQ'!B552,IF('71_19MthRepSumUzelQ'!U552&lt;&gt;"",'71_19MthRepSumUzelQ'!U552,'71_19MthRepSumUzelQ'!B552))</f>
        <v>6494</v>
      </c>
      <c r="Z552" s="1">
        <f>IF(Summ!$G$2="Místně",'71_19MthRepSumUzelQ'!F552,IF('71_19MthRepSumUzelQ'!W552&lt;&gt;"",'71_19MthRepSumUzelQ'!W552,'71_19MthRepSumUzelQ'!F552))</f>
        <v>5033</v>
      </c>
      <c r="AA552" s="1">
        <f t="shared" si="34"/>
        <v>0</v>
      </c>
      <c r="AB552" s="1" t="str">
        <f t="shared" si="36"/>
        <v/>
      </c>
      <c r="AC552" s="1" t="str">
        <f t="shared" si="37"/>
        <v/>
      </c>
      <c r="AD552" s="1" t="str">
        <f t="shared" si="35"/>
        <v/>
      </c>
    </row>
    <row r="553" spans="1:30" x14ac:dyDescent="0.25">
      <c r="A553" s="4" t="s">
        <v>2366</v>
      </c>
      <c r="B553" s="4">
        <v>6495</v>
      </c>
      <c r="C553" s="4" t="s">
        <v>1123</v>
      </c>
      <c r="D553" s="4" t="s">
        <v>1124</v>
      </c>
      <c r="E553" s="4"/>
      <c r="F553" s="4">
        <v>5025</v>
      </c>
      <c r="G553" s="4" t="s">
        <v>73</v>
      </c>
      <c r="H553" s="4" t="s">
        <v>74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6">
        <v>0</v>
      </c>
      <c r="Q553" s="5">
        <v>0</v>
      </c>
      <c r="R553" s="5">
        <v>0</v>
      </c>
      <c r="S553" s="5">
        <v>0</v>
      </c>
      <c r="T553" s="5">
        <v>31</v>
      </c>
      <c r="U553" s="4"/>
      <c r="V553" s="4"/>
      <c r="W553" s="4"/>
      <c r="X553" s="4"/>
      <c r="Y553" s="1">
        <f>IF(Summ!$G$2="Místně",'71_19MthRepSumUzelQ'!B553,IF('71_19MthRepSumUzelQ'!U553&lt;&gt;"",'71_19MthRepSumUzelQ'!U553,'71_19MthRepSumUzelQ'!B553))</f>
        <v>6495</v>
      </c>
      <c r="Z553" s="1">
        <f>IF(Summ!$G$2="Místně",'71_19MthRepSumUzelQ'!F553,IF('71_19MthRepSumUzelQ'!W553&lt;&gt;"",'71_19MthRepSumUzelQ'!W553,'71_19MthRepSumUzelQ'!F553))</f>
        <v>5025</v>
      </c>
      <c r="AA553" s="1">
        <f t="shared" si="34"/>
        <v>0</v>
      </c>
      <c r="AB553" s="1" t="str">
        <f t="shared" si="36"/>
        <v/>
      </c>
      <c r="AC553" s="1" t="str">
        <f t="shared" si="37"/>
        <v/>
      </c>
      <c r="AD553" s="1" t="str">
        <f t="shared" si="35"/>
        <v/>
      </c>
    </row>
    <row r="554" spans="1:30" x14ac:dyDescent="0.25">
      <c r="A554" s="4" t="s">
        <v>2366</v>
      </c>
      <c r="B554" s="4">
        <v>6496</v>
      </c>
      <c r="C554" s="4" t="s">
        <v>111</v>
      </c>
      <c r="D554" s="4" t="s">
        <v>1125</v>
      </c>
      <c r="E554" s="4"/>
      <c r="F554" s="4">
        <v>5061</v>
      </c>
      <c r="G554" s="4" t="s">
        <v>143</v>
      </c>
      <c r="H554" s="4" t="s">
        <v>144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6">
        <v>0</v>
      </c>
      <c r="Q554" s="5">
        <v>0</v>
      </c>
      <c r="R554" s="5">
        <v>0</v>
      </c>
      <c r="S554" s="5">
        <v>0</v>
      </c>
      <c r="T554" s="5">
        <v>31</v>
      </c>
      <c r="U554" s="4"/>
      <c r="V554" s="4"/>
      <c r="W554" s="4"/>
      <c r="X554" s="4"/>
      <c r="Y554" s="1">
        <f>IF(Summ!$G$2="Místně",'71_19MthRepSumUzelQ'!B554,IF('71_19MthRepSumUzelQ'!U554&lt;&gt;"",'71_19MthRepSumUzelQ'!U554,'71_19MthRepSumUzelQ'!B554))</f>
        <v>6496</v>
      </c>
      <c r="Z554" s="1">
        <f>IF(Summ!$G$2="Místně",'71_19MthRepSumUzelQ'!F554,IF('71_19MthRepSumUzelQ'!W554&lt;&gt;"",'71_19MthRepSumUzelQ'!W554,'71_19MthRepSumUzelQ'!F554))</f>
        <v>5061</v>
      </c>
      <c r="AA554" s="1">
        <f t="shared" si="34"/>
        <v>0</v>
      </c>
      <c r="AB554" s="1" t="str">
        <f t="shared" si="36"/>
        <v/>
      </c>
      <c r="AC554" s="1" t="str">
        <f t="shared" si="37"/>
        <v/>
      </c>
      <c r="AD554" s="1" t="str">
        <f t="shared" si="35"/>
        <v/>
      </c>
    </row>
    <row r="555" spans="1:30" x14ac:dyDescent="0.25">
      <c r="A555" s="4" t="s">
        <v>2366</v>
      </c>
      <c r="B555" s="4">
        <v>6497</v>
      </c>
      <c r="C555" s="4" t="s">
        <v>1126</v>
      </c>
      <c r="D555" s="4" t="s">
        <v>1127</v>
      </c>
      <c r="E555" s="4"/>
      <c r="F555" s="4">
        <v>5060</v>
      </c>
      <c r="G555" s="4" t="s">
        <v>141</v>
      </c>
      <c r="H555" s="4" t="s">
        <v>142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6">
        <v>0</v>
      </c>
      <c r="Q555" s="5">
        <v>0</v>
      </c>
      <c r="R555" s="5">
        <v>0</v>
      </c>
      <c r="S555" s="5">
        <v>0</v>
      </c>
      <c r="T555" s="5">
        <v>31</v>
      </c>
      <c r="U555" s="4"/>
      <c r="V555" s="4"/>
      <c r="W555" s="4"/>
      <c r="X555" s="4"/>
      <c r="Y555" s="1">
        <f>IF(Summ!$G$2="Místně",'71_19MthRepSumUzelQ'!B555,IF('71_19MthRepSumUzelQ'!U555&lt;&gt;"",'71_19MthRepSumUzelQ'!U555,'71_19MthRepSumUzelQ'!B555))</f>
        <v>6497</v>
      </c>
      <c r="Z555" s="1">
        <f>IF(Summ!$G$2="Místně",'71_19MthRepSumUzelQ'!F555,IF('71_19MthRepSumUzelQ'!W555&lt;&gt;"",'71_19MthRepSumUzelQ'!W555,'71_19MthRepSumUzelQ'!F555))</f>
        <v>5060</v>
      </c>
      <c r="AA555" s="1">
        <f t="shared" si="34"/>
        <v>0</v>
      </c>
      <c r="AB555" s="1" t="str">
        <f t="shared" si="36"/>
        <v/>
      </c>
      <c r="AC555" s="1" t="str">
        <f t="shared" si="37"/>
        <v/>
      </c>
      <c r="AD555" s="1" t="str">
        <f t="shared" si="35"/>
        <v/>
      </c>
    </row>
    <row r="556" spans="1:30" x14ac:dyDescent="0.25">
      <c r="A556" s="4" t="s">
        <v>2366</v>
      </c>
      <c r="B556" s="4">
        <v>6498</v>
      </c>
      <c r="C556" s="4" t="s">
        <v>1128</v>
      </c>
      <c r="D556" s="4" t="s">
        <v>1129</v>
      </c>
      <c r="E556" s="4" t="s">
        <v>191</v>
      </c>
      <c r="F556" s="4">
        <v>5041</v>
      </c>
      <c r="G556" s="4" t="s">
        <v>105</v>
      </c>
      <c r="H556" s="4" t="s">
        <v>106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6">
        <v>0</v>
      </c>
      <c r="Q556" s="5">
        <v>0</v>
      </c>
      <c r="R556" s="5">
        <v>0</v>
      </c>
      <c r="S556" s="5">
        <v>0</v>
      </c>
      <c r="T556" s="5">
        <v>31</v>
      </c>
      <c r="U556" s="4">
        <v>6159</v>
      </c>
      <c r="V556" s="4" t="s">
        <v>499</v>
      </c>
      <c r="W556" s="4">
        <v>5022</v>
      </c>
      <c r="X556" s="4" t="s">
        <v>67</v>
      </c>
      <c r="Y556" s="1">
        <f>IF(Summ!$G$2="Místně",'71_19MthRepSumUzelQ'!B556,IF('71_19MthRepSumUzelQ'!U556&lt;&gt;"",'71_19MthRepSumUzelQ'!U556,'71_19MthRepSumUzelQ'!B556))</f>
        <v>6498</v>
      </c>
      <c r="Z556" s="1">
        <f>IF(Summ!$G$2="Místně",'71_19MthRepSumUzelQ'!F556,IF('71_19MthRepSumUzelQ'!W556&lt;&gt;"",'71_19MthRepSumUzelQ'!W556,'71_19MthRepSumUzelQ'!F556))</f>
        <v>5041</v>
      </c>
      <c r="AA556" s="1">
        <f t="shared" si="34"/>
        <v>0</v>
      </c>
      <c r="AB556" s="1">
        <f t="shared" si="36"/>
        <v>6498</v>
      </c>
      <c r="AC556" s="1">
        <f t="shared" si="37"/>
        <v>5041</v>
      </c>
      <c r="AD556" s="1">
        <f t="shared" si="35"/>
        <v>0</v>
      </c>
    </row>
    <row r="557" spans="1:30" x14ac:dyDescent="0.25">
      <c r="A557" s="4" t="s">
        <v>2366</v>
      </c>
      <c r="B557" s="4">
        <v>6499</v>
      </c>
      <c r="C557" s="4" t="s">
        <v>1130</v>
      </c>
      <c r="D557" s="4" t="s">
        <v>1131</v>
      </c>
      <c r="E557" s="4"/>
      <c r="F557" s="4">
        <v>5041</v>
      </c>
      <c r="G557" s="4" t="s">
        <v>105</v>
      </c>
      <c r="H557" s="4" t="s">
        <v>106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6">
        <v>0</v>
      </c>
      <c r="Q557" s="5">
        <v>0</v>
      </c>
      <c r="R557" s="5">
        <v>0</v>
      </c>
      <c r="S557" s="5">
        <v>0</v>
      </c>
      <c r="T557" s="5">
        <v>31</v>
      </c>
      <c r="U557" s="4"/>
      <c r="V557" s="4"/>
      <c r="W557" s="4"/>
      <c r="X557" s="4"/>
      <c r="Y557" s="1">
        <f>IF(Summ!$G$2="Místně",'71_19MthRepSumUzelQ'!B557,IF('71_19MthRepSumUzelQ'!U557&lt;&gt;"",'71_19MthRepSumUzelQ'!U557,'71_19MthRepSumUzelQ'!B557))</f>
        <v>6499</v>
      </c>
      <c r="Z557" s="1">
        <f>IF(Summ!$G$2="Místně",'71_19MthRepSumUzelQ'!F557,IF('71_19MthRepSumUzelQ'!W557&lt;&gt;"",'71_19MthRepSumUzelQ'!W557,'71_19MthRepSumUzelQ'!F557))</f>
        <v>5041</v>
      </c>
      <c r="AA557" s="1">
        <f t="shared" si="34"/>
        <v>0</v>
      </c>
      <c r="AB557" s="1" t="str">
        <f t="shared" si="36"/>
        <v/>
      </c>
      <c r="AC557" s="1" t="str">
        <f t="shared" si="37"/>
        <v/>
      </c>
      <c r="AD557" s="1" t="str">
        <f t="shared" si="35"/>
        <v/>
      </c>
    </row>
    <row r="558" spans="1:30" x14ac:dyDescent="0.25">
      <c r="A558" s="4" t="s">
        <v>2366</v>
      </c>
      <c r="B558" s="4">
        <v>6500</v>
      </c>
      <c r="C558" s="4" t="s">
        <v>1132</v>
      </c>
      <c r="D558" s="4" t="s">
        <v>1133</v>
      </c>
      <c r="E558" s="4"/>
      <c r="F558" s="4">
        <v>5012</v>
      </c>
      <c r="G558" s="4" t="s">
        <v>47</v>
      </c>
      <c r="H558" s="4" t="s">
        <v>48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6">
        <v>0</v>
      </c>
      <c r="Q558" s="5">
        <v>0</v>
      </c>
      <c r="R558" s="5">
        <v>0</v>
      </c>
      <c r="S558" s="5">
        <v>0</v>
      </c>
      <c r="T558" s="5">
        <v>31</v>
      </c>
      <c r="U558" s="4"/>
      <c r="V558" s="4"/>
      <c r="W558" s="4"/>
      <c r="X558" s="4"/>
      <c r="Y558" s="1">
        <f>IF(Summ!$G$2="Místně",'71_19MthRepSumUzelQ'!B558,IF('71_19MthRepSumUzelQ'!U558&lt;&gt;"",'71_19MthRepSumUzelQ'!U558,'71_19MthRepSumUzelQ'!B558))</f>
        <v>6500</v>
      </c>
      <c r="Z558" s="1">
        <f>IF(Summ!$G$2="Místně",'71_19MthRepSumUzelQ'!F558,IF('71_19MthRepSumUzelQ'!W558&lt;&gt;"",'71_19MthRepSumUzelQ'!W558,'71_19MthRepSumUzelQ'!F558))</f>
        <v>5012</v>
      </c>
      <c r="AA558" s="1">
        <f t="shared" si="34"/>
        <v>0</v>
      </c>
      <c r="AB558" s="1" t="str">
        <f t="shared" si="36"/>
        <v/>
      </c>
      <c r="AC558" s="1" t="str">
        <f t="shared" si="37"/>
        <v/>
      </c>
      <c r="AD558" s="1" t="str">
        <f t="shared" si="35"/>
        <v/>
      </c>
    </row>
    <row r="559" spans="1:30" x14ac:dyDescent="0.25">
      <c r="A559" s="4" t="s">
        <v>2366</v>
      </c>
      <c r="B559" s="4">
        <v>6503</v>
      </c>
      <c r="C559" s="4" t="s">
        <v>1134</v>
      </c>
      <c r="D559" s="4" t="s">
        <v>1134</v>
      </c>
      <c r="E559" s="4"/>
      <c r="F559" s="4">
        <v>5013</v>
      </c>
      <c r="G559" s="4" t="s">
        <v>49</v>
      </c>
      <c r="H559" s="4" t="s">
        <v>50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6">
        <v>0</v>
      </c>
      <c r="Q559" s="5">
        <v>0</v>
      </c>
      <c r="R559" s="5">
        <v>0</v>
      </c>
      <c r="S559" s="5">
        <v>0</v>
      </c>
      <c r="T559" s="5">
        <v>31</v>
      </c>
      <c r="U559" s="4"/>
      <c r="V559" s="4"/>
      <c r="W559" s="4"/>
      <c r="X559" s="4"/>
      <c r="Y559" s="1">
        <f>IF(Summ!$G$2="Místně",'71_19MthRepSumUzelQ'!B559,IF('71_19MthRepSumUzelQ'!U559&lt;&gt;"",'71_19MthRepSumUzelQ'!U559,'71_19MthRepSumUzelQ'!B559))</f>
        <v>6503</v>
      </c>
      <c r="Z559" s="1">
        <f>IF(Summ!$G$2="Místně",'71_19MthRepSumUzelQ'!F559,IF('71_19MthRepSumUzelQ'!W559&lt;&gt;"",'71_19MthRepSumUzelQ'!W559,'71_19MthRepSumUzelQ'!F559))</f>
        <v>5013</v>
      </c>
      <c r="AA559" s="1">
        <f t="shared" si="34"/>
        <v>0</v>
      </c>
      <c r="AB559" s="1" t="str">
        <f t="shared" si="36"/>
        <v/>
      </c>
      <c r="AC559" s="1" t="str">
        <f t="shared" si="37"/>
        <v/>
      </c>
      <c r="AD559" s="1" t="str">
        <f t="shared" si="35"/>
        <v/>
      </c>
    </row>
    <row r="560" spans="1:30" x14ac:dyDescent="0.25">
      <c r="A560" s="4" t="s">
        <v>2366</v>
      </c>
      <c r="B560" s="4">
        <v>6504</v>
      </c>
      <c r="C560" s="4" t="s">
        <v>1135</v>
      </c>
      <c r="D560" s="4" t="s">
        <v>1136</v>
      </c>
      <c r="E560" s="4"/>
      <c r="F560" s="4">
        <v>5007</v>
      </c>
      <c r="G560" s="4" t="s">
        <v>37</v>
      </c>
      <c r="H560" s="4" t="s">
        <v>38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6">
        <v>0</v>
      </c>
      <c r="Q560" s="5">
        <v>0</v>
      </c>
      <c r="R560" s="5">
        <v>0</v>
      </c>
      <c r="S560" s="5">
        <v>0</v>
      </c>
      <c r="T560" s="5">
        <v>31</v>
      </c>
      <c r="U560" s="4"/>
      <c r="V560" s="4"/>
      <c r="W560" s="4"/>
      <c r="X560" s="4"/>
      <c r="Y560" s="1">
        <f>IF(Summ!$G$2="Místně",'71_19MthRepSumUzelQ'!B560,IF('71_19MthRepSumUzelQ'!U560&lt;&gt;"",'71_19MthRepSumUzelQ'!U560,'71_19MthRepSumUzelQ'!B560))</f>
        <v>6504</v>
      </c>
      <c r="Z560" s="1">
        <f>IF(Summ!$G$2="Místně",'71_19MthRepSumUzelQ'!F560,IF('71_19MthRepSumUzelQ'!W560&lt;&gt;"",'71_19MthRepSumUzelQ'!W560,'71_19MthRepSumUzelQ'!F560))</f>
        <v>5007</v>
      </c>
      <c r="AA560" s="1">
        <f t="shared" si="34"/>
        <v>0</v>
      </c>
      <c r="AB560" s="1" t="str">
        <f t="shared" si="36"/>
        <v/>
      </c>
      <c r="AC560" s="1" t="str">
        <f t="shared" si="37"/>
        <v/>
      </c>
      <c r="AD560" s="1" t="str">
        <f t="shared" si="35"/>
        <v/>
      </c>
    </row>
    <row r="561" spans="1:30" x14ac:dyDescent="0.25">
      <c r="A561" s="4" t="s">
        <v>2366</v>
      </c>
      <c r="B561" s="4">
        <v>6505</v>
      </c>
      <c r="C561" s="4" t="s">
        <v>1137</v>
      </c>
      <c r="D561" s="4" t="s">
        <v>1138</v>
      </c>
      <c r="E561" s="4"/>
      <c r="F561" s="4">
        <v>5042</v>
      </c>
      <c r="G561" s="4" t="s">
        <v>107</v>
      </c>
      <c r="H561" s="4" t="s">
        <v>108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6">
        <v>0</v>
      </c>
      <c r="Q561" s="5">
        <v>0</v>
      </c>
      <c r="R561" s="5">
        <v>0</v>
      </c>
      <c r="S561" s="5">
        <v>0</v>
      </c>
      <c r="T561" s="5">
        <v>31</v>
      </c>
      <c r="U561" s="4"/>
      <c r="V561" s="4"/>
      <c r="W561" s="4"/>
      <c r="X561" s="4"/>
      <c r="Y561" s="1">
        <f>IF(Summ!$G$2="Místně",'71_19MthRepSumUzelQ'!B561,IF('71_19MthRepSumUzelQ'!U561&lt;&gt;"",'71_19MthRepSumUzelQ'!U561,'71_19MthRepSumUzelQ'!B561))</f>
        <v>6505</v>
      </c>
      <c r="Z561" s="1">
        <f>IF(Summ!$G$2="Místně",'71_19MthRepSumUzelQ'!F561,IF('71_19MthRepSumUzelQ'!W561&lt;&gt;"",'71_19MthRepSumUzelQ'!W561,'71_19MthRepSumUzelQ'!F561))</f>
        <v>5042</v>
      </c>
      <c r="AA561" s="1">
        <f t="shared" si="34"/>
        <v>0</v>
      </c>
      <c r="AB561" s="1" t="str">
        <f t="shared" si="36"/>
        <v/>
      </c>
      <c r="AC561" s="1" t="str">
        <f t="shared" si="37"/>
        <v/>
      </c>
      <c r="AD561" s="1" t="str">
        <f t="shared" si="35"/>
        <v/>
      </c>
    </row>
    <row r="562" spans="1:30" x14ac:dyDescent="0.25">
      <c r="A562" s="4" t="s">
        <v>2366</v>
      </c>
      <c r="B562" s="4">
        <v>6506</v>
      </c>
      <c r="C562" s="4" t="s">
        <v>1139</v>
      </c>
      <c r="D562" s="4" t="s">
        <v>1140</v>
      </c>
      <c r="E562" s="4" t="s">
        <v>100</v>
      </c>
      <c r="F562" s="4">
        <v>5018</v>
      </c>
      <c r="G562" s="4" t="s">
        <v>59</v>
      </c>
      <c r="H562" s="4" t="s">
        <v>60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6">
        <v>0</v>
      </c>
      <c r="Q562" s="5">
        <v>0</v>
      </c>
      <c r="R562" s="5">
        <v>0</v>
      </c>
      <c r="S562" s="5">
        <v>0</v>
      </c>
      <c r="T562" s="5">
        <v>31</v>
      </c>
      <c r="U562" s="4"/>
      <c r="V562" s="4"/>
      <c r="W562" s="4"/>
      <c r="X562" s="4"/>
      <c r="Y562" s="1">
        <f>IF(Summ!$G$2="Místně",'71_19MthRepSumUzelQ'!B562,IF('71_19MthRepSumUzelQ'!U562&lt;&gt;"",'71_19MthRepSumUzelQ'!U562,'71_19MthRepSumUzelQ'!B562))</f>
        <v>6506</v>
      </c>
      <c r="Z562" s="1">
        <f>IF(Summ!$G$2="Místně",'71_19MthRepSumUzelQ'!F562,IF('71_19MthRepSumUzelQ'!W562&lt;&gt;"",'71_19MthRepSumUzelQ'!W562,'71_19MthRepSumUzelQ'!F562))</f>
        <v>5018</v>
      </c>
      <c r="AA562" s="1">
        <f t="shared" si="34"/>
        <v>0</v>
      </c>
      <c r="AB562" s="1" t="str">
        <f t="shared" si="36"/>
        <v/>
      </c>
      <c r="AC562" s="1" t="str">
        <f t="shared" si="37"/>
        <v/>
      </c>
      <c r="AD562" s="1" t="str">
        <f t="shared" si="35"/>
        <v/>
      </c>
    </row>
    <row r="563" spans="1:30" x14ac:dyDescent="0.25">
      <c r="A563" s="4" t="s">
        <v>2366</v>
      </c>
      <c r="B563" s="4">
        <v>6508</v>
      </c>
      <c r="C563" s="4" t="s">
        <v>1141</v>
      </c>
      <c r="D563" s="4" t="s">
        <v>1142</v>
      </c>
      <c r="E563" s="4"/>
      <c r="F563" s="4">
        <v>5012</v>
      </c>
      <c r="G563" s="4" t="s">
        <v>47</v>
      </c>
      <c r="H563" s="4" t="s">
        <v>48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6">
        <v>0</v>
      </c>
      <c r="Q563" s="5">
        <v>0</v>
      </c>
      <c r="R563" s="5">
        <v>0</v>
      </c>
      <c r="S563" s="5">
        <v>0</v>
      </c>
      <c r="T563" s="5">
        <v>31</v>
      </c>
      <c r="U563" s="4"/>
      <c r="V563" s="4"/>
      <c r="W563" s="4"/>
      <c r="X563" s="4"/>
      <c r="Y563" s="1">
        <f>IF(Summ!$G$2="Místně",'71_19MthRepSumUzelQ'!B563,IF('71_19MthRepSumUzelQ'!U563&lt;&gt;"",'71_19MthRepSumUzelQ'!U563,'71_19MthRepSumUzelQ'!B563))</f>
        <v>6508</v>
      </c>
      <c r="Z563" s="1">
        <f>IF(Summ!$G$2="Místně",'71_19MthRepSumUzelQ'!F563,IF('71_19MthRepSumUzelQ'!W563&lt;&gt;"",'71_19MthRepSumUzelQ'!W563,'71_19MthRepSumUzelQ'!F563))</f>
        <v>5012</v>
      </c>
      <c r="AA563" s="1">
        <f t="shared" si="34"/>
        <v>0</v>
      </c>
      <c r="AB563" s="1" t="str">
        <f t="shared" si="36"/>
        <v/>
      </c>
      <c r="AC563" s="1" t="str">
        <f t="shared" si="37"/>
        <v/>
      </c>
      <c r="AD563" s="1" t="str">
        <f t="shared" si="35"/>
        <v/>
      </c>
    </row>
    <row r="564" spans="1:30" x14ac:dyDescent="0.25">
      <c r="A564" s="4" t="s">
        <v>2366</v>
      </c>
      <c r="B564" s="4">
        <v>6509</v>
      </c>
      <c r="C564" s="4" t="s">
        <v>1143</v>
      </c>
      <c r="D564" s="4" t="s">
        <v>1144</v>
      </c>
      <c r="E564" s="4" t="s">
        <v>191</v>
      </c>
      <c r="F564" s="4">
        <v>5012</v>
      </c>
      <c r="G564" s="4" t="s">
        <v>47</v>
      </c>
      <c r="H564" s="4" t="s">
        <v>48</v>
      </c>
      <c r="I564" s="5">
        <v>23</v>
      </c>
      <c r="J564" s="5">
        <v>1</v>
      </c>
      <c r="K564" s="5">
        <v>0</v>
      </c>
      <c r="L564" s="5">
        <v>20</v>
      </c>
      <c r="M564" s="5">
        <v>6</v>
      </c>
      <c r="N564" s="5">
        <v>1</v>
      </c>
      <c r="O564" s="5">
        <v>0</v>
      </c>
      <c r="P564" s="6">
        <v>20</v>
      </c>
      <c r="Q564" s="5">
        <v>0</v>
      </c>
      <c r="R564" s="5">
        <v>0</v>
      </c>
      <c r="S564" s="5">
        <v>0</v>
      </c>
      <c r="T564" s="5">
        <v>31</v>
      </c>
      <c r="U564" s="4">
        <v>6062</v>
      </c>
      <c r="V564" s="4" t="s">
        <v>305</v>
      </c>
      <c r="W564" s="4">
        <v>5016</v>
      </c>
      <c r="X564" s="4" t="s">
        <v>55</v>
      </c>
      <c r="Y564" s="1">
        <f>IF(Summ!$G$2="Místně",'71_19MthRepSumUzelQ'!B564,IF('71_19MthRepSumUzelQ'!U564&lt;&gt;"",'71_19MthRepSumUzelQ'!U564,'71_19MthRepSumUzelQ'!B564))</f>
        <v>6509</v>
      </c>
      <c r="Z564" s="1">
        <f>IF(Summ!$G$2="Místně",'71_19MthRepSumUzelQ'!F564,IF('71_19MthRepSumUzelQ'!W564&lt;&gt;"",'71_19MthRepSumUzelQ'!W564,'71_19MthRepSumUzelQ'!F564))</f>
        <v>5012</v>
      </c>
      <c r="AA564" s="1">
        <f t="shared" si="34"/>
        <v>0</v>
      </c>
      <c r="AB564" s="1">
        <f t="shared" si="36"/>
        <v>6509</v>
      </c>
      <c r="AC564" s="1">
        <f t="shared" si="37"/>
        <v>5012</v>
      </c>
      <c r="AD564" s="1">
        <f t="shared" si="35"/>
        <v>0</v>
      </c>
    </row>
    <row r="565" spans="1:30" x14ac:dyDescent="0.25">
      <c r="A565" s="4" t="s">
        <v>2366</v>
      </c>
      <c r="B565" s="4">
        <v>6510</v>
      </c>
      <c r="C565" s="4" t="s">
        <v>1145</v>
      </c>
      <c r="D565" s="4" t="s">
        <v>1146</v>
      </c>
      <c r="E565" s="4"/>
      <c r="F565" s="4">
        <v>5007</v>
      </c>
      <c r="G565" s="4" t="s">
        <v>37</v>
      </c>
      <c r="H565" s="4" t="s">
        <v>38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6">
        <v>0</v>
      </c>
      <c r="Q565" s="5">
        <v>0</v>
      </c>
      <c r="R565" s="5">
        <v>0</v>
      </c>
      <c r="S565" s="5">
        <v>0</v>
      </c>
      <c r="T565" s="5">
        <v>31</v>
      </c>
      <c r="U565" s="4"/>
      <c r="V565" s="4"/>
      <c r="W565" s="4"/>
      <c r="X565" s="4"/>
      <c r="Y565" s="1">
        <f>IF(Summ!$G$2="Místně",'71_19MthRepSumUzelQ'!B565,IF('71_19MthRepSumUzelQ'!U565&lt;&gt;"",'71_19MthRepSumUzelQ'!U565,'71_19MthRepSumUzelQ'!B565))</f>
        <v>6510</v>
      </c>
      <c r="Z565" s="1">
        <f>IF(Summ!$G$2="Místně",'71_19MthRepSumUzelQ'!F565,IF('71_19MthRepSumUzelQ'!W565&lt;&gt;"",'71_19MthRepSumUzelQ'!W565,'71_19MthRepSumUzelQ'!F565))</f>
        <v>5007</v>
      </c>
      <c r="AA565" s="1">
        <f t="shared" si="34"/>
        <v>0</v>
      </c>
      <c r="AB565" s="1" t="str">
        <f t="shared" si="36"/>
        <v/>
      </c>
      <c r="AC565" s="1" t="str">
        <f t="shared" si="37"/>
        <v/>
      </c>
      <c r="AD565" s="1" t="str">
        <f t="shared" si="35"/>
        <v/>
      </c>
    </row>
    <row r="566" spans="1:30" x14ac:dyDescent="0.25">
      <c r="A566" s="4" t="s">
        <v>2366</v>
      </c>
      <c r="B566" s="4">
        <v>6511</v>
      </c>
      <c r="C566" s="4" t="s">
        <v>1147</v>
      </c>
      <c r="D566" s="4" t="s">
        <v>1148</v>
      </c>
      <c r="E566" s="4"/>
      <c r="F566" s="4">
        <v>5013</v>
      </c>
      <c r="G566" s="4" t="s">
        <v>49</v>
      </c>
      <c r="H566" s="4" t="s">
        <v>50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6">
        <v>0</v>
      </c>
      <c r="Q566" s="5">
        <v>0</v>
      </c>
      <c r="R566" s="5">
        <v>0</v>
      </c>
      <c r="S566" s="5">
        <v>0</v>
      </c>
      <c r="T566" s="5">
        <v>31</v>
      </c>
      <c r="U566" s="4"/>
      <c r="V566" s="4"/>
      <c r="W566" s="4"/>
      <c r="X566" s="4"/>
      <c r="Y566" s="1">
        <f>IF(Summ!$G$2="Místně",'71_19MthRepSumUzelQ'!B566,IF('71_19MthRepSumUzelQ'!U566&lt;&gt;"",'71_19MthRepSumUzelQ'!U566,'71_19MthRepSumUzelQ'!B566))</f>
        <v>6511</v>
      </c>
      <c r="Z566" s="1">
        <f>IF(Summ!$G$2="Místně",'71_19MthRepSumUzelQ'!F566,IF('71_19MthRepSumUzelQ'!W566&lt;&gt;"",'71_19MthRepSumUzelQ'!W566,'71_19MthRepSumUzelQ'!F566))</f>
        <v>5013</v>
      </c>
      <c r="AA566" s="1">
        <f t="shared" si="34"/>
        <v>0</v>
      </c>
      <c r="AB566" s="1" t="str">
        <f t="shared" si="36"/>
        <v/>
      </c>
      <c r="AC566" s="1" t="str">
        <f t="shared" si="37"/>
        <v/>
      </c>
      <c r="AD566" s="1" t="str">
        <f t="shared" si="35"/>
        <v/>
      </c>
    </row>
    <row r="567" spans="1:30" x14ac:dyDescent="0.25">
      <c r="A567" s="4" t="s">
        <v>2366</v>
      </c>
      <c r="B567" s="4">
        <v>6512</v>
      </c>
      <c r="C567" s="4" t="s">
        <v>1149</v>
      </c>
      <c r="D567" s="4" t="s">
        <v>1150</v>
      </c>
      <c r="E567" s="4"/>
      <c r="F567" s="4">
        <v>5019</v>
      </c>
      <c r="G567" s="4" t="s">
        <v>61</v>
      </c>
      <c r="H567" s="4" t="s">
        <v>62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6">
        <v>0</v>
      </c>
      <c r="Q567" s="5">
        <v>0</v>
      </c>
      <c r="R567" s="5">
        <v>0</v>
      </c>
      <c r="S567" s="5">
        <v>0</v>
      </c>
      <c r="T567" s="5">
        <v>31</v>
      </c>
      <c r="U567" s="4"/>
      <c r="V567" s="4"/>
      <c r="W567" s="4"/>
      <c r="X567" s="4"/>
      <c r="Y567" s="1">
        <f>IF(Summ!$G$2="Místně",'71_19MthRepSumUzelQ'!B567,IF('71_19MthRepSumUzelQ'!U567&lt;&gt;"",'71_19MthRepSumUzelQ'!U567,'71_19MthRepSumUzelQ'!B567))</f>
        <v>6512</v>
      </c>
      <c r="Z567" s="1">
        <f>IF(Summ!$G$2="Místně",'71_19MthRepSumUzelQ'!F567,IF('71_19MthRepSumUzelQ'!W567&lt;&gt;"",'71_19MthRepSumUzelQ'!W567,'71_19MthRepSumUzelQ'!F567))</f>
        <v>5019</v>
      </c>
      <c r="AA567" s="1">
        <f t="shared" si="34"/>
        <v>0</v>
      </c>
      <c r="AB567" s="1" t="str">
        <f t="shared" si="36"/>
        <v/>
      </c>
      <c r="AC567" s="1" t="str">
        <f t="shared" si="37"/>
        <v/>
      </c>
      <c r="AD567" s="1" t="str">
        <f t="shared" si="35"/>
        <v/>
      </c>
    </row>
    <row r="568" spans="1:30" x14ac:dyDescent="0.25">
      <c r="A568" s="4" t="s">
        <v>2366</v>
      </c>
      <c r="B568" s="4">
        <v>6513</v>
      </c>
      <c r="C568" s="4" t="s">
        <v>1151</v>
      </c>
      <c r="D568" s="4" t="s">
        <v>1152</v>
      </c>
      <c r="E568" s="4" t="s">
        <v>191</v>
      </c>
      <c r="F568" s="4">
        <v>5021</v>
      </c>
      <c r="G568" s="4" t="s">
        <v>65</v>
      </c>
      <c r="H568" s="4" t="s">
        <v>66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5">
        <v>0</v>
      </c>
      <c r="O568" s="5">
        <v>0</v>
      </c>
      <c r="P568" s="6">
        <v>0</v>
      </c>
      <c r="Q568" s="5">
        <v>0</v>
      </c>
      <c r="R568" s="5">
        <v>0</v>
      </c>
      <c r="S568" s="5">
        <v>0</v>
      </c>
      <c r="T568" s="5">
        <v>31</v>
      </c>
      <c r="U568" s="4">
        <v>6062</v>
      </c>
      <c r="V568" s="4" t="s">
        <v>305</v>
      </c>
      <c r="W568" s="4">
        <v>5016</v>
      </c>
      <c r="X568" s="4" t="s">
        <v>55</v>
      </c>
      <c r="Y568" s="1">
        <f>IF(Summ!$G$2="Místně",'71_19MthRepSumUzelQ'!B568,IF('71_19MthRepSumUzelQ'!U568&lt;&gt;"",'71_19MthRepSumUzelQ'!U568,'71_19MthRepSumUzelQ'!B568))</f>
        <v>6513</v>
      </c>
      <c r="Z568" s="1">
        <f>IF(Summ!$G$2="Místně",'71_19MthRepSumUzelQ'!F568,IF('71_19MthRepSumUzelQ'!W568&lt;&gt;"",'71_19MthRepSumUzelQ'!W568,'71_19MthRepSumUzelQ'!F568))</f>
        <v>5021</v>
      </c>
      <c r="AA568" s="1">
        <f t="shared" si="34"/>
        <v>0</v>
      </c>
      <c r="AB568" s="1">
        <f t="shared" si="36"/>
        <v>6513</v>
      </c>
      <c r="AC568" s="1">
        <f t="shared" si="37"/>
        <v>5021</v>
      </c>
      <c r="AD568" s="1">
        <f t="shared" si="35"/>
        <v>0</v>
      </c>
    </row>
    <row r="569" spans="1:30" x14ac:dyDescent="0.25">
      <c r="A569" s="4" t="s">
        <v>2366</v>
      </c>
      <c r="B569" s="4">
        <v>6514</v>
      </c>
      <c r="C569" s="4" t="s">
        <v>1153</v>
      </c>
      <c r="D569" s="4" t="s">
        <v>1154</v>
      </c>
      <c r="E569" s="4"/>
      <c r="F569" s="4">
        <v>5020</v>
      </c>
      <c r="G569" s="4" t="s">
        <v>63</v>
      </c>
      <c r="H569" s="4" t="s">
        <v>64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6">
        <v>0</v>
      </c>
      <c r="Q569" s="5">
        <v>0</v>
      </c>
      <c r="R569" s="5">
        <v>0</v>
      </c>
      <c r="S569" s="5">
        <v>0</v>
      </c>
      <c r="T569" s="5">
        <v>31</v>
      </c>
      <c r="U569" s="4"/>
      <c r="V569" s="4"/>
      <c r="W569" s="4"/>
      <c r="X569" s="4"/>
      <c r="Y569" s="1">
        <f>IF(Summ!$G$2="Místně",'71_19MthRepSumUzelQ'!B569,IF('71_19MthRepSumUzelQ'!U569&lt;&gt;"",'71_19MthRepSumUzelQ'!U569,'71_19MthRepSumUzelQ'!B569))</f>
        <v>6514</v>
      </c>
      <c r="Z569" s="1">
        <f>IF(Summ!$G$2="Místně",'71_19MthRepSumUzelQ'!F569,IF('71_19MthRepSumUzelQ'!W569&lt;&gt;"",'71_19MthRepSumUzelQ'!W569,'71_19MthRepSumUzelQ'!F569))</f>
        <v>5020</v>
      </c>
      <c r="AA569" s="1">
        <f t="shared" si="34"/>
        <v>0</v>
      </c>
      <c r="AB569" s="1" t="str">
        <f t="shared" si="36"/>
        <v/>
      </c>
      <c r="AC569" s="1" t="str">
        <f t="shared" si="37"/>
        <v/>
      </c>
      <c r="AD569" s="1" t="str">
        <f t="shared" si="35"/>
        <v/>
      </c>
    </row>
    <row r="570" spans="1:30" x14ac:dyDescent="0.25">
      <c r="A570" s="4" t="s">
        <v>2366</v>
      </c>
      <c r="B570" s="4">
        <v>6518</v>
      </c>
      <c r="C570" s="4" t="s">
        <v>1155</v>
      </c>
      <c r="D570" s="4" t="s">
        <v>1156</v>
      </c>
      <c r="E570" s="4"/>
      <c r="F570" s="4">
        <v>5073</v>
      </c>
      <c r="G570" s="4" t="s">
        <v>161</v>
      </c>
      <c r="H570" s="4" t="s">
        <v>162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6">
        <v>0</v>
      </c>
      <c r="Q570" s="5">
        <v>0</v>
      </c>
      <c r="R570" s="5">
        <v>0</v>
      </c>
      <c r="S570" s="5">
        <v>0</v>
      </c>
      <c r="T570" s="5">
        <v>31</v>
      </c>
      <c r="U570" s="4"/>
      <c r="V570" s="4"/>
      <c r="W570" s="4"/>
      <c r="X570" s="4"/>
      <c r="Y570" s="1">
        <f>IF(Summ!$G$2="Místně",'71_19MthRepSumUzelQ'!B570,IF('71_19MthRepSumUzelQ'!U570&lt;&gt;"",'71_19MthRepSumUzelQ'!U570,'71_19MthRepSumUzelQ'!B570))</f>
        <v>6518</v>
      </c>
      <c r="Z570" s="1">
        <f>IF(Summ!$G$2="Místně",'71_19MthRepSumUzelQ'!F570,IF('71_19MthRepSumUzelQ'!W570&lt;&gt;"",'71_19MthRepSumUzelQ'!W570,'71_19MthRepSumUzelQ'!F570))</f>
        <v>5073</v>
      </c>
      <c r="AA570" s="1">
        <f t="shared" si="34"/>
        <v>0</v>
      </c>
      <c r="AB570" s="1" t="str">
        <f t="shared" si="36"/>
        <v/>
      </c>
      <c r="AC570" s="1" t="str">
        <f t="shared" si="37"/>
        <v/>
      </c>
      <c r="AD570" s="1" t="str">
        <f t="shared" si="35"/>
        <v/>
      </c>
    </row>
    <row r="571" spans="1:30" x14ac:dyDescent="0.25">
      <c r="A571" s="4" t="s">
        <v>2366</v>
      </c>
      <c r="B571" s="4">
        <v>6519</v>
      </c>
      <c r="C571" s="4" t="s">
        <v>1157</v>
      </c>
      <c r="D571" s="4" t="s">
        <v>1158</v>
      </c>
      <c r="E571" s="4" t="s">
        <v>191</v>
      </c>
      <c r="F571" s="4">
        <v>5013</v>
      </c>
      <c r="G571" s="4" t="s">
        <v>49</v>
      </c>
      <c r="H571" s="4" t="s">
        <v>50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6">
        <v>0</v>
      </c>
      <c r="Q571" s="5">
        <v>0</v>
      </c>
      <c r="R571" s="5">
        <v>0</v>
      </c>
      <c r="S571" s="5">
        <v>0</v>
      </c>
      <c r="T571" s="5">
        <v>31</v>
      </c>
      <c r="U571" s="4"/>
      <c r="V571" s="4"/>
      <c r="W571" s="4"/>
      <c r="X571" s="4"/>
      <c r="Y571" s="1">
        <f>IF(Summ!$G$2="Místně",'71_19MthRepSumUzelQ'!B571,IF('71_19MthRepSumUzelQ'!U571&lt;&gt;"",'71_19MthRepSumUzelQ'!U571,'71_19MthRepSumUzelQ'!B571))</f>
        <v>6519</v>
      </c>
      <c r="Z571" s="1">
        <f>IF(Summ!$G$2="Místně",'71_19MthRepSumUzelQ'!F571,IF('71_19MthRepSumUzelQ'!W571&lt;&gt;"",'71_19MthRepSumUzelQ'!W571,'71_19MthRepSumUzelQ'!F571))</f>
        <v>5013</v>
      </c>
      <c r="AA571" s="1">
        <f t="shared" si="34"/>
        <v>0</v>
      </c>
      <c r="AB571" s="1" t="str">
        <f t="shared" si="36"/>
        <v/>
      </c>
      <c r="AC571" s="1" t="str">
        <f t="shared" si="37"/>
        <v/>
      </c>
      <c r="AD571" s="1" t="str">
        <f t="shared" si="35"/>
        <v/>
      </c>
    </row>
    <row r="572" spans="1:30" x14ac:dyDescent="0.25">
      <c r="A572" s="4" t="s">
        <v>2366</v>
      </c>
      <c r="B572" s="4">
        <v>6520</v>
      </c>
      <c r="C572" s="4" t="s">
        <v>1159</v>
      </c>
      <c r="D572" s="4" t="s">
        <v>1160</v>
      </c>
      <c r="E572" s="4" t="s">
        <v>191</v>
      </c>
      <c r="F572" s="4">
        <v>5041</v>
      </c>
      <c r="G572" s="4" t="s">
        <v>105</v>
      </c>
      <c r="H572" s="4" t="s">
        <v>106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6">
        <v>0</v>
      </c>
      <c r="Q572" s="5">
        <v>0</v>
      </c>
      <c r="R572" s="5">
        <v>0</v>
      </c>
      <c r="S572" s="5">
        <v>0</v>
      </c>
      <c r="T572" s="5">
        <v>31</v>
      </c>
      <c r="U572" s="4">
        <v>6062</v>
      </c>
      <c r="V572" s="4" t="s">
        <v>305</v>
      </c>
      <c r="W572" s="4">
        <v>5016</v>
      </c>
      <c r="X572" s="4" t="s">
        <v>55</v>
      </c>
      <c r="Y572" s="1">
        <f>IF(Summ!$G$2="Místně",'71_19MthRepSumUzelQ'!B572,IF('71_19MthRepSumUzelQ'!U572&lt;&gt;"",'71_19MthRepSumUzelQ'!U572,'71_19MthRepSumUzelQ'!B572))</f>
        <v>6520</v>
      </c>
      <c r="Z572" s="1">
        <f>IF(Summ!$G$2="Místně",'71_19MthRepSumUzelQ'!F572,IF('71_19MthRepSumUzelQ'!W572&lt;&gt;"",'71_19MthRepSumUzelQ'!W572,'71_19MthRepSumUzelQ'!F572))</f>
        <v>5041</v>
      </c>
      <c r="AA572" s="1">
        <f t="shared" si="34"/>
        <v>0</v>
      </c>
      <c r="AB572" s="1">
        <f t="shared" si="36"/>
        <v>6520</v>
      </c>
      <c r="AC572" s="1">
        <f t="shared" si="37"/>
        <v>5041</v>
      </c>
      <c r="AD572" s="1">
        <f t="shared" si="35"/>
        <v>0</v>
      </c>
    </row>
    <row r="573" spans="1:30" x14ac:dyDescent="0.25">
      <c r="A573" s="4" t="s">
        <v>2366</v>
      </c>
      <c r="B573" s="4">
        <v>6522</v>
      </c>
      <c r="C573" s="4" t="s">
        <v>1161</v>
      </c>
      <c r="D573" s="4" t="s">
        <v>1162</v>
      </c>
      <c r="E573" s="4"/>
      <c r="F573" s="4">
        <v>5021</v>
      </c>
      <c r="G573" s="4" t="s">
        <v>65</v>
      </c>
      <c r="H573" s="4" t="s">
        <v>66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6">
        <v>0</v>
      </c>
      <c r="Q573" s="5">
        <v>0</v>
      </c>
      <c r="R573" s="5">
        <v>0</v>
      </c>
      <c r="S573" s="5">
        <v>0</v>
      </c>
      <c r="T573" s="5">
        <v>31</v>
      </c>
      <c r="U573" s="4"/>
      <c r="V573" s="4"/>
      <c r="W573" s="4"/>
      <c r="X573" s="4"/>
      <c r="Y573" s="1">
        <f>IF(Summ!$G$2="Místně",'71_19MthRepSumUzelQ'!B573,IF('71_19MthRepSumUzelQ'!U573&lt;&gt;"",'71_19MthRepSumUzelQ'!U573,'71_19MthRepSumUzelQ'!B573))</f>
        <v>6522</v>
      </c>
      <c r="Z573" s="1">
        <f>IF(Summ!$G$2="Místně",'71_19MthRepSumUzelQ'!F573,IF('71_19MthRepSumUzelQ'!W573&lt;&gt;"",'71_19MthRepSumUzelQ'!W573,'71_19MthRepSumUzelQ'!F573))</f>
        <v>5021</v>
      </c>
      <c r="AA573" s="1">
        <f t="shared" si="34"/>
        <v>0</v>
      </c>
      <c r="AB573" s="1" t="str">
        <f t="shared" si="36"/>
        <v/>
      </c>
      <c r="AC573" s="1" t="str">
        <f t="shared" si="37"/>
        <v/>
      </c>
      <c r="AD573" s="1" t="str">
        <f t="shared" si="35"/>
        <v/>
      </c>
    </row>
    <row r="574" spans="1:30" x14ac:dyDescent="0.25">
      <c r="A574" s="4" t="s">
        <v>2366</v>
      </c>
      <c r="B574" s="4">
        <v>6525</v>
      </c>
      <c r="C574" s="4" t="s">
        <v>1163</v>
      </c>
      <c r="D574" s="4" t="s">
        <v>1164</v>
      </c>
      <c r="E574" s="4"/>
      <c r="F574" s="4">
        <v>5013</v>
      </c>
      <c r="G574" s="4" t="s">
        <v>49</v>
      </c>
      <c r="H574" s="4" t="s">
        <v>50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6">
        <v>0</v>
      </c>
      <c r="Q574" s="5">
        <v>0</v>
      </c>
      <c r="R574" s="5">
        <v>0</v>
      </c>
      <c r="S574" s="5">
        <v>0</v>
      </c>
      <c r="T574" s="5">
        <v>31</v>
      </c>
      <c r="U574" s="4"/>
      <c r="V574" s="4"/>
      <c r="W574" s="4"/>
      <c r="X574" s="4"/>
      <c r="Y574" s="1">
        <f>IF(Summ!$G$2="Místně",'71_19MthRepSumUzelQ'!B574,IF('71_19MthRepSumUzelQ'!U574&lt;&gt;"",'71_19MthRepSumUzelQ'!U574,'71_19MthRepSumUzelQ'!B574))</f>
        <v>6525</v>
      </c>
      <c r="Z574" s="1">
        <f>IF(Summ!$G$2="Místně",'71_19MthRepSumUzelQ'!F574,IF('71_19MthRepSumUzelQ'!W574&lt;&gt;"",'71_19MthRepSumUzelQ'!W574,'71_19MthRepSumUzelQ'!F574))</f>
        <v>5013</v>
      </c>
      <c r="AA574" s="1">
        <f t="shared" si="34"/>
        <v>0</v>
      </c>
      <c r="AB574" s="1" t="str">
        <f t="shared" si="36"/>
        <v/>
      </c>
      <c r="AC574" s="1" t="str">
        <f t="shared" si="37"/>
        <v/>
      </c>
      <c r="AD574" s="1" t="str">
        <f t="shared" si="35"/>
        <v/>
      </c>
    </row>
    <row r="575" spans="1:30" x14ac:dyDescent="0.25">
      <c r="A575" s="4" t="s">
        <v>2366</v>
      </c>
      <c r="B575" s="4">
        <v>6529</v>
      </c>
      <c r="C575" s="4" t="s">
        <v>1165</v>
      </c>
      <c r="D575" s="4" t="s">
        <v>1166</v>
      </c>
      <c r="E575" s="4" t="s">
        <v>191</v>
      </c>
      <c r="F575" s="4">
        <v>5041</v>
      </c>
      <c r="G575" s="4" t="s">
        <v>105</v>
      </c>
      <c r="H575" s="4" t="s">
        <v>106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6">
        <v>0</v>
      </c>
      <c r="Q575" s="5">
        <v>0</v>
      </c>
      <c r="R575" s="5">
        <v>0</v>
      </c>
      <c r="S575" s="5">
        <v>0</v>
      </c>
      <c r="T575" s="5">
        <v>31</v>
      </c>
      <c r="U575" s="4">
        <v>6396</v>
      </c>
      <c r="V575" s="4" t="s">
        <v>951</v>
      </c>
      <c r="W575" s="4">
        <v>5021</v>
      </c>
      <c r="X575" s="4" t="s">
        <v>65</v>
      </c>
      <c r="Y575" s="1">
        <f>IF(Summ!$G$2="Místně",'71_19MthRepSumUzelQ'!B575,IF('71_19MthRepSumUzelQ'!U575&lt;&gt;"",'71_19MthRepSumUzelQ'!U575,'71_19MthRepSumUzelQ'!B575))</f>
        <v>6529</v>
      </c>
      <c r="Z575" s="1">
        <f>IF(Summ!$G$2="Místně",'71_19MthRepSumUzelQ'!F575,IF('71_19MthRepSumUzelQ'!W575&lt;&gt;"",'71_19MthRepSumUzelQ'!W575,'71_19MthRepSumUzelQ'!F575))</f>
        <v>5041</v>
      </c>
      <c r="AA575" s="1">
        <f t="shared" si="34"/>
        <v>0</v>
      </c>
      <c r="AB575" s="1">
        <f t="shared" si="36"/>
        <v>6529</v>
      </c>
      <c r="AC575" s="1">
        <f t="shared" si="37"/>
        <v>5041</v>
      </c>
      <c r="AD575" s="1">
        <f t="shared" si="35"/>
        <v>0</v>
      </c>
    </row>
    <row r="576" spans="1:30" x14ac:dyDescent="0.25">
      <c r="A576" s="4" t="s">
        <v>2366</v>
      </c>
      <c r="B576" s="4">
        <v>6532</v>
      </c>
      <c r="C576" s="4" t="s">
        <v>1167</v>
      </c>
      <c r="D576" s="4" t="s">
        <v>1168</v>
      </c>
      <c r="E576" s="4"/>
      <c r="F576" s="4">
        <v>5013</v>
      </c>
      <c r="G576" s="4" t="s">
        <v>49</v>
      </c>
      <c r="H576" s="4" t="s">
        <v>50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6">
        <v>0</v>
      </c>
      <c r="Q576" s="5">
        <v>0</v>
      </c>
      <c r="R576" s="5">
        <v>0</v>
      </c>
      <c r="S576" s="5">
        <v>0</v>
      </c>
      <c r="T576" s="5">
        <v>31</v>
      </c>
      <c r="U576" s="4"/>
      <c r="V576" s="4"/>
      <c r="W576" s="4"/>
      <c r="X576" s="4"/>
      <c r="Y576" s="1">
        <f>IF(Summ!$G$2="Místně",'71_19MthRepSumUzelQ'!B576,IF('71_19MthRepSumUzelQ'!U576&lt;&gt;"",'71_19MthRepSumUzelQ'!U576,'71_19MthRepSumUzelQ'!B576))</f>
        <v>6532</v>
      </c>
      <c r="Z576" s="1">
        <f>IF(Summ!$G$2="Místně",'71_19MthRepSumUzelQ'!F576,IF('71_19MthRepSumUzelQ'!W576&lt;&gt;"",'71_19MthRepSumUzelQ'!W576,'71_19MthRepSumUzelQ'!F576))</f>
        <v>5013</v>
      </c>
      <c r="AA576" s="1">
        <f t="shared" si="34"/>
        <v>0</v>
      </c>
      <c r="AB576" s="1" t="str">
        <f t="shared" si="36"/>
        <v/>
      </c>
      <c r="AC576" s="1" t="str">
        <f t="shared" si="37"/>
        <v/>
      </c>
      <c r="AD576" s="1" t="str">
        <f t="shared" si="35"/>
        <v/>
      </c>
    </row>
    <row r="577" spans="1:30" x14ac:dyDescent="0.25">
      <c r="A577" s="4" t="s">
        <v>2366</v>
      </c>
      <c r="B577" s="4">
        <v>6533</v>
      </c>
      <c r="C577" s="4" t="s">
        <v>1169</v>
      </c>
      <c r="D577" s="4" t="s">
        <v>1170</v>
      </c>
      <c r="E577" s="4" t="s">
        <v>191</v>
      </c>
      <c r="F577" s="4">
        <v>5022</v>
      </c>
      <c r="G577" s="4" t="s">
        <v>67</v>
      </c>
      <c r="H577" s="4" t="s">
        <v>68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6">
        <v>0</v>
      </c>
      <c r="Q577" s="5">
        <v>0</v>
      </c>
      <c r="R577" s="5">
        <v>0</v>
      </c>
      <c r="S577" s="5">
        <v>0</v>
      </c>
      <c r="T577" s="5">
        <v>31</v>
      </c>
      <c r="U577" s="4">
        <v>6210</v>
      </c>
      <c r="V577" s="4" t="s">
        <v>601</v>
      </c>
      <c r="W577" s="4">
        <v>5017</v>
      </c>
      <c r="X577" s="4" t="s">
        <v>57</v>
      </c>
      <c r="Y577" s="1">
        <f>IF(Summ!$G$2="Místně",'71_19MthRepSumUzelQ'!B577,IF('71_19MthRepSumUzelQ'!U577&lt;&gt;"",'71_19MthRepSumUzelQ'!U577,'71_19MthRepSumUzelQ'!B577))</f>
        <v>6533</v>
      </c>
      <c r="Z577" s="1">
        <f>IF(Summ!$G$2="Místně",'71_19MthRepSumUzelQ'!F577,IF('71_19MthRepSumUzelQ'!W577&lt;&gt;"",'71_19MthRepSumUzelQ'!W577,'71_19MthRepSumUzelQ'!F577))</f>
        <v>5022</v>
      </c>
      <c r="AA577" s="1">
        <f t="shared" si="34"/>
        <v>0</v>
      </c>
      <c r="AB577" s="1">
        <f t="shared" si="36"/>
        <v>6533</v>
      </c>
      <c r="AC577" s="1">
        <f t="shared" si="37"/>
        <v>5022</v>
      </c>
      <c r="AD577" s="1">
        <f t="shared" si="35"/>
        <v>0</v>
      </c>
    </row>
    <row r="578" spans="1:30" x14ac:dyDescent="0.25">
      <c r="A578" s="4" t="s">
        <v>2366</v>
      </c>
      <c r="B578" s="4">
        <v>6540</v>
      </c>
      <c r="C578" s="4" t="s">
        <v>1171</v>
      </c>
      <c r="D578" s="4" t="s">
        <v>1172</v>
      </c>
      <c r="E578" s="4"/>
      <c r="F578" s="4">
        <v>5006</v>
      </c>
      <c r="G578" s="4" t="s">
        <v>35</v>
      </c>
      <c r="H578" s="4" t="s">
        <v>36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6">
        <v>0</v>
      </c>
      <c r="Q578" s="5">
        <v>0</v>
      </c>
      <c r="R578" s="5">
        <v>0</v>
      </c>
      <c r="S578" s="5">
        <v>0</v>
      </c>
      <c r="T578" s="5">
        <v>31</v>
      </c>
      <c r="U578" s="4"/>
      <c r="V578" s="4"/>
      <c r="W578" s="4"/>
      <c r="X578" s="4"/>
      <c r="Y578" s="1">
        <f>IF(Summ!$G$2="Místně",'71_19MthRepSumUzelQ'!B578,IF('71_19MthRepSumUzelQ'!U578&lt;&gt;"",'71_19MthRepSumUzelQ'!U578,'71_19MthRepSumUzelQ'!B578))</f>
        <v>6540</v>
      </c>
      <c r="Z578" s="1">
        <f>IF(Summ!$G$2="Místně",'71_19MthRepSumUzelQ'!F578,IF('71_19MthRepSumUzelQ'!W578&lt;&gt;"",'71_19MthRepSumUzelQ'!W578,'71_19MthRepSumUzelQ'!F578))</f>
        <v>5006</v>
      </c>
      <c r="AA578" s="1">
        <f t="shared" ref="AA578:AA641" si="38">IF(OR(A578="COVID",Y578="",Y578=B578),0,-P578)</f>
        <v>0</v>
      </c>
      <c r="AB578" s="1" t="str">
        <f t="shared" si="36"/>
        <v/>
      </c>
      <c r="AC578" s="1" t="str">
        <f t="shared" si="37"/>
        <v/>
      </c>
      <c r="AD578" s="1" t="str">
        <f t="shared" ref="AD578:AD641" si="39">IF(AB578="","",-AA578)</f>
        <v/>
      </c>
    </row>
    <row r="579" spans="1:30" x14ac:dyDescent="0.25">
      <c r="A579" s="4" t="s">
        <v>2366</v>
      </c>
      <c r="B579" s="4">
        <v>6546</v>
      </c>
      <c r="C579" s="4" t="s">
        <v>1173</v>
      </c>
      <c r="D579" s="4" t="s">
        <v>1174</v>
      </c>
      <c r="E579" s="4" t="s">
        <v>100</v>
      </c>
      <c r="F579" s="4">
        <v>5018</v>
      </c>
      <c r="G579" s="4" t="s">
        <v>59</v>
      </c>
      <c r="H579" s="4" t="s">
        <v>60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6">
        <v>0</v>
      </c>
      <c r="Q579" s="5">
        <v>0</v>
      </c>
      <c r="R579" s="5">
        <v>0</v>
      </c>
      <c r="S579" s="5">
        <v>0</v>
      </c>
      <c r="T579" s="5">
        <v>31</v>
      </c>
      <c r="U579" s="4">
        <v>6191</v>
      </c>
      <c r="V579" s="4" t="s">
        <v>563</v>
      </c>
      <c r="W579" s="4">
        <v>5038</v>
      </c>
      <c r="X579" s="4" t="s">
        <v>98</v>
      </c>
      <c r="Y579" s="1">
        <f>IF(Summ!$G$2="Místně",'71_19MthRepSumUzelQ'!B579,IF('71_19MthRepSumUzelQ'!U579&lt;&gt;"",'71_19MthRepSumUzelQ'!U579,'71_19MthRepSumUzelQ'!B579))</f>
        <v>6546</v>
      </c>
      <c r="Z579" s="1">
        <f>IF(Summ!$G$2="Místně",'71_19MthRepSumUzelQ'!F579,IF('71_19MthRepSumUzelQ'!W579&lt;&gt;"",'71_19MthRepSumUzelQ'!W579,'71_19MthRepSumUzelQ'!F579))</f>
        <v>5018</v>
      </c>
      <c r="AA579" s="1">
        <f t="shared" si="38"/>
        <v>0</v>
      </c>
      <c r="AB579" s="1">
        <f t="shared" si="36"/>
        <v>6546</v>
      </c>
      <c r="AC579" s="1">
        <f t="shared" si="37"/>
        <v>5018</v>
      </c>
      <c r="AD579" s="1">
        <f t="shared" si="39"/>
        <v>0</v>
      </c>
    </row>
    <row r="580" spans="1:30" x14ac:dyDescent="0.25">
      <c r="A580" s="4" t="s">
        <v>2366</v>
      </c>
      <c r="B580" s="4">
        <v>7000</v>
      </c>
      <c r="C580" s="4" t="s">
        <v>1175</v>
      </c>
      <c r="D580" s="4" t="s">
        <v>1176</v>
      </c>
      <c r="E580" s="4"/>
      <c r="F580" s="4">
        <v>5020</v>
      </c>
      <c r="G580" s="4" t="s">
        <v>63</v>
      </c>
      <c r="H580" s="4" t="s">
        <v>64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6">
        <v>0</v>
      </c>
      <c r="Q580" s="5">
        <v>0</v>
      </c>
      <c r="R580" s="5">
        <v>0</v>
      </c>
      <c r="S580" s="5">
        <v>0</v>
      </c>
      <c r="T580" s="5">
        <v>31</v>
      </c>
      <c r="U580" s="4"/>
      <c r="V580" s="4"/>
      <c r="W580" s="4"/>
      <c r="X580" s="4"/>
      <c r="Y580" s="1">
        <f>IF(Summ!$G$2="Místně",'71_19MthRepSumUzelQ'!B580,IF('71_19MthRepSumUzelQ'!U580&lt;&gt;"",'71_19MthRepSumUzelQ'!U580,'71_19MthRepSumUzelQ'!B580))</f>
        <v>7000</v>
      </c>
      <c r="Z580" s="1">
        <f>IF(Summ!$G$2="Místně",'71_19MthRepSumUzelQ'!F580,IF('71_19MthRepSumUzelQ'!W580&lt;&gt;"",'71_19MthRepSumUzelQ'!W580,'71_19MthRepSumUzelQ'!F580))</f>
        <v>5020</v>
      </c>
      <c r="AA580" s="1">
        <f t="shared" si="38"/>
        <v>0</v>
      </c>
      <c r="AB580" s="1" t="str">
        <f t="shared" si="36"/>
        <v/>
      </c>
      <c r="AC580" s="1" t="str">
        <f t="shared" si="37"/>
        <v/>
      </c>
      <c r="AD580" s="1" t="str">
        <f t="shared" si="39"/>
        <v/>
      </c>
    </row>
    <row r="581" spans="1:30" x14ac:dyDescent="0.25">
      <c r="A581" s="4" t="s">
        <v>2366</v>
      </c>
      <c r="B581" s="4">
        <v>7001</v>
      </c>
      <c r="C581" s="4" t="s">
        <v>1177</v>
      </c>
      <c r="D581" s="4" t="s">
        <v>1178</v>
      </c>
      <c r="E581" s="4"/>
      <c r="F581" s="4">
        <v>5008</v>
      </c>
      <c r="G581" s="4" t="s">
        <v>39</v>
      </c>
      <c r="H581" s="4" t="s">
        <v>40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6">
        <v>0</v>
      </c>
      <c r="Q581" s="5">
        <v>0</v>
      </c>
      <c r="R581" s="5">
        <v>0</v>
      </c>
      <c r="S581" s="5">
        <v>0</v>
      </c>
      <c r="T581" s="5">
        <v>31</v>
      </c>
      <c r="U581" s="4"/>
      <c r="V581" s="4"/>
      <c r="W581" s="4"/>
      <c r="X581" s="4"/>
      <c r="Y581" s="1">
        <f>IF(Summ!$G$2="Místně",'71_19MthRepSumUzelQ'!B581,IF('71_19MthRepSumUzelQ'!U581&lt;&gt;"",'71_19MthRepSumUzelQ'!U581,'71_19MthRepSumUzelQ'!B581))</f>
        <v>7001</v>
      </c>
      <c r="Z581" s="1">
        <f>IF(Summ!$G$2="Místně",'71_19MthRepSumUzelQ'!F581,IF('71_19MthRepSumUzelQ'!W581&lt;&gt;"",'71_19MthRepSumUzelQ'!W581,'71_19MthRepSumUzelQ'!F581))</f>
        <v>5008</v>
      </c>
      <c r="AA581" s="1">
        <f t="shared" si="38"/>
        <v>0</v>
      </c>
      <c r="AB581" s="1" t="str">
        <f t="shared" si="36"/>
        <v/>
      </c>
      <c r="AC581" s="1" t="str">
        <f t="shared" si="37"/>
        <v/>
      </c>
      <c r="AD581" s="1" t="str">
        <f t="shared" si="39"/>
        <v/>
      </c>
    </row>
    <row r="582" spans="1:30" x14ac:dyDescent="0.25">
      <c r="A582" s="4" t="s">
        <v>2366</v>
      </c>
      <c r="B582" s="4">
        <v>7002</v>
      </c>
      <c r="C582" s="4" t="s">
        <v>1179</v>
      </c>
      <c r="D582" s="4" t="s">
        <v>1180</v>
      </c>
      <c r="E582" s="4"/>
      <c r="F582" s="4">
        <v>5020</v>
      </c>
      <c r="G582" s="4" t="s">
        <v>63</v>
      </c>
      <c r="H582" s="4" t="s">
        <v>64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6">
        <v>0</v>
      </c>
      <c r="Q582" s="5">
        <v>0</v>
      </c>
      <c r="R582" s="5">
        <v>0</v>
      </c>
      <c r="S582" s="5">
        <v>0</v>
      </c>
      <c r="T582" s="5">
        <v>31</v>
      </c>
      <c r="U582" s="4"/>
      <c r="V582" s="4"/>
      <c r="W582" s="4"/>
      <c r="X582" s="4"/>
      <c r="Y582" s="1">
        <f>IF(Summ!$G$2="Místně",'71_19MthRepSumUzelQ'!B582,IF('71_19MthRepSumUzelQ'!U582&lt;&gt;"",'71_19MthRepSumUzelQ'!U582,'71_19MthRepSumUzelQ'!B582))</f>
        <v>7002</v>
      </c>
      <c r="Z582" s="1">
        <f>IF(Summ!$G$2="Místně",'71_19MthRepSumUzelQ'!F582,IF('71_19MthRepSumUzelQ'!W582&lt;&gt;"",'71_19MthRepSumUzelQ'!W582,'71_19MthRepSumUzelQ'!F582))</f>
        <v>5020</v>
      </c>
      <c r="AA582" s="1">
        <f t="shared" si="38"/>
        <v>0</v>
      </c>
      <c r="AB582" s="1" t="str">
        <f t="shared" si="36"/>
        <v/>
      </c>
      <c r="AC582" s="1" t="str">
        <f t="shared" si="37"/>
        <v/>
      </c>
      <c r="AD582" s="1" t="str">
        <f t="shared" si="39"/>
        <v/>
      </c>
    </row>
    <row r="583" spans="1:30" x14ac:dyDescent="0.25">
      <c r="A583" s="4" t="s">
        <v>2366</v>
      </c>
      <c r="B583" s="4">
        <v>7003</v>
      </c>
      <c r="C583" s="4" t="s">
        <v>1181</v>
      </c>
      <c r="D583" s="4" t="s">
        <v>1182</v>
      </c>
      <c r="E583" s="4"/>
      <c r="F583" s="4">
        <v>5015</v>
      </c>
      <c r="G583" s="4" t="s">
        <v>53</v>
      </c>
      <c r="H583" s="4" t="s">
        <v>54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6">
        <v>0</v>
      </c>
      <c r="Q583" s="5">
        <v>0</v>
      </c>
      <c r="R583" s="5">
        <v>0</v>
      </c>
      <c r="S583" s="5">
        <v>0</v>
      </c>
      <c r="T583" s="5">
        <v>31</v>
      </c>
      <c r="U583" s="4"/>
      <c r="V583" s="4"/>
      <c r="W583" s="4"/>
      <c r="X583" s="4"/>
      <c r="Y583" s="1">
        <f>IF(Summ!$G$2="Místně",'71_19MthRepSumUzelQ'!B583,IF('71_19MthRepSumUzelQ'!U583&lt;&gt;"",'71_19MthRepSumUzelQ'!U583,'71_19MthRepSumUzelQ'!B583))</f>
        <v>7003</v>
      </c>
      <c r="Z583" s="1">
        <f>IF(Summ!$G$2="Místně",'71_19MthRepSumUzelQ'!F583,IF('71_19MthRepSumUzelQ'!W583&lt;&gt;"",'71_19MthRepSumUzelQ'!W583,'71_19MthRepSumUzelQ'!F583))</f>
        <v>5015</v>
      </c>
      <c r="AA583" s="1">
        <f t="shared" si="38"/>
        <v>0</v>
      </c>
      <c r="AB583" s="1" t="str">
        <f t="shared" si="36"/>
        <v/>
      </c>
      <c r="AC583" s="1" t="str">
        <f t="shared" si="37"/>
        <v/>
      </c>
      <c r="AD583" s="1" t="str">
        <f t="shared" si="39"/>
        <v/>
      </c>
    </row>
    <row r="584" spans="1:30" x14ac:dyDescent="0.25">
      <c r="A584" s="4" t="s">
        <v>2366</v>
      </c>
      <c r="B584" s="4">
        <v>7004</v>
      </c>
      <c r="C584" s="4" t="s">
        <v>1183</v>
      </c>
      <c r="D584" s="4" t="s">
        <v>1184</v>
      </c>
      <c r="E584" s="4"/>
      <c r="F584" s="4">
        <v>5020</v>
      </c>
      <c r="G584" s="4" t="s">
        <v>63</v>
      </c>
      <c r="H584" s="4" t="s">
        <v>64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6">
        <v>0</v>
      </c>
      <c r="Q584" s="5">
        <v>0</v>
      </c>
      <c r="R584" s="5">
        <v>0</v>
      </c>
      <c r="S584" s="5">
        <v>0</v>
      </c>
      <c r="T584" s="5">
        <v>31</v>
      </c>
      <c r="U584" s="4"/>
      <c r="V584" s="4"/>
      <c r="W584" s="4"/>
      <c r="X584" s="4"/>
      <c r="Y584" s="1">
        <f>IF(Summ!$G$2="Místně",'71_19MthRepSumUzelQ'!B584,IF('71_19MthRepSumUzelQ'!U584&lt;&gt;"",'71_19MthRepSumUzelQ'!U584,'71_19MthRepSumUzelQ'!B584))</f>
        <v>7004</v>
      </c>
      <c r="Z584" s="1">
        <f>IF(Summ!$G$2="Místně",'71_19MthRepSumUzelQ'!F584,IF('71_19MthRepSumUzelQ'!W584&lt;&gt;"",'71_19MthRepSumUzelQ'!W584,'71_19MthRepSumUzelQ'!F584))</f>
        <v>5020</v>
      </c>
      <c r="AA584" s="1">
        <f t="shared" si="38"/>
        <v>0</v>
      </c>
      <c r="AB584" s="1" t="str">
        <f t="shared" si="36"/>
        <v/>
      </c>
      <c r="AC584" s="1" t="str">
        <f t="shared" si="37"/>
        <v/>
      </c>
      <c r="AD584" s="1" t="str">
        <f t="shared" si="39"/>
        <v/>
      </c>
    </row>
    <row r="585" spans="1:30" x14ac:dyDescent="0.25">
      <c r="A585" s="4" t="s">
        <v>2366</v>
      </c>
      <c r="B585" s="4">
        <v>7005</v>
      </c>
      <c r="C585" s="4" t="s">
        <v>1185</v>
      </c>
      <c r="D585" s="4" t="s">
        <v>1186</v>
      </c>
      <c r="E585" s="4"/>
      <c r="F585" s="4">
        <v>5002</v>
      </c>
      <c r="G585" s="4" t="s">
        <v>27</v>
      </c>
      <c r="H585" s="4" t="s">
        <v>28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6">
        <v>0</v>
      </c>
      <c r="Q585" s="5">
        <v>0</v>
      </c>
      <c r="R585" s="5">
        <v>0</v>
      </c>
      <c r="S585" s="5">
        <v>0</v>
      </c>
      <c r="T585" s="5">
        <v>31</v>
      </c>
      <c r="U585" s="4"/>
      <c r="V585" s="4"/>
      <c r="W585" s="4"/>
      <c r="X585" s="4"/>
      <c r="Y585" s="1">
        <f>IF(Summ!$G$2="Místně",'71_19MthRepSumUzelQ'!B585,IF('71_19MthRepSumUzelQ'!U585&lt;&gt;"",'71_19MthRepSumUzelQ'!U585,'71_19MthRepSumUzelQ'!B585))</f>
        <v>7005</v>
      </c>
      <c r="Z585" s="1">
        <f>IF(Summ!$G$2="Místně",'71_19MthRepSumUzelQ'!F585,IF('71_19MthRepSumUzelQ'!W585&lt;&gt;"",'71_19MthRepSumUzelQ'!W585,'71_19MthRepSumUzelQ'!F585))</f>
        <v>5002</v>
      </c>
      <c r="AA585" s="1">
        <f t="shared" si="38"/>
        <v>0</v>
      </c>
      <c r="AB585" s="1" t="str">
        <f t="shared" si="36"/>
        <v/>
      </c>
      <c r="AC585" s="1" t="str">
        <f t="shared" si="37"/>
        <v/>
      </c>
      <c r="AD585" s="1" t="str">
        <f t="shared" si="39"/>
        <v/>
      </c>
    </row>
    <row r="586" spans="1:30" x14ac:dyDescent="0.25">
      <c r="A586" s="4" t="s">
        <v>2366</v>
      </c>
      <c r="B586" s="4">
        <v>7006</v>
      </c>
      <c r="C586" s="4" t="s">
        <v>1187</v>
      </c>
      <c r="D586" s="4" t="s">
        <v>1188</v>
      </c>
      <c r="E586" s="4"/>
      <c r="F586" s="4">
        <v>5015</v>
      </c>
      <c r="G586" s="4" t="s">
        <v>53</v>
      </c>
      <c r="H586" s="4" t="s">
        <v>54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6">
        <v>0</v>
      </c>
      <c r="Q586" s="5">
        <v>0</v>
      </c>
      <c r="R586" s="5">
        <v>0</v>
      </c>
      <c r="S586" s="5">
        <v>0</v>
      </c>
      <c r="T586" s="5">
        <v>31</v>
      </c>
      <c r="U586" s="4"/>
      <c r="V586" s="4"/>
      <c r="W586" s="4"/>
      <c r="X586" s="4"/>
      <c r="Y586" s="1">
        <f>IF(Summ!$G$2="Místně",'71_19MthRepSumUzelQ'!B586,IF('71_19MthRepSumUzelQ'!U586&lt;&gt;"",'71_19MthRepSumUzelQ'!U586,'71_19MthRepSumUzelQ'!B586))</f>
        <v>7006</v>
      </c>
      <c r="Z586" s="1">
        <f>IF(Summ!$G$2="Místně",'71_19MthRepSumUzelQ'!F586,IF('71_19MthRepSumUzelQ'!W586&lt;&gt;"",'71_19MthRepSumUzelQ'!W586,'71_19MthRepSumUzelQ'!F586))</f>
        <v>5015</v>
      </c>
      <c r="AA586" s="1">
        <f t="shared" si="38"/>
        <v>0</v>
      </c>
      <c r="AB586" s="1" t="str">
        <f t="shared" si="36"/>
        <v/>
      </c>
      <c r="AC586" s="1" t="str">
        <f t="shared" si="37"/>
        <v/>
      </c>
      <c r="AD586" s="1" t="str">
        <f t="shared" si="39"/>
        <v/>
      </c>
    </row>
    <row r="587" spans="1:30" x14ac:dyDescent="0.25">
      <c r="A587" s="4" t="s">
        <v>2366</v>
      </c>
      <c r="B587" s="4">
        <v>7007</v>
      </c>
      <c r="C587" s="4" t="s">
        <v>1189</v>
      </c>
      <c r="D587" s="4" t="s">
        <v>1190</v>
      </c>
      <c r="E587" s="4"/>
      <c r="F587" s="4">
        <v>5020</v>
      </c>
      <c r="G587" s="4" t="s">
        <v>63</v>
      </c>
      <c r="H587" s="4" t="s">
        <v>64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6">
        <v>0</v>
      </c>
      <c r="Q587" s="5">
        <v>0</v>
      </c>
      <c r="R587" s="5">
        <v>0</v>
      </c>
      <c r="S587" s="5">
        <v>0</v>
      </c>
      <c r="T587" s="5">
        <v>31</v>
      </c>
      <c r="U587" s="4"/>
      <c r="V587" s="4"/>
      <c r="W587" s="4"/>
      <c r="X587" s="4"/>
      <c r="Y587" s="1">
        <f>IF(Summ!$G$2="Místně",'71_19MthRepSumUzelQ'!B587,IF('71_19MthRepSumUzelQ'!U587&lt;&gt;"",'71_19MthRepSumUzelQ'!U587,'71_19MthRepSumUzelQ'!B587))</f>
        <v>7007</v>
      </c>
      <c r="Z587" s="1">
        <f>IF(Summ!$G$2="Místně",'71_19MthRepSumUzelQ'!F587,IF('71_19MthRepSumUzelQ'!W587&lt;&gt;"",'71_19MthRepSumUzelQ'!W587,'71_19MthRepSumUzelQ'!F587))</f>
        <v>5020</v>
      </c>
      <c r="AA587" s="1">
        <f t="shared" si="38"/>
        <v>0</v>
      </c>
      <c r="AB587" s="1" t="str">
        <f t="shared" si="36"/>
        <v/>
      </c>
      <c r="AC587" s="1" t="str">
        <f t="shared" si="37"/>
        <v/>
      </c>
      <c r="AD587" s="1" t="str">
        <f t="shared" si="39"/>
        <v/>
      </c>
    </row>
    <row r="588" spans="1:30" x14ac:dyDescent="0.25">
      <c r="A588" s="4" t="s">
        <v>2366</v>
      </c>
      <c r="B588" s="4">
        <v>7008</v>
      </c>
      <c r="C588" s="4" t="s">
        <v>1191</v>
      </c>
      <c r="D588" s="4" t="s">
        <v>1192</v>
      </c>
      <c r="E588" s="4"/>
      <c r="F588" s="4">
        <v>5011</v>
      </c>
      <c r="G588" s="4" t="s">
        <v>45</v>
      </c>
      <c r="H588" s="4" t="s">
        <v>46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6">
        <v>0</v>
      </c>
      <c r="Q588" s="5">
        <v>0</v>
      </c>
      <c r="R588" s="5">
        <v>0</v>
      </c>
      <c r="S588" s="5">
        <v>0</v>
      </c>
      <c r="T588" s="5">
        <v>31</v>
      </c>
      <c r="U588" s="4"/>
      <c r="V588" s="4"/>
      <c r="W588" s="4"/>
      <c r="X588" s="4"/>
      <c r="Y588" s="1">
        <f>IF(Summ!$G$2="Místně",'71_19MthRepSumUzelQ'!B588,IF('71_19MthRepSumUzelQ'!U588&lt;&gt;"",'71_19MthRepSumUzelQ'!U588,'71_19MthRepSumUzelQ'!B588))</f>
        <v>7008</v>
      </c>
      <c r="Z588" s="1">
        <f>IF(Summ!$G$2="Místně",'71_19MthRepSumUzelQ'!F588,IF('71_19MthRepSumUzelQ'!W588&lt;&gt;"",'71_19MthRepSumUzelQ'!W588,'71_19MthRepSumUzelQ'!F588))</f>
        <v>5011</v>
      </c>
      <c r="AA588" s="1">
        <f t="shared" si="38"/>
        <v>0</v>
      </c>
      <c r="AB588" s="1" t="str">
        <f t="shared" ref="AB588:AB651" si="40">IF(U588&lt;&gt;"",B588,"")</f>
        <v/>
      </c>
      <c r="AC588" s="1" t="str">
        <f t="shared" ref="AC588:AC651" si="41">IF(W588&lt;&gt;"",F588,"")</f>
        <v/>
      </c>
      <c r="AD588" s="1" t="str">
        <f t="shared" si="39"/>
        <v/>
      </c>
    </row>
    <row r="589" spans="1:30" x14ac:dyDescent="0.25">
      <c r="A589" s="4" t="s">
        <v>2366</v>
      </c>
      <c r="B589" s="4">
        <v>7009</v>
      </c>
      <c r="C589" s="4" t="s">
        <v>1193</v>
      </c>
      <c r="D589" s="4" t="s">
        <v>1194</v>
      </c>
      <c r="E589" s="4"/>
      <c r="F589" s="4">
        <v>5020</v>
      </c>
      <c r="G589" s="4" t="s">
        <v>63</v>
      </c>
      <c r="H589" s="4" t="s">
        <v>64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6">
        <v>0</v>
      </c>
      <c r="Q589" s="5">
        <v>0</v>
      </c>
      <c r="R589" s="5">
        <v>0</v>
      </c>
      <c r="S589" s="5">
        <v>0</v>
      </c>
      <c r="T589" s="5">
        <v>31</v>
      </c>
      <c r="U589" s="4"/>
      <c r="V589" s="4"/>
      <c r="W589" s="4"/>
      <c r="X589" s="4"/>
      <c r="Y589" s="1">
        <f>IF(Summ!$G$2="Místně",'71_19MthRepSumUzelQ'!B589,IF('71_19MthRepSumUzelQ'!U589&lt;&gt;"",'71_19MthRepSumUzelQ'!U589,'71_19MthRepSumUzelQ'!B589))</f>
        <v>7009</v>
      </c>
      <c r="Z589" s="1">
        <f>IF(Summ!$G$2="Místně",'71_19MthRepSumUzelQ'!F589,IF('71_19MthRepSumUzelQ'!W589&lt;&gt;"",'71_19MthRepSumUzelQ'!W589,'71_19MthRepSumUzelQ'!F589))</f>
        <v>5020</v>
      </c>
      <c r="AA589" s="1">
        <f t="shared" si="38"/>
        <v>0</v>
      </c>
      <c r="AB589" s="1" t="str">
        <f t="shared" si="40"/>
        <v/>
      </c>
      <c r="AC589" s="1" t="str">
        <f t="shared" si="41"/>
        <v/>
      </c>
      <c r="AD589" s="1" t="str">
        <f t="shared" si="39"/>
        <v/>
      </c>
    </row>
    <row r="590" spans="1:30" x14ac:dyDescent="0.25">
      <c r="A590" s="4" t="s">
        <v>2366</v>
      </c>
      <c r="B590" s="4">
        <v>7010</v>
      </c>
      <c r="C590" s="4" t="s">
        <v>1195</v>
      </c>
      <c r="D590" s="4" t="s">
        <v>1196</v>
      </c>
      <c r="E590" s="4"/>
      <c r="F590" s="4">
        <v>5008</v>
      </c>
      <c r="G590" s="4" t="s">
        <v>39</v>
      </c>
      <c r="H590" s="4" t="s">
        <v>40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6">
        <v>0</v>
      </c>
      <c r="Q590" s="5">
        <v>0</v>
      </c>
      <c r="R590" s="5">
        <v>0</v>
      </c>
      <c r="S590" s="5">
        <v>0</v>
      </c>
      <c r="T590" s="5">
        <v>31</v>
      </c>
      <c r="U590" s="4"/>
      <c r="V590" s="4"/>
      <c r="W590" s="4"/>
      <c r="X590" s="4"/>
      <c r="Y590" s="1">
        <f>IF(Summ!$G$2="Místně",'71_19MthRepSumUzelQ'!B590,IF('71_19MthRepSumUzelQ'!U590&lt;&gt;"",'71_19MthRepSumUzelQ'!U590,'71_19MthRepSumUzelQ'!B590))</f>
        <v>7010</v>
      </c>
      <c r="Z590" s="1">
        <f>IF(Summ!$G$2="Místně",'71_19MthRepSumUzelQ'!F590,IF('71_19MthRepSumUzelQ'!W590&lt;&gt;"",'71_19MthRepSumUzelQ'!W590,'71_19MthRepSumUzelQ'!F590))</f>
        <v>5008</v>
      </c>
      <c r="AA590" s="1">
        <f t="shared" si="38"/>
        <v>0</v>
      </c>
      <c r="AB590" s="1" t="str">
        <f t="shared" si="40"/>
        <v/>
      </c>
      <c r="AC590" s="1" t="str">
        <f t="shared" si="41"/>
        <v/>
      </c>
      <c r="AD590" s="1" t="str">
        <f t="shared" si="39"/>
        <v/>
      </c>
    </row>
    <row r="591" spans="1:30" x14ac:dyDescent="0.25">
      <c r="A591" s="4" t="s">
        <v>2366</v>
      </c>
      <c r="B591" s="4">
        <v>7011</v>
      </c>
      <c r="C591" s="4" t="s">
        <v>1197</v>
      </c>
      <c r="D591" s="4" t="s">
        <v>1198</v>
      </c>
      <c r="E591" s="4"/>
      <c r="F591" s="4">
        <v>5015</v>
      </c>
      <c r="G591" s="4" t="s">
        <v>53</v>
      </c>
      <c r="H591" s="4" t="s">
        <v>54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6">
        <v>0</v>
      </c>
      <c r="Q591" s="5">
        <v>0</v>
      </c>
      <c r="R591" s="5">
        <v>0</v>
      </c>
      <c r="S591" s="5">
        <v>0</v>
      </c>
      <c r="T591" s="5">
        <v>31</v>
      </c>
      <c r="U591" s="4"/>
      <c r="V591" s="4"/>
      <c r="W591" s="4"/>
      <c r="X591" s="4"/>
      <c r="Y591" s="1">
        <f>IF(Summ!$G$2="Místně",'71_19MthRepSumUzelQ'!B591,IF('71_19MthRepSumUzelQ'!U591&lt;&gt;"",'71_19MthRepSumUzelQ'!U591,'71_19MthRepSumUzelQ'!B591))</f>
        <v>7011</v>
      </c>
      <c r="Z591" s="1">
        <f>IF(Summ!$G$2="Místně",'71_19MthRepSumUzelQ'!F591,IF('71_19MthRepSumUzelQ'!W591&lt;&gt;"",'71_19MthRepSumUzelQ'!W591,'71_19MthRepSumUzelQ'!F591))</f>
        <v>5015</v>
      </c>
      <c r="AA591" s="1">
        <f t="shared" si="38"/>
        <v>0</v>
      </c>
      <c r="AB591" s="1" t="str">
        <f t="shared" si="40"/>
        <v/>
      </c>
      <c r="AC591" s="1" t="str">
        <f t="shared" si="41"/>
        <v/>
      </c>
      <c r="AD591" s="1" t="str">
        <f t="shared" si="39"/>
        <v/>
      </c>
    </row>
    <row r="592" spans="1:30" x14ac:dyDescent="0.25">
      <c r="A592" s="4" t="s">
        <v>2366</v>
      </c>
      <c r="B592" s="4">
        <v>7012</v>
      </c>
      <c r="C592" s="4" t="s">
        <v>1199</v>
      </c>
      <c r="D592" s="4" t="s">
        <v>1200</v>
      </c>
      <c r="E592" s="4"/>
      <c r="F592" s="4">
        <v>5008</v>
      </c>
      <c r="G592" s="4" t="s">
        <v>39</v>
      </c>
      <c r="H592" s="4" t="s">
        <v>40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6">
        <v>0</v>
      </c>
      <c r="Q592" s="5">
        <v>0</v>
      </c>
      <c r="R592" s="5">
        <v>0</v>
      </c>
      <c r="S592" s="5">
        <v>0</v>
      </c>
      <c r="T592" s="5">
        <v>31</v>
      </c>
      <c r="U592" s="4"/>
      <c r="V592" s="4"/>
      <c r="W592" s="4"/>
      <c r="X592" s="4"/>
      <c r="Y592" s="1">
        <f>IF(Summ!$G$2="Místně",'71_19MthRepSumUzelQ'!B592,IF('71_19MthRepSumUzelQ'!U592&lt;&gt;"",'71_19MthRepSumUzelQ'!U592,'71_19MthRepSumUzelQ'!B592))</f>
        <v>7012</v>
      </c>
      <c r="Z592" s="1">
        <f>IF(Summ!$G$2="Místně",'71_19MthRepSumUzelQ'!F592,IF('71_19MthRepSumUzelQ'!W592&lt;&gt;"",'71_19MthRepSumUzelQ'!W592,'71_19MthRepSumUzelQ'!F592))</f>
        <v>5008</v>
      </c>
      <c r="AA592" s="1">
        <f t="shared" si="38"/>
        <v>0</v>
      </c>
      <c r="AB592" s="1" t="str">
        <f t="shared" si="40"/>
        <v/>
      </c>
      <c r="AC592" s="1" t="str">
        <f t="shared" si="41"/>
        <v/>
      </c>
      <c r="AD592" s="1" t="str">
        <f t="shared" si="39"/>
        <v/>
      </c>
    </row>
    <row r="593" spans="1:30" x14ac:dyDescent="0.25">
      <c r="A593" s="4" t="s">
        <v>2366</v>
      </c>
      <c r="B593" s="4">
        <v>7013</v>
      </c>
      <c r="C593" s="4" t="s">
        <v>1201</v>
      </c>
      <c r="D593" s="4" t="s">
        <v>1202</v>
      </c>
      <c r="E593" s="4"/>
      <c r="F593" s="4">
        <v>5020</v>
      </c>
      <c r="G593" s="4" t="s">
        <v>63</v>
      </c>
      <c r="H593" s="4" t="s">
        <v>64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6">
        <v>0</v>
      </c>
      <c r="Q593" s="5">
        <v>0</v>
      </c>
      <c r="R593" s="5">
        <v>0</v>
      </c>
      <c r="S593" s="5">
        <v>0</v>
      </c>
      <c r="T593" s="5">
        <v>31</v>
      </c>
      <c r="U593" s="4"/>
      <c r="V593" s="4"/>
      <c r="W593" s="4"/>
      <c r="X593" s="4"/>
      <c r="Y593" s="1">
        <f>IF(Summ!$G$2="Místně",'71_19MthRepSumUzelQ'!B593,IF('71_19MthRepSumUzelQ'!U593&lt;&gt;"",'71_19MthRepSumUzelQ'!U593,'71_19MthRepSumUzelQ'!B593))</f>
        <v>7013</v>
      </c>
      <c r="Z593" s="1">
        <f>IF(Summ!$G$2="Místně",'71_19MthRepSumUzelQ'!F593,IF('71_19MthRepSumUzelQ'!W593&lt;&gt;"",'71_19MthRepSumUzelQ'!W593,'71_19MthRepSumUzelQ'!F593))</f>
        <v>5020</v>
      </c>
      <c r="AA593" s="1">
        <f t="shared" si="38"/>
        <v>0</v>
      </c>
      <c r="AB593" s="1" t="str">
        <f t="shared" si="40"/>
        <v/>
      </c>
      <c r="AC593" s="1" t="str">
        <f t="shared" si="41"/>
        <v/>
      </c>
      <c r="AD593" s="1" t="str">
        <f t="shared" si="39"/>
        <v/>
      </c>
    </row>
    <row r="594" spans="1:30" x14ac:dyDescent="0.25">
      <c r="A594" s="4" t="s">
        <v>2366</v>
      </c>
      <c r="B594" s="4">
        <v>7014</v>
      </c>
      <c r="C594" s="4" t="s">
        <v>1203</v>
      </c>
      <c r="D594" s="4" t="s">
        <v>1204</v>
      </c>
      <c r="E594" s="4"/>
      <c r="F594" s="4">
        <v>5002</v>
      </c>
      <c r="G594" s="4" t="s">
        <v>27</v>
      </c>
      <c r="H594" s="4" t="s">
        <v>28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6">
        <v>0</v>
      </c>
      <c r="Q594" s="5">
        <v>0</v>
      </c>
      <c r="R594" s="5">
        <v>0</v>
      </c>
      <c r="S594" s="5">
        <v>0</v>
      </c>
      <c r="T594" s="5">
        <v>31</v>
      </c>
      <c r="U594" s="4"/>
      <c r="V594" s="4"/>
      <c r="W594" s="4"/>
      <c r="X594" s="4"/>
      <c r="Y594" s="1">
        <f>IF(Summ!$G$2="Místně",'71_19MthRepSumUzelQ'!B594,IF('71_19MthRepSumUzelQ'!U594&lt;&gt;"",'71_19MthRepSumUzelQ'!U594,'71_19MthRepSumUzelQ'!B594))</f>
        <v>7014</v>
      </c>
      <c r="Z594" s="1">
        <f>IF(Summ!$G$2="Místně",'71_19MthRepSumUzelQ'!F594,IF('71_19MthRepSumUzelQ'!W594&lt;&gt;"",'71_19MthRepSumUzelQ'!W594,'71_19MthRepSumUzelQ'!F594))</f>
        <v>5002</v>
      </c>
      <c r="AA594" s="1">
        <f t="shared" si="38"/>
        <v>0</v>
      </c>
      <c r="AB594" s="1" t="str">
        <f t="shared" si="40"/>
        <v/>
      </c>
      <c r="AC594" s="1" t="str">
        <f t="shared" si="41"/>
        <v/>
      </c>
      <c r="AD594" s="1" t="str">
        <f t="shared" si="39"/>
        <v/>
      </c>
    </row>
    <row r="595" spans="1:30" x14ac:dyDescent="0.25">
      <c r="A595" s="4" t="s">
        <v>2366</v>
      </c>
      <c r="B595" s="4">
        <v>7015</v>
      </c>
      <c r="C595" s="4" t="s">
        <v>1205</v>
      </c>
      <c r="D595" s="4" t="s">
        <v>1206</v>
      </c>
      <c r="E595" s="4"/>
      <c r="F595" s="4">
        <v>5015</v>
      </c>
      <c r="G595" s="4" t="s">
        <v>53</v>
      </c>
      <c r="H595" s="4" t="s">
        <v>54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6">
        <v>0</v>
      </c>
      <c r="Q595" s="5">
        <v>0</v>
      </c>
      <c r="R595" s="5">
        <v>0</v>
      </c>
      <c r="S595" s="5">
        <v>0</v>
      </c>
      <c r="T595" s="5">
        <v>31</v>
      </c>
      <c r="U595" s="4"/>
      <c r="V595" s="4"/>
      <c r="W595" s="4"/>
      <c r="X595" s="4"/>
      <c r="Y595" s="1">
        <f>IF(Summ!$G$2="Místně",'71_19MthRepSumUzelQ'!B595,IF('71_19MthRepSumUzelQ'!U595&lt;&gt;"",'71_19MthRepSumUzelQ'!U595,'71_19MthRepSumUzelQ'!B595))</f>
        <v>7015</v>
      </c>
      <c r="Z595" s="1">
        <f>IF(Summ!$G$2="Místně",'71_19MthRepSumUzelQ'!F595,IF('71_19MthRepSumUzelQ'!W595&lt;&gt;"",'71_19MthRepSumUzelQ'!W595,'71_19MthRepSumUzelQ'!F595))</f>
        <v>5015</v>
      </c>
      <c r="AA595" s="1">
        <f t="shared" si="38"/>
        <v>0</v>
      </c>
      <c r="AB595" s="1" t="str">
        <f t="shared" si="40"/>
        <v/>
      </c>
      <c r="AC595" s="1" t="str">
        <f t="shared" si="41"/>
        <v/>
      </c>
      <c r="AD595" s="1" t="str">
        <f t="shared" si="39"/>
        <v/>
      </c>
    </row>
    <row r="596" spans="1:30" x14ac:dyDescent="0.25">
      <c r="A596" s="4" t="s">
        <v>2366</v>
      </c>
      <c r="B596" s="4">
        <v>7016</v>
      </c>
      <c r="C596" s="4" t="s">
        <v>1207</v>
      </c>
      <c r="D596" s="4" t="s">
        <v>1208</v>
      </c>
      <c r="E596" s="4"/>
      <c r="F596" s="4">
        <v>5006</v>
      </c>
      <c r="G596" s="4" t="s">
        <v>35</v>
      </c>
      <c r="H596" s="4" t="s">
        <v>36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6">
        <v>0</v>
      </c>
      <c r="Q596" s="5">
        <v>0</v>
      </c>
      <c r="R596" s="5">
        <v>0</v>
      </c>
      <c r="S596" s="5">
        <v>0</v>
      </c>
      <c r="T596" s="5">
        <v>31</v>
      </c>
      <c r="U596" s="4"/>
      <c r="V596" s="4"/>
      <c r="W596" s="4"/>
      <c r="X596" s="4"/>
      <c r="Y596" s="1">
        <f>IF(Summ!$G$2="Místně",'71_19MthRepSumUzelQ'!B596,IF('71_19MthRepSumUzelQ'!U596&lt;&gt;"",'71_19MthRepSumUzelQ'!U596,'71_19MthRepSumUzelQ'!B596))</f>
        <v>7016</v>
      </c>
      <c r="Z596" s="1">
        <f>IF(Summ!$G$2="Místně",'71_19MthRepSumUzelQ'!F596,IF('71_19MthRepSumUzelQ'!W596&lt;&gt;"",'71_19MthRepSumUzelQ'!W596,'71_19MthRepSumUzelQ'!F596))</f>
        <v>5006</v>
      </c>
      <c r="AA596" s="1">
        <f t="shared" si="38"/>
        <v>0</v>
      </c>
      <c r="AB596" s="1" t="str">
        <f t="shared" si="40"/>
        <v/>
      </c>
      <c r="AC596" s="1" t="str">
        <f t="shared" si="41"/>
        <v/>
      </c>
      <c r="AD596" s="1" t="str">
        <f t="shared" si="39"/>
        <v/>
      </c>
    </row>
    <row r="597" spans="1:30" x14ac:dyDescent="0.25">
      <c r="A597" s="4" t="s">
        <v>2366</v>
      </c>
      <c r="B597" s="4">
        <v>7017</v>
      </c>
      <c r="C597" s="4" t="s">
        <v>1209</v>
      </c>
      <c r="D597" s="4" t="s">
        <v>1210</v>
      </c>
      <c r="E597" s="4"/>
      <c r="F597" s="4">
        <v>5015</v>
      </c>
      <c r="G597" s="4" t="s">
        <v>53</v>
      </c>
      <c r="H597" s="4" t="s">
        <v>54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6">
        <v>0</v>
      </c>
      <c r="Q597" s="5">
        <v>0</v>
      </c>
      <c r="R597" s="5">
        <v>0</v>
      </c>
      <c r="S597" s="5">
        <v>0</v>
      </c>
      <c r="T597" s="5">
        <v>31</v>
      </c>
      <c r="U597" s="4"/>
      <c r="V597" s="4"/>
      <c r="W597" s="4"/>
      <c r="X597" s="4"/>
      <c r="Y597" s="1">
        <f>IF(Summ!$G$2="Místně",'71_19MthRepSumUzelQ'!B597,IF('71_19MthRepSumUzelQ'!U597&lt;&gt;"",'71_19MthRepSumUzelQ'!U597,'71_19MthRepSumUzelQ'!B597))</f>
        <v>7017</v>
      </c>
      <c r="Z597" s="1">
        <f>IF(Summ!$G$2="Místně",'71_19MthRepSumUzelQ'!F597,IF('71_19MthRepSumUzelQ'!W597&lt;&gt;"",'71_19MthRepSumUzelQ'!W597,'71_19MthRepSumUzelQ'!F597))</f>
        <v>5015</v>
      </c>
      <c r="AA597" s="1">
        <f t="shared" si="38"/>
        <v>0</v>
      </c>
      <c r="AB597" s="1" t="str">
        <f t="shared" si="40"/>
        <v/>
      </c>
      <c r="AC597" s="1" t="str">
        <f t="shared" si="41"/>
        <v/>
      </c>
      <c r="AD597" s="1" t="str">
        <f t="shared" si="39"/>
        <v/>
      </c>
    </row>
    <row r="598" spans="1:30" x14ac:dyDescent="0.25">
      <c r="A598" s="4" t="s">
        <v>2366</v>
      </c>
      <c r="B598" s="4">
        <v>7018</v>
      </c>
      <c r="C598" s="4" t="s">
        <v>1211</v>
      </c>
      <c r="D598" s="4" t="s">
        <v>1212</v>
      </c>
      <c r="E598" s="4"/>
      <c r="F598" s="4">
        <v>5008</v>
      </c>
      <c r="G598" s="4" t="s">
        <v>39</v>
      </c>
      <c r="H598" s="4" t="s">
        <v>40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6">
        <v>0</v>
      </c>
      <c r="Q598" s="5">
        <v>0</v>
      </c>
      <c r="R598" s="5">
        <v>0</v>
      </c>
      <c r="S598" s="5">
        <v>0</v>
      </c>
      <c r="T598" s="5">
        <v>31</v>
      </c>
      <c r="U598" s="4"/>
      <c r="V598" s="4"/>
      <c r="W598" s="4"/>
      <c r="X598" s="4"/>
      <c r="Y598" s="1">
        <f>IF(Summ!$G$2="Místně",'71_19MthRepSumUzelQ'!B598,IF('71_19MthRepSumUzelQ'!U598&lt;&gt;"",'71_19MthRepSumUzelQ'!U598,'71_19MthRepSumUzelQ'!B598))</f>
        <v>7018</v>
      </c>
      <c r="Z598" s="1">
        <f>IF(Summ!$G$2="Místně",'71_19MthRepSumUzelQ'!F598,IF('71_19MthRepSumUzelQ'!W598&lt;&gt;"",'71_19MthRepSumUzelQ'!W598,'71_19MthRepSumUzelQ'!F598))</f>
        <v>5008</v>
      </c>
      <c r="AA598" s="1">
        <f t="shared" si="38"/>
        <v>0</v>
      </c>
      <c r="AB598" s="1" t="str">
        <f t="shared" si="40"/>
        <v/>
      </c>
      <c r="AC598" s="1" t="str">
        <f t="shared" si="41"/>
        <v/>
      </c>
      <c r="AD598" s="1" t="str">
        <f t="shared" si="39"/>
        <v/>
      </c>
    </row>
    <row r="599" spans="1:30" x14ac:dyDescent="0.25">
      <c r="A599" s="4" t="s">
        <v>2366</v>
      </c>
      <c r="B599" s="4">
        <v>7019</v>
      </c>
      <c r="C599" s="4" t="s">
        <v>1213</v>
      </c>
      <c r="D599" s="4" t="s">
        <v>1214</v>
      </c>
      <c r="E599" s="4"/>
      <c r="F599" s="4">
        <v>5015</v>
      </c>
      <c r="G599" s="4" t="s">
        <v>53</v>
      </c>
      <c r="H599" s="4" t="s">
        <v>54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6">
        <v>0</v>
      </c>
      <c r="Q599" s="5">
        <v>0</v>
      </c>
      <c r="R599" s="5">
        <v>0</v>
      </c>
      <c r="S599" s="5">
        <v>0</v>
      </c>
      <c r="T599" s="5">
        <v>31</v>
      </c>
      <c r="U599" s="4"/>
      <c r="V599" s="4"/>
      <c r="W599" s="4"/>
      <c r="X599" s="4"/>
      <c r="Y599" s="1">
        <f>IF(Summ!$G$2="Místně",'71_19MthRepSumUzelQ'!B599,IF('71_19MthRepSumUzelQ'!U599&lt;&gt;"",'71_19MthRepSumUzelQ'!U599,'71_19MthRepSumUzelQ'!B599))</f>
        <v>7019</v>
      </c>
      <c r="Z599" s="1">
        <f>IF(Summ!$G$2="Místně",'71_19MthRepSumUzelQ'!F599,IF('71_19MthRepSumUzelQ'!W599&lt;&gt;"",'71_19MthRepSumUzelQ'!W599,'71_19MthRepSumUzelQ'!F599))</f>
        <v>5015</v>
      </c>
      <c r="AA599" s="1">
        <f t="shared" si="38"/>
        <v>0</v>
      </c>
      <c r="AB599" s="1" t="str">
        <f t="shared" si="40"/>
        <v/>
      </c>
      <c r="AC599" s="1" t="str">
        <f t="shared" si="41"/>
        <v/>
      </c>
      <c r="AD599" s="1" t="str">
        <f t="shared" si="39"/>
        <v/>
      </c>
    </row>
    <row r="600" spans="1:30" x14ac:dyDescent="0.25">
      <c r="A600" s="4" t="s">
        <v>2366</v>
      </c>
      <c r="B600" s="4">
        <v>7020</v>
      </c>
      <c r="C600" s="4" t="s">
        <v>1215</v>
      </c>
      <c r="D600" s="4" t="s">
        <v>1216</v>
      </c>
      <c r="E600" s="4"/>
      <c r="F600" s="4">
        <v>5011</v>
      </c>
      <c r="G600" s="4" t="s">
        <v>45</v>
      </c>
      <c r="H600" s="4" t="s">
        <v>46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6">
        <v>0</v>
      </c>
      <c r="Q600" s="5">
        <v>0</v>
      </c>
      <c r="R600" s="5">
        <v>0</v>
      </c>
      <c r="S600" s="5">
        <v>0</v>
      </c>
      <c r="T600" s="5">
        <v>31</v>
      </c>
      <c r="U600" s="4"/>
      <c r="V600" s="4"/>
      <c r="W600" s="4"/>
      <c r="X600" s="4"/>
      <c r="Y600" s="1">
        <f>IF(Summ!$G$2="Místně",'71_19MthRepSumUzelQ'!B600,IF('71_19MthRepSumUzelQ'!U600&lt;&gt;"",'71_19MthRepSumUzelQ'!U600,'71_19MthRepSumUzelQ'!B600))</f>
        <v>7020</v>
      </c>
      <c r="Z600" s="1">
        <f>IF(Summ!$G$2="Místně",'71_19MthRepSumUzelQ'!F600,IF('71_19MthRepSumUzelQ'!W600&lt;&gt;"",'71_19MthRepSumUzelQ'!W600,'71_19MthRepSumUzelQ'!F600))</f>
        <v>5011</v>
      </c>
      <c r="AA600" s="1">
        <f t="shared" si="38"/>
        <v>0</v>
      </c>
      <c r="AB600" s="1" t="str">
        <f t="shared" si="40"/>
        <v/>
      </c>
      <c r="AC600" s="1" t="str">
        <f t="shared" si="41"/>
        <v/>
      </c>
      <c r="AD600" s="1" t="str">
        <f t="shared" si="39"/>
        <v/>
      </c>
    </row>
    <row r="601" spans="1:30" x14ac:dyDescent="0.25">
      <c r="A601" s="4" t="s">
        <v>2366</v>
      </c>
      <c r="B601" s="4">
        <v>7021</v>
      </c>
      <c r="C601" s="4" t="s">
        <v>1217</v>
      </c>
      <c r="D601" s="4" t="s">
        <v>1218</v>
      </c>
      <c r="E601" s="4"/>
      <c r="F601" s="4">
        <v>5020</v>
      </c>
      <c r="G601" s="4" t="s">
        <v>63</v>
      </c>
      <c r="H601" s="4" t="s">
        <v>64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6">
        <v>0</v>
      </c>
      <c r="Q601" s="5">
        <v>0</v>
      </c>
      <c r="R601" s="5">
        <v>0</v>
      </c>
      <c r="S601" s="5">
        <v>0</v>
      </c>
      <c r="T601" s="5">
        <v>31</v>
      </c>
      <c r="U601" s="4"/>
      <c r="V601" s="4"/>
      <c r="W601" s="4"/>
      <c r="X601" s="4"/>
      <c r="Y601" s="1">
        <f>IF(Summ!$G$2="Místně",'71_19MthRepSumUzelQ'!B601,IF('71_19MthRepSumUzelQ'!U601&lt;&gt;"",'71_19MthRepSumUzelQ'!U601,'71_19MthRepSumUzelQ'!B601))</f>
        <v>7021</v>
      </c>
      <c r="Z601" s="1">
        <f>IF(Summ!$G$2="Místně",'71_19MthRepSumUzelQ'!F601,IF('71_19MthRepSumUzelQ'!W601&lt;&gt;"",'71_19MthRepSumUzelQ'!W601,'71_19MthRepSumUzelQ'!F601))</f>
        <v>5020</v>
      </c>
      <c r="AA601" s="1">
        <f t="shared" si="38"/>
        <v>0</v>
      </c>
      <c r="AB601" s="1" t="str">
        <f t="shared" si="40"/>
        <v/>
      </c>
      <c r="AC601" s="1" t="str">
        <f t="shared" si="41"/>
        <v/>
      </c>
      <c r="AD601" s="1" t="str">
        <f t="shared" si="39"/>
        <v/>
      </c>
    </row>
    <row r="602" spans="1:30" x14ac:dyDescent="0.25">
      <c r="A602" s="4" t="s">
        <v>2366</v>
      </c>
      <c r="B602" s="4">
        <v>7022</v>
      </c>
      <c r="C602" s="4" t="s">
        <v>1219</v>
      </c>
      <c r="D602" s="4" t="s">
        <v>1220</v>
      </c>
      <c r="E602" s="4"/>
      <c r="F602" s="4">
        <v>5020</v>
      </c>
      <c r="G602" s="4" t="s">
        <v>63</v>
      </c>
      <c r="H602" s="4" t="s">
        <v>64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6">
        <v>0</v>
      </c>
      <c r="Q602" s="5">
        <v>0</v>
      </c>
      <c r="R602" s="5">
        <v>0</v>
      </c>
      <c r="S602" s="5">
        <v>0</v>
      </c>
      <c r="T602" s="5">
        <v>31</v>
      </c>
      <c r="U602" s="4"/>
      <c r="V602" s="4"/>
      <c r="W602" s="4"/>
      <c r="X602" s="4"/>
      <c r="Y602" s="1">
        <f>IF(Summ!$G$2="Místně",'71_19MthRepSumUzelQ'!B602,IF('71_19MthRepSumUzelQ'!U602&lt;&gt;"",'71_19MthRepSumUzelQ'!U602,'71_19MthRepSumUzelQ'!B602))</f>
        <v>7022</v>
      </c>
      <c r="Z602" s="1">
        <f>IF(Summ!$G$2="Místně",'71_19MthRepSumUzelQ'!F602,IF('71_19MthRepSumUzelQ'!W602&lt;&gt;"",'71_19MthRepSumUzelQ'!W602,'71_19MthRepSumUzelQ'!F602))</f>
        <v>5020</v>
      </c>
      <c r="AA602" s="1">
        <f t="shared" si="38"/>
        <v>0</v>
      </c>
      <c r="AB602" s="1" t="str">
        <f t="shared" si="40"/>
        <v/>
      </c>
      <c r="AC602" s="1" t="str">
        <f t="shared" si="41"/>
        <v/>
      </c>
      <c r="AD602" s="1" t="str">
        <f t="shared" si="39"/>
        <v/>
      </c>
    </row>
    <row r="603" spans="1:30" x14ac:dyDescent="0.25">
      <c r="A603" s="4" t="s">
        <v>2366</v>
      </c>
      <c r="B603" s="4">
        <v>7023</v>
      </c>
      <c r="C603" s="4" t="s">
        <v>1221</v>
      </c>
      <c r="D603" s="4" t="s">
        <v>1222</v>
      </c>
      <c r="E603" s="4"/>
      <c r="F603" s="4">
        <v>5020</v>
      </c>
      <c r="G603" s="4" t="s">
        <v>63</v>
      </c>
      <c r="H603" s="4" t="s">
        <v>64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6">
        <v>0</v>
      </c>
      <c r="Q603" s="5">
        <v>0</v>
      </c>
      <c r="R603" s="5">
        <v>0</v>
      </c>
      <c r="S603" s="5">
        <v>0</v>
      </c>
      <c r="T603" s="5">
        <v>31</v>
      </c>
      <c r="U603" s="4"/>
      <c r="V603" s="4"/>
      <c r="W603" s="4"/>
      <c r="X603" s="4"/>
      <c r="Y603" s="1">
        <f>IF(Summ!$G$2="Místně",'71_19MthRepSumUzelQ'!B603,IF('71_19MthRepSumUzelQ'!U603&lt;&gt;"",'71_19MthRepSumUzelQ'!U603,'71_19MthRepSumUzelQ'!B603))</f>
        <v>7023</v>
      </c>
      <c r="Z603" s="1">
        <f>IF(Summ!$G$2="Místně",'71_19MthRepSumUzelQ'!F603,IF('71_19MthRepSumUzelQ'!W603&lt;&gt;"",'71_19MthRepSumUzelQ'!W603,'71_19MthRepSumUzelQ'!F603))</f>
        <v>5020</v>
      </c>
      <c r="AA603" s="1">
        <f t="shared" si="38"/>
        <v>0</v>
      </c>
      <c r="AB603" s="1" t="str">
        <f t="shared" si="40"/>
        <v/>
      </c>
      <c r="AC603" s="1" t="str">
        <f t="shared" si="41"/>
        <v/>
      </c>
      <c r="AD603" s="1" t="str">
        <f t="shared" si="39"/>
        <v/>
      </c>
    </row>
    <row r="604" spans="1:30" x14ac:dyDescent="0.25">
      <c r="A604" s="4" t="s">
        <v>2366</v>
      </c>
      <c r="B604" s="4">
        <v>7024</v>
      </c>
      <c r="C604" s="4" t="s">
        <v>1223</v>
      </c>
      <c r="D604" s="4" t="s">
        <v>1224</v>
      </c>
      <c r="E604" s="4"/>
      <c r="F604" s="4">
        <v>5015</v>
      </c>
      <c r="G604" s="4" t="s">
        <v>53</v>
      </c>
      <c r="H604" s="4" t="s">
        <v>54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6">
        <v>0</v>
      </c>
      <c r="Q604" s="5">
        <v>0</v>
      </c>
      <c r="R604" s="5">
        <v>0</v>
      </c>
      <c r="S604" s="5">
        <v>0</v>
      </c>
      <c r="T604" s="5">
        <v>31</v>
      </c>
      <c r="U604" s="4"/>
      <c r="V604" s="4"/>
      <c r="W604" s="4"/>
      <c r="X604" s="4"/>
      <c r="Y604" s="1">
        <f>IF(Summ!$G$2="Místně",'71_19MthRepSumUzelQ'!B604,IF('71_19MthRepSumUzelQ'!U604&lt;&gt;"",'71_19MthRepSumUzelQ'!U604,'71_19MthRepSumUzelQ'!B604))</f>
        <v>7024</v>
      </c>
      <c r="Z604" s="1">
        <f>IF(Summ!$G$2="Místně",'71_19MthRepSumUzelQ'!F604,IF('71_19MthRepSumUzelQ'!W604&lt;&gt;"",'71_19MthRepSumUzelQ'!W604,'71_19MthRepSumUzelQ'!F604))</f>
        <v>5015</v>
      </c>
      <c r="AA604" s="1">
        <f t="shared" si="38"/>
        <v>0</v>
      </c>
      <c r="AB604" s="1" t="str">
        <f t="shared" si="40"/>
        <v/>
      </c>
      <c r="AC604" s="1" t="str">
        <f t="shared" si="41"/>
        <v/>
      </c>
      <c r="AD604" s="1" t="str">
        <f t="shared" si="39"/>
        <v/>
      </c>
    </row>
    <row r="605" spans="1:30" x14ac:dyDescent="0.25">
      <c r="A605" s="4" t="s">
        <v>2366</v>
      </c>
      <c r="B605" s="4">
        <v>7025</v>
      </c>
      <c r="C605" s="4" t="s">
        <v>1225</v>
      </c>
      <c r="D605" s="4" t="s">
        <v>1226</v>
      </c>
      <c r="E605" s="4"/>
      <c r="F605" s="4">
        <v>5003</v>
      </c>
      <c r="G605" s="4" t="s">
        <v>29</v>
      </c>
      <c r="H605" s="4" t="s">
        <v>30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6">
        <v>0</v>
      </c>
      <c r="Q605" s="5">
        <v>0</v>
      </c>
      <c r="R605" s="5">
        <v>0</v>
      </c>
      <c r="S605" s="5">
        <v>0</v>
      </c>
      <c r="T605" s="5">
        <v>31</v>
      </c>
      <c r="U605" s="4"/>
      <c r="V605" s="4"/>
      <c r="W605" s="4"/>
      <c r="X605" s="4"/>
      <c r="Y605" s="1">
        <f>IF(Summ!$G$2="Místně",'71_19MthRepSumUzelQ'!B605,IF('71_19MthRepSumUzelQ'!U605&lt;&gt;"",'71_19MthRepSumUzelQ'!U605,'71_19MthRepSumUzelQ'!B605))</f>
        <v>7025</v>
      </c>
      <c r="Z605" s="1">
        <f>IF(Summ!$G$2="Místně",'71_19MthRepSumUzelQ'!F605,IF('71_19MthRepSumUzelQ'!W605&lt;&gt;"",'71_19MthRepSumUzelQ'!W605,'71_19MthRepSumUzelQ'!F605))</f>
        <v>5003</v>
      </c>
      <c r="AA605" s="1">
        <f t="shared" si="38"/>
        <v>0</v>
      </c>
      <c r="AB605" s="1" t="str">
        <f t="shared" si="40"/>
        <v/>
      </c>
      <c r="AC605" s="1" t="str">
        <f t="shared" si="41"/>
        <v/>
      </c>
      <c r="AD605" s="1" t="str">
        <f t="shared" si="39"/>
        <v/>
      </c>
    </row>
    <row r="606" spans="1:30" x14ac:dyDescent="0.25">
      <c r="A606" s="4" t="s">
        <v>2366</v>
      </c>
      <c r="B606" s="4">
        <v>7026</v>
      </c>
      <c r="C606" s="4" t="s">
        <v>1227</v>
      </c>
      <c r="D606" s="4" t="s">
        <v>1228</v>
      </c>
      <c r="E606" s="4"/>
      <c r="F606" s="4">
        <v>5008</v>
      </c>
      <c r="G606" s="4" t="s">
        <v>39</v>
      </c>
      <c r="H606" s="4" t="s">
        <v>40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6">
        <v>0</v>
      </c>
      <c r="Q606" s="5">
        <v>0</v>
      </c>
      <c r="R606" s="5">
        <v>0</v>
      </c>
      <c r="S606" s="5">
        <v>0</v>
      </c>
      <c r="T606" s="5">
        <v>31</v>
      </c>
      <c r="U606" s="4"/>
      <c r="V606" s="4"/>
      <c r="W606" s="4"/>
      <c r="X606" s="4"/>
      <c r="Y606" s="1">
        <f>IF(Summ!$G$2="Místně",'71_19MthRepSumUzelQ'!B606,IF('71_19MthRepSumUzelQ'!U606&lt;&gt;"",'71_19MthRepSumUzelQ'!U606,'71_19MthRepSumUzelQ'!B606))</f>
        <v>7026</v>
      </c>
      <c r="Z606" s="1">
        <f>IF(Summ!$G$2="Místně",'71_19MthRepSumUzelQ'!F606,IF('71_19MthRepSumUzelQ'!W606&lt;&gt;"",'71_19MthRepSumUzelQ'!W606,'71_19MthRepSumUzelQ'!F606))</f>
        <v>5008</v>
      </c>
      <c r="AA606" s="1">
        <f t="shared" si="38"/>
        <v>0</v>
      </c>
      <c r="AB606" s="1" t="str">
        <f t="shared" si="40"/>
        <v/>
      </c>
      <c r="AC606" s="1" t="str">
        <f t="shared" si="41"/>
        <v/>
      </c>
      <c r="AD606" s="1" t="str">
        <f t="shared" si="39"/>
        <v/>
      </c>
    </row>
    <row r="607" spans="1:30" x14ac:dyDescent="0.25">
      <c r="A607" s="4" t="s">
        <v>2366</v>
      </c>
      <c r="B607" s="4">
        <v>7027</v>
      </c>
      <c r="C607" s="4" t="s">
        <v>1229</v>
      </c>
      <c r="D607" s="4" t="s">
        <v>1230</v>
      </c>
      <c r="E607" s="4"/>
      <c r="F607" s="4">
        <v>5023</v>
      </c>
      <c r="G607" s="4" t="s">
        <v>69</v>
      </c>
      <c r="H607" s="4" t="s">
        <v>70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6">
        <v>0</v>
      </c>
      <c r="Q607" s="5">
        <v>0</v>
      </c>
      <c r="R607" s="5">
        <v>0</v>
      </c>
      <c r="S607" s="5">
        <v>0</v>
      </c>
      <c r="T607" s="5">
        <v>31</v>
      </c>
      <c r="U607" s="4"/>
      <c r="V607" s="4"/>
      <c r="W607" s="4"/>
      <c r="X607" s="4"/>
      <c r="Y607" s="1">
        <f>IF(Summ!$G$2="Místně",'71_19MthRepSumUzelQ'!B607,IF('71_19MthRepSumUzelQ'!U607&lt;&gt;"",'71_19MthRepSumUzelQ'!U607,'71_19MthRepSumUzelQ'!B607))</f>
        <v>7027</v>
      </c>
      <c r="Z607" s="1">
        <f>IF(Summ!$G$2="Místně",'71_19MthRepSumUzelQ'!F607,IF('71_19MthRepSumUzelQ'!W607&lt;&gt;"",'71_19MthRepSumUzelQ'!W607,'71_19MthRepSumUzelQ'!F607))</f>
        <v>5023</v>
      </c>
      <c r="AA607" s="1">
        <f t="shared" si="38"/>
        <v>0</v>
      </c>
      <c r="AB607" s="1" t="str">
        <f t="shared" si="40"/>
        <v/>
      </c>
      <c r="AC607" s="1" t="str">
        <f t="shared" si="41"/>
        <v/>
      </c>
      <c r="AD607" s="1" t="str">
        <f t="shared" si="39"/>
        <v/>
      </c>
    </row>
    <row r="608" spans="1:30" x14ac:dyDescent="0.25">
      <c r="A608" s="4" t="s">
        <v>2366</v>
      </c>
      <c r="B608" s="4">
        <v>7028</v>
      </c>
      <c r="C608" s="4" t="s">
        <v>1231</v>
      </c>
      <c r="D608" s="4" t="s">
        <v>1232</v>
      </c>
      <c r="E608" s="4"/>
      <c r="F608" s="4">
        <v>5011</v>
      </c>
      <c r="G608" s="4" t="s">
        <v>45</v>
      </c>
      <c r="H608" s="4" t="s">
        <v>46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6">
        <v>0</v>
      </c>
      <c r="Q608" s="5">
        <v>0</v>
      </c>
      <c r="R608" s="5">
        <v>0</v>
      </c>
      <c r="S608" s="5">
        <v>0</v>
      </c>
      <c r="T608" s="5">
        <v>31</v>
      </c>
      <c r="U608" s="4"/>
      <c r="V608" s="4"/>
      <c r="W608" s="4"/>
      <c r="X608" s="4"/>
      <c r="Y608" s="1">
        <f>IF(Summ!$G$2="Místně",'71_19MthRepSumUzelQ'!B608,IF('71_19MthRepSumUzelQ'!U608&lt;&gt;"",'71_19MthRepSumUzelQ'!U608,'71_19MthRepSumUzelQ'!B608))</f>
        <v>7028</v>
      </c>
      <c r="Z608" s="1">
        <f>IF(Summ!$G$2="Místně",'71_19MthRepSumUzelQ'!F608,IF('71_19MthRepSumUzelQ'!W608&lt;&gt;"",'71_19MthRepSumUzelQ'!W608,'71_19MthRepSumUzelQ'!F608))</f>
        <v>5011</v>
      </c>
      <c r="AA608" s="1">
        <f t="shared" si="38"/>
        <v>0</v>
      </c>
      <c r="AB608" s="1" t="str">
        <f t="shared" si="40"/>
        <v/>
      </c>
      <c r="AC608" s="1" t="str">
        <f t="shared" si="41"/>
        <v/>
      </c>
      <c r="AD608" s="1" t="str">
        <f t="shared" si="39"/>
        <v/>
      </c>
    </row>
    <row r="609" spans="1:30" x14ac:dyDescent="0.25">
      <c r="A609" s="4" t="s">
        <v>2366</v>
      </c>
      <c r="B609" s="4">
        <v>7029</v>
      </c>
      <c r="C609" s="4" t="s">
        <v>1233</v>
      </c>
      <c r="D609" s="4" t="s">
        <v>1234</v>
      </c>
      <c r="E609" s="4"/>
      <c r="F609" s="4">
        <v>5015</v>
      </c>
      <c r="G609" s="4" t="s">
        <v>53</v>
      </c>
      <c r="H609" s="4" t="s">
        <v>54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6">
        <v>0</v>
      </c>
      <c r="Q609" s="5">
        <v>0</v>
      </c>
      <c r="R609" s="5">
        <v>0</v>
      </c>
      <c r="S609" s="5">
        <v>0</v>
      </c>
      <c r="T609" s="5">
        <v>31</v>
      </c>
      <c r="U609" s="4"/>
      <c r="V609" s="4"/>
      <c r="W609" s="4"/>
      <c r="X609" s="4"/>
      <c r="Y609" s="1">
        <f>IF(Summ!$G$2="Místně",'71_19MthRepSumUzelQ'!B609,IF('71_19MthRepSumUzelQ'!U609&lt;&gt;"",'71_19MthRepSumUzelQ'!U609,'71_19MthRepSumUzelQ'!B609))</f>
        <v>7029</v>
      </c>
      <c r="Z609" s="1">
        <f>IF(Summ!$G$2="Místně",'71_19MthRepSumUzelQ'!F609,IF('71_19MthRepSumUzelQ'!W609&lt;&gt;"",'71_19MthRepSumUzelQ'!W609,'71_19MthRepSumUzelQ'!F609))</f>
        <v>5015</v>
      </c>
      <c r="AA609" s="1">
        <f t="shared" si="38"/>
        <v>0</v>
      </c>
      <c r="AB609" s="1" t="str">
        <f t="shared" si="40"/>
        <v/>
      </c>
      <c r="AC609" s="1" t="str">
        <f t="shared" si="41"/>
        <v/>
      </c>
      <c r="AD609" s="1" t="str">
        <f t="shared" si="39"/>
        <v/>
      </c>
    </row>
    <row r="610" spans="1:30" x14ac:dyDescent="0.25">
      <c r="A610" s="4" t="s">
        <v>2366</v>
      </c>
      <c r="B610" s="4">
        <v>7030</v>
      </c>
      <c r="C610" s="4" t="s">
        <v>1235</v>
      </c>
      <c r="D610" s="4" t="s">
        <v>1236</v>
      </c>
      <c r="E610" s="4"/>
      <c r="F610" s="4">
        <v>5011</v>
      </c>
      <c r="G610" s="4" t="s">
        <v>45</v>
      </c>
      <c r="H610" s="4" t="s">
        <v>46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6">
        <v>0</v>
      </c>
      <c r="Q610" s="5">
        <v>0</v>
      </c>
      <c r="R610" s="5">
        <v>0</v>
      </c>
      <c r="S610" s="5">
        <v>0</v>
      </c>
      <c r="T610" s="5">
        <v>31</v>
      </c>
      <c r="U610" s="4"/>
      <c r="V610" s="4"/>
      <c r="W610" s="4"/>
      <c r="X610" s="4"/>
      <c r="Y610" s="1">
        <f>IF(Summ!$G$2="Místně",'71_19MthRepSumUzelQ'!B610,IF('71_19MthRepSumUzelQ'!U610&lt;&gt;"",'71_19MthRepSumUzelQ'!U610,'71_19MthRepSumUzelQ'!B610))</f>
        <v>7030</v>
      </c>
      <c r="Z610" s="1">
        <f>IF(Summ!$G$2="Místně",'71_19MthRepSumUzelQ'!F610,IF('71_19MthRepSumUzelQ'!W610&lt;&gt;"",'71_19MthRepSumUzelQ'!W610,'71_19MthRepSumUzelQ'!F610))</f>
        <v>5011</v>
      </c>
      <c r="AA610" s="1">
        <f t="shared" si="38"/>
        <v>0</v>
      </c>
      <c r="AB610" s="1" t="str">
        <f t="shared" si="40"/>
        <v/>
      </c>
      <c r="AC610" s="1" t="str">
        <f t="shared" si="41"/>
        <v/>
      </c>
      <c r="AD610" s="1" t="str">
        <f t="shared" si="39"/>
        <v/>
      </c>
    </row>
    <row r="611" spans="1:30" x14ac:dyDescent="0.25">
      <c r="A611" s="4" t="s">
        <v>2366</v>
      </c>
      <c r="B611" s="4">
        <v>7031</v>
      </c>
      <c r="C611" s="4" t="s">
        <v>1237</v>
      </c>
      <c r="D611" s="4" t="s">
        <v>1238</v>
      </c>
      <c r="E611" s="4"/>
      <c r="F611" s="4">
        <v>5001</v>
      </c>
      <c r="G611" s="4" t="s">
        <v>25</v>
      </c>
      <c r="H611" s="4" t="s">
        <v>26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6">
        <v>0</v>
      </c>
      <c r="Q611" s="5">
        <v>0</v>
      </c>
      <c r="R611" s="5">
        <v>0</v>
      </c>
      <c r="S611" s="5">
        <v>0</v>
      </c>
      <c r="T611" s="5">
        <v>31</v>
      </c>
      <c r="U611" s="4"/>
      <c r="V611" s="4"/>
      <c r="W611" s="4"/>
      <c r="X611" s="4"/>
      <c r="Y611" s="1">
        <f>IF(Summ!$G$2="Místně",'71_19MthRepSumUzelQ'!B611,IF('71_19MthRepSumUzelQ'!U611&lt;&gt;"",'71_19MthRepSumUzelQ'!U611,'71_19MthRepSumUzelQ'!B611))</f>
        <v>7031</v>
      </c>
      <c r="Z611" s="1">
        <f>IF(Summ!$G$2="Místně",'71_19MthRepSumUzelQ'!F611,IF('71_19MthRepSumUzelQ'!W611&lt;&gt;"",'71_19MthRepSumUzelQ'!W611,'71_19MthRepSumUzelQ'!F611))</f>
        <v>5001</v>
      </c>
      <c r="AA611" s="1">
        <f t="shared" si="38"/>
        <v>0</v>
      </c>
      <c r="AB611" s="1" t="str">
        <f t="shared" si="40"/>
        <v/>
      </c>
      <c r="AC611" s="1" t="str">
        <f t="shared" si="41"/>
        <v/>
      </c>
      <c r="AD611" s="1" t="str">
        <f t="shared" si="39"/>
        <v/>
      </c>
    </row>
    <row r="612" spans="1:30" x14ac:dyDescent="0.25">
      <c r="A612" s="4" t="s">
        <v>2366</v>
      </c>
      <c r="B612" s="4">
        <v>7032</v>
      </c>
      <c r="C612" s="4" t="s">
        <v>1239</v>
      </c>
      <c r="D612" s="4" t="s">
        <v>1240</v>
      </c>
      <c r="E612" s="4"/>
      <c r="F612" s="4">
        <v>5001</v>
      </c>
      <c r="G612" s="4" t="s">
        <v>25</v>
      </c>
      <c r="H612" s="4" t="s">
        <v>26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6">
        <v>0</v>
      </c>
      <c r="Q612" s="5">
        <v>0</v>
      </c>
      <c r="R612" s="5">
        <v>0</v>
      </c>
      <c r="S612" s="5">
        <v>0</v>
      </c>
      <c r="T612" s="5">
        <v>31</v>
      </c>
      <c r="U612" s="4"/>
      <c r="V612" s="4"/>
      <c r="W612" s="4"/>
      <c r="X612" s="4"/>
      <c r="Y612" s="1">
        <f>IF(Summ!$G$2="Místně",'71_19MthRepSumUzelQ'!B612,IF('71_19MthRepSumUzelQ'!U612&lt;&gt;"",'71_19MthRepSumUzelQ'!U612,'71_19MthRepSumUzelQ'!B612))</f>
        <v>7032</v>
      </c>
      <c r="Z612" s="1">
        <f>IF(Summ!$G$2="Místně",'71_19MthRepSumUzelQ'!F612,IF('71_19MthRepSumUzelQ'!W612&lt;&gt;"",'71_19MthRepSumUzelQ'!W612,'71_19MthRepSumUzelQ'!F612))</f>
        <v>5001</v>
      </c>
      <c r="AA612" s="1">
        <f t="shared" si="38"/>
        <v>0</v>
      </c>
      <c r="AB612" s="1" t="str">
        <f t="shared" si="40"/>
        <v/>
      </c>
      <c r="AC612" s="1" t="str">
        <f t="shared" si="41"/>
        <v/>
      </c>
      <c r="AD612" s="1" t="str">
        <f t="shared" si="39"/>
        <v/>
      </c>
    </row>
    <row r="613" spans="1:30" x14ac:dyDescent="0.25">
      <c r="A613" s="4" t="s">
        <v>2366</v>
      </c>
      <c r="B613" s="4">
        <v>7033</v>
      </c>
      <c r="C613" s="4" t="s">
        <v>1241</v>
      </c>
      <c r="D613" s="4" t="s">
        <v>1242</v>
      </c>
      <c r="E613" s="4"/>
      <c r="F613" s="4">
        <v>5006</v>
      </c>
      <c r="G613" s="4" t="s">
        <v>35</v>
      </c>
      <c r="H613" s="4" t="s">
        <v>36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6">
        <v>0</v>
      </c>
      <c r="Q613" s="5">
        <v>0</v>
      </c>
      <c r="R613" s="5">
        <v>0</v>
      </c>
      <c r="S613" s="5">
        <v>0</v>
      </c>
      <c r="T613" s="5">
        <v>31</v>
      </c>
      <c r="U613" s="4"/>
      <c r="V613" s="4"/>
      <c r="W613" s="4"/>
      <c r="X613" s="4"/>
      <c r="Y613" s="1">
        <f>IF(Summ!$G$2="Místně",'71_19MthRepSumUzelQ'!B613,IF('71_19MthRepSumUzelQ'!U613&lt;&gt;"",'71_19MthRepSumUzelQ'!U613,'71_19MthRepSumUzelQ'!B613))</f>
        <v>7033</v>
      </c>
      <c r="Z613" s="1">
        <f>IF(Summ!$G$2="Místně",'71_19MthRepSumUzelQ'!F613,IF('71_19MthRepSumUzelQ'!W613&lt;&gt;"",'71_19MthRepSumUzelQ'!W613,'71_19MthRepSumUzelQ'!F613))</f>
        <v>5006</v>
      </c>
      <c r="AA613" s="1">
        <f t="shared" si="38"/>
        <v>0</v>
      </c>
      <c r="AB613" s="1" t="str">
        <f t="shared" si="40"/>
        <v/>
      </c>
      <c r="AC613" s="1" t="str">
        <f t="shared" si="41"/>
        <v/>
      </c>
      <c r="AD613" s="1" t="str">
        <f t="shared" si="39"/>
        <v/>
      </c>
    </row>
    <row r="614" spans="1:30" x14ac:dyDescent="0.25">
      <c r="A614" s="4" t="s">
        <v>2366</v>
      </c>
      <c r="B614" s="4">
        <v>7034</v>
      </c>
      <c r="C614" s="4" t="s">
        <v>1243</v>
      </c>
      <c r="D614" s="4" t="s">
        <v>1244</v>
      </c>
      <c r="E614" s="4"/>
      <c r="F614" s="4">
        <v>5001</v>
      </c>
      <c r="G614" s="4" t="s">
        <v>25</v>
      </c>
      <c r="H614" s="4" t="s">
        <v>26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6">
        <v>0</v>
      </c>
      <c r="Q614" s="5">
        <v>0</v>
      </c>
      <c r="R614" s="5">
        <v>0</v>
      </c>
      <c r="S614" s="5">
        <v>0</v>
      </c>
      <c r="T614" s="5">
        <v>31</v>
      </c>
      <c r="U614" s="4"/>
      <c r="V614" s="4"/>
      <c r="W614" s="4"/>
      <c r="X614" s="4"/>
      <c r="Y614" s="1">
        <f>IF(Summ!$G$2="Místně",'71_19MthRepSumUzelQ'!B614,IF('71_19MthRepSumUzelQ'!U614&lt;&gt;"",'71_19MthRepSumUzelQ'!U614,'71_19MthRepSumUzelQ'!B614))</f>
        <v>7034</v>
      </c>
      <c r="Z614" s="1">
        <f>IF(Summ!$G$2="Místně",'71_19MthRepSumUzelQ'!F614,IF('71_19MthRepSumUzelQ'!W614&lt;&gt;"",'71_19MthRepSumUzelQ'!W614,'71_19MthRepSumUzelQ'!F614))</f>
        <v>5001</v>
      </c>
      <c r="AA614" s="1">
        <f t="shared" si="38"/>
        <v>0</v>
      </c>
      <c r="AB614" s="1" t="str">
        <f t="shared" si="40"/>
        <v/>
      </c>
      <c r="AC614" s="1" t="str">
        <f t="shared" si="41"/>
        <v/>
      </c>
      <c r="AD614" s="1" t="str">
        <f t="shared" si="39"/>
        <v/>
      </c>
    </row>
    <row r="615" spans="1:30" x14ac:dyDescent="0.25">
      <c r="A615" s="4" t="s">
        <v>2366</v>
      </c>
      <c r="B615" s="4">
        <v>7035</v>
      </c>
      <c r="C615" s="4" t="s">
        <v>1245</v>
      </c>
      <c r="D615" s="4" t="s">
        <v>1246</v>
      </c>
      <c r="E615" s="4"/>
      <c r="F615" s="4">
        <v>5006</v>
      </c>
      <c r="G615" s="4" t="s">
        <v>35</v>
      </c>
      <c r="H615" s="4" t="s">
        <v>36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6">
        <v>0</v>
      </c>
      <c r="Q615" s="5">
        <v>0</v>
      </c>
      <c r="R615" s="5">
        <v>0</v>
      </c>
      <c r="S615" s="5">
        <v>0</v>
      </c>
      <c r="T615" s="5">
        <v>31</v>
      </c>
      <c r="U615" s="4"/>
      <c r="V615" s="4"/>
      <c r="W615" s="4"/>
      <c r="X615" s="4"/>
      <c r="Y615" s="1">
        <f>IF(Summ!$G$2="Místně",'71_19MthRepSumUzelQ'!B615,IF('71_19MthRepSumUzelQ'!U615&lt;&gt;"",'71_19MthRepSumUzelQ'!U615,'71_19MthRepSumUzelQ'!B615))</f>
        <v>7035</v>
      </c>
      <c r="Z615" s="1">
        <f>IF(Summ!$G$2="Místně",'71_19MthRepSumUzelQ'!F615,IF('71_19MthRepSumUzelQ'!W615&lt;&gt;"",'71_19MthRepSumUzelQ'!W615,'71_19MthRepSumUzelQ'!F615))</f>
        <v>5006</v>
      </c>
      <c r="AA615" s="1">
        <f t="shared" si="38"/>
        <v>0</v>
      </c>
      <c r="AB615" s="1" t="str">
        <f t="shared" si="40"/>
        <v/>
      </c>
      <c r="AC615" s="1" t="str">
        <f t="shared" si="41"/>
        <v/>
      </c>
      <c r="AD615" s="1" t="str">
        <f t="shared" si="39"/>
        <v/>
      </c>
    </row>
    <row r="616" spans="1:30" x14ac:dyDescent="0.25">
      <c r="A616" s="4" t="s">
        <v>2366</v>
      </c>
      <c r="B616" s="4">
        <v>7036</v>
      </c>
      <c r="C616" s="4" t="s">
        <v>1247</v>
      </c>
      <c r="D616" s="4" t="s">
        <v>1248</v>
      </c>
      <c r="E616" s="4"/>
      <c r="F616" s="4">
        <v>5023</v>
      </c>
      <c r="G616" s="4" t="s">
        <v>69</v>
      </c>
      <c r="H616" s="4" t="s">
        <v>70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6">
        <v>0</v>
      </c>
      <c r="Q616" s="5">
        <v>0</v>
      </c>
      <c r="R616" s="5">
        <v>0</v>
      </c>
      <c r="S616" s="5">
        <v>0</v>
      </c>
      <c r="T616" s="5">
        <v>31</v>
      </c>
      <c r="U616" s="4"/>
      <c r="V616" s="4"/>
      <c r="W616" s="4"/>
      <c r="X616" s="4"/>
      <c r="Y616" s="1">
        <f>IF(Summ!$G$2="Místně",'71_19MthRepSumUzelQ'!B616,IF('71_19MthRepSumUzelQ'!U616&lt;&gt;"",'71_19MthRepSumUzelQ'!U616,'71_19MthRepSumUzelQ'!B616))</f>
        <v>7036</v>
      </c>
      <c r="Z616" s="1">
        <f>IF(Summ!$G$2="Místně",'71_19MthRepSumUzelQ'!F616,IF('71_19MthRepSumUzelQ'!W616&lt;&gt;"",'71_19MthRepSumUzelQ'!W616,'71_19MthRepSumUzelQ'!F616))</f>
        <v>5023</v>
      </c>
      <c r="AA616" s="1">
        <f t="shared" si="38"/>
        <v>0</v>
      </c>
      <c r="AB616" s="1" t="str">
        <f t="shared" si="40"/>
        <v/>
      </c>
      <c r="AC616" s="1" t="str">
        <f t="shared" si="41"/>
        <v/>
      </c>
      <c r="AD616" s="1" t="str">
        <f t="shared" si="39"/>
        <v/>
      </c>
    </row>
    <row r="617" spans="1:30" x14ac:dyDescent="0.25">
      <c r="A617" s="4" t="s">
        <v>2366</v>
      </c>
      <c r="B617" s="4">
        <v>7038</v>
      </c>
      <c r="C617" s="4" t="s">
        <v>1249</v>
      </c>
      <c r="D617" s="4" t="s">
        <v>1250</v>
      </c>
      <c r="E617" s="4"/>
      <c r="F617" s="4">
        <v>5006</v>
      </c>
      <c r="G617" s="4" t="s">
        <v>35</v>
      </c>
      <c r="H617" s="4" t="s">
        <v>36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6">
        <v>0</v>
      </c>
      <c r="Q617" s="5">
        <v>0</v>
      </c>
      <c r="R617" s="5">
        <v>0</v>
      </c>
      <c r="S617" s="5">
        <v>0</v>
      </c>
      <c r="T617" s="5">
        <v>31</v>
      </c>
      <c r="U617" s="4"/>
      <c r="V617" s="4"/>
      <c r="W617" s="4"/>
      <c r="X617" s="4"/>
      <c r="Y617" s="1">
        <f>IF(Summ!$G$2="Místně",'71_19MthRepSumUzelQ'!B617,IF('71_19MthRepSumUzelQ'!U617&lt;&gt;"",'71_19MthRepSumUzelQ'!U617,'71_19MthRepSumUzelQ'!B617))</f>
        <v>7038</v>
      </c>
      <c r="Z617" s="1">
        <f>IF(Summ!$G$2="Místně",'71_19MthRepSumUzelQ'!F617,IF('71_19MthRepSumUzelQ'!W617&lt;&gt;"",'71_19MthRepSumUzelQ'!W617,'71_19MthRepSumUzelQ'!F617))</f>
        <v>5006</v>
      </c>
      <c r="AA617" s="1">
        <f t="shared" si="38"/>
        <v>0</v>
      </c>
      <c r="AB617" s="1" t="str">
        <f t="shared" si="40"/>
        <v/>
      </c>
      <c r="AC617" s="1" t="str">
        <f t="shared" si="41"/>
        <v/>
      </c>
      <c r="AD617" s="1" t="str">
        <f t="shared" si="39"/>
        <v/>
      </c>
    </row>
    <row r="618" spans="1:30" x14ac:dyDescent="0.25">
      <c r="A618" s="4" t="s">
        <v>2366</v>
      </c>
      <c r="B618" s="4">
        <v>7039</v>
      </c>
      <c r="C618" s="4" t="s">
        <v>1251</v>
      </c>
      <c r="D618" s="4" t="s">
        <v>1252</v>
      </c>
      <c r="E618" s="4"/>
      <c r="F618" s="4">
        <v>5023</v>
      </c>
      <c r="G618" s="4" t="s">
        <v>69</v>
      </c>
      <c r="H618" s="4" t="s">
        <v>70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6">
        <v>0</v>
      </c>
      <c r="Q618" s="5">
        <v>0</v>
      </c>
      <c r="R618" s="5">
        <v>0</v>
      </c>
      <c r="S618" s="5">
        <v>0</v>
      </c>
      <c r="T618" s="5">
        <v>31</v>
      </c>
      <c r="U618" s="4"/>
      <c r="V618" s="4"/>
      <c r="W618" s="4"/>
      <c r="X618" s="4"/>
      <c r="Y618" s="1">
        <f>IF(Summ!$G$2="Místně",'71_19MthRepSumUzelQ'!B618,IF('71_19MthRepSumUzelQ'!U618&lt;&gt;"",'71_19MthRepSumUzelQ'!U618,'71_19MthRepSumUzelQ'!B618))</f>
        <v>7039</v>
      </c>
      <c r="Z618" s="1">
        <f>IF(Summ!$G$2="Místně",'71_19MthRepSumUzelQ'!F618,IF('71_19MthRepSumUzelQ'!W618&lt;&gt;"",'71_19MthRepSumUzelQ'!W618,'71_19MthRepSumUzelQ'!F618))</f>
        <v>5023</v>
      </c>
      <c r="AA618" s="1">
        <f t="shared" si="38"/>
        <v>0</v>
      </c>
      <c r="AB618" s="1" t="str">
        <f t="shared" si="40"/>
        <v/>
      </c>
      <c r="AC618" s="1" t="str">
        <f t="shared" si="41"/>
        <v/>
      </c>
      <c r="AD618" s="1" t="str">
        <f t="shared" si="39"/>
        <v/>
      </c>
    </row>
    <row r="619" spans="1:30" x14ac:dyDescent="0.25">
      <c r="A619" s="4" t="s">
        <v>2366</v>
      </c>
      <c r="B619" s="4">
        <v>7040</v>
      </c>
      <c r="C619" s="4" t="s">
        <v>1253</v>
      </c>
      <c r="D619" s="4" t="s">
        <v>1254</v>
      </c>
      <c r="E619" s="4"/>
      <c r="F619" s="4">
        <v>5006</v>
      </c>
      <c r="G619" s="4" t="s">
        <v>35</v>
      </c>
      <c r="H619" s="4" t="s">
        <v>36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6">
        <v>0</v>
      </c>
      <c r="Q619" s="5">
        <v>0</v>
      </c>
      <c r="R619" s="5">
        <v>0</v>
      </c>
      <c r="S619" s="5">
        <v>0</v>
      </c>
      <c r="T619" s="5">
        <v>31</v>
      </c>
      <c r="U619" s="4"/>
      <c r="V619" s="4"/>
      <c r="W619" s="4"/>
      <c r="X619" s="4"/>
      <c r="Y619" s="1">
        <f>IF(Summ!$G$2="Místně",'71_19MthRepSumUzelQ'!B619,IF('71_19MthRepSumUzelQ'!U619&lt;&gt;"",'71_19MthRepSumUzelQ'!U619,'71_19MthRepSumUzelQ'!B619))</f>
        <v>7040</v>
      </c>
      <c r="Z619" s="1">
        <f>IF(Summ!$G$2="Místně",'71_19MthRepSumUzelQ'!F619,IF('71_19MthRepSumUzelQ'!W619&lt;&gt;"",'71_19MthRepSumUzelQ'!W619,'71_19MthRepSumUzelQ'!F619))</f>
        <v>5006</v>
      </c>
      <c r="AA619" s="1">
        <f t="shared" si="38"/>
        <v>0</v>
      </c>
      <c r="AB619" s="1" t="str">
        <f t="shared" si="40"/>
        <v/>
      </c>
      <c r="AC619" s="1" t="str">
        <f t="shared" si="41"/>
        <v/>
      </c>
      <c r="AD619" s="1" t="str">
        <f t="shared" si="39"/>
        <v/>
      </c>
    </row>
    <row r="620" spans="1:30" x14ac:dyDescent="0.25">
      <c r="A620" s="4" t="s">
        <v>2366</v>
      </c>
      <c r="B620" s="4">
        <v>7042</v>
      </c>
      <c r="C620" s="4" t="s">
        <v>1255</v>
      </c>
      <c r="D620" s="4" t="s">
        <v>1256</v>
      </c>
      <c r="E620" s="4"/>
      <c r="F620" s="4">
        <v>5006</v>
      </c>
      <c r="G620" s="4" t="s">
        <v>35</v>
      </c>
      <c r="H620" s="4" t="s">
        <v>36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6">
        <v>0</v>
      </c>
      <c r="Q620" s="5">
        <v>0</v>
      </c>
      <c r="R620" s="5">
        <v>0</v>
      </c>
      <c r="S620" s="5">
        <v>0</v>
      </c>
      <c r="T620" s="5">
        <v>31</v>
      </c>
      <c r="U620" s="4"/>
      <c r="V620" s="4"/>
      <c r="W620" s="4"/>
      <c r="X620" s="4"/>
      <c r="Y620" s="1">
        <f>IF(Summ!$G$2="Místně",'71_19MthRepSumUzelQ'!B620,IF('71_19MthRepSumUzelQ'!U620&lt;&gt;"",'71_19MthRepSumUzelQ'!U620,'71_19MthRepSumUzelQ'!B620))</f>
        <v>7042</v>
      </c>
      <c r="Z620" s="1">
        <f>IF(Summ!$G$2="Místně",'71_19MthRepSumUzelQ'!F620,IF('71_19MthRepSumUzelQ'!W620&lt;&gt;"",'71_19MthRepSumUzelQ'!W620,'71_19MthRepSumUzelQ'!F620))</f>
        <v>5006</v>
      </c>
      <c r="AA620" s="1">
        <f t="shared" si="38"/>
        <v>0</v>
      </c>
      <c r="AB620" s="1" t="str">
        <f t="shared" si="40"/>
        <v/>
      </c>
      <c r="AC620" s="1" t="str">
        <f t="shared" si="41"/>
        <v/>
      </c>
      <c r="AD620" s="1" t="str">
        <f t="shared" si="39"/>
        <v/>
      </c>
    </row>
    <row r="621" spans="1:30" x14ac:dyDescent="0.25">
      <c r="A621" s="4" t="s">
        <v>2366</v>
      </c>
      <c r="B621" s="4">
        <v>7043</v>
      </c>
      <c r="C621" s="4" t="s">
        <v>1257</v>
      </c>
      <c r="D621" s="4" t="s">
        <v>1258</v>
      </c>
      <c r="E621" s="4"/>
      <c r="F621" s="4">
        <v>5023</v>
      </c>
      <c r="G621" s="4" t="s">
        <v>69</v>
      </c>
      <c r="H621" s="4" t="s">
        <v>70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6">
        <v>0</v>
      </c>
      <c r="Q621" s="5">
        <v>0</v>
      </c>
      <c r="R621" s="5">
        <v>0</v>
      </c>
      <c r="S621" s="5">
        <v>0</v>
      </c>
      <c r="T621" s="5">
        <v>31</v>
      </c>
      <c r="U621" s="4"/>
      <c r="V621" s="4"/>
      <c r="W621" s="4"/>
      <c r="X621" s="4"/>
      <c r="Y621" s="1">
        <f>IF(Summ!$G$2="Místně",'71_19MthRepSumUzelQ'!B621,IF('71_19MthRepSumUzelQ'!U621&lt;&gt;"",'71_19MthRepSumUzelQ'!U621,'71_19MthRepSumUzelQ'!B621))</f>
        <v>7043</v>
      </c>
      <c r="Z621" s="1">
        <f>IF(Summ!$G$2="Místně",'71_19MthRepSumUzelQ'!F621,IF('71_19MthRepSumUzelQ'!W621&lt;&gt;"",'71_19MthRepSumUzelQ'!W621,'71_19MthRepSumUzelQ'!F621))</f>
        <v>5023</v>
      </c>
      <c r="AA621" s="1">
        <f t="shared" si="38"/>
        <v>0</v>
      </c>
      <c r="AB621" s="1" t="str">
        <f t="shared" si="40"/>
        <v/>
      </c>
      <c r="AC621" s="1" t="str">
        <f t="shared" si="41"/>
        <v/>
      </c>
      <c r="AD621" s="1" t="str">
        <f t="shared" si="39"/>
        <v/>
      </c>
    </row>
    <row r="622" spans="1:30" x14ac:dyDescent="0.25">
      <c r="A622" s="4" t="s">
        <v>2366</v>
      </c>
      <c r="B622" s="4">
        <v>7044</v>
      </c>
      <c r="C622" s="4" t="s">
        <v>1259</v>
      </c>
      <c r="D622" s="4" t="s">
        <v>1260</v>
      </c>
      <c r="E622" s="4"/>
      <c r="F622" s="4">
        <v>5006</v>
      </c>
      <c r="G622" s="4" t="s">
        <v>35</v>
      </c>
      <c r="H622" s="4" t="s">
        <v>36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6">
        <v>0</v>
      </c>
      <c r="Q622" s="5">
        <v>0</v>
      </c>
      <c r="R622" s="5">
        <v>0</v>
      </c>
      <c r="S622" s="5">
        <v>0</v>
      </c>
      <c r="T622" s="5">
        <v>31</v>
      </c>
      <c r="U622" s="4"/>
      <c r="V622" s="4"/>
      <c r="W622" s="4"/>
      <c r="X622" s="4"/>
      <c r="Y622" s="1">
        <f>IF(Summ!$G$2="Místně",'71_19MthRepSumUzelQ'!B622,IF('71_19MthRepSumUzelQ'!U622&lt;&gt;"",'71_19MthRepSumUzelQ'!U622,'71_19MthRepSumUzelQ'!B622))</f>
        <v>7044</v>
      </c>
      <c r="Z622" s="1">
        <f>IF(Summ!$G$2="Místně",'71_19MthRepSumUzelQ'!F622,IF('71_19MthRepSumUzelQ'!W622&lt;&gt;"",'71_19MthRepSumUzelQ'!W622,'71_19MthRepSumUzelQ'!F622))</f>
        <v>5006</v>
      </c>
      <c r="AA622" s="1">
        <f t="shared" si="38"/>
        <v>0</v>
      </c>
      <c r="AB622" s="1" t="str">
        <f t="shared" si="40"/>
        <v/>
      </c>
      <c r="AC622" s="1" t="str">
        <f t="shared" si="41"/>
        <v/>
      </c>
      <c r="AD622" s="1" t="str">
        <f t="shared" si="39"/>
        <v/>
      </c>
    </row>
    <row r="623" spans="1:30" x14ac:dyDescent="0.25">
      <c r="A623" s="4" t="s">
        <v>2366</v>
      </c>
      <c r="B623" s="4">
        <v>7045</v>
      </c>
      <c r="C623" s="4" t="s">
        <v>1261</v>
      </c>
      <c r="D623" s="4" t="s">
        <v>1262</v>
      </c>
      <c r="E623" s="4"/>
      <c r="F623" s="4">
        <v>5006</v>
      </c>
      <c r="G623" s="4" t="s">
        <v>35</v>
      </c>
      <c r="H623" s="4" t="s">
        <v>36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6">
        <v>0</v>
      </c>
      <c r="Q623" s="5">
        <v>0</v>
      </c>
      <c r="R623" s="5">
        <v>0</v>
      </c>
      <c r="S623" s="5">
        <v>0</v>
      </c>
      <c r="T623" s="5">
        <v>31</v>
      </c>
      <c r="U623" s="4"/>
      <c r="V623" s="4"/>
      <c r="W623" s="4"/>
      <c r="X623" s="4"/>
      <c r="Y623" s="1">
        <f>IF(Summ!$G$2="Místně",'71_19MthRepSumUzelQ'!B623,IF('71_19MthRepSumUzelQ'!U623&lt;&gt;"",'71_19MthRepSumUzelQ'!U623,'71_19MthRepSumUzelQ'!B623))</f>
        <v>7045</v>
      </c>
      <c r="Z623" s="1">
        <f>IF(Summ!$G$2="Místně",'71_19MthRepSumUzelQ'!F623,IF('71_19MthRepSumUzelQ'!W623&lt;&gt;"",'71_19MthRepSumUzelQ'!W623,'71_19MthRepSumUzelQ'!F623))</f>
        <v>5006</v>
      </c>
      <c r="AA623" s="1">
        <f t="shared" si="38"/>
        <v>0</v>
      </c>
      <c r="AB623" s="1" t="str">
        <f t="shared" si="40"/>
        <v/>
      </c>
      <c r="AC623" s="1" t="str">
        <f t="shared" si="41"/>
        <v/>
      </c>
      <c r="AD623" s="1" t="str">
        <f t="shared" si="39"/>
        <v/>
      </c>
    </row>
    <row r="624" spans="1:30" x14ac:dyDescent="0.25">
      <c r="A624" s="4" t="s">
        <v>2366</v>
      </c>
      <c r="B624" s="4">
        <v>7046</v>
      </c>
      <c r="C624" s="4" t="s">
        <v>1263</v>
      </c>
      <c r="D624" s="4" t="s">
        <v>1264</v>
      </c>
      <c r="E624" s="4"/>
      <c r="F624" s="4">
        <v>5003</v>
      </c>
      <c r="G624" s="4" t="s">
        <v>29</v>
      </c>
      <c r="H624" s="4" t="s">
        <v>30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6">
        <v>0</v>
      </c>
      <c r="Q624" s="5">
        <v>0</v>
      </c>
      <c r="R624" s="5">
        <v>0</v>
      </c>
      <c r="S624" s="5">
        <v>0</v>
      </c>
      <c r="T624" s="5">
        <v>31</v>
      </c>
      <c r="U624" s="4"/>
      <c r="V624" s="4"/>
      <c r="W624" s="4"/>
      <c r="X624" s="4"/>
      <c r="Y624" s="1">
        <f>IF(Summ!$G$2="Místně",'71_19MthRepSumUzelQ'!B624,IF('71_19MthRepSumUzelQ'!U624&lt;&gt;"",'71_19MthRepSumUzelQ'!U624,'71_19MthRepSumUzelQ'!B624))</f>
        <v>7046</v>
      </c>
      <c r="Z624" s="1">
        <f>IF(Summ!$G$2="Místně",'71_19MthRepSumUzelQ'!F624,IF('71_19MthRepSumUzelQ'!W624&lt;&gt;"",'71_19MthRepSumUzelQ'!W624,'71_19MthRepSumUzelQ'!F624))</f>
        <v>5003</v>
      </c>
      <c r="AA624" s="1">
        <f t="shared" si="38"/>
        <v>0</v>
      </c>
      <c r="AB624" s="1" t="str">
        <f t="shared" si="40"/>
        <v/>
      </c>
      <c r="AC624" s="1" t="str">
        <f t="shared" si="41"/>
        <v/>
      </c>
      <c r="AD624" s="1" t="str">
        <f t="shared" si="39"/>
        <v/>
      </c>
    </row>
    <row r="625" spans="1:30" x14ac:dyDescent="0.25">
      <c r="A625" s="4" t="s">
        <v>2366</v>
      </c>
      <c r="B625" s="4">
        <v>7047</v>
      </c>
      <c r="C625" s="4" t="s">
        <v>1265</v>
      </c>
      <c r="D625" s="4" t="s">
        <v>1266</v>
      </c>
      <c r="E625" s="4"/>
      <c r="F625" s="4">
        <v>5023</v>
      </c>
      <c r="G625" s="4" t="s">
        <v>69</v>
      </c>
      <c r="H625" s="4" t="s">
        <v>70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6">
        <v>0</v>
      </c>
      <c r="Q625" s="5">
        <v>0</v>
      </c>
      <c r="R625" s="5">
        <v>0</v>
      </c>
      <c r="S625" s="5">
        <v>0</v>
      </c>
      <c r="T625" s="5">
        <v>31</v>
      </c>
      <c r="U625" s="4"/>
      <c r="V625" s="4"/>
      <c r="W625" s="4"/>
      <c r="X625" s="4"/>
      <c r="Y625" s="1">
        <f>IF(Summ!$G$2="Místně",'71_19MthRepSumUzelQ'!B625,IF('71_19MthRepSumUzelQ'!U625&lt;&gt;"",'71_19MthRepSumUzelQ'!U625,'71_19MthRepSumUzelQ'!B625))</f>
        <v>7047</v>
      </c>
      <c r="Z625" s="1">
        <f>IF(Summ!$G$2="Místně",'71_19MthRepSumUzelQ'!F625,IF('71_19MthRepSumUzelQ'!W625&lt;&gt;"",'71_19MthRepSumUzelQ'!W625,'71_19MthRepSumUzelQ'!F625))</f>
        <v>5023</v>
      </c>
      <c r="AA625" s="1">
        <f t="shared" si="38"/>
        <v>0</v>
      </c>
      <c r="AB625" s="1" t="str">
        <f t="shared" si="40"/>
        <v/>
      </c>
      <c r="AC625" s="1" t="str">
        <f t="shared" si="41"/>
        <v/>
      </c>
      <c r="AD625" s="1" t="str">
        <f t="shared" si="39"/>
        <v/>
      </c>
    </row>
    <row r="626" spans="1:30" x14ac:dyDescent="0.25">
      <c r="A626" s="4" t="s">
        <v>2366</v>
      </c>
      <c r="B626" s="4">
        <v>7048</v>
      </c>
      <c r="C626" s="4" t="s">
        <v>1267</v>
      </c>
      <c r="D626" s="4" t="s">
        <v>1268</v>
      </c>
      <c r="E626" s="4"/>
      <c r="F626" s="4">
        <v>5023</v>
      </c>
      <c r="G626" s="4" t="s">
        <v>69</v>
      </c>
      <c r="H626" s="4" t="s">
        <v>70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6">
        <v>0</v>
      </c>
      <c r="Q626" s="5">
        <v>0</v>
      </c>
      <c r="R626" s="5">
        <v>0</v>
      </c>
      <c r="S626" s="5">
        <v>0</v>
      </c>
      <c r="T626" s="5">
        <v>31</v>
      </c>
      <c r="U626" s="4"/>
      <c r="V626" s="4"/>
      <c r="W626" s="4"/>
      <c r="X626" s="4"/>
      <c r="Y626" s="1">
        <f>IF(Summ!$G$2="Místně",'71_19MthRepSumUzelQ'!B626,IF('71_19MthRepSumUzelQ'!U626&lt;&gt;"",'71_19MthRepSumUzelQ'!U626,'71_19MthRepSumUzelQ'!B626))</f>
        <v>7048</v>
      </c>
      <c r="Z626" s="1">
        <f>IF(Summ!$G$2="Místně",'71_19MthRepSumUzelQ'!F626,IF('71_19MthRepSumUzelQ'!W626&lt;&gt;"",'71_19MthRepSumUzelQ'!W626,'71_19MthRepSumUzelQ'!F626))</f>
        <v>5023</v>
      </c>
      <c r="AA626" s="1">
        <f t="shared" si="38"/>
        <v>0</v>
      </c>
      <c r="AB626" s="1" t="str">
        <f t="shared" si="40"/>
        <v/>
      </c>
      <c r="AC626" s="1" t="str">
        <f t="shared" si="41"/>
        <v/>
      </c>
      <c r="AD626" s="1" t="str">
        <f t="shared" si="39"/>
        <v/>
      </c>
    </row>
    <row r="627" spans="1:30" x14ac:dyDescent="0.25">
      <c r="A627" s="4" t="s">
        <v>2366</v>
      </c>
      <c r="B627" s="4">
        <v>7049</v>
      </c>
      <c r="C627" s="4" t="s">
        <v>1269</v>
      </c>
      <c r="D627" s="4" t="s">
        <v>1270</v>
      </c>
      <c r="E627" s="4"/>
      <c r="F627" s="4">
        <v>5023</v>
      </c>
      <c r="G627" s="4" t="s">
        <v>69</v>
      </c>
      <c r="H627" s="4" t="s">
        <v>70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6">
        <v>0</v>
      </c>
      <c r="Q627" s="5">
        <v>0</v>
      </c>
      <c r="R627" s="5">
        <v>0</v>
      </c>
      <c r="S627" s="5">
        <v>0</v>
      </c>
      <c r="T627" s="5">
        <v>31</v>
      </c>
      <c r="U627" s="4"/>
      <c r="V627" s="4"/>
      <c r="W627" s="4"/>
      <c r="X627" s="4"/>
      <c r="Y627" s="1">
        <f>IF(Summ!$G$2="Místně",'71_19MthRepSumUzelQ'!B627,IF('71_19MthRepSumUzelQ'!U627&lt;&gt;"",'71_19MthRepSumUzelQ'!U627,'71_19MthRepSumUzelQ'!B627))</f>
        <v>7049</v>
      </c>
      <c r="Z627" s="1">
        <f>IF(Summ!$G$2="Místně",'71_19MthRepSumUzelQ'!F627,IF('71_19MthRepSumUzelQ'!W627&lt;&gt;"",'71_19MthRepSumUzelQ'!W627,'71_19MthRepSumUzelQ'!F627))</f>
        <v>5023</v>
      </c>
      <c r="AA627" s="1">
        <f t="shared" si="38"/>
        <v>0</v>
      </c>
      <c r="AB627" s="1" t="str">
        <f t="shared" si="40"/>
        <v/>
      </c>
      <c r="AC627" s="1" t="str">
        <f t="shared" si="41"/>
        <v/>
      </c>
      <c r="AD627" s="1" t="str">
        <f t="shared" si="39"/>
        <v/>
      </c>
    </row>
    <row r="628" spans="1:30" x14ac:dyDescent="0.25">
      <c r="A628" s="4" t="s">
        <v>2366</v>
      </c>
      <c r="B628" s="4">
        <v>7050</v>
      </c>
      <c r="C628" s="4" t="s">
        <v>1271</v>
      </c>
      <c r="D628" s="4" t="s">
        <v>1272</v>
      </c>
      <c r="E628" s="4"/>
      <c r="F628" s="4">
        <v>5023</v>
      </c>
      <c r="G628" s="4" t="s">
        <v>69</v>
      </c>
      <c r="H628" s="4" t="s">
        <v>70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6">
        <v>0</v>
      </c>
      <c r="Q628" s="5">
        <v>0</v>
      </c>
      <c r="R628" s="5">
        <v>0</v>
      </c>
      <c r="S628" s="5">
        <v>0</v>
      </c>
      <c r="T628" s="5">
        <v>31</v>
      </c>
      <c r="U628" s="4"/>
      <c r="V628" s="4"/>
      <c r="W628" s="4"/>
      <c r="X628" s="4"/>
      <c r="Y628" s="1">
        <f>IF(Summ!$G$2="Místně",'71_19MthRepSumUzelQ'!B628,IF('71_19MthRepSumUzelQ'!U628&lt;&gt;"",'71_19MthRepSumUzelQ'!U628,'71_19MthRepSumUzelQ'!B628))</f>
        <v>7050</v>
      </c>
      <c r="Z628" s="1">
        <f>IF(Summ!$G$2="Místně",'71_19MthRepSumUzelQ'!F628,IF('71_19MthRepSumUzelQ'!W628&lt;&gt;"",'71_19MthRepSumUzelQ'!W628,'71_19MthRepSumUzelQ'!F628))</f>
        <v>5023</v>
      </c>
      <c r="AA628" s="1">
        <f t="shared" si="38"/>
        <v>0</v>
      </c>
      <c r="AB628" s="1" t="str">
        <f t="shared" si="40"/>
        <v/>
      </c>
      <c r="AC628" s="1" t="str">
        <f t="shared" si="41"/>
        <v/>
      </c>
      <c r="AD628" s="1" t="str">
        <f t="shared" si="39"/>
        <v/>
      </c>
    </row>
    <row r="629" spans="1:30" x14ac:dyDescent="0.25">
      <c r="A629" s="4" t="s">
        <v>2366</v>
      </c>
      <c r="B629" s="4">
        <v>7052</v>
      </c>
      <c r="C629" s="4" t="s">
        <v>1273</v>
      </c>
      <c r="D629" s="4" t="s">
        <v>1274</v>
      </c>
      <c r="E629" s="4"/>
      <c r="F629" s="4">
        <v>5008</v>
      </c>
      <c r="G629" s="4" t="s">
        <v>39</v>
      </c>
      <c r="H629" s="4" t="s">
        <v>40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6">
        <v>0</v>
      </c>
      <c r="Q629" s="5">
        <v>0</v>
      </c>
      <c r="R629" s="5">
        <v>0</v>
      </c>
      <c r="S629" s="5">
        <v>0</v>
      </c>
      <c r="T629" s="5">
        <v>31</v>
      </c>
      <c r="U629" s="4"/>
      <c r="V629" s="4"/>
      <c r="W629" s="4"/>
      <c r="X629" s="4"/>
      <c r="Y629" s="1">
        <f>IF(Summ!$G$2="Místně",'71_19MthRepSumUzelQ'!B629,IF('71_19MthRepSumUzelQ'!U629&lt;&gt;"",'71_19MthRepSumUzelQ'!U629,'71_19MthRepSumUzelQ'!B629))</f>
        <v>7052</v>
      </c>
      <c r="Z629" s="1">
        <f>IF(Summ!$G$2="Místně",'71_19MthRepSumUzelQ'!F629,IF('71_19MthRepSumUzelQ'!W629&lt;&gt;"",'71_19MthRepSumUzelQ'!W629,'71_19MthRepSumUzelQ'!F629))</f>
        <v>5008</v>
      </c>
      <c r="AA629" s="1">
        <f t="shared" si="38"/>
        <v>0</v>
      </c>
      <c r="AB629" s="1" t="str">
        <f t="shared" si="40"/>
        <v/>
      </c>
      <c r="AC629" s="1" t="str">
        <f t="shared" si="41"/>
        <v/>
      </c>
      <c r="AD629" s="1" t="str">
        <f t="shared" si="39"/>
        <v/>
      </c>
    </row>
    <row r="630" spans="1:30" x14ac:dyDescent="0.25">
      <c r="A630" s="4" t="s">
        <v>2366</v>
      </c>
      <c r="B630" s="4">
        <v>7053</v>
      </c>
      <c r="C630" s="4" t="s">
        <v>1275</v>
      </c>
      <c r="D630" s="4" t="s">
        <v>1276</v>
      </c>
      <c r="E630" s="4"/>
      <c r="F630" s="4">
        <v>5023</v>
      </c>
      <c r="G630" s="4" t="s">
        <v>69</v>
      </c>
      <c r="H630" s="4" t="s">
        <v>70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6">
        <v>0</v>
      </c>
      <c r="Q630" s="5">
        <v>0</v>
      </c>
      <c r="R630" s="5">
        <v>0</v>
      </c>
      <c r="S630" s="5">
        <v>0</v>
      </c>
      <c r="T630" s="5">
        <v>31</v>
      </c>
      <c r="U630" s="4"/>
      <c r="V630" s="4"/>
      <c r="W630" s="4"/>
      <c r="X630" s="4"/>
      <c r="Y630" s="1">
        <f>IF(Summ!$G$2="Místně",'71_19MthRepSumUzelQ'!B630,IF('71_19MthRepSumUzelQ'!U630&lt;&gt;"",'71_19MthRepSumUzelQ'!U630,'71_19MthRepSumUzelQ'!B630))</f>
        <v>7053</v>
      </c>
      <c r="Z630" s="1">
        <f>IF(Summ!$G$2="Místně",'71_19MthRepSumUzelQ'!F630,IF('71_19MthRepSumUzelQ'!W630&lt;&gt;"",'71_19MthRepSumUzelQ'!W630,'71_19MthRepSumUzelQ'!F630))</f>
        <v>5023</v>
      </c>
      <c r="AA630" s="1">
        <f t="shared" si="38"/>
        <v>0</v>
      </c>
      <c r="AB630" s="1" t="str">
        <f t="shared" si="40"/>
        <v/>
      </c>
      <c r="AC630" s="1" t="str">
        <f t="shared" si="41"/>
        <v/>
      </c>
      <c r="AD630" s="1" t="str">
        <f t="shared" si="39"/>
        <v/>
      </c>
    </row>
    <row r="631" spans="1:30" x14ac:dyDescent="0.25">
      <c r="A631" s="4" t="s">
        <v>2366</v>
      </c>
      <c r="B631" s="4">
        <v>7054</v>
      </c>
      <c r="C631" s="4" t="s">
        <v>1277</v>
      </c>
      <c r="D631" s="4" t="s">
        <v>1278</v>
      </c>
      <c r="E631" s="4"/>
      <c r="F631" s="4">
        <v>5023</v>
      </c>
      <c r="G631" s="4" t="s">
        <v>69</v>
      </c>
      <c r="H631" s="4" t="s">
        <v>70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6">
        <v>0</v>
      </c>
      <c r="Q631" s="5">
        <v>0</v>
      </c>
      <c r="R631" s="5">
        <v>0</v>
      </c>
      <c r="S631" s="5">
        <v>0</v>
      </c>
      <c r="T631" s="5">
        <v>31</v>
      </c>
      <c r="U631" s="4"/>
      <c r="V631" s="4"/>
      <c r="W631" s="4"/>
      <c r="X631" s="4"/>
      <c r="Y631" s="1">
        <f>IF(Summ!$G$2="Místně",'71_19MthRepSumUzelQ'!B631,IF('71_19MthRepSumUzelQ'!U631&lt;&gt;"",'71_19MthRepSumUzelQ'!U631,'71_19MthRepSumUzelQ'!B631))</f>
        <v>7054</v>
      </c>
      <c r="Z631" s="1">
        <f>IF(Summ!$G$2="Místně",'71_19MthRepSumUzelQ'!F631,IF('71_19MthRepSumUzelQ'!W631&lt;&gt;"",'71_19MthRepSumUzelQ'!W631,'71_19MthRepSumUzelQ'!F631))</f>
        <v>5023</v>
      </c>
      <c r="AA631" s="1">
        <f t="shared" si="38"/>
        <v>0</v>
      </c>
      <c r="AB631" s="1" t="str">
        <f t="shared" si="40"/>
        <v/>
      </c>
      <c r="AC631" s="1" t="str">
        <f t="shared" si="41"/>
        <v/>
      </c>
      <c r="AD631" s="1" t="str">
        <f t="shared" si="39"/>
        <v/>
      </c>
    </row>
    <row r="632" spans="1:30" x14ac:dyDescent="0.25">
      <c r="A632" s="4" t="s">
        <v>2366</v>
      </c>
      <c r="B632" s="4">
        <v>7055</v>
      </c>
      <c r="C632" s="4" t="s">
        <v>1279</v>
      </c>
      <c r="D632" s="4" t="s">
        <v>1280</v>
      </c>
      <c r="E632" s="4"/>
      <c r="F632" s="4">
        <v>5001</v>
      </c>
      <c r="G632" s="4" t="s">
        <v>25</v>
      </c>
      <c r="H632" s="4" t="s">
        <v>26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6">
        <v>0</v>
      </c>
      <c r="Q632" s="5">
        <v>0</v>
      </c>
      <c r="R632" s="5">
        <v>0</v>
      </c>
      <c r="S632" s="5">
        <v>0</v>
      </c>
      <c r="T632" s="5">
        <v>31</v>
      </c>
      <c r="U632" s="4"/>
      <c r="V632" s="4"/>
      <c r="W632" s="4"/>
      <c r="X632" s="4"/>
      <c r="Y632" s="1">
        <f>IF(Summ!$G$2="Místně",'71_19MthRepSumUzelQ'!B632,IF('71_19MthRepSumUzelQ'!U632&lt;&gt;"",'71_19MthRepSumUzelQ'!U632,'71_19MthRepSumUzelQ'!B632))</f>
        <v>7055</v>
      </c>
      <c r="Z632" s="1">
        <f>IF(Summ!$G$2="Místně",'71_19MthRepSumUzelQ'!F632,IF('71_19MthRepSumUzelQ'!W632&lt;&gt;"",'71_19MthRepSumUzelQ'!W632,'71_19MthRepSumUzelQ'!F632))</f>
        <v>5001</v>
      </c>
      <c r="AA632" s="1">
        <f t="shared" si="38"/>
        <v>0</v>
      </c>
      <c r="AB632" s="1" t="str">
        <f t="shared" si="40"/>
        <v/>
      </c>
      <c r="AC632" s="1" t="str">
        <f t="shared" si="41"/>
        <v/>
      </c>
      <c r="AD632" s="1" t="str">
        <f t="shared" si="39"/>
        <v/>
      </c>
    </row>
    <row r="633" spans="1:30" x14ac:dyDescent="0.25">
      <c r="A633" s="4" t="s">
        <v>2366</v>
      </c>
      <c r="B633" s="4">
        <v>7056</v>
      </c>
      <c r="C633" s="4" t="s">
        <v>1281</v>
      </c>
      <c r="D633" s="4" t="s">
        <v>1282</v>
      </c>
      <c r="E633" s="4"/>
      <c r="F633" s="4">
        <v>5006</v>
      </c>
      <c r="G633" s="4" t="s">
        <v>35</v>
      </c>
      <c r="H633" s="4" t="s">
        <v>36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6">
        <v>0</v>
      </c>
      <c r="Q633" s="5">
        <v>0</v>
      </c>
      <c r="R633" s="5">
        <v>0</v>
      </c>
      <c r="S633" s="5">
        <v>0</v>
      </c>
      <c r="T633" s="5">
        <v>31</v>
      </c>
      <c r="U633" s="4"/>
      <c r="V633" s="4"/>
      <c r="W633" s="4"/>
      <c r="X633" s="4"/>
      <c r="Y633" s="1">
        <f>IF(Summ!$G$2="Místně",'71_19MthRepSumUzelQ'!B633,IF('71_19MthRepSumUzelQ'!U633&lt;&gt;"",'71_19MthRepSumUzelQ'!U633,'71_19MthRepSumUzelQ'!B633))</f>
        <v>7056</v>
      </c>
      <c r="Z633" s="1">
        <f>IF(Summ!$G$2="Místně",'71_19MthRepSumUzelQ'!F633,IF('71_19MthRepSumUzelQ'!W633&lt;&gt;"",'71_19MthRepSumUzelQ'!W633,'71_19MthRepSumUzelQ'!F633))</f>
        <v>5006</v>
      </c>
      <c r="AA633" s="1">
        <f t="shared" si="38"/>
        <v>0</v>
      </c>
      <c r="AB633" s="1" t="str">
        <f t="shared" si="40"/>
        <v/>
      </c>
      <c r="AC633" s="1" t="str">
        <f t="shared" si="41"/>
        <v/>
      </c>
      <c r="AD633" s="1" t="str">
        <f t="shared" si="39"/>
        <v/>
      </c>
    </row>
    <row r="634" spans="1:30" x14ac:dyDescent="0.25">
      <c r="A634" s="4" t="s">
        <v>2366</v>
      </c>
      <c r="B634" s="4">
        <v>7058</v>
      </c>
      <c r="C634" s="4" t="s">
        <v>1283</v>
      </c>
      <c r="D634" s="4" t="s">
        <v>1284</v>
      </c>
      <c r="E634" s="4"/>
      <c r="F634" s="4">
        <v>5006</v>
      </c>
      <c r="G634" s="4" t="s">
        <v>35</v>
      </c>
      <c r="H634" s="4" t="s">
        <v>36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6">
        <v>0</v>
      </c>
      <c r="Q634" s="5">
        <v>0</v>
      </c>
      <c r="R634" s="5">
        <v>0</v>
      </c>
      <c r="S634" s="5">
        <v>0</v>
      </c>
      <c r="T634" s="5">
        <v>31</v>
      </c>
      <c r="U634" s="4"/>
      <c r="V634" s="4"/>
      <c r="W634" s="4"/>
      <c r="X634" s="4"/>
      <c r="Y634" s="1">
        <f>IF(Summ!$G$2="Místně",'71_19MthRepSumUzelQ'!B634,IF('71_19MthRepSumUzelQ'!U634&lt;&gt;"",'71_19MthRepSumUzelQ'!U634,'71_19MthRepSumUzelQ'!B634))</f>
        <v>7058</v>
      </c>
      <c r="Z634" s="1">
        <f>IF(Summ!$G$2="Místně",'71_19MthRepSumUzelQ'!F634,IF('71_19MthRepSumUzelQ'!W634&lt;&gt;"",'71_19MthRepSumUzelQ'!W634,'71_19MthRepSumUzelQ'!F634))</f>
        <v>5006</v>
      </c>
      <c r="AA634" s="1">
        <f t="shared" si="38"/>
        <v>0</v>
      </c>
      <c r="AB634" s="1" t="str">
        <f t="shared" si="40"/>
        <v/>
      </c>
      <c r="AC634" s="1" t="str">
        <f t="shared" si="41"/>
        <v/>
      </c>
      <c r="AD634" s="1" t="str">
        <f t="shared" si="39"/>
        <v/>
      </c>
    </row>
    <row r="635" spans="1:30" x14ac:dyDescent="0.25">
      <c r="A635" s="4" t="s">
        <v>2366</v>
      </c>
      <c r="B635" s="4">
        <v>7059</v>
      </c>
      <c r="C635" s="4" t="s">
        <v>1285</v>
      </c>
      <c r="D635" s="4" t="s">
        <v>1286</v>
      </c>
      <c r="E635" s="4"/>
      <c r="F635" s="4">
        <v>5025</v>
      </c>
      <c r="G635" s="4" t="s">
        <v>73</v>
      </c>
      <c r="H635" s="4" t="s">
        <v>74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6">
        <v>0</v>
      </c>
      <c r="Q635" s="5">
        <v>0</v>
      </c>
      <c r="R635" s="5">
        <v>0</v>
      </c>
      <c r="S635" s="5">
        <v>0</v>
      </c>
      <c r="T635" s="5">
        <v>31</v>
      </c>
      <c r="U635" s="4"/>
      <c r="V635" s="4"/>
      <c r="W635" s="4"/>
      <c r="X635" s="4"/>
      <c r="Y635" s="1">
        <f>IF(Summ!$G$2="Místně",'71_19MthRepSumUzelQ'!B635,IF('71_19MthRepSumUzelQ'!U635&lt;&gt;"",'71_19MthRepSumUzelQ'!U635,'71_19MthRepSumUzelQ'!B635))</f>
        <v>7059</v>
      </c>
      <c r="Z635" s="1">
        <f>IF(Summ!$G$2="Místně",'71_19MthRepSumUzelQ'!F635,IF('71_19MthRepSumUzelQ'!W635&lt;&gt;"",'71_19MthRepSumUzelQ'!W635,'71_19MthRepSumUzelQ'!F635))</f>
        <v>5025</v>
      </c>
      <c r="AA635" s="1">
        <f t="shared" si="38"/>
        <v>0</v>
      </c>
      <c r="AB635" s="1" t="str">
        <f t="shared" si="40"/>
        <v/>
      </c>
      <c r="AC635" s="1" t="str">
        <f t="shared" si="41"/>
        <v/>
      </c>
      <c r="AD635" s="1" t="str">
        <f t="shared" si="39"/>
        <v/>
      </c>
    </row>
    <row r="636" spans="1:30" x14ac:dyDescent="0.25">
      <c r="A636" s="4" t="s">
        <v>2366</v>
      </c>
      <c r="B636" s="4">
        <v>7060</v>
      </c>
      <c r="C636" s="4" t="s">
        <v>1287</v>
      </c>
      <c r="D636" s="4" t="s">
        <v>1288</v>
      </c>
      <c r="E636" s="4"/>
      <c r="F636" s="4">
        <v>5006</v>
      </c>
      <c r="G636" s="4" t="s">
        <v>35</v>
      </c>
      <c r="H636" s="4" t="s">
        <v>36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6">
        <v>0</v>
      </c>
      <c r="Q636" s="5">
        <v>0</v>
      </c>
      <c r="R636" s="5">
        <v>0</v>
      </c>
      <c r="S636" s="5">
        <v>0</v>
      </c>
      <c r="T636" s="5">
        <v>31</v>
      </c>
      <c r="U636" s="4"/>
      <c r="V636" s="4"/>
      <c r="W636" s="4"/>
      <c r="X636" s="4"/>
      <c r="Y636" s="1">
        <f>IF(Summ!$G$2="Místně",'71_19MthRepSumUzelQ'!B636,IF('71_19MthRepSumUzelQ'!U636&lt;&gt;"",'71_19MthRepSumUzelQ'!U636,'71_19MthRepSumUzelQ'!B636))</f>
        <v>7060</v>
      </c>
      <c r="Z636" s="1">
        <f>IF(Summ!$G$2="Místně",'71_19MthRepSumUzelQ'!F636,IF('71_19MthRepSumUzelQ'!W636&lt;&gt;"",'71_19MthRepSumUzelQ'!W636,'71_19MthRepSumUzelQ'!F636))</f>
        <v>5006</v>
      </c>
      <c r="AA636" s="1">
        <f t="shared" si="38"/>
        <v>0</v>
      </c>
      <c r="AB636" s="1" t="str">
        <f t="shared" si="40"/>
        <v/>
      </c>
      <c r="AC636" s="1" t="str">
        <f t="shared" si="41"/>
        <v/>
      </c>
      <c r="AD636" s="1" t="str">
        <f t="shared" si="39"/>
        <v/>
      </c>
    </row>
    <row r="637" spans="1:30" x14ac:dyDescent="0.25">
      <c r="A637" s="4" t="s">
        <v>2366</v>
      </c>
      <c r="B637" s="4">
        <v>7061</v>
      </c>
      <c r="C637" s="4" t="s">
        <v>1289</v>
      </c>
      <c r="D637" s="4" t="s">
        <v>1290</v>
      </c>
      <c r="E637" s="4"/>
      <c r="F637" s="4">
        <v>5012</v>
      </c>
      <c r="G637" s="4" t="s">
        <v>47</v>
      </c>
      <c r="H637" s="4" t="s">
        <v>48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6">
        <v>0</v>
      </c>
      <c r="Q637" s="5">
        <v>0</v>
      </c>
      <c r="R637" s="5">
        <v>0</v>
      </c>
      <c r="S637" s="5">
        <v>0</v>
      </c>
      <c r="T637" s="5">
        <v>31</v>
      </c>
      <c r="U637" s="4"/>
      <c r="V637" s="4"/>
      <c r="W637" s="4"/>
      <c r="X637" s="4"/>
      <c r="Y637" s="1">
        <f>IF(Summ!$G$2="Místně",'71_19MthRepSumUzelQ'!B637,IF('71_19MthRepSumUzelQ'!U637&lt;&gt;"",'71_19MthRepSumUzelQ'!U637,'71_19MthRepSumUzelQ'!B637))</f>
        <v>7061</v>
      </c>
      <c r="Z637" s="1">
        <f>IF(Summ!$G$2="Místně",'71_19MthRepSumUzelQ'!F637,IF('71_19MthRepSumUzelQ'!W637&lt;&gt;"",'71_19MthRepSumUzelQ'!W637,'71_19MthRepSumUzelQ'!F637))</f>
        <v>5012</v>
      </c>
      <c r="AA637" s="1">
        <f t="shared" si="38"/>
        <v>0</v>
      </c>
      <c r="AB637" s="1" t="str">
        <f t="shared" si="40"/>
        <v/>
      </c>
      <c r="AC637" s="1" t="str">
        <f t="shared" si="41"/>
        <v/>
      </c>
      <c r="AD637" s="1" t="str">
        <f t="shared" si="39"/>
        <v/>
      </c>
    </row>
    <row r="638" spans="1:30" x14ac:dyDescent="0.25">
      <c r="A638" s="4" t="s">
        <v>2366</v>
      </c>
      <c r="B638" s="4">
        <v>7062</v>
      </c>
      <c r="C638" s="4" t="s">
        <v>1291</v>
      </c>
      <c r="D638" s="4" t="s">
        <v>1292</v>
      </c>
      <c r="E638" s="4"/>
      <c r="F638" s="4">
        <v>5032</v>
      </c>
      <c r="G638" s="4" t="s">
        <v>87</v>
      </c>
      <c r="H638" s="4" t="s">
        <v>88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6">
        <v>0</v>
      </c>
      <c r="Q638" s="5">
        <v>0</v>
      </c>
      <c r="R638" s="5">
        <v>0</v>
      </c>
      <c r="S638" s="5">
        <v>0</v>
      </c>
      <c r="T638" s="5">
        <v>31</v>
      </c>
      <c r="U638" s="4"/>
      <c r="V638" s="4"/>
      <c r="W638" s="4"/>
      <c r="X638" s="4"/>
      <c r="Y638" s="1">
        <f>IF(Summ!$G$2="Místně",'71_19MthRepSumUzelQ'!B638,IF('71_19MthRepSumUzelQ'!U638&lt;&gt;"",'71_19MthRepSumUzelQ'!U638,'71_19MthRepSumUzelQ'!B638))</f>
        <v>7062</v>
      </c>
      <c r="Z638" s="1">
        <f>IF(Summ!$G$2="Místně",'71_19MthRepSumUzelQ'!F638,IF('71_19MthRepSumUzelQ'!W638&lt;&gt;"",'71_19MthRepSumUzelQ'!W638,'71_19MthRepSumUzelQ'!F638))</f>
        <v>5032</v>
      </c>
      <c r="AA638" s="1">
        <f t="shared" si="38"/>
        <v>0</v>
      </c>
      <c r="AB638" s="1" t="str">
        <f t="shared" si="40"/>
        <v/>
      </c>
      <c r="AC638" s="1" t="str">
        <f t="shared" si="41"/>
        <v/>
      </c>
      <c r="AD638" s="1" t="str">
        <f t="shared" si="39"/>
        <v/>
      </c>
    </row>
    <row r="639" spans="1:30" x14ac:dyDescent="0.25">
      <c r="A639" s="4" t="s">
        <v>2366</v>
      </c>
      <c r="B639" s="4">
        <v>7063</v>
      </c>
      <c r="C639" s="4" t="s">
        <v>1293</v>
      </c>
      <c r="D639" s="4" t="s">
        <v>1294</v>
      </c>
      <c r="E639" s="4"/>
      <c r="F639" s="4">
        <v>5023</v>
      </c>
      <c r="G639" s="4" t="s">
        <v>69</v>
      </c>
      <c r="H639" s="4" t="s">
        <v>70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6">
        <v>0</v>
      </c>
      <c r="Q639" s="5">
        <v>0</v>
      </c>
      <c r="R639" s="5">
        <v>0</v>
      </c>
      <c r="S639" s="5">
        <v>0</v>
      </c>
      <c r="T639" s="5">
        <v>31</v>
      </c>
      <c r="U639" s="4"/>
      <c r="V639" s="4"/>
      <c r="W639" s="4"/>
      <c r="X639" s="4"/>
      <c r="Y639" s="1">
        <f>IF(Summ!$G$2="Místně",'71_19MthRepSumUzelQ'!B639,IF('71_19MthRepSumUzelQ'!U639&lt;&gt;"",'71_19MthRepSumUzelQ'!U639,'71_19MthRepSumUzelQ'!B639))</f>
        <v>7063</v>
      </c>
      <c r="Z639" s="1">
        <f>IF(Summ!$G$2="Místně",'71_19MthRepSumUzelQ'!F639,IF('71_19MthRepSumUzelQ'!W639&lt;&gt;"",'71_19MthRepSumUzelQ'!W639,'71_19MthRepSumUzelQ'!F639))</f>
        <v>5023</v>
      </c>
      <c r="AA639" s="1">
        <f t="shared" si="38"/>
        <v>0</v>
      </c>
      <c r="AB639" s="1" t="str">
        <f t="shared" si="40"/>
        <v/>
      </c>
      <c r="AC639" s="1" t="str">
        <f t="shared" si="41"/>
        <v/>
      </c>
      <c r="AD639" s="1" t="str">
        <f t="shared" si="39"/>
        <v/>
      </c>
    </row>
    <row r="640" spans="1:30" x14ac:dyDescent="0.25">
      <c r="A640" s="4" t="s">
        <v>2366</v>
      </c>
      <c r="B640" s="4">
        <v>7064</v>
      </c>
      <c r="C640" s="4" t="s">
        <v>1295</v>
      </c>
      <c r="D640" s="4" t="s">
        <v>1296</v>
      </c>
      <c r="E640" s="4"/>
      <c r="F640" s="4">
        <v>5032</v>
      </c>
      <c r="G640" s="4" t="s">
        <v>87</v>
      </c>
      <c r="H640" s="4" t="s">
        <v>88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6">
        <v>0</v>
      </c>
      <c r="Q640" s="5">
        <v>0</v>
      </c>
      <c r="R640" s="5">
        <v>0</v>
      </c>
      <c r="S640" s="5">
        <v>0</v>
      </c>
      <c r="T640" s="5">
        <v>31</v>
      </c>
      <c r="U640" s="4"/>
      <c r="V640" s="4"/>
      <c r="W640" s="4"/>
      <c r="X640" s="4"/>
      <c r="Y640" s="1">
        <f>IF(Summ!$G$2="Místně",'71_19MthRepSumUzelQ'!B640,IF('71_19MthRepSumUzelQ'!U640&lt;&gt;"",'71_19MthRepSumUzelQ'!U640,'71_19MthRepSumUzelQ'!B640))</f>
        <v>7064</v>
      </c>
      <c r="Z640" s="1">
        <f>IF(Summ!$G$2="Místně",'71_19MthRepSumUzelQ'!F640,IF('71_19MthRepSumUzelQ'!W640&lt;&gt;"",'71_19MthRepSumUzelQ'!W640,'71_19MthRepSumUzelQ'!F640))</f>
        <v>5032</v>
      </c>
      <c r="AA640" s="1">
        <f t="shared" si="38"/>
        <v>0</v>
      </c>
      <c r="AB640" s="1" t="str">
        <f t="shared" si="40"/>
        <v/>
      </c>
      <c r="AC640" s="1" t="str">
        <f t="shared" si="41"/>
        <v/>
      </c>
      <c r="AD640" s="1" t="str">
        <f t="shared" si="39"/>
        <v/>
      </c>
    </row>
    <row r="641" spans="1:30" x14ac:dyDescent="0.25">
      <c r="A641" s="4" t="s">
        <v>2366</v>
      </c>
      <c r="B641" s="4">
        <v>7066</v>
      </c>
      <c r="C641" s="4" t="s">
        <v>1297</v>
      </c>
      <c r="D641" s="4" t="s">
        <v>1298</v>
      </c>
      <c r="E641" s="4"/>
      <c r="F641" s="4">
        <v>5006</v>
      </c>
      <c r="G641" s="4" t="s">
        <v>35</v>
      </c>
      <c r="H641" s="4" t="s">
        <v>36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6">
        <v>0</v>
      </c>
      <c r="Q641" s="5">
        <v>0</v>
      </c>
      <c r="R641" s="5">
        <v>0</v>
      </c>
      <c r="S641" s="5">
        <v>0</v>
      </c>
      <c r="T641" s="5">
        <v>31</v>
      </c>
      <c r="U641" s="4"/>
      <c r="V641" s="4"/>
      <c r="W641" s="4"/>
      <c r="X641" s="4"/>
      <c r="Y641" s="1">
        <f>IF(Summ!$G$2="Místně",'71_19MthRepSumUzelQ'!B641,IF('71_19MthRepSumUzelQ'!U641&lt;&gt;"",'71_19MthRepSumUzelQ'!U641,'71_19MthRepSumUzelQ'!B641))</f>
        <v>7066</v>
      </c>
      <c r="Z641" s="1">
        <f>IF(Summ!$G$2="Místně",'71_19MthRepSumUzelQ'!F641,IF('71_19MthRepSumUzelQ'!W641&lt;&gt;"",'71_19MthRepSumUzelQ'!W641,'71_19MthRepSumUzelQ'!F641))</f>
        <v>5006</v>
      </c>
      <c r="AA641" s="1">
        <f t="shared" si="38"/>
        <v>0</v>
      </c>
      <c r="AB641" s="1" t="str">
        <f t="shared" si="40"/>
        <v/>
      </c>
      <c r="AC641" s="1" t="str">
        <f t="shared" si="41"/>
        <v/>
      </c>
      <c r="AD641" s="1" t="str">
        <f t="shared" si="39"/>
        <v/>
      </c>
    </row>
    <row r="642" spans="1:30" x14ac:dyDescent="0.25">
      <c r="A642" s="4" t="s">
        <v>2366</v>
      </c>
      <c r="B642" s="4">
        <v>7067</v>
      </c>
      <c r="C642" s="4" t="s">
        <v>1299</v>
      </c>
      <c r="D642" s="4" t="s">
        <v>1300</v>
      </c>
      <c r="E642" s="4"/>
      <c r="F642" s="4">
        <v>5025</v>
      </c>
      <c r="G642" s="4" t="s">
        <v>73</v>
      </c>
      <c r="H642" s="4" t="s">
        <v>74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6">
        <v>0</v>
      </c>
      <c r="Q642" s="5">
        <v>0</v>
      </c>
      <c r="R642" s="5">
        <v>0</v>
      </c>
      <c r="S642" s="5">
        <v>0</v>
      </c>
      <c r="T642" s="5">
        <v>31</v>
      </c>
      <c r="U642" s="4"/>
      <c r="V642" s="4"/>
      <c r="W642" s="4"/>
      <c r="X642" s="4"/>
      <c r="Y642" s="1">
        <f>IF(Summ!$G$2="Místně",'71_19MthRepSumUzelQ'!B642,IF('71_19MthRepSumUzelQ'!U642&lt;&gt;"",'71_19MthRepSumUzelQ'!U642,'71_19MthRepSumUzelQ'!B642))</f>
        <v>7067</v>
      </c>
      <c r="Z642" s="1">
        <f>IF(Summ!$G$2="Místně",'71_19MthRepSumUzelQ'!F642,IF('71_19MthRepSumUzelQ'!W642&lt;&gt;"",'71_19MthRepSumUzelQ'!W642,'71_19MthRepSumUzelQ'!F642))</f>
        <v>5025</v>
      </c>
      <c r="AA642" s="1">
        <f t="shared" ref="AA642:AA705" si="42">IF(OR(A642="COVID",Y642="",Y642=B642),0,-P642)</f>
        <v>0</v>
      </c>
      <c r="AB642" s="1" t="str">
        <f t="shared" si="40"/>
        <v/>
      </c>
      <c r="AC642" s="1" t="str">
        <f t="shared" si="41"/>
        <v/>
      </c>
      <c r="AD642" s="1" t="str">
        <f t="shared" ref="AD642:AD705" si="43">IF(AB642="","",-AA642)</f>
        <v/>
      </c>
    </row>
    <row r="643" spans="1:30" x14ac:dyDescent="0.25">
      <c r="A643" s="4" t="s">
        <v>2366</v>
      </c>
      <c r="B643" s="4">
        <v>7069</v>
      </c>
      <c r="C643" s="4" t="s">
        <v>1301</v>
      </c>
      <c r="D643" s="4" t="s">
        <v>1302</v>
      </c>
      <c r="E643" s="4"/>
      <c r="F643" s="4">
        <v>5023</v>
      </c>
      <c r="G643" s="4" t="s">
        <v>69</v>
      </c>
      <c r="H643" s="4" t="s">
        <v>70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6">
        <v>0</v>
      </c>
      <c r="Q643" s="5">
        <v>0</v>
      </c>
      <c r="R643" s="5">
        <v>0</v>
      </c>
      <c r="S643" s="5">
        <v>0</v>
      </c>
      <c r="T643" s="5">
        <v>31</v>
      </c>
      <c r="U643" s="4"/>
      <c r="V643" s="4"/>
      <c r="W643" s="4"/>
      <c r="X643" s="4"/>
      <c r="Y643" s="1">
        <f>IF(Summ!$G$2="Místně",'71_19MthRepSumUzelQ'!B643,IF('71_19MthRepSumUzelQ'!U643&lt;&gt;"",'71_19MthRepSumUzelQ'!U643,'71_19MthRepSumUzelQ'!B643))</f>
        <v>7069</v>
      </c>
      <c r="Z643" s="1">
        <f>IF(Summ!$G$2="Místně",'71_19MthRepSumUzelQ'!F643,IF('71_19MthRepSumUzelQ'!W643&lt;&gt;"",'71_19MthRepSumUzelQ'!W643,'71_19MthRepSumUzelQ'!F643))</f>
        <v>5023</v>
      </c>
      <c r="AA643" s="1">
        <f t="shared" si="42"/>
        <v>0</v>
      </c>
      <c r="AB643" s="1" t="str">
        <f t="shared" si="40"/>
        <v/>
      </c>
      <c r="AC643" s="1" t="str">
        <f t="shared" si="41"/>
        <v/>
      </c>
      <c r="AD643" s="1" t="str">
        <f t="shared" si="43"/>
        <v/>
      </c>
    </row>
    <row r="644" spans="1:30" x14ac:dyDescent="0.25">
      <c r="A644" s="4" t="s">
        <v>2366</v>
      </c>
      <c r="B644" s="4">
        <v>7070</v>
      </c>
      <c r="C644" s="4" t="s">
        <v>1303</v>
      </c>
      <c r="D644" s="4" t="s">
        <v>1304</v>
      </c>
      <c r="E644" s="4"/>
      <c r="F644" s="4">
        <v>5019</v>
      </c>
      <c r="G644" s="4" t="s">
        <v>61</v>
      </c>
      <c r="H644" s="4" t="s">
        <v>62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6">
        <v>0</v>
      </c>
      <c r="Q644" s="5">
        <v>0</v>
      </c>
      <c r="R644" s="5">
        <v>0</v>
      </c>
      <c r="S644" s="5">
        <v>0</v>
      </c>
      <c r="T644" s="5">
        <v>31</v>
      </c>
      <c r="U644" s="4"/>
      <c r="V644" s="4"/>
      <c r="W644" s="4"/>
      <c r="X644" s="4"/>
      <c r="Y644" s="1">
        <f>IF(Summ!$G$2="Místně",'71_19MthRepSumUzelQ'!B644,IF('71_19MthRepSumUzelQ'!U644&lt;&gt;"",'71_19MthRepSumUzelQ'!U644,'71_19MthRepSumUzelQ'!B644))</f>
        <v>7070</v>
      </c>
      <c r="Z644" s="1">
        <f>IF(Summ!$G$2="Místně",'71_19MthRepSumUzelQ'!F644,IF('71_19MthRepSumUzelQ'!W644&lt;&gt;"",'71_19MthRepSumUzelQ'!W644,'71_19MthRepSumUzelQ'!F644))</f>
        <v>5019</v>
      </c>
      <c r="AA644" s="1">
        <f t="shared" si="42"/>
        <v>0</v>
      </c>
      <c r="AB644" s="1" t="str">
        <f t="shared" si="40"/>
        <v/>
      </c>
      <c r="AC644" s="1" t="str">
        <f t="shared" si="41"/>
        <v/>
      </c>
      <c r="AD644" s="1" t="str">
        <f t="shared" si="43"/>
        <v/>
      </c>
    </row>
    <row r="645" spans="1:30" x14ac:dyDescent="0.25">
      <c r="A645" s="4" t="s">
        <v>2366</v>
      </c>
      <c r="B645" s="4">
        <v>7071</v>
      </c>
      <c r="C645" s="4" t="s">
        <v>1305</v>
      </c>
      <c r="D645" s="4" t="s">
        <v>1306</v>
      </c>
      <c r="E645" s="4"/>
      <c r="F645" s="4">
        <v>5025</v>
      </c>
      <c r="G645" s="4" t="s">
        <v>73</v>
      </c>
      <c r="H645" s="4" t="s">
        <v>74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6">
        <v>0</v>
      </c>
      <c r="Q645" s="5">
        <v>0</v>
      </c>
      <c r="R645" s="5">
        <v>0</v>
      </c>
      <c r="S645" s="5">
        <v>0</v>
      </c>
      <c r="T645" s="5">
        <v>31</v>
      </c>
      <c r="U645" s="4"/>
      <c r="V645" s="4"/>
      <c r="W645" s="4"/>
      <c r="X645" s="4"/>
      <c r="Y645" s="1">
        <f>IF(Summ!$G$2="Místně",'71_19MthRepSumUzelQ'!B645,IF('71_19MthRepSumUzelQ'!U645&lt;&gt;"",'71_19MthRepSumUzelQ'!U645,'71_19MthRepSumUzelQ'!B645))</f>
        <v>7071</v>
      </c>
      <c r="Z645" s="1">
        <f>IF(Summ!$G$2="Místně",'71_19MthRepSumUzelQ'!F645,IF('71_19MthRepSumUzelQ'!W645&lt;&gt;"",'71_19MthRepSumUzelQ'!W645,'71_19MthRepSumUzelQ'!F645))</f>
        <v>5025</v>
      </c>
      <c r="AA645" s="1">
        <f t="shared" si="42"/>
        <v>0</v>
      </c>
      <c r="AB645" s="1" t="str">
        <f t="shared" si="40"/>
        <v/>
      </c>
      <c r="AC645" s="1" t="str">
        <f t="shared" si="41"/>
        <v/>
      </c>
      <c r="AD645" s="1" t="str">
        <f t="shared" si="43"/>
        <v/>
      </c>
    </row>
    <row r="646" spans="1:30" x14ac:dyDescent="0.25">
      <c r="A646" s="4" t="s">
        <v>2366</v>
      </c>
      <c r="B646" s="4">
        <v>7072</v>
      </c>
      <c r="C646" s="4" t="s">
        <v>1307</v>
      </c>
      <c r="D646" s="4" t="s">
        <v>1308</v>
      </c>
      <c r="E646" s="4"/>
      <c r="F646" s="4">
        <v>5025</v>
      </c>
      <c r="G646" s="4" t="s">
        <v>73</v>
      </c>
      <c r="H646" s="4" t="s">
        <v>74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6">
        <v>0</v>
      </c>
      <c r="Q646" s="5">
        <v>0</v>
      </c>
      <c r="R646" s="5">
        <v>0</v>
      </c>
      <c r="S646" s="5">
        <v>0</v>
      </c>
      <c r="T646" s="5">
        <v>31</v>
      </c>
      <c r="U646" s="4"/>
      <c r="V646" s="4"/>
      <c r="W646" s="4"/>
      <c r="X646" s="4"/>
      <c r="Y646" s="1">
        <f>IF(Summ!$G$2="Místně",'71_19MthRepSumUzelQ'!B646,IF('71_19MthRepSumUzelQ'!U646&lt;&gt;"",'71_19MthRepSumUzelQ'!U646,'71_19MthRepSumUzelQ'!B646))</f>
        <v>7072</v>
      </c>
      <c r="Z646" s="1">
        <f>IF(Summ!$G$2="Místně",'71_19MthRepSumUzelQ'!F646,IF('71_19MthRepSumUzelQ'!W646&lt;&gt;"",'71_19MthRepSumUzelQ'!W646,'71_19MthRepSumUzelQ'!F646))</f>
        <v>5025</v>
      </c>
      <c r="AA646" s="1">
        <f t="shared" si="42"/>
        <v>0</v>
      </c>
      <c r="AB646" s="1" t="str">
        <f t="shared" si="40"/>
        <v/>
      </c>
      <c r="AC646" s="1" t="str">
        <f t="shared" si="41"/>
        <v/>
      </c>
      <c r="AD646" s="1" t="str">
        <f t="shared" si="43"/>
        <v/>
      </c>
    </row>
    <row r="647" spans="1:30" x14ac:dyDescent="0.25">
      <c r="A647" s="4" t="s">
        <v>2366</v>
      </c>
      <c r="B647" s="4">
        <v>7073</v>
      </c>
      <c r="C647" s="4" t="s">
        <v>1309</v>
      </c>
      <c r="D647" s="4" t="s">
        <v>1310</v>
      </c>
      <c r="E647" s="4"/>
      <c r="F647" s="4">
        <v>5012</v>
      </c>
      <c r="G647" s="4" t="s">
        <v>47</v>
      </c>
      <c r="H647" s="4" t="s">
        <v>48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6">
        <v>0</v>
      </c>
      <c r="Q647" s="5">
        <v>0</v>
      </c>
      <c r="R647" s="5">
        <v>0</v>
      </c>
      <c r="S647" s="5">
        <v>0</v>
      </c>
      <c r="T647" s="5">
        <v>31</v>
      </c>
      <c r="U647" s="4"/>
      <c r="V647" s="4"/>
      <c r="W647" s="4"/>
      <c r="X647" s="4"/>
      <c r="Y647" s="1">
        <f>IF(Summ!$G$2="Místně",'71_19MthRepSumUzelQ'!B647,IF('71_19MthRepSumUzelQ'!U647&lt;&gt;"",'71_19MthRepSumUzelQ'!U647,'71_19MthRepSumUzelQ'!B647))</f>
        <v>7073</v>
      </c>
      <c r="Z647" s="1">
        <f>IF(Summ!$G$2="Místně",'71_19MthRepSumUzelQ'!F647,IF('71_19MthRepSumUzelQ'!W647&lt;&gt;"",'71_19MthRepSumUzelQ'!W647,'71_19MthRepSumUzelQ'!F647))</f>
        <v>5012</v>
      </c>
      <c r="AA647" s="1">
        <f t="shared" si="42"/>
        <v>0</v>
      </c>
      <c r="AB647" s="1" t="str">
        <f t="shared" si="40"/>
        <v/>
      </c>
      <c r="AC647" s="1" t="str">
        <f t="shared" si="41"/>
        <v/>
      </c>
      <c r="AD647" s="1" t="str">
        <f t="shared" si="43"/>
        <v/>
      </c>
    </row>
    <row r="648" spans="1:30" x14ac:dyDescent="0.25">
      <c r="A648" s="4" t="s">
        <v>2366</v>
      </c>
      <c r="B648" s="4">
        <v>7074</v>
      </c>
      <c r="C648" s="4" t="s">
        <v>1311</v>
      </c>
      <c r="D648" s="4" t="s">
        <v>1312</v>
      </c>
      <c r="E648" s="4"/>
      <c r="F648" s="4">
        <v>5012</v>
      </c>
      <c r="G648" s="4" t="s">
        <v>47</v>
      </c>
      <c r="H648" s="4" t="s">
        <v>48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6">
        <v>0</v>
      </c>
      <c r="Q648" s="5">
        <v>0</v>
      </c>
      <c r="R648" s="5">
        <v>0</v>
      </c>
      <c r="S648" s="5">
        <v>0</v>
      </c>
      <c r="T648" s="5">
        <v>31</v>
      </c>
      <c r="U648" s="4"/>
      <c r="V648" s="4"/>
      <c r="W648" s="4"/>
      <c r="X648" s="4"/>
      <c r="Y648" s="1">
        <f>IF(Summ!$G$2="Místně",'71_19MthRepSumUzelQ'!B648,IF('71_19MthRepSumUzelQ'!U648&lt;&gt;"",'71_19MthRepSumUzelQ'!U648,'71_19MthRepSumUzelQ'!B648))</f>
        <v>7074</v>
      </c>
      <c r="Z648" s="1">
        <f>IF(Summ!$G$2="Místně",'71_19MthRepSumUzelQ'!F648,IF('71_19MthRepSumUzelQ'!W648&lt;&gt;"",'71_19MthRepSumUzelQ'!W648,'71_19MthRepSumUzelQ'!F648))</f>
        <v>5012</v>
      </c>
      <c r="AA648" s="1">
        <f t="shared" si="42"/>
        <v>0</v>
      </c>
      <c r="AB648" s="1" t="str">
        <f t="shared" si="40"/>
        <v/>
      </c>
      <c r="AC648" s="1" t="str">
        <f t="shared" si="41"/>
        <v/>
      </c>
      <c r="AD648" s="1" t="str">
        <f t="shared" si="43"/>
        <v/>
      </c>
    </row>
    <row r="649" spans="1:30" x14ac:dyDescent="0.25">
      <c r="A649" s="4" t="s">
        <v>2366</v>
      </c>
      <c r="B649" s="4">
        <v>7075</v>
      </c>
      <c r="C649" s="4" t="s">
        <v>1313</v>
      </c>
      <c r="D649" s="4" t="s">
        <v>1314</v>
      </c>
      <c r="E649" s="4"/>
      <c r="F649" s="4">
        <v>5019</v>
      </c>
      <c r="G649" s="4" t="s">
        <v>61</v>
      </c>
      <c r="H649" s="4" t="s">
        <v>62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6">
        <v>0</v>
      </c>
      <c r="Q649" s="5">
        <v>0</v>
      </c>
      <c r="R649" s="5">
        <v>0</v>
      </c>
      <c r="S649" s="5">
        <v>0</v>
      </c>
      <c r="T649" s="5">
        <v>31</v>
      </c>
      <c r="U649" s="4"/>
      <c r="V649" s="4"/>
      <c r="W649" s="4"/>
      <c r="X649" s="4"/>
      <c r="Y649" s="1">
        <f>IF(Summ!$G$2="Místně",'71_19MthRepSumUzelQ'!B649,IF('71_19MthRepSumUzelQ'!U649&lt;&gt;"",'71_19MthRepSumUzelQ'!U649,'71_19MthRepSumUzelQ'!B649))</f>
        <v>7075</v>
      </c>
      <c r="Z649" s="1">
        <f>IF(Summ!$G$2="Místně",'71_19MthRepSumUzelQ'!F649,IF('71_19MthRepSumUzelQ'!W649&lt;&gt;"",'71_19MthRepSumUzelQ'!W649,'71_19MthRepSumUzelQ'!F649))</f>
        <v>5019</v>
      </c>
      <c r="AA649" s="1">
        <f t="shared" si="42"/>
        <v>0</v>
      </c>
      <c r="AB649" s="1" t="str">
        <f t="shared" si="40"/>
        <v/>
      </c>
      <c r="AC649" s="1" t="str">
        <f t="shared" si="41"/>
        <v/>
      </c>
      <c r="AD649" s="1" t="str">
        <f t="shared" si="43"/>
        <v/>
      </c>
    </row>
    <row r="650" spans="1:30" x14ac:dyDescent="0.25">
      <c r="A650" s="4" t="s">
        <v>2366</v>
      </c>
      <c r="B650" s="4">
        <v>7077</v>
      </c>
      <c r="C650" s="4" t="s">
        <v>1315</v>
      </c>
      <c r="D650" s="4" t="s">
        <v>1316</v>
      </c>
      <c r="E650" s="4"/>
      <c r="F650" s="4">
        <v>5012</v>
      </c>
      <c r="G650" s="4" t="s">
        <v>47</v>
      </c>
      <c r="H650" s="4" t="s">
        <v>48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6">
        <v>0</v>
      </c>
      <c r="Q650" s="5">
        <v>0</v>
      </c>
      <c r="R650" s="5">
        <v>0</v>
      </c>
      <c r="S650" s="5">
        <v>0</v>
      </c>
      <c r="T650" s="5">
        <v>31</v>
      </c>
      <c r="U650" s="4"/>
      <c r="V650" s="4"/>
      <c r="W650" s="4"/>
      <c r="X650" s="4"/>
      <c r="Y650" s="1">
        <f>IF(Summ!$G$2="Místně",'71_19MthRepSumUzelQ'!B650,IF('71_19MthRepSumUzelQ'!U650&lt;&gt;"",'71_19MthRepSumUzelQ'!U650,'71_19MthRepSumUzelQ'!B650))</f>
        <v>7077</v>
      </c>
      <c r="Z650" s="1">
        <f>IF(Summ!$G$2="Místně",'71_19MthRepSumUzelQ'!F650,IF('71_19MthRepSumUzelQ'!W650&lt;&gt;"",'71_19MthRepSumUzelQ'!W650,'71_19MthRepSumUzelQ'!F650))</f>
        <v>5012</v>
      </c>
      <c r="AA650" s="1">
        <f t="shared" si="42"/>
        <v>0</v>
      </c>
      <c r="AB650" s="1" t="str">
        <f t="shared" si="40"/>
        <v/>
      </c>
      <c r="AC650" s="1" t="str">
        <f t="shared" si="41"/>
        <v/>
      </c>
      <c r="AD650" s="1" t="str">
        <f t="shared" si="43"/>
        <v/>
      </c>
    </row>
    <row r="651" spans="1:30" x14ac:dyDescent="0.25">
      <c r="A651" s="4" t="s">
        <v>2366</v>
      </c>
      <c r="B651" s="4">
        <v>7078</v>
      </c>
      <c r="C651" s="4" t="s">
        <v>1317</v>
      </c>
      <c r="D651" s="4" t="s">
        <v>1318</v>
      </c>
      <c r="E651" s="4"/>
      <c r="F651" s="4">
        <v>5023</v>
      </c>
      <c r="G651" s="4" t="s">
        <v>69</v>
      </c>
      <c r="H651" s="4" t="s">
        <v>70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6">
        <v>0</v>
      </c>
      <c r="Q651" s="5">
        <v>0</v>
      </c>
      <c r="R651" s="5">
        <v>0</v>
      </c>
      <c r="S651" s="5">
        <v>0</v>
      </c>
      <c r="T651" s="5">
        <v>31</v>
      </c>
      <c r="U651" s="4"/>
      <c r="V651" s="4"/>
      <c r="W651" s="4"/>
      <c r="X651" s="4"/>
      <c r="Y651" s="1">
        <f>IF(Summ!$G$2="Místně",'71_19MthRepSumUzelQ'!B651,IF('71_19MthRepSumUzelQ'!U651&lt;&gt;"",'71_19MthRepSumUzelQ'!U651,'71_19MthRepSumUzelQ'!B651))</f>
        <v>7078</v>
      </c>
      <c r="Z651" s="1">
        <f>IF(Summ!$G$2="Místně",'71_19MthRepSumUzelQ'!F651,IF('71_19MthRepSumUzelQ'!W651&lt;&gt;"",'71_19MthRepSumUzelQ'!W651,'71_19MthRepSumUzelQ'!F651))</f>
        <v>5023</v>
      </c>
      <c r="AA651" s="1">
        <f t="shared" si="42"/>
        <v>0</v>
      </c>
      <c r="AB651" s="1" t="str">
        <f t="shared" si="40"/>
        <v/>
      </c>
      <c r="AC651" s="1" t="str">
        <f t="shared" si="41"/>
        <v/>
      </c>
      <c r="AD651" s="1" t="str">
        <f t="shared" si="43"/>
        <v/>
      </c>
    </row>
    <row r="652" spans="1:30" x14ac:dyDescent="0.25">
      <c r="A652" s="4" t="s">
        <v>2366</v>
      </c>
      <c r="B652" s="4">
        <v>7079</v>
      </c>
      <c r="C652" s="4" t="s">
        <v>1319</v>
      </c>
      <c r="D652" s="4" t="s">
        <v>1320</v>
      </c>
      <c r="E652" s="4"/>
      <c r="F652" s="4">
        <v>5017</v>
      </c>
      <c r="G652" s="4" t="s">
        <v>57</v>
      </c>
      <c r="H652" s="4" t="s">
        <v>58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6">
        <v>0</v>
      </c>
      <c r="Q652" s="5">
        <v>0</v>
      </c>
      <c r="R652" s="5">
        <v>0</v>
      </c>
      <c r="S652" s="5">
        <v>0</v>
      </c>
      <c r="T652" s="5">
        <v>31</v>
      </c>
      <c r="U652" s="4"/>
      <c r="V652" s="4"/>
      <c r="W652" s="4"/>
      <c r="X652" s="4"/>
      <c r="Y652" s="1">
        <f>IF(Summ!$G$2="Místně",'71_19MthRepSumUzelQ'!B652,IF('71_19MthRepSumUzelQ'!U652&lt;&gt;"",'71_19MthRepSumUzelQ'!U652,'71_19MthRepSumUzelQ'!B652))</f>
        <v>7079</v>
      </c>
      <c r="Z652" s="1">
        <f>IF(Summ!$G$2="Místně",'71_19MthRepSumUzelQ'!F652,IF('71_19MthRepSumUzelQ'!W652&lt;&gt;"",'71_19MthRepSumUzelQ'!W652,'71_19MthRepSumUzelQ'!F652))</f>
        <v>5017</v>
      </c>
      <c r="AA652" s="1">
        <f t="shared" si="42"/>
        <v>0</v>
      </c>
      <c r="AB652" s="1" t="str">
        <f t="shared" ref="AB652:AB715" si="44">IF(U652&lt;&gt;"",B652,"")</f>
        <v/>
      </c>
      <c r="AC652" s="1" t="str">
        <f t="shared" ref="AC652:AC715" si="45">IF(W652&lt;&gt;"",F652,"")</f>
        <v/>
      </c>
      <c r="AD652" s="1" t="str">
        <f t="shared" si="43"/>
        <v/>
      </c>
    </row>
    <row r="653" spans="1:30" x14ac:dyDescent="0.25">
      <c r="A653" s="4" t="s">
        <v>2366</v>
      </c>
      <c r="B653" s="4">
        <v>7080</v>
      </c>
      <c r="C653" s="4" t="s">
        <v>425</v>
      </c>
      <c r="D653" s="4" t="s">
        <v>1321</v>
      </c>
      <c r="E653" s="4"/>
      <c r="F653" s="4">
        <v>5011</v>
      </c>
      <c r="G653" s="4" t="s">
        <v>45</v>
      </c>
      <c r="H653" s="4" t="s">
        <v>46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6">
        <v>0</v>
      </c>
      <c r="Q653" s="5">
        <v>0</v>
      </c>
      <c r="R653" s="5">
        <v>0</v>
      </c>
      <c r="S653" s="5">
        <v>0</v>
      </c>
      <c r="T653" s="5">
        <v>31</v>
      </c>
      <c r="U653" s="4"/>
      <c r="V653" s="4"/>
      <c r="W653" s="4"/>
      <c r="X653" s="4"/>
      <c r="Y653" s="1">
        <f>IF(Summ!$G$2="Místně",'71_19MthRepSumUzelQ'!B653,IF('71_19MthRepSumUzelQ'!U653&lt;&gt;"",'71_19MthRepSumUzelQ'!U653,'71_19MthRepSumUzelQ'!B653))</f>
        <v>7080</v>
      </c>
      <c r="Z653" s="1">
        <f>IF(Summ!$G$2="Místně",'71_19MthRepSumUzelQ'!F653,IF('71_19MthRepSumUzelQ'!W653&lt;&gt;"",'71_19MthRepSumUzelQ'!W653,'71_19MthRepSumUzelQ'!F653))</f>
        <v>5011</v>
      </c>
      <c r="AA653" s="1">
        <f t="shared" si="42"/>
        <v>0</v>
      </c>
      <c r="AB653" s="1" t="str">
        <f t="shared" si="44"/>
        <v/>
      </c>
      <c r="AC653" s="1" t="str">
        <f t="shared" si="45"/>
        <v/>
      </c>
      <c r="AD653" s="1" t="str">
        <f t="shared" si="43"/>
        <v/>
      </c>
    </row>
    <row r="654" spans="1:30" x14ac:dyDescent="0.25">
      <c r="A654" s="4" t="s">
        <v>2366</v>
      </c>
      <c r="B654" s="4">
        <v>7081</v>
      </c>
      <c r="C654" s="4" t="s">
        <v>1322</v>
      </c>
      <c r="D654" s="4" t="s">
        <v>1323</v>
      </c>
      <c r="E654" s="4"/>
      <c r="F654" s="4">
        <v>5025</v>
      </c>
      <c r="G654" s="4" t="s">
        <v>73</v>
      </c>
      <c r="H654" s="4" t="s">
        <v>74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6">
        <v>0</v>
      </c>
      <c r="Q654" s="5">
        <v>0</v>
      </c>
      <c r="R654" s="5">
        <v>0</v>
      </c>
      <c r="S654" s="5">
        <v>0</v>
      </c>
      <c r="T654" s="5">
        <v>31</v>
      </c>
      <c r="U654" s="4"/>
      <c r="V654" s="4"/>
      <c r="W654" s="4"/>
      <c r="X654" s="4"/>
      <c r="Y654" s="1">
        <f>IF(Summ!$G$2="Místně",'71_19MthRepSumUzelQ'!B654,IF('71_19MthRepSumUzelQ'!U654&lt;&gt;"",'71_19MthRepSumUzelQ'!U654,'71_19MthRepSumUzelQ'!B654))</f>
        <v>7081</v>
      </c>
      <c r="Z654" s="1">
        <f>IF(Summ!$G$2="Místně",'71_19MthRepSumUzelQ'!F654,IF('71_19MthRepSumUzelQ'!W654&lt;&gt;"",'71_19MthRepSumUzelQ'!W654,'71_19MthRepSumUzelQ'!F654))</f>
        <v>5025</v>
      </c>
      <c r="AA654" s="1">
        <f t="shared" si="42"/>
        <v>0</v>
      </c>
      <c r="AB654" s="1" t="str">
        <f t="shared" si="44"/>
        <v/>
      </c>
      <c r="AC654" s="1" t="str">
        <f t="shared" si="45"/>
        <v/>
      </c>
      <c r="AD654" s="1" t="str">
        <f t="shared" si="43"/>
        <v/>
      </c>
    </row>
    <row r="655" spans="1:30" x14ac:dyDescent="0.25">
      <c r="A655" s="4" t="s">
        <v>2366</v>
      </c>
      <c r="B655" s="4">
        <v>7082</v>
      </c>
      <c r="C655" s="4" t="s">
        <v>1324</v>
      </c>
      <c r="D655" s="4" t="s">
        <v>1325</v>
      </c>
      <c r="E655" s="4"/>
      <c r="F655" s="4">
        <v>5017</v>
      </c>
      <c r="G655" s="4" t="s">
        <v>57</v>
      </c>
      <c r="H655" s="4" t="s">
        <v>58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6">
        <v>0</v>
      </c>
      <c r="Q655" s="5">
        <v>0</v>
      </c>
      <c r="R655" s="5">
        <v>0</v>
      </c>
      <c r="S655" s="5">
        <v>0</v>
      </c>
      <c r="T655" s="5">
        <v>31</v>
      </c>
      <c r="U655" s="4"/>
      <c r="V655" s="4"/>
      <c r="W655" s="4"/>
      <c r="X655" s="4"/>
      <c r="Y655" s="1">
        <f>IF(Summ!$G$2="Místně",'71_19MthRepSumUzelQ'!B655,IF('71_19MthRepSumUzelQ'!U655&lt;&gt;"",'71_19MthRepSumUzelQ'!U655,'71_19MthRepSumUzelQ'!B655))</f>
        <v>7082</v>
      </c>
      <c r="Z655" s="1">
        <f>IF(Summ!$G$2="Místně",'71_19MthRepSumUzelQ'!F655,IF('71_19MthRepSumUzelQ'!W655&lt;&gt;"",'71_19MthRepSumUzelQ'!W655,'71_19MthRepSumUzelQ'!F655))</f>
        <v>5017</v>
      </c>
      <c r="AA655" s="1">
        <f t="shared" si="42"/>
        <v>0</v>
      </c>
      <c r="AB655" s="1" t="str">
        <f t="shared" si="44"/>
        <v/>
      </c>
      <c r="AC655" s="1" t="str">
        <f t="shared" si="45"/>
        <v/>
      </c>
      <c r="AD655" s="1" t="str">
        <f t="shared" si="43"/>
        <v/>
      </c>
    </row>
    <row r="656" spans="1:30" x14ac:dyDescent="0.25">
      <c r="A656" s="4" t="s">
        <v>2366</v>
      </c>
      <c r="B656" s="4">
        <v>7084</v>
      </c>
      <c r="C656" s="4" t="s">
        <v>1326</v>
      </c>
      <c r="D656" s="4" t="s">
        <v>1327</v>
      </c>
      <c r="E656" s="4"/>
      <c r="F656" s="4">
        <v>5025</v>
      </c>
      <c r="G656" s="4" t="s">
        <v>73</v>
      </c>
      <c r="H656" s="4" t="s">
        <v>74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6">
        <v>0</v>
      </c>
      <c r="Q656" s="5">
        <v>0</v>
      </c>
      <c r="R656" s="5">
        <v>0</v>
      </c>
      <c r="S656" s="5">
        <v>0</v>
      </c>
      <c r="T656" s="5">
        <v>31</v>
      </c>
      <c r="U656" s="4"/>
      <c r="V656" s="4"/>
      <c r="W656" s="4"/>
      <c r="X656" s="4"/>
      <c r="Y656" s="1">
        <f>IF(Summ!$G$2="Místně",'71_19MthRepSumUzelQ'!B656,IF('71_19MthRepSumUzelQ'!U656&lt;&gt;"",'71_19MthRepSumUzelQ'!U656,'71_19MthRepSumUzelQ'!B656))</f>
        <v>7084</v>
      </c>
      <c r="Z656" s="1">
        <f>IF(Summ!$G$2="Místně",'71_19MthRepSumUzelQ'!F656,IF('71_19MthRepSumUzelQ'!W656&lt;&gt;"",'71_19MthRepSumUzelQ'!W656,'71_19MthRepSumUzelQ'!F656))</f>
        <v>5025</v>
      </c>
      <c r="AA656" s="1">
        <f t="shared" si="42"/>
        <v>0</v>
      </c>
      <c r="AB656" s="1" t="str">
        <f t="shared" si="44"/>
        <v/>
      </c>
      <c r="AC656" s="1" t="str">
        <f t="shared" si="45"/>
        <v/>
      </c>
      <c r="AD656" s="1" t="str">
        <f t="shared" si="43"/>
        <v/>
      </c>
    </row>
    <row r="657" spans="1:30" x14ac:dyDescent="0.25">
      <c r="A657" s="4" t="s">
        <v>2366</v>
      </c>
      <c r="B657" s="4">
        <v>7085</v>
      </c>
      <c r="C657" s="4" t="s">
        <v>1328</v>
      </c>
      <c r="D657" s="4" t="s">
        <v>1329</v>
      </c>
      <c r="E657" s="4"/>
      <c r="F657" s="4">
        <v>5017</v>
      </c>
      <c r="G657" s="4" t="s">
        <v>57</v>
      </c>
      <c r="H657" s="4" t="s">
        <v>58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6">
        <v>0</v>
      </c>
      <c r="Q657" s="5">
        <v>0</v>
      </c>
      <c r="R657" s="5">
        <v>0</v>
      </c>
      <c r="S657" s="5">
        <v>0</v>
      </c>
      <c r="T657" s="5">
        <v>31</v>
      </c>
      <c r="U657" s="4"/>
      <c r="V657" s="4"/>
      <c r="W657" s="4"/>
      <c r="X657" s="4"/>
      <c r="Y657" s="1">
        <f>IF(Summ!$G$2="Místně",'71_19MthRepSumUzelQ'!B657,IF('71_19MthRepSumUzelQ'!U657&lt;&gt;"",'71_19MthRepSumUzelQ'!U657,'71_19MthRepSumUzelQ'!B657))</f>
        <v>7085</v>
      </c>
      <c r="Z657" s="1">
        <f>IF(Summ!$G$2="Místně",'71_19MthRepSumUzelQ'!F657,IF('71_19MthRepSumUzelQ'!W657&lt;&gt;"",'71_19MthRepSumUzelQ'!W657,'71_19MthRepSumUzelQ'!F657))</f>
        <v>5017</v>
      </c>
      <c r="AA657" s="1">
        <f t="shared" si="42"/>
        <v>0</v>
      </c>
      <c r="AB657" s="1" t="str">
        <f t="shared" si="44"/>
        <v/>
      </c>
      <c r="AC657" s="1" t="str">
        <f t="shared" si="45"/>
        <v/>
      </c>
      <c r="AD657" s="1" t="str">
        <f t="shared" si="43"/>
        <v/>
      </c>
    </row>
    <row r="658" spans="1:30" x14ac:dyDescent="0.25">
      <c r="A658" s="4" t="s">
        <v>2366</v>
      </c>
      <c r="B658" s="4">
        <v>7086</v>
      </c>
      <c r="C658" s="4" t="s">
        <v>1330</v>
      </c>
      <c r="D658" s="4" t="s">
        <v>1331</v>
      </c>
      <c r="E658" s="4"/>
      <c r="F658" s="4">
        <v>5013</v>
      </c>
      <c r="G658" s="4" t="s">
        <v>49</v>
      </c>
      <c r="H658" s="4" t="s">
        <v>50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6">
        <v>0</v>
      </c>
      <c r="Q658" s="5">
        <v>0</v>
      </c>
      <c r="R658" s="5">
        <v>0</v>
      </c>
      <c r="S658" s="5">
        <v>0</v>
      </c>
      <c r="T658" s="5">
        <v>31</v>
      </c>
      <c r="U658" s="4"/>
      <c r="V658" s="4"/>
      <c r="W658" s="4"/>
      <c r="X658" s="4"/>
      <c r="Y658" s="1">
        <f>IF(Summ!$G$2="Místně",'71_19MthRepSumUzelQ'!B658,IF('71_19MthRepSumUzelQ'!U658&lt;&gt;"",'71_19MthRepSumUzelQ'!U658,'71_19MthRepSumUzelQ'!B658))</f>
        <v>7086</v>
      </c>
      <c r="Z658" s="1">
        <f>IF(Summ!$G$2="Místně",'71_19MthRepSumUzelQ'!F658,IF('71_19MthRepSumUzelQ'!W658&lt;&gt;"",'71_19MthRepSumUzelQ'!W658,'71_19MthRepSumUzelQ'!F658))</f>
        <v>5013</v>
      </c>
      <c r="AA658" s="1">
        <f t="shared" si="42"/>
        <v>0</v>
      </c>
      <c r="AB658" s="1" t="str">
        <f t="shared" si="44"/>
        <v/>
      </c>
      <c r="AC658" s="1" t="str">
        <f t="shared" si="45"/>
        <v/>
      </c>
      <c r="AD658" s="1" t="str">
        <f t="shared" si="43"/>
        <v/>
      </c>
    </row>
    <row r="659" spans="1:30" x14ac:dyDescent="0.25">
      <c r="A659" s="4" t="s">
        <v>2366</v>
      </c>
      <c r="B659" s="4">
        <v>7087</v>
      </c>
      <c r="C659" s="4" t="s">
        <v>1332</v>
      </c>
      <c r="D659" s="4" t="s">
        <v>1333</v>
      </c>
      <c r="E659" s="4"/>
      <c r="F659" s="4">
        <v>5045</v>
      </c>
      <c r="G659" s="4" t="s">
        <v>113</v>
      </c>
      <c r="H659" s="4" t="s">
        <v>114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6">
        <v>0</v>
      </c>
      <c r="Q659" s="5">
        <v>0</v>
      </c>
      <c r="R659" s="5">
        <v>0</v>
      </c>
      <c r="S659" s="5">
        <v>0</v>
      </c>
      <c r="T659" s="5">
        <v>31</v>
      </c>
      <c r="U659" s="4"/>
      <c r="V659" s="4"/>
      <c r="W659" s="4"/>
      <c r="X659" s="4"/>
      <c r="Y659" s="1">
        <f>IF(Summ!$G$2="Místně",'71_19MthRepSumUzelQ'!B659,IF('71_19MthRepSumUzelQ'!U659&lt;&gt;"",'71_19MthRepSumUzelQ'!U659,'71_19MthRepSumUzelQ'!B659))</f>
        <v>7087</v>
      </c>
      <c r="Z659" s="1">
        <f>IF(Summ!$G$2="Místně",'71_19MthRepSumUzelQ'!F659,IF('71_19MthRepSumUzelQ'!W659&lt;&gt;"",'71_19MthRepSumUzelQ'!W659,'71_19MthRepSumUzelQ'!F659))</f>
        <v>5045</v>
      </c>
      <c r="AA659" s="1">
        <f t="shared" si="42"/>
        <v>0</v>
      </c>
      <c r="AB659" s="1" t="str">
        <f t="shared" si="44"/>
        <v/>
      </c>
      <c r="AC659" s="1" t="str">
        <f t="shared" si="45"/>
        <v/>
      </c>
      <c r="AD659" s="1" t="str">
        <f t="shared" si="43"/>
        <v/>
      </c>
    </row>
    <row r="660" spans="1:30" x14ac:dyDescent="0.25">
      <c r="A660" s="4" t="s">
        <v>2366</v>
      </c>
      <c r="B660" s="4">
        <v>7088</v>
      </c>
      <c r="C660" s="4" t="s">
        <v>1334</v>
      </c>
      <c r="D660" s="4" t="s">
        <v>1335</v>
      </c>
      <c r="E660" s="4"/>
      <c r="F660" s="4">
        <v>5032</v>
      </c>
      <c r="G660" s="4" t="s">
        <v>87</v>
      </c>
      <c r="H660" s="4" t="s">
        <v>88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6">
        <v>0</v>
      </c>
      <c r="Q660" s="5">
        <v>0</v>
      </c>
      <c r="R660" s="5">
        <v>0</v>
      </c>
      <c r="S660" s="5">
        <v>0</v>
      </c>
      <c r="T660" s="5">
        <v>31</v>
      </c>
      <c r="U660" s="4"/>
      <c r="V660" s="4"/>
      <c r="W660" s="4"/>
      <c r="X660" s="4"/>
      <c r="Y660" s="1">
        <f>IF(Summ!$G$2="Místně",'71_19MthRepSumUzelQ'!B660,IF('71_19MthRepSumUzelQ'!U660&lt;&gt;"",'71_19MthRepSumUzelQ'!U660,'71_19MthRepSumUzelQ'!B660))</f>
        <v>7088</v>
      </c>
      <c r="Z660" s="1">
        <f>IF(Summ!$G$2="Místně",'71_19MthRepSumUzelQ'!F660,IF('71_19MthRepSumUzelQ'!W660&lt;&gt;"",'71_19MthRepSumUzelQ'!W660,'71_19MthRepSumUzelQ'!F660))</f>
        <v>5032</v>
      </c>
      <c r="AA660" s="1">
        <f t="shared" si="42"/>
        <v>0</v>
      </c>
      <c r="AB660" s="1" t="str">
        <f t="shared" si="44"/>
        <v/>
      </c>
      <c r="AC660" s="1" t="str">
        <f t="shared" si="45"/>
        <v/>
      </c>
      <c r="AD660" s="1" t="str">
        <f t="shared" si="43"/>
        <v/>
      </c>
    </row>
    <row r="661" spans="1:30" x14ac:dyDescent="0.25">
      <c r="A661" s="4" t="s">
        <v>2366</v>
      </c>
      <c r="B661" s="4">
        <v>7090</v>
      </c>
      <c r="C661" s="4" t="s">
        <v>1336</v>
      </c>
      <c r="D661" s="4" t="s">
        <v>1337</v>
      </c>
      <c r="E661" s="4"/>
      <c r="F661" s="4">
        <v>5012</v>
      </c>
      <c r="G661" s="4" t="s">
        <v>47</v>
      </c>
      <c r="H661" s="4" t="s">
        <v>48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6">
        <v>0</v>
      </c>
      <c r="Q661" s="5">
        <v>0</v>
      </c>
      <c r="R661" s="5">
        <v>0</v>
      </c>
      <c r="S661" s="5">
        <v>0</v>
      </c>
      <c r="T661" s="5">
        <v>31</v>
      </c>
      <c r="U661" s="4"/>
      <c r="V661" s="4"/>
      <c r="W661" s="4"/>
      <c r="X661" s="4"/>
      <c r="Y661" s="1">
        <f>IF(Summ!$G$2="Místně",'71_19MthRepSumUzelQ'!B661,IF('71_19MthRepSumUzelQ'!U661&lt;&gt;"",'71_19MthRepSumUzelQ'!U661,'71_19MthRepSumUzelQ'!B661))</f>
        <v>7090</v>
      </c>
      <c r="Z661" s="1">
        <f>IF(Summ!$G$2="Místně",'71_19MthRepSumUzelQ'!F661,IF('71_19MthRepSumUzelQ'!W661&lt;&gt;"",'71_19MthRepSumUzelQ'!W661,'71_19MthRepSumUzelQ'!F661))</f>
        <v>5012</v>
      </c>
      <c r="AA661" s="1">
        <f t="shared" si="42"/>
        <v>0</v>
      </c>
      <c r="AB661" s="1" t="str">
        <f t="shared" si="44"/>
        <v/>
      </c>
      <c r="AC661" s="1" t="str">
        <f t="shared" si="45"/>
        <v/>
      </c>
      <c r="AD661" s="1" t="str">
        <f t="shared" si="43"/>
        <v/>
      </c>
    </row>
    <row r="662" spans="1:30" x14ac:dyDescent="0.25">
      <c r="A662" s="4" t="s">
        <v>2366</v>
      </c>
      <c r="B662" s="4">
        <v>7091</v>
      </c>
      <c r="C662" s="4" t="s">
        <v>1338</v>
      </c>
      <c r="D662" s="4" t="s">
        <v>1339</v>
      </c>
      <c r="E662" s="4"/>
      <c r="F662" s="4">
        <v>5017</v>
      </c>
      <c r="G662" s="4" t="s">
        <v>57</v>
      </c>
      <c r="H662" s="4" t="s">
        <v>58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6">
        <v>0</v>
      </c>
      <c r="Q662" s="5">
        <v>0</v>
      </c>
      <c r="R662" s="5">
        <v>0</v>
      </c>
      <c r="S662" s="5">
        <v>0</v>
      </c>
      <c r="T662" s="5">
        <v>31</v>
      </c>
      <c r="U662" s="4"/>
      <c r="V662" s="4"/>
      <c r="W662" s="4"/>
      <c r="X662" s="4"/>
      <c r="Y662" s="1">
        <f>IF(Summ!$G$2="Místně",'71_19MthRepSumUzelQ'!B662,IF('71_19MthRepSumUzelQ'!U662&lt;&gt;"",'71_19MthRepSumUzelQ'!U662,'71_19MthRepSumUzelQ'!B662))</f>
        <v>7091</v>
      </c>
      <c r="Z662" s="1">
        <f>IF(Summ!$G$2="Místně",'71_19MthRepSumUzelQ'!F662,IF('71_19MthRepSumUzelQ'!W662&lt;&gt;"",'71_19MthRepSumUzelQ'!W662,'71_19MthRepSumUzelQ'!F662))</f>
        <v>5017</v>
      </c>
      <c r="AA662" s="1">
        <f t="shared" si="42"/>
        <v>0</v>
      </c>
      <c r="AB662" s="1" t="str">
        <f t="shared" si="44"/>
        <v/>
      </c>
      <c r="AC662" s="1" t="str">
        <f t="shared" si="45"/>
        <v/>
      </c>
      <c r="AD662" s="1" t="str">
        <f t="shared" si="43"/>
        <v/>
      </c>
    </row>
    <row r="663" spans="1:30" x14ac:dyDescent="0.25">
      <c r="A663" s="4" t="s">
        <v>2366</v>
      </c>
      <c r="B663" s="4">
        <v>7093</v>
      </c>
      <c r="C663" s="4" t="s">
        <v>1340</v>
      </c>
      <c r="D663" s="4" t="s">
        <v>1341</v>
      </c>
      <c r="E663" s="4"/>
      <c r="F663" s="4">
        <v>5012</v>
      </c>
      <c r="G663" s="4" t="s">
        <v>47</v>
      </c>
      <c r="H663" s="4" t="s">
        <v>48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6">
        <v>0</v>
      </c>
      <c r="Q663" s="5">
        <v>0</v>
      </c>
      <c r="R663" s="5">
        <v>0</v>
      </c>
      <c r="S663" s="5">
        <v>0</v>
      </c>
      <c r="T663" s="5">
        <v>31</v>
      </c>
      <c r="U663" s="4"/>
      <c r="V663" s="4"/>
      <c r="W663" s="4"/>
      <c r="X663" s="4"/>
      <c r="Y663" s="1">
        <f>IF(Summ!$G$2="Místně",'71_19MthRepSumUzelQ'!B663,IF('71_19MthRepSumUzelQ'!U663&lt;&gt;"",'71_19MthRepSumUzelQ'!U663,'71_19MthRepSumUzelQ'!B663))</f>
        <v>7093</v>
      </c>
      <c r="Z663" s="1">
        <f>IF(Summ!$G$2="Místně",'71_19MthRepSumUzelQ'!F663,IF('71_19MthRepSumUzelQ'!W663&lt;&gt;"",'71_19MthRepSumUzelQ'!W663,'71_19MthRepSumUzelQ'!F663))</f>
        <v>5012</v>
      </c>
      <c r="AA663" s="1">
        <f t="shared" si="42"/>
        <v>0</v>
      </c>
      <c r="AB663" s="1" t="str">
        <f t="shared" si="44"/>
        <v/>
      </c>
      <c r="AC663" s="1" t="str">
        <f t="shared" si="45"/>
        <v/>
      </c>
      <c r="AD663" s="1" t="str">
        <f t="shared" si="43"/>
        <v/>
      </c>
    </row>
    <row r="664" spans="1:30" x14ac:dyDescent="0.25">
      <c r="A664" s="4" t="s">
        <v>2366</v>
      </c>
      <c r="B664" s="4">
        <v>7094</v>
      </c>
      <c r="C664" s="4" t="s">
        <v>1342</v>
      </c>
      <c r="D664" s="4" t="s">
        <v>1343</v>
      </c>
      <c r="E664" s="4"/>
      <c r="F664" s="4">
        <v>5045</v>
      </c>
      <c r="G664" s="4" t="s">
        <v>113</v>
      </c>
      <c r="H664" s="4" t="s">
        <v>114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6">
        <v>0</v>
      </c>
      <c r="Q664" s="5">
        <v>0</v>
      </c>
      <c r="R664" s="5">
        <v>0</v>
      </c>
      <c r="S664" s="5">
        <v>0</v>
      </c>
      <c r="T664" s="5">
        <v>31</v>
      </c>
      <c r="U664" s="4"/>
      <c r="V664" s="4"/>
      <c r="W664" s="4"/>
      <c r="X664" s="4"/>
      <c r="Y664" s="1">
        <f>IF(Summ!$G$2="Místně",'71_19MthRepSumUzelQ'!B664,IF('71_19MthRepSumUzelQ'!U664&lt;&gt;"",'71_19MthRepSumUzelQ'!U664,'71_19MthRepSumUzelQ'!B664))</f>
        <v>7094</v>
      </c>
      <c r="Z664" s="1">
        <f>IF(Summ!$G$2="Místně",'71_19MthRepSumUzelQ'!F664,IF('71_19MthRepSumUzelQ'!W664&lt;&gt;"",'71_19MthRepSumUzelQ'!W664,'71_19MthRepSumUzelQ'!F664))</f>
        <v>5045</v>
      </c>
      <c r="AA664" s="1">
        <f t="shared" si="42"/>
        <v>0</v>
      </c>
      <c r="AB664" s="1" t="str">
        <f t="shared" si="44"/>
        <v/>
      </c>
      <c r="AC664" s="1" t="str">
        <f t="shared" si="45"/>
        <v/>
      </c>
      <c r="AD664" s="1" t="str">
        <f t="shared" si="43"/>
        <v/>
      </c>
    </row>
    <row r="665" spans="1:30" x14ac:dyDescent="0.25">
      <c r="A665" s="4" t="s">
        <v>2366</v>
      </c>
      <c r="B665" s="4">
        <v>7095</v>
      </c>
      <c r="C665" s="4" t="s">
        <v>1344</v>
      </c>
      <c r="D665" s="4" t="s">
        <v>1345</v>
      </c>
      <c r="E665" s="4"/>
      <c r="F665" s="4">
        <v>5017</v>
      </c>
      <c r="G665" s="4" t="s">
        <v>57</v>
      </c>
      <c r="H665" s="4" t="s">
        <v>58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6">
        <v>0</v>
      </c>
      <c r="Q665" s="5">
        <v>0</v>
      </c>
      <c r="R665" s="5">
        <v>0</v>
      </c>
      <c r="S665" s="5">
        <v>0</v>
      </c>
      <c r="T665" s="5">
        <v>31</v>
      </c>
      <c r="U665" s="4"/>
      <c r="V665" s="4"/>
      <c r="W665" s="4"/>
      <c r="X665" s="4"/>
      <c r="Y665" s="1">
        <f>IF(Summ!$G$2="Místně",'71_19MthRepSumUzelQ'!B665,IF('71_19MthRepSumUzelQ'!U665&lt;&gt;"",'71_19MthRepSumUzelQ'!U665,'71_19MthRepSumUzelQ'!B665))</f>
        <v>7095</v>
      </c>
      <c r="Z665" s="1">
        <f>IF(Summ!$G$2="Místně",'71_19MthRepSumUzelQ'!F665,IF('71_19MthRepSumUzelQ'!W665&lt;&gt;"",'71_19MthRepSumUzelQ'!W665,'71_19MthRepSumUzelQ'!F665))</f>
        <v>5017</v>
      </c>
      <c r="AA665" s="1">
        <f t="shared" si="42"/>
        <v>0</v>
      </c>
      <c r="AB665" s="1" t="str">
        <f t="shared" si="44"/>
        <v/>
      </c>
      <c r="AC665" s="1" t="str">
        <f t="shared" si="45"/>
        <v/>
      </c>
      <c r="AD665" s="1" t="str">
        <f t="shared" si="43"/>
        <v/>
      </c>
    </row>
    <row r="666" spans="1:30" x14ac:dyDescent="0.25">
      <c r="A666" s="4" t="s">
        <v>2366</v>
      </c>
      <c r="B666" s="4">
        <v>7096</v>
      </c>
      <c r="C666" s="4" t="s">
        <v>1346</v>
      </c>
      <c r="D666" s="4" t="s">
        <v>1347</v>
      </c>
      <c r="E666" s="4"/>
      <c r="F666" s="4">
        <v>5012</v>
      </c>
      <c r="G666" s="4" t="s">
        <v>47</v>
      </c>
      <c r="H666" s="4" t="s">
        <v>48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6">
        <v>0</v>
      </c>
      <c r="Q666" s="5">
        <v>0</v>
      </c>
      <c r="R666" s="5">
        <v>0</v>
      </c>
      <c r="S666" s="5">
        <v>0</v>
      </c>
      <c r="T666" s="5">
        <v>31</v>
      </c>
      <c r="U666" s="4"/>
      <c r="V666" s="4"/>
      <c r="W666" s="4"/>
      <c r="X666" s="4"/>
      <c r="Y666" s="1">
        <f>IF(Summ!$G$2="Místně",'71_19MthRepSumUzelQ'!B666,IF('71_19MthRepSumUzelQ'!U666&lt;&gt;"",'71_19MthRepSumUzelQ'!U666,'71_19MthRepSumUzelQ'!B666))</f>
        <v>7096</v>
      </c>
      <c r="Z666" s="1">
        <f>IF(Summ!$G$2="Místně",'71_19MthRepSumUzelQ'!F666,IF('71_19MthRepSumUzelQ'!W666&lt;&gt;"",'71_19MthRepSumUzelQ'!W666,'71_19MthRepSumUzelQ'!F666))</f>
        <v>5012</v>
      </c>
      <c r="AA666" s="1">
        <f t="shared" si="42"/>
        <v>0</v>
      </c>
      <c r="AB666" s="1" t="str">
        <f t="shared" si="44"/>
        <v/>
      </c>
      <c r="AC666" s="1" t="str">
        <f t="shared" si="45"/>
        <v/>
      </c>
      <c r="AD666" s="1" t="str">
        <f t="shared" si="43"/>
        <v/>
      </c>
    </row>
    <row r="667" spans="1:30" x14ac:dyDescent="0.25">
      <c r="A667" s="4" t="s">
        <v>2366</v>
      </c>
      <c r="B667" s="4">
        <v>7097</v>
      </c>
      <c r="C667" s="4" t="s">
        <v>623</v>
      </c>
      <c r="D667" s="4" t="s">
        <v>1348</v>
      </c>
      <c r="E667" s="4"/>
      <c r="F667" s="4">
        <v>5036</v>
      </c>
      <c r="G667" s="4" t="s">
        <v>94</v>
      </c>
      <c r="H667" s="4" t="s">
        <v>95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6">
        <v>0</v>
      </c>
      <c r="Q667" s="5">
        <v>0</v>
      </c>
      <c r="R667" s="5">
        <v>0</v>
      </c>
      <c r="S667" s="5">
        <v>0</v>
      </c>
      <c r="T667" s="5">
        <v>31</v>
      </c>
      <c r="U667" s="4"/>
      <c r="V667" s="4"/>
      <c r="W667" s="4"/>
      <c r="X667" s="4"/>
      <c r="Y667" s="1">
        <f>IF(Summ!$G$2="Místně",'71_19MthRepSumUzelQ'!B667,IF('71_19MthRepSumUzelQ'!U667&lt;&gt;"",'71_19MthRepSumUzelQ'!U667,'71_19MthRepSumUzelQ'!B667))</f>
        <v>7097</v>
      </c>
      <c r="Z667" s="1">
        <f>IF(Summ!$G$2="Místně",'71_19MthRepSumUzelQ'!F667,IF('71_19MthRepSumUzelQ'!W667&lt;&gt;"",'71_19MthRepSumUzelQ'!W667,'71_19MthRepSumUzelQ'!F667))</f>
        <v>5036</v>
      </c>
      <c r="AA667" s="1">
        <f t="shared" si="42"/>
        <v>0</v>
      </c>
      <c r="AB667" s="1" t="str">
        <f t="shared" si="44"/>
        <v/>
      </c>
      <c r="AC667" s="1" t="str">
        <f t="shared" si="45"/>
        <v/>
      </c>
      <c r="AD667" s="1" t="str">
        <f t="shared" si="43"/>
        <v/>
      </c>
    </row>
    <row r="668" spans="1:30" x14ac:dyDescent="0.25">
      <c r="A668" s="4" t="s">
        <v>2366</v>
      </c>
      <c r="B668" s="4">
        <v>7098</v>
      </c>
      <c r="C668" s="4" t="s">
        <v>1349</v>
      </c>
      <c r="D668" s="4" t="s">
        <v>1350</v>
      </c>
      <c r="E668" s="4"/>
      <c r="F668" s="4">
        <v>5032</v>
      </c>
      <c r="G668" s="4" t="s">
        <v>87</v>
      </c>
      <c r="H668" s="4" t="s">
        <v>88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6">
        <v>0</v>
      </c>
      <c r="Q668" s="5">
        <v>0</v>
      </c>
      <c r="R668" s="5">
        <v>0</v>
      </c>
      <c r="S668" s="5">
        <v>0</v>
      </c>
      <c r="T668" s="5">
        <v>31</v>
      </c>
      <c r="U668" s="4"/>
      <c r="V668" s="4"/>
      <c r="W668" s="4"/>
      <c r="X668" s="4"/>
      <c r="Y668" s="1">
        <f>IF(Summ!$G$2="Místně",'71_19MthRepSumUzelQ'!B668,IF('71_19MthRepSumUzelQ'!U668&lt;&gt;"",'71_19MthRepSumUzelQ'!U668,'71_19MthRepSumUzelQ'!B668))</f>
        <v>7098</v>
      </c>
      <c r="Z668" s="1">
        <f>IF(Summ!$G$2="Místně",'71_19MthRepSumUzelQ'!F668,IF('71_19MthRepSumUzelQ'!W668&lt;&gt;"",'71_19MthRepSumUzelQ'!W668,'71_19MthRepSumUzelQ'!F668))</f>
        <v>5032</v>
      </c>
      <c r="AA668" s="1">
        <f t="shared" si="42"/>
        <v>0</v>
      </c>
      <c r="AB668" s="1" t="str">
        <f t="shared" si="44"/>
        <v/>
      </c>
      <c r="AC668" s="1" t="str">
        <f t="shared" si="45"/>
        <v/>
      </c>
      <c r="AD668" s="1" t="str">
        <f t="shared" si="43"/>
        <v/>
      </c>
    </row>
    <row r="669" spans="1:30" x14ac:dyDescent="0.25">
      <c r="A669" s="4" t="s">
        <v>2366</v>
      </c>
      <c r="B669" s="4">
        <v>7099</v>
      </c>
      <c r="C669" s="4" t="s">
        <v>1351</v>
      </c>
      <c r="D669" s="4" t="s">
        <v>1352</v>
      </c>
      <c r="E669" s="4"/>
      <c r="F669" s="4">
        <v>5013</v>
      </c>
      <c r="G669" s="4" t="s">
        <v>49</v>
      </c>
      <c r="H669" s="4" t="s">
        <v>50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6">
        <v>0</v>
      </c>
      <c r="Q669" s="5">
        <v>0</v>
      </c>
      <c r="R669" s="5">
        <v>0</v>
      </c>
      <c r="S669" s="5">
        <v>0</v>
      </c>
      <c r="T669" s="5">
        <v>31</v>
      </c>
      <c r="U669" s="4"/>
      <c r="V669" s="4"/>
      <c r="W669" s="4"/>
      <c r="X669" s="4"/>
      <c r="Y669" s="1">
        <f>IF(Summ!$G$2="Místně",'71_19MthRepSumUzelQ'!B669,IF('71_19MthRepSumUzelQ'!U669&lt;&gt;"",'71_19MthRepSumUzelQ'!U669,'71_19MthRepSumUzelQ'!B669))</f>
        <v>7099</v>
      </c>
      <c r="Z669" s="1">
        <f>IF(Summ!$G$2="Místně",'71_19MthRepSumUzelQ'!F669,IF('71_19MthRepSumUzelQ'!W669&lt;&gt;"",'71_19MthRepSumUzelQ'!W669,'71_19MthRepSumUzelQ'!F669))</f>
        <v>5013</v>
      </c>
      <c r="AA669" s="1">
        <f t="shared" si="42"/>
        <v>0</v>
      </c>
      <c r="AB669" s="1" t="str">
        <f t="shared" si="44"/>
        <v/>
      </c>
      <c r="AC669" s="1" t="str">
        <f t="shared" si="45"/>
        <v/>
      </c>
      <c r="AD669" s="1" t="str">
        <f t="shared" si="43"/>
        <v/>
      </c>
    </row>
    <row r="670" spans="1:30" x14ac:dyDescent="0.25">
      <c r="A670" s="4" t="s">
        <v>2366</v>
      </c>
      <c r="B670" s="4">
        <v>7101</v>
      </c>
      <c r="C670" s="4" t="s">
        <v>1353</v>
      </c>
      <c r="D670" s="4" t="s">
        <v>1354</v>
      </c>
      <c r="E670" s="4"/>
      <c r="F670" s="4">
        <v>5001</v>
      </c>
      <c r="G670" s="4" t="s">
        <v>25</v>
      </c>
      <c r="H670" s="4" t="s">
        <v>26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6">
        <v>0</v>
      </c>
      <c r="Q670" s="5">
        <v>0</v>
      </c>
      <c r="R670" s="5">
        <v>0</v>
      </c>
      <c r="S670" s="5">
        <v>0</v>
      </c>
      <c r="T670" s="5">
        <v>31</v>
      </c>
      <c r="U670" s="4"/>
      <c r="V670" s="4"/>
      <c r="W670" s="4"/>
      <c r="X670" s="4"/>
      <c r="Y670" s="1">
        <f>IF(Summ!$G$2="Místně",'71_19MthRepSumUzelQ'!B670,IF('71_19MthRepSumUzelQ'!U670&lt;&gt;"",'71_19MthRepSumUzelQ'!U670,'71_19MthRepSumUzelQ'!B670))</f>
        <v>7101</v>
      </c>
      <c r="Z670" s="1">
        <f>IF(Summ!$G$2="Místně",'71_19MthRepSumUzelQ'!F670,IF('71_19MthRepSumUzelQ'!W670&lt;&gt;"",'71_19MthRepSumUzelQ'!W670,'71_19MthRepSumUzelQ'!F670))</f>
        <v>5001</v>
      </c>
      <c r="AA670" s="1">
        <f t="shared" si="42"/>
        <v>0</v>
      </c>
      <c r="AB670" s="1" t="str">
        <f t="shared" si="44"/>
        <v/>
      </c>
      <c r="AC670" s="1" t="str">
        <f t="shared" si="45"/>
        <v/>
      </c>
      <c r="AD670" s="1" t="str">
        <f t="shared" si="43"/>
        <v/>
      </c>
    </row>
    <row r="671" spans="1:30" x14ac:dyDescent="0.25">
      <c r="A671" s="4" t="s">
        <v>2366</v>
      </c>
      <c r="B671" s="4">
        <v>7102</v>
      </c>
      <c r="C671" s="4" t="s">
        <v>1355</v>
      </c>
      <c r="D671" s="4" t="s">
        <v>1356</v>
      </c>
      <c r="E671" s="4"/>
      <c r="F671" s="4">
        <v>5013</v>
      </c>
      <c r="G671" s="4" t="s">
        <v>49</v>
      </c>
      <c r="H671" s="4" t="s">
        <v>50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6">
        <v>0</v>
      </c>
      <c r="Q671" s="5">
        <v>0</v>
      </c>
      <c r="R671" s="5">
        <v>0</v>
      </c>
      <c r="S671" s="5">
        <v>0</v>
      </c>
      <c r="T671" s="5">
        <v>31</v>
      </c>
      <c r="U671" s="4"/>
      <c r="V671" s="4"/>
      <c r="W671" s="4"/>
      <c r="X671" s="4"/>
      <c r="Y671" s="1">
        <f>IF(Summ!$G$2="Místně",'71_19MthRepSumUzelQ'!B671,IF('71_19MthRepSumUzelQ'!U671&lt;&gt;"",'71_19MthRepSumUzelQ'!U671,'71_19MthRepSumUzelQ'!B671))</f>
        <v>7102</v>
      </c>
      <c r="Z671" s="1">
        <f>IF(Summ!$G$2="Místně",'71_19MthRepSumUzelQ'!F671,IF('71_19MthRepSumUzelQ'!W671&lt;&gt;"",'71_19MthRepSumUzelQ'!W671,'71_19MthRepSumUzelQ'!F671))</f>
        <v>5013</v>
      </c>
      <c r="AA671" s="1">
        <f t="shared" si="42"/>
        <v>0</v>
      </c>
      <c r="AB671" s="1" t="str">
        <f t="shared" si="44"/>
        <v/>
      </c>
      <c r="AC671" s="1" t="str">
        <f t="shared" si="45"/>
        <v/>
      </c>
      <c r="AD671" s="1" t="str">
        <f t="shared" si="43"/>
        <v/>
      </c>
    </row>
    <row r="672" spans="1:30" x14ac:dyDescent="0.25">
      <c r="A672" s="4" t="s">
        <v>2366</v>
      </c>
      <c r="B672" s="4">
        <v>7104</v>
      </c>
      <c r="C672" s="4" t="s">
        <v>1357</v>
      </c>
      <c r="D672" s="4" t="s">
        <v>1358</v>
      </c>
      <c r="E672" s="4"/>
      <c r="F672" s="4">
        <v>5045</v>
      </c>
      <c r="G672" s="4" t="s">
        <v>113</v>
      </c>
      <c r="H672" s="4" t="s">
        <v>114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6">
        <v>0</v>
      </c>
      <c r="Q672" s="5">
        <v>0</v>
      </c>
      <c r="R672" s="5">
        <v>0</v>
      </c>
      <c r="S672" s="5">
        <v>0</v>
      </c>
      <c r="T672" s="5">
        <v>31</v>
      </c>
      <c r="U672" s="4"/>
      <c r="V672" s="4"/>
      <c r="W672" s="4"/>
      <c r="X672" s="4"/>
      <c r="Y672" s="1">
        <f>IF(Summ!$G$2="Místně",'71_19MthRepSumUzelQ'!B672,IF('71_19MthRepSumUzelQ'!U672&lt;&gt;"",'71_19MthRepSumUzelQ'!U672,'71_19MthRepSumUzelQ'!B672))</f>
        <v>7104</v>
      </c>
      <c r="Z672" s="1">
        <f>IF(Summ!$G$2="Místně",'71_19MthRepSumUzelQ'!F672,IF('71_19MthRepSumUzelQ'!W672&lt;&gt;"",'71_19MthRepSumUzelQ'!W672,'71_19MthRepSumUzelQ'!F672))</f>
        <v>5045</v>
      </c>
      <c r="AA672" s="1">
        <f t="shared" si="42"/>
        <v>0</v>
      </c>
      <c r="AB672" s="1" t="str">
        <f t="shared" si="44"/>
        <v/>
      </c>
      <c r="AC672" s="1" t="str">
        <f t="shared" si="45"/>
        <v/>
      </c>
      <c r="AD672" s="1" t="str">
        <f t="shared" si="43"/>
        <v/>
      </c>
    </row>
    <row r="673" spans="1:30" x14ac:dyDescent="0.25">
      <c r="A673" s="4" t="s">
        <v>2366</v>
      </c>
      <c r="B673" s="4">
        <v>7105</v>
      </c>
      <c r="C673" s="4" t="s">
        <v>1359</v>
      </c>
      <c r="D673" s="4" t="s">
        <v>1360</v>
      </c>
      <c r="E673" s="4"/>
      <c r="F673" s="4">
        <v>5013</v>
      </c>
      <c r="G673" s="4" t="s">
        <v>49</v>
      </c>
      <c r="H673" s="4" t="s">
        <v>50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6">
        <v>0</v>
      </c>
      <c r="Q673" s="5">
        <v>0</v>
      </c>
      <c r="R673" s="5">
        <v>0</v>
      </c>
      <c r="S673" s="5">
        <v>0</v>
      </c>
      <c r="T673" s="5">
        <v>31</v>
      </c>
      <c r="U673" s="4"/>
      <c r="V673" s="4"/>
      <c r="W673" s="4"/>
      <c r="X673" s="4"/>
      <c r="Y673" s="1">
        <f>IF(Summ!$G$2="Místně",'71_19MthRepSumUzelQ'!B673,IF('71_19MthRepSumUzelQ'!U673&lt;&gt;"",'71_19MthRepSumUzelQ'!U673,'71_19MthRepSumUzelQ'!B673))</f>
        <v>7105</v>
      </c>
      <c r="Z673" s="1">
        <f>IF(Summ!$G$2="Místně",'71_19MthRepSumUzelQ'!F673,IF('71_19MthRepSumUzelQ'!W673&lt;&gt;"",'71_19MthRepSumUzelQ'!W673,'71_19MthRepSumUzelQ'!F673))</f>
        <v>5013</v>
      </c>
      <c r="AA673" s="1">
        <f t="shared" si="42"/>
        <v>0</v>
      </c>
      <c r="AB673" s="1" t="str">
        <f t="shared" si="44"/>
        <v/>
      </c>
      <c r="AC673" s="1" t="str">
        <f t="shared" si="45"/>
        <v/>
      </c>
      <c r="AD673" s="1" t="str">
        <f t="shared" si="43"/>
        <v/>
      </c>
    </row>
    <row r="674" spans="1:30" x14ac:dyDescent="0.25">
      <c r="A674" s="4" t="s">
        <v>2366</v>
      </c>
      <c r="B674" s="4">
        <v>7106</v>
      </c>
      <c r="C674" s="4" t="s">
        <v>541</v>
      </c>
      <c r="D674" s="4" t="s">
        <v>1361</v>
      </c>
      <c r="E674" s="4"/>
      <c r="F674" s="4">
        <v>5003</v>
      </c>
      <c r="G674" s="4" t="s">
        <v>29</v>
      </c>
      <c r="H674" s="4" t="s">
        <v>30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6">
        <v>0</v>
      </c>
      <c r="Q674" s="5">
        <v>0</v>
      </c>
      <c r="R674" s="5">
        <v>0</v>
      </c>
      <c r="S674" s="5">
        <v>0</v>
      </c>
      <c r="T674" s="5">
        <v>31</v>
      </c>
      <c r="U674" s="4"/>
      <c r="V674" s="4"/>
      <c r="W674" s="4"/>
      <c r="X674" s="4"/>
      <c r="Y674" s="1">
        <f>IF(Summ!$G$2="Místně",'71_19MthRepSumUzelQ'!B674,IF('71_19MthRepSumUzelQ'!U674&lt;&gt;"",'71_19MthRepSumUzelQ'!U674,'71_19MthRepSumUzelQ'!B674))</f>
        <v>7106</v>
      </c>
      <c r="Z674" s="1">
        <f>IF(Summ!$G$2="Místně",'71_19MthRepSumUzelQ'!F674,IF('71_19MthRepSumUzelQ'!W674&lt;&gt;"",'71_19MthRepSumUzelQ'!W674,'71_19MthRepSumUzelQ'!F674))</f>
        <v>5003</v>
      </c>
      <c r="AA674" s="1">
        <f t="shared" si="42"/>
        <v>0</v>
      </c>
      <c r="AB674" s="1" t="str">
        <f t="shared" si="44"/>
        <v/>
      </c>
      <c r="AC674" s="1" t="str">
        <f t="shared" si="45"/>
        <v/>
      </c>
      <c r="AD674" s="1" t="str">
        <f t="shared" si="43"/>
        <v/>
      </c>
    </row>
    <row r="675" spans="1:30" x14ac:dyDescent="0.25">
      <c r="A675" s="4" t="s">
        <v>2366</v>
      </c>
      <c r="B675" s="4">
        <v>7107</v>
      </c>
      <c r="C675" s="4" t="s">
        <v>1362</v>
      </c>
      <c r="D675" s="4" t="s">
        <v>1363</v>
      </c>
      <c r="E675" s="4"/>
      <c r="F675" s="4">
        <v>5001</v>
      </c>
      <c r="G675" s="4" t="s">
        <v>25</v>
      </c>
      <c r="H675" s="4" t="s">
        <v>26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6">
        <v>0</v>
      </c>
      <c r="Q675" s="5">
        <v>0</v>
      </c>
      <c r="R675" s="5">
        <v>0</v>
      </c>
      <c r="S675" s="5">
        <v>0</v>
      </c>
      <c r="T675" s="5">
        <v>31</v>
      </c>
      <c r="U675" s="4"/>
      <c r="V675" s="4"/>
      <c r="W675" s="4"/>
      <c r="X675" s="4"/>
      <c r="Y675" s="1">
        <f>IF(Summ!$G$2="Místně",'71_19MthRepSumUzelQ'!B675,IF('71_19MthRepSumUzelQ'!U675&lt;&gt;"",'71_19MthRepSumUzelQ'!U675,'71_19MthRepSumUzelQ'!B675))</f>
        <v>7107</v>
      </c>
      <c r="Z675" s="1">
        <f>IF(Summ!$G$2="Místně",'71_19MthRepSumUzelQ'!F675,IF('71_19MthRepSumUzelQ'!W675&lt;&gt;"",'71_19MthRepSumUzelQ'!W675,'71_19MthRepSumUzelQ'!F675))</f>
        <v>5001</v>
      </c>
      <c r="AA675" s="1">
        <f t="shared" si="42"/>
        <v>0</v>
      </c>
      <c r="AB675" s="1" t="str">
        <f t="shared" si="44"/>
        <v/>
      </c>
      <c r="AC675" s="1" t="str">
        <f t="shared" si="45"/>
        <v/>
      </c>
      <c r="AD675" s="1" t="str">
        <f t="shared" si="43"/>
        <v/>
      </c>
    </row>
    <row r="676" spans="1:30" x14ac:dyDescent="0.25">
      <c r="A676" s="4" t="s">
        <v>2366</v>
      </c>
      <c r="B676" s="4">
        <v>7108</v>
      </c>
      <c r="C676" s="4" t="s">
        <v>1364</v>
      </c>
      <c r="D676" s="4" t="s">
        <v>1365</v>
      </c>
      <c r="E676" s="4"/>
      <c r="F676" s="4">
        <v>5032</v>
      </c>
      <c r="G676" s="4" t="s">
        <v>87</v>
      </c>
      <c r="H676" s="4" t="s">
        <v>88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6">
        <v>0</v>
      </c>
      <c r="Q676" s="5">
        <v>0</v>
      </c>
      <c r="R676" s="5">
        <v>0</v>
      </c>
      <c r="S676" s="5">
        <v>0</v>
      </c>
      <c r="T676" s="5">
        <v>31</v>
      </c>
      <c r="U676" s="4"/>
      <c r="V676" s="4"/>
      <c r="W676" s="4"/>
      <c r="X676" s="4"/>
      <c r="Y676" s="1">
        <f>IF(Summ!$G$2="Místně",'71_19MthRepSumUzelQ'!B676,IF('71_19MthRepSumUzelQ'!U676&lt;&gt;"",'71_19MthRepSumUzelQ'!U676,'71_19MthRepSumUzelQ'!B676))</f>
        <v>7108</v>
      </c>
      <c r="Z676" s="1">
        <f>IF(Summ!$G$2="Místně",'71_19MthRepSumUzelQ'!F676,IF('71_19MthRepSumUzelQ'!W676&lt;&gt;"",'71_19MthRepSumUzelQ'!W676,'71_19MthRepSumUzelQ'!F676))</f>
        <v>5032</v>
      </c>
      <c r="AA676" s="1">
        <f t="shared" si="42"/>
        <v>0</v>
      </c>
      <c r="AB676" s="1" t="str">
        <f t="shared" si="44"/>
        <v/>
      </c>
      <c r="AC676" s="1" t="str">
        <f t="shared" si="45"/>
        <v/>
      </c>
      <c r="AD676" s="1" t="str">
        <f t="shared" si="43"/>
        <v/>
      </c>
    </row>
    <row r="677" spans="1:30" x14ac:dyDescent="0.25">
      <c r="A677" s="4" t="s">
        <v>2366</v>
      </c>
      <c r="B677" s="4">
        <v>7109</v>
      </c>
      <c r="C677" s="4" t="s">
        <v>1366</v>
      </c>
      <c r="D677" s="4" t="s">
        <v>1367</v>
      </c>
      <c r="E677" s="4"/>
      <c r="F677" s="4">
        <v>5003</v>
      </c>
      <c r="G677" s="4" t="s">
        <v>29</v>
      </c>
      <c r="H677" s="4" t="s">
        <v>30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6">
        <v>0</v>
      </c>
      <c r="Q677" s="5">
        <v>0</v>
      </c>
      <c r="R677" s="5">
        <v>0</v>
      </c>
      <c r="S677" s="5">
        <v>0</v>
      </c>
      <c r="T677" s="5">
        <v>31</v>
      </c>
      <c r="U677" s="4"/>
      <c r="V677" s="4"/>
      <c r="W677" s="4"/>
      <c r="X677" s="4"/>
      <c r="Y677" s="1">
        <f>IF(Summ!$G$2="Místně",'71_19MthRepSumUzelQ'!B677,IF('71_19MthRepSumUzelQ'!U677&lt;&gt;"",'71_19MthRepSumUzelQ'!U677,'71_19MthRepSumUzelQ'!B677))</f>
        <v>7109</v>
      </c>
      <c r="Z677" s="1">
        <f>IF(Summ!$G$2="Místně",'71_19MthRepSumUzelQ'!F677,IF('71_19MthRepSumUzelQ'!W677&lt;&gt;"",'71_19MthRepSumUzelQ'!W677,'71_19MthRepSumUzelQ'!F677))</f>
        <v>5003</v>
      </c>
      <c r="AA677" s="1">
        <f t="shared" si="42"/>
        <v>0</v>
      </c>
      <c r="AB677" s="1" t="str">
        <f t="shared" si="44"/>
        <v/>
      </c>
      <c r="AC677" s="1" t="str">
        <f t="shared" si="45"/>
        <v/>
      </c>
      <c r="AD677" s="1" t="str">
        <f t="shared" si="43"/>
        <v/>
      </c>
    </row>
    <row r="678" spans="1:30" x14ac:dyDescent="0.25">
      <c r="A678" s="4" t="s">
        <v>2366</v>
      </c>
      <c r="B678" s="4">
        <v>7110</v>
      </c>
      <c r="C678" s="4" t="s">
        <v>1368</v>
      </c>
      <c r="D678" s="4" t="s">
        <v>1369</v>
      </c>
      <c r="E678" s="4"/>
      <c r="F678" s="4">
        <v>5017</v>
      </c>
      <c r="G678" s="4" t="s">
        <v>57</v>
      </c>
      <c r="H678" s="4" t="s">
        <v>58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6">
        <v>0</v>
      </c>
      <c r="Q678" s="5">
        <v>0</v>
      </c>
      <c r="R678" s="5">
        <v>0</v>
      </c>
      <c r="S678" s="5">
        <v>0</v>
      </c>
      <c r="T678" s="5">
        <v>31</v>
      </c>
      <c r="U678" s="4"/>
      <c r="V678" s="4"/>
      <c r="W678" s="4"/>
      <c r="X678" s="4"/>
      <c r="Y678" s="1">
        <f>IF(Summ!$G$2="Místně",'71_19MthRepSumUzelQ'!B678,IF('71_19MthRepSumUzelQ'!U678&lt;&gt;"",'71_19MthRepSumUzelQ'!U678,'71_19MthRepSumUzelQ'!B678))</f>
        <v>7110</v>
      </c>
      <c r="Z678" s="1">
        <f>IF(Summ!$G$2="Místně",'71_19MthRepSumUzelQ'!F678,IF('71_19MthRepSumUzelQ'!W678&lt;&gt;"",'71_19MthRepSumUzelQ'!W678,'71_19MthRepSumUzelQ'!F678))</f>
        <v>5017</v>
      </c>
      <c r="AA678" s="1">
        <f t="shared" si="42"/>
        <v>0</v>
      </c>
      <c r="AB678" s="1" t="str">
        <f t="shared" si="44"/>
        <v/>
      </c>
      <c r="AC678" s="1" t="str">
        <f t="shared" si="45"/>
        <v/>
      </c>
      <c r="AD678" s="1" t="str">
        <f t="shared" si="43"/>
        <v/>
      </c>
    </row>
    <row r="679" spans="1:30" x14ac:dyDescent="0.25">
      <c r="A679" s="4" t="s">
        <v>2366</v>
      </c>
      <c r="B679" s="4">
        <v>7111</v>
      </c>
      <c r="C679" s="4" t="s">
        <v>1370</v>
      </c>
      <c r="D679" s="4" t="s">
        <v>1371</v>
      </c>
      <c r="E679" s="4"/>
      <c r="F679" s="4">
        <v>5022</v>
      </c>
      <c r="G679" s="4" t="s">
        <v>67</v>
      </c>
      <c r="H679" s="4" t="s">
        <v>68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6">
        <v>0</v>
      </c>
      <c r="Q679" s="5">
        <v>0</v>
      </c>
      <c r="R679" s="5">
        <v>0</v>
      </c>
      <c r="S679" s="5">
        <v>0</v>
      </c>
      <c r="T679" s="5">
        <v>31</v>
      </c>
      <c r="U679" s="4"/>
      <c r="V679" s="4"/>
      <c r="W679" s="4"/>
      <c r="X679" s="4"/>
      <c r="Y679" s="1">
        <f>IF(Summ!$G$2="Místně",'71_19MthRepSumUzelQ'!B679,IF('71_19MthRepSumUzelQ'!U679&lt;&gt;"",'71_19MthRepSumUzelQ'!U679,'71_19MthRepSumUzelQ'!B679))</f>
        <v>7111</v>
      </c>
      <c r="Z679" s="1">
        <f>IF(Summ!$G$2="Místně",'71_19MthRepSumUzelQ'!F679,IF('71_19MthRepSumUzelQ'!W679&lt;&gt;"",'71_19MthRepSumUzelQ'!W679,'71_19MthRepSumUzelQ'!F679))</f>
        <v>5022</v>
      </c>
      <c r="AA679" s="1">
        <f t="shared" si="42"/>
        <v>0</v>
      </c>
      <c r="AB679" s="1" t="str">
        <f t="shared" si="44"/>
        <v/>
      </c>
      <c r="AC679" s="1" t="str">
        <f t="shared" si="45"/>
        <v/>
      </c>
      <c r="AD679" s="1" t="str">
        <f t="shared" si="43"/>
        <v/>
      </c>
    </row>
    <row r="680" spans="1:30" x14ac:dyDescent="0.25">
      <c r="A680" s="4" t="s">
        <v>2366</v>
      </c>
      <c r="B680" s="4">
        <v>7112</v>
      </c>
      <c r="C680" s="4" t="s">
        <v>1372</v>
      </c>
      <c r="D680" s="4" t="s">
        <v>1373</v>
      </c>
      <c r="E680" s="4"/>
      <c r="F680" s="4">
        <v>5045</v>
      </c>
      <c r="G680" s="4" t="s">
        <v>113</v>
      </c>
      <c r="H680" s="4" t="s">
        <v>114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6">
        <v>0</v>
      </c>
      <c r="Q680" s="5">
        <v>0</v>
      </c>
      <c r="R680" s="5">
        <v>0</v>
      </c>
      <c r="S680" s="5">
        <v>0</v>
      </c>
      <c r="T680" s="5">
        <v>31</v>
      </c>
      <c r="U680" s="4"/>
      <c r="V680" s="4"/>
      <c r="W680" s="4"/>
      <c r="X680" s="4"/>
      <c r="Y680" s="1">
        <f>IF(Summ!$G$2="Místně",'71_19MthRepSumUzelQ'!B680,IF('71_19MthRepSumUzelQ'!U680&lt;&gt;"",'71_19MthRepSumUzelQ'!U680,'71_19MthRepSumUzelQ'!B680))</f>
        <v>7112</v>
      </c>
      <c r="Z680" s="1">
        <f>IF(Summ!$G$2="Místně",'71_19MthRepSumUzelQ'!F680,IF('71_19MthRepSumUzelQ'!W680&lt;&gt;"",'71_19MthRepSumUzelQ'!W680,'71_19MthRepSumUzelQ'!F680))</f>
        <v>5045</v>
      </c>
      <c r="AA680" s="1">
        <f t="shared" si="42"/>
        <v>0</v>
      </c>
      <c r="AB680" s="1" t="str">
        <f t="shared" si="44"/>
        <v/>
      </c>
      <c r="AC680" s="1" t="str">
        <f t="shared" si="45"/>
        <v/>
      </c>
      <c r="AD680" s="1" t="str">
        <f t="shared" si="43"/>
        <v/>
      </c>
    </row>
    <row r="681" spans="1:30" x14ac:dyDescent="0.25">
      <c r="A681" s="4" t="s">
        <v>2366</v>
      </c>
      <c r="B681" s="4">
        <v>7113</v>
      </c>
      <c r="C681" s="4" t="s">
        <v>1374</v>
      </c>
      <c r="D681" s="4" t="s">
        <v>1375</v>
      </c>
      <c r="E681" s="4"/>
      <c r="F681" s="4">
        <v>5013</v>
      </c>
      <c r="G681" s="4" t="s">
        <v>49</v>
      </c>
      <c r="H681" s="4" t="s">
        <v>50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6">
        <v>0</v>
      </c>
      <c r="Q681" s="5">
        <v>0</v>
      </c>
      <c r="R681" s="5">
        <v>0</v>
      </c>
      <c r="S681" s="5">
        <v>0</v>
      </c>
      <c r="T681" s="5">
        <v>31</v>
      </c>
      <c r="U681" s="4"/>
      <c r="V681" s="4"/>
      <c r="W681" s="4"/>
      <c r="X681" s="4"/>
      <c r="Y681" s="1">
        <f>IF(Summ!$G$2="Místně",'71_19MthRepSumUzelQ'!B681,IF('71_19MthRepSumUzelQ'!U681&lt;&gt;"",'71_19MthRepSumUzelQ'!U681,'71_19MthRepSumUzelQ'!B681))</f>
        <v>7113</v>
      </c>
      <c r="Z681" s="1">
        <f>IF(Summ!$G$2="Místně",'71_19MthRepSumUzelQ'!F681,IF('71_19MthRepSumUzelQ'!W681&lt;&gt;"",'71_19MthRepSumUzelQ'!W681,'71_19MthRepSumUzelQ'!F681))</f>
        <v>5013</v>
      </c>
      <c r="AA681" s="1">
        <f t="shared" si="42"/>
        <v>0</v>
      </c>
      <c r="AB681" s="1" t="str">
        <f t="shared" si="44"/>
        <v/>
      </c>
      <c r="AC681" s="1" t="str">
        <f t="shared" si="45"/>
        <v/>
      </c>
      <c r="AD681" s="1" t="str">
        <f t="shared" si="43"/>
        <v/>
      </c>
    </row>
    <row r="682" spans="1:30" x14ac:dyDescent="0.25">
      <c r="A682" s="4" t="s">
        <v>2366</v>
      </c>
      <c r="B682" s="4">
        <v>7114</v>
      </c>
      <c r="C682" s="4" t="s">
        <v>383</v>
      </c>
      <c r="D682" s="4" t="s">
        <v>1376</v>
      </c>
      <c r="E682" s="4"/>
      <c r="F682" s="4">
        <v>5011</v>
      </c>
      <c r="G682" s="4" t="s">
        <v>45</v>
      </c>
      <c r="H682" s="4" t="s">
        <v>46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6">
        <v>0</v>
      </c>
      <c r="Q682" s="5">
        <v>0</v>
      </c>
      <c r="R682" s="5">
        <v>0</v>
      </c>
      <c r="S682" s="5">
        <v>0</v>
      </c>
      <c r="T682" s="5">
        <v>31</v>
      </c>
      <c r="U682" s="4"/>
      <c r="V682" s="4"/>
      <c r="W682" s="4"/>
      <c r="X682" s="4"/>
      <c r="Y682" s="1">
        <f>IF(Summ!$G$2="Místně",'71_19MthRepSumUzelQ'!B682,IF('71_19MthRepSumUzelQ'!U682&lt;&gt;"",'71_19MthRepSumUzelQ'!U682,'71_19MthRepSumUzelQ'!B682))</f>
        <v>7114</v>
      </c>
      <c r="Z682" s="1">
        <f>IF(Summ!$G$2="Místně",'71_19MthRepSumUzelQ'!F682,IF('71_19MthRepSumUzelQ'!W682&lt;&gt;"",'71_19MthRepSumUzelQ'!W682,'71_19MthRepSumUzelQ'!F682))</f>
        <v>5011</v>
      </c>
      <c r="AA682" s="1">
        <f t="shared" si="42"/>
        <v>0</v>
      </c>
      <c r="AB682" s="1" t="str">
        <f t="shared" si="44"/>
        <v/>
      </c>
      <c r="AC682" s="1" t="str">
        <f t="shared" si="45"/>
        <v/>
      </c>
      <c r="AD682" s="1" t="str">
        <f t="shared" si="43"/>
        <v/>
      </c>
    </row>
    <row r="683" spans="1:30" x14ac:dyDescent="0.25">
      <c r="A683" s="4" t="s">
        <v>2366</v>
      </c>
      <c r="B683" s="4">
        <v>7115</v>
      </c>
      <c r="C683" s="4" t="s">
        <v>1377</v>
      </c>
      <c r="D683" s="4" t="s">
        <v>1378</v>
      </c>
      <c r="E683" s="4"/>
      <c r="F683" s="4">
        <v>5017</v>
      </c>
      <c r="G683" s="4" t="s">
        <v>57</v>
      </c>
      <c r="H683" s="4" t="s">
        <v>58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6">
        <v>0</v>
      </c>
      <c r="Q683" s="5">
        <v>0</v>
      </c>
      <c r="R683" s="5">
        <v>0</v>
      </c>
      <c r="S683" s="5">
        <v>0</v>
      </c>
      <c r="T683" s="5">
        <v>31</v>
      </c>
      <c r="U683" s="4"/>
      <c r="V683" s="4"/>
      <c r="W683" s="4"/>
      <c r="X683" s="4"/>
      <c r="Y683" s="1">
        <f>IF(Summ!$G$2="Místně",'71_19MthRepSumUzelQ'!B683,IF('71_19MthRepSumUzelQ'!U683&lt;&gt;"",'71_19MthRepSumUzelQ'!U683,'71_19MthRepSumUzelQ'!B683))</f>
        <v>7115</v>
      </c>
      <c r="Z683" s="1">
        <f>IF(Summ!$G$2="Místně",'71_19MthRepSumUzelQ'!F683,IF('71_19MthRepSumUzelQ'!W683&lt;&gt;"",'71_19MthRepSumUzelQ'!W683,'71_19MthRepSumUzelQ'!F683))</f>
        <v>5017</v>
      </c>
      <c r="AA683" s="1">
        <f t="shared" si="42"/>
        <v>0</v>
      </c>
      <c r="AB683" s="1" t="str">
        <f t="shared" si="44"/>
        <v/>
      </c>
      <c r="AC683" s="1" t="str">
        <f t="shared" si="45"/>
        <v/>
      </c>
      <c r="AD683" s="1" t="str">
        <f t="shared" si="43"/>
        <v/>
      </c>
    </row>
    <row r="684" spans="1:30" x14ac:dyDescent="0.25">
      <c r="A684" s="4" t="s">
        <v>2366</v>
      </c>
      <c r="B684" s="4">
        <v>7116</v>
      </c>
      <c r="C684" s="4" t="s">
        <v>1379</v>
      </c>
      <c r="D684" s="4" t="s">
        <v>1380</v>
      </c>
      <c r="E684" s="4"/>
      <c r="F684" s="4">
        <v>5017</v>
      </c>
      <c r="G684" s="4" t="s">
        <v>57</v>
      </c>
      <c r="H684" s="4" t="s">
        <v>58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6">
        <v>0</v>
      </c>
      <c r="Q684" s="5">
        <v>0</v>
      </c>
      <c r="R684" s="5">
        <v>0</v>
      </c>
      <c r="S684" s="5">
        <v>0</v>
      </c>
      <c r="T684" s="5">
        <v>31</v>
      </c>
      <c r="U684" s="4"/>
      <c r="V684" s="4"/>
      <c r="W684" s="4"/>
      <c r="X684" s="4"/>
      <c r="Y684" s="1">
        <f>IF(Summ!$G$2="Místně",'71_19MthRepSumUzelQ'!B684,IF('71_19MthRepSumUzelQ'!U684&lt;&gt;"",'71_19MthRepSumUzelQ'!U684,'71_19MthRepSumUzelQ'!B684))</f>
        <v>7116</v>
      </c>
      <c r="Z684" s="1">
        <f>IF(Summ!$G$2="Místně",'71_19MthRepSumUzelQ'!F684,IF('71_19MthRepSumUzelQ'!W684&lt;&gt;"",'71_19MthRepSumUzelQ'!W684,'71_19MthRepSumUzelQ'!F684))</f>
        <v>5017</v>
      </c>
      <c r="AA684" s="1">
        <f t="shared" si="42"/>
        <v>0</v>
      </c>
      <c r="AB684" s="1" t="str">
        <f t="shared" si="44"/>
        <v/>
      </c>
      <c r="AC684" s="1" t="str">
        <f t="shared" si="45"/>
        <v/>
      </c>
      <c r="AD684" s="1" t="str">
        <f t="shared" si="43"/>
        <v/>
      </c>
    </row>
    <row r="685" spans="1:30" x14ac:dyDescent="0.25">
      <c r="A685" s="4" t="s">
        <v>2366</v>
      </c>
      <c r="B685" s="4">
        <v>7117</v>
      </c>
      <c r="C685" s="4" t="s">
        <v>1381</v>
      </c>
      <c r="D685" s="4" t="s">
        <v>1382</v>
      </c>
      <c r="E685" s="4"/>
      <c r="F685" s="4">
        <v>5022</v>
      </c>
      <c r="G685" s="4" t="s">
        <v>67</v>
      </c>
      <c r="H685" s="4" t="s">
        <v>68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6">
        <v>0</v>
      </c>
      <c r="Q685" s="5">
        <v>0</v>
      </c>
      <c r="R685" s="5">
        <v>0</v>
      </c>
      <c r="S685" s="5">
        <v>0</v>
      </c>
      <c r="T685" s="5">
        <v>31</v>
      </c>
      <c r="U685" s="4"/>
      <c r="V685" s="4"/>
      <c r="W685" s="4"/>
      <c r="X685" s="4"/>
      <c r="Y685" s="1">
        <f>IF(Summ!$G$2="Místně",'71_19MthRepSumUzelQ'!B685,IF('71_19MthRepSumUzelQ'!U685&lt;&gt;"",'71_19MthRepSumUzelQ'!U685,'71_19MthRepSumUzelQ'!B685))</f>
        <v>7117</v>
      </c>
      <c r="Z685" s="1">
        <f>IF(Summ!$G$2="Místně",'71_19MthRepSumUzelQ'!F685,IF('71_19MthRepSumUzelQ'!W685&lt;&gt;"",'71_19MthRepSumUzelQ'!W685,'71_19MthRepSumUzelQ'!F685))</f>
        <v>5022</v>
      </c>
      <c r="AA685" s="1">
        <f t="shared" si="42"/>
        <v>0</v>
      </c>
      <c r="AB685" s="1" t="str">
        <f t="shared" si="44"/>
        <v/>
      </c>
      <c r="AC685" s="1" t="str">
        <f t="shared" si="45"/>
        <v/>
      </c>
      <c r="AD685" s="1" t="str">
        <f t="shared" si="43"/>
        <v/>
      </c>
    </row>
    <row r="686" spans="1:30" x14ac:dyDescent="0.25">
      <c r="A686" s="4" t="s">
        <v>2366</v>
      </c>
      <c r="B686" s="4">
        <v>7118</v>
      </c>
      <c r="C686" s="4" t="s">
        <v>1383</v>
      </c>
      <c r="D686" s="4" t="s">
        <v>1384</v>
      </c>
      <c r="E686" s="4"/>
      <c r="F686" s="4">
        <v>5019</v>
      </c>
      <c r="G686" s="4" t="s">
        <v>61</v>
      </c>
      <c r="H686" s="4" t="s">
        <v>62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6">
        <v>0</v>
      </c>
      <c r="Q686" s="5">
        <v>0</v>
      </c>
      <c r="R686" s="5">
        <v>0</v>
      </c>
      <c r="S686" s="5">
        <v>0</v>
      </c>
      <c r="T686" s="5">
        <v>31</v>
      </c>
      <c r="U686" s="4"/>
      <c r="V686" s="4"/>
      <c r="W686" s="4"/>
      <c r="X686" s="4"/>
      <c r="Y686" s="1">
        <f>IF(Summ!$G$2="Místně",'71_19MthRepSumUzelQ'!B686,IF('71_19MthRepSumUzelQ'!U686&lt;&gt;"",'71_19MthRepSumUzelQ'!U686,'71_19MthRepSumUzelQ'!B686))</f>
        <v>7118</v>
      </c>
      <c r="Z686" s="1">
        <f>IF(Summ!$G$2="Místně",'71_19MthRepSumUzelQ'!F686,IF('71_19MthRepSumUzelQ'!W686&lt;&gt;"",'71_19MthRepSumUzelQ'!W686,'71_19MthRepSumUzelQ'!F686))</f>
        <v>5019</v>
      </c>
      <c r="AA686" s="1">
        <f t="shared" si="42"/>
        <v>0</v>
      </c>
      <c r="AB686" s="1" t="str">
        <f t="shared" si="44"/>
        <v/>
      </c>
      <c r="AC686" s="1" t="str">
        <f t="shared" si="45"/>
        <v/>
      </c>
      <c r="AD686" s="1" t="str">
        <f t="shared" si="43"/>
        <v/>
      </c>
    </row>
    <row r="687" spans="1:30" x14ac:dyDescent="0.25">
      <c r="A687" s="4" t="s">
        <v>2366</v>
      </c>
      <c r="B687" s="4">
        <v>7119</v>
      </c>
      <c r="C687" s="4" t="s">
        <v>815</v>
      </c>
      <c r="D687" s="4" t="s">
        <v>1385</v>
      </c>
      <c r="E687" s="4"/>
      <c r="F687" s="4">
        <v>5022</v>
      </c>
      <c r="G687" s="4" t="s">
        <v>67</v>
      </c>
      <c r="H687" s="4" t="s">
        <v>68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6">
        <v>0</v>
      </c>
      <c r="Q687" s="5">
        <v>0</v>
      </c>
      <c r="R687" s="5">
        <v>0</v>
      </c>
      <c r="S687" s="5">
        <v>0</v>
      </c>
      <c r="T687" s="5">
        <v>31</v>
      </c>
      <c r="U687" s="4"/>
      <c r="V687" s="4"/>
      <c r="W687" s="4"/>
      <c r="X687" s="4"/>
      <c r="Y687" s="1">
        <f>IF(Summ!$G$2="Místně",'71_19MthRepSumUzelQ'!B687,IF('71_19MthRepSumUzelQ'!U687&lt;&gt;"",'71_19MthRepSumUzelQ'!U687,'71_19MthRepSumUzelQ'!B687))</f>
        <v>7119</v>
      </c>
      <c r="Z687" s="1">
        <f>IF(Summ!$G$2="Místně",'71_19MthRepSumUzelQ'!F687,IF('71_19MthRepSumUzelQ'!W687&lt;&gt;"",'71_19MthRepSumUzelQ'!W687,'71_19MthRepSumUzelQ'!F687))</f>
        <v>5022</v>
      </c>
      <c r="AA687" s="1">
        <f t="shared" si="42"/>
        <v>0</v>
      </c>
      <c r="AB687" s="1" t="str">
        <f t="shared" si="44"/>
        <v/>
      </c>
      <c r="AC687" s="1" t="str">
        <f t="shared" si="45"/>
        <v/>
      </c>
      <c r="AD687" s="1" t="str">
        <f t="shared" si="43"/>
        <v/>
      </c>
    </row>
    <row r="688" spans="1:30" x14ac:dyDescent="0.25">
      <c r="A688" s="4" t="s">
        <v>2366</v>
      </c>
      <c r="B688" s="4">
        <v>7120</v>
      </c>
      <c r="C688" s="4" t="s">
        <v>1386</v>
      </c>
      <c r="D688" s="4" t="s">
        <v>1387</v>
      </c>
      <c r="E688" s="4"/>
      <c r="F688" s="4">
        <v>5013</v>
      </c>
      <c r="G688" s="4" t="s">
        <v>49</v>
      </c>
      <c r="H688" s="4" t="s">
        <v>50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6">
        <v>0</v>
      </c>
      <c r="Q688" s="5">
        <v>0</v>
      </c>
      <c r="R688" s="5">
        <v>0</v>
      </c>
      <c r="S688" s="5">
        <v>0</v>
      </c>
      <c r="T688" s="5">
        <v>31</v>
      </c>
      <c r="U688" s="4"/>
      <c r="V688" s="4"/>
      <c r="W688" s="4"/>
      <c r="X688" s="4"/>
      <c r="Y688" s="1">
        <f>IF(Summ!$G$2="Místně",'71_19MthRepSumUzelQ'!B688,IF('71_19MthRepSumUzelQ'!U688&lt;&gt;"",'71_19MthRepSumUzelQ'!U688,'71_19MthRepSumUzelQ'!B688))</f>
        <v>7120</v>
      </c>
      <c r="Z688" s="1">
        <f>IF(Summ!$G$2="Místně",'71_19MthRepSumUzelQ'!F688,IF('71_19MthRepSumUzelQ'!W688&lt;&gt;"",'71_19MthRepSumUzelQ'!W688,'71_19MthRepSumUzelQ'!F688))</f>
        <v>5013</v>
      </c>
      <c r="AA688" s="1">
        <f t="shared" si="42"/>
        <v>0</v>
      </c>
      <c r="AB688" s="1" t="str">
        <f t="shared" si="44"/>
        <v/>
      </c>
      <c r="AC688" s="1" t="str">
        <f t="shared" si="45"/>
        <v/>
      </c>
      <c r="AD688" s="1" t="str">
        <f t="shared" si="43"/>
        <v/>
      </c>
    </row>
    <row r="689" spans="1:30" x14ac:dyDescent="0.25">
      <c r="A689" s="4" t="s">
        <v>2366</v>
      </c>
      <c r="B689" s="4">
        <v>7122</v>
      </c>
      <c r="C689" s="4" t="s">
        <v>681</v>
      </c>
      <c r="D689" s="4" t="s">
        <v>1388</v>
      </c>
      <c r="E689" s="4"/>
      <c r="F689" s="4">
        <v>5036</v>
      </c>
      <c r="G689" s="4" t="s">
        <v>94</v>
      </c>
      <c r="H689" s="4" t="s">
        <v>95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6">
        <v>0</v>
      </c>
      <c r="Q689" s="5">
        <v>0</v>
      </c>
      <c r="R689" s="5">
        <v>0</v>
      </c>
      <c r="S689" s="5">
        <v>0</v>
      </c>
      <c r="T689" s="5">
        <v>31</v>
      </c>
      <c r="U689" s="4"/>
      <c r="V689" s="4"/>
      <c r="W689" s="4"/>
      <c r="X689" s="4"/>
      <c r="Y689" s="1">
        <f>IF(Summ!$G$2="Místně",'71_19MthRepSumUzelQ'!B689,IF('71_19MthRepSumUzelQ'!U689&lt;&gt;"",'71_19MthRepSumUzelQ'!U689,'71_19MthRepSumUzelQ'!B689))</f>
        <v>7122</v>
      </c>
      <c r="Z689" s="1">
        <f>IF(Summ!$G$2="Místně",'71_19MthRepSumUzelQ'!F689,IF('71_19MthRepSumUzelQ'!W689&lt;&gt;"",'71_19MthRepSumUzelQ'!W689,'71_19MthRepSumUzelQ'!F689))</f>
        <v>5036</v>
      </c>
      <c r="AA689" s="1">
        <f t="shared" si="42"/>
        <v>0</v>
      </c>
      <c r="AB689" s="1" t="str">
        <f t="shared" si="44"/>
        <v/>
      </c>
      <c r="AC689" s="1" t="str">
        <f t="shared" si="45"/>
        <v/>
      </c>
      <c r="AD689" s="1" t="str">
        <f t="shared" si="43"/>
        <v/>
      </c>
    </row>
    <row r="690" spans="1:30" x14ac:dyDescent="0.25">
      <c r="A690" s="4" t="s">
        <v>2366</v>
      </c>
      <c r="B690" s="4">
        <v>7123</v>
      </c>
      <c r="C690" s="4" t="s">
        <v>1389</v>
      </c>
      <c r="D690" s="4" t="s">
        <v>1390</v>
      </c>
      <c r="E690" s="4"/>
      <c r="F690" s="4">
        <v>5019</v>
      </c>
      <c r="G690" s="4" t="s">
        <v>61</v>
      </c>
      <c r="H690" s="4" t="s">
        <v>62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6">
        <v>0</v>
      </c>
      <c r="Q690" s="5">
        <v>0</v>
      </c>
      <c r="R690" s="5">
        <v>0</v>
      </c>
      <c r="S690" s="5">
        <v>0</v>
      </c>
      <c r="T690" s="5">
        <v>31</v>
      </c>
      <c r="U690" s="4"/>
      <c r="V690" s="4"/>
      <c r="W690" s="4"/>
      <c r="X690" s="4"/>
      <c r="Y690" s="1">
        <f>IF(Summ!$G$2="Místně",'71_19MthRepSumUzelQ'!B690,IF('71_19MthRepSumUzelQ'!U690&lt;&gt;"",'71_19MthRepSumUzelQ'!U690,'71_19MthRepSumUzelQ'!B690))</f>
        <v>7123</v>
      </c>
      <c r="Z690" s="1">
        <f>IF(Summ!$G$2="Místně",'71_19MthRepSumUzelQ'!F690,IF('71_19MthRepSumUzelQ'!W690&lt;&gt;"",'71_19MthRepSumUzelQ'!W690,'71_19MthRepSumUzelQ'!F690))</f>
        <v>5019</v>
      </c>
      <c r="AA690" s="1">
        <f t="shared" si="42"/>
        <v>0</v>
      </c>
      <c r="AB690" s="1" t="str">
        <f t="shared" si="44"/>
        <v/>
      </c>
      <c r="AC690" s="1" t="str">
        <f t="shared" si="45"/>
        <v/>
      </c>
      <c r="AD690" s="1" t="str">
        <f t="shared" si="43"/>
        <v/>
      </c>
    </row>
    <row r="691" spans="1:30" x14ac:dyDescent="0.25">
      <c r="A691" s="4" t="s">
        <v>2366</v>
      </c>
      <c r="B691" s="4">
        <v>7124</v>
      </c>
      <c r="C691" s="4" t="s">
        <v>1391</v>
      </c>
      <c r="D691" s="4" t="s">
        <v>1392</v>
      </c>
      <c r="E691" s="4"/>
      <c r="F691" s="4">
        <v>5017</v>
      </c>
      <c r="G691" s="4" t="s">
        <v>57</v>
      </c>
      <c r="H691" s="4" t="s">
        <v>58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6">
        <v>0</v>
      </c>
      <c r="Q691" s="5">
        <v>0</v>
      </c>
      <c r="R691" s="5">
        <v>0</v>
      </c>
      <c r="S691" s="5">
        <v>0</v>
      </c>
      <c r="T691" s="5">
        <v>31</v>
      </c>
      <c r="U691" s="4"/>
      <c r="V691" s="4"/>
      <c r="W691" s="4"/>
      <c r="X691" s="4"/>
      <c r="Y691" s="1">
        <f>IF(Summ!$G$2="Místně",'71_19MthRepSumUzelQ'!B691,IF('71_19MthRepSumUzelQ'!U691&lt;&gt;"",'71_19MthRepSumUzelQ'!U691,'71_19MthRepSumUzelQ'!B691))</f>
        <v>7124</v>
      </c>
      <c r="Z691" s="1">
        <f>IF(Summ!$G$2="Místně",'71_19MthRepSumUzelQ'!F691,IF('71_19MthRepSumUzelQ'!W691&lt;&gt;"",'71_19MthRepSumUzelQ'!W691,'71_19MthRepSumUzelQ'!F691))</f>
        <v>5017</v>
      </c>
      <c r="AA691" s="1">
        <f t="shared" si="42"/>
        <v>0</v>
      </c>
      <c r="AB691" s="1" t="str">
        <f t="shared" si="44"/>
        <v/>
      </c>
      <c r="AC691" s="1" t="str">
        <f t="shared" si="45"/>
        <v/>
      </c>
      <c r="AD691" s="1" t="str">
        <f t="shared" si="43"/>
        <v/>
      </c>
    </row>
    <row r="692" spans="1:30" x14ac:dyDescent="0.25">
      <c r="A692" s="4" t="s">
        <v>2366</v>
      </c>
      <c r="B692" s="4">
        <v>7125</v>
      </c>
      <c r="C692" s="4" t="s">
        <v>1393</v>
      </c>
      <c r="D692" s="4" t="s">
        <v>1394</v>
      </c>
      <c r="E692" s="4"/>
      <c r="F692" s="4">
        <v>5000</v>
      </c>
      <c r="G692" s="4" t="s">
        <v>23</v>
      </c>
      <c r="H692" s="4" t="s">
        <v>24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6">
        <v>0</v>
      </c>
      <c r="Q692" s="5">
        <v>0</v>
      </c>
      <c r="R692" s="5">
        <v>0</v>
      </c>
      <c r="S692" s="5">
        <v>0</v>
      </c>
      <c r="T692" s="5">
        <v>31</v>
      </c>
      <c r="U692" s="4"/>
      <c r="V692" s="4"/>
      <c r="W692" s="4"/>
      <c r="X692" s="4"/>
      <c r="Y692" s="1">
        <f>IF(Summ!$G$2="Místně",'71_19MthRepSumUzelQ'!B692,IF('71_19MthRepSumUzelQ'!U692&lt;&gt;"",'71_19MthRepSumUzelQ'!U692,'71_19MthRepSumUzelQ'!B692))</f>
        <v>7125</v>
      </c>
      <c r="Z692" s="1">
        <f>IF(Summ!$G$2="Místně",'71_19MthRepSumUzelQ'!F692,IF('71_19MthRepSumUzelQ'!W692&lt;&gt;"",'71_19MthRepSumUzelQ'!W692,'71_19MthRepSumUzelQ'!F692))</f>
        <v>5000</v>
      </c>
      <c r="AA692" s="1">
        <f t="shared" si="42"/>
        <v>0</v>
      </c>
      <c r="AB692" s="1" t="str">
        <f t="shared" si="44"/>
        <v/>
      </c>
      <c r="AC692" s="1" t="str">
        <f t="shared" si="45"/>
        <v/>
      </c>
      <c r="AD692" s="1" t="str">
        <f t="shared" si="43"/>
        <v/>
      </c>
    </row>
    <row r="693" spans="1:30" x14ac:dyDescent="0.25">
      <c r="A693" s="4" t="s">
        <v>2366</v>
      </c>
      <c r="B693" s="4">
        <v>7126</v>
      </c>
      <c r="C693" s="4" t="s">
        <v>1395</v>
      </c>
      <c r="D693" s="4" t="s">
        <v>1396</v>
      </c>
      <c r="E693" s="4"/>
      <c r="F693" s="4">
        <v>5011</v>
      </c>
      <c r="G693" s="4" t="s">
        <v>45</v>
      </c>
      <c r="H693" s="4" t="s">
        <v>46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6">
        <v>0</v>
      </c>
      <c r="Q693" s="5">
        <v>0</v>
      </c>
      <c r="R693" s="5">
        <v>0</v>
      </c>
      <c r="S693" s="5">
        <v>0</v>
      </c>
      <c r="T693" s="5">
        <v>31</v>
      </c>
      <c r="U693" s="4"/>
      <c r="V693" s="4"/>
      <c r="W693" s="4"/>
      <c r="X693" s="4"/>
      <c r="Y693" s="1">
        <f>IF(Summ!$G$2="Místně",'71_19MthRepSumUzelQ'!B693,IF('71_19MthRepSumUzelQ'!U693&lt;&gt;"",'71_19MthRepSumUzelQ'!U693,'71_19MthRepSumUzelQ'!B693))</f>
        <v>7126</v>
      </c>
      <c r="Z693" s="1">
        <f>IF(Summ!$G$2="Místně",'71_19MthRepSumUzelQ'!F693,IF('71_19MthRepSumUzelQ'!W693&lt;&gt;"",'71_19MthRepSumUzelQ'!W693,'71_19MthRepSumUzelQ'!F693))</f>
        <v>5011</v>
      </c>
      <c r="AA693" s="1">
        <f t="shared" si="42"/>
        <v>0</v>
      </c>
      <c r="AB693" s="1" t="str">
        <f t="shared" si="44"/>
        <v/>
      </c>
      <c r="AC693" s="1" t="str">
        <f t="shared" si="45"/>
        <v/>
      </c>
      <c r="AD693" s="1" t="str">
        <f t="shared" si="43"/>
        <v/>
      </c>
    </row>
    <row r="694" spans="1:30" x14ac:dyDescent="0.25">
      <c r="A694" s="4" t="s">
        <v>2366</v>
      </c>
      <c r="B694" s="4">
        <v>7127</v>
      </c>
      <c r="C694" s="4" t="s">
        <v>1397</v>
      </c>
      <c r="D694" s="4" t="s">
        <v>1398</v>
      </c>
      <c r="E694" s="4" t="s">
        <v>100</v>
      </c>
      <c r="F694" s="4">
        <v>5038</v>
      </c>
      <c r="G694" s="4" t="s">
        <v>98</v>
      </c>
      <c r="H694" s="4" t="s">
        <v>99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6">
        <v>0</v>
      </c>
      <c r="Q694" s="5">
        <v>0</v>
      </c>
      <c r="R694" s="5">
        <v>0</v>
      </c>
      <c r="S694" s="5">
        <v>0</v>
      </c>
      <c r="T694" s="5">
        <v>31</v>
      </c>
      <c r="U694" s="4"/>
      <c r="V694" s="4"/>
      <c r="W694" s="4"/>
      <c r="X694" s="4"/>
      <c r="Y694" s="1">
        <f>IF(Summ!$G$2="Místně",'71_19MthRepSumUzelQ'!B694,IF('71_19MthRepSumUzelQ'!U694&lt;&gt;"",'71_19MthRepSumUzelQ'!U694,'71_19MthRepSumUzelQ'!B694))</f>
        <v>7127</v>
      </c>
      <c r="Z694" s="1">
        <f>IF(Summ!$G$2="Místně",'71_19MthRepSumUzelQ'!F694,IF('71_19MthRepSumUzelQ'!W694&lt;&gt;"",'71_19MthRepSumUzelQ'!W694,'71_19MthRepSumUzelQ'!F694))</f>
        <v>5038</v>
      </c>
      <c r="AA694" s="1">
        <f t="shared" si="42"/>
        <v>0</v>
      </c>
      <c r="AB694" s="1" t="str">
        <f t="shared" si="44"/>
        <v/>
      </c>
      <c r="AC694" s="1" t="str">
        <f t="shared" si="45"/>
        <v/>
      </c>
      <c r="AD694" s="1" t="str">
        <f t="shared" si="43"/>
        <v/>
      </c>
    </row>
    <row r="695" spans="1:30" x14ac:dyDescent="0.25">
      <c r="A695" s="4" t="s">
        <v>2366</v>
      </c>
      <c r="B695" s="4">
        <v>7128</v>
      </c>
      <c r="C695" s="4" t="s">
        <v>747</v>
      </c>
      <c r="D695" s="4" t="s">
        <v>1399</v>
      </c>
      <c r="E695" s="4"/>
      <c r="F695" s="4">
        <v>5017</v>
      </c>
      <c r="G695" s="4" t="s">
        <v>57</v>
      </c>
      <c r="H695" s="4" t="s">
        <v>58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6">
        <v>0</v>
      </c>
      <c r="Q695" s="5">
        <v>0</v>
      </c>
      <c r="R695" s="5">
        <v>0</v>
      </c>
      <c r="S695" s="5">
        <v>0</v>
      </c>
      <c r="T695" s="5">
        <v>31</v>
      </c>
      <c r="U695" s="4"/>
      <c r="V695" s="4"/>
      <c r="W695" s="4"/>
      <c r="X695" s="4"/>
      <c r="Y695" s="1">
        <f>IF(Summ!$G$2="Místně",'71_19MthRepSumUzelQ'!B695,IF('71_19MthRepSumUzelQ'!U695&lt;&gt;"",'71_19MthRepSumUzelQ'!U695,'71_19MthRepSumUzelQ'!B695))</f>
        <v>7128</v>
      </c>
      <c r="Z695" s="1">
        <f>IF(Summ!$G$2="Místně",'71_19MthRepSumUzelQ'!F695,IF('71_19MthRepSumUzelQ'!W695&lt;&gt;"",'71_19MthRepSumUzelQ'!W695,'71_19MthRepSumUzelQ'!F695))</f>
        <v>5017</v>
      </c>
      <c r="AA695" s="1">
        <f t="shared" si="42"/>
        <v>0</v>
      </c>
      <c r="AB695" s="1" t="str">
        <f t="shared" si="44"/>
        <v/>
      </c>
      <c r="AC695" s="1" t="str">
        <f t="shared" si="45"/>
        <v/>
      </c>
      <c r="AD695" s="1" t="str">
        <f t="shared" si="43"/>
        <v/>
      </c>
    </row>
    <row r="696" spans="1:30" x14ac:dyDescent="0.25">
      <c r="A696" s="4" t="s">
        <v>2366</v>
      </c>
      <c r="B696" s="4">
        <v>7129</v>
      </c>
      <c r="C696" s="4" t="s">
        <v>1400</v>
      </c>
      <c r="D696" s="4" t="s">
        <v>1401</v>
      </c>
      <c r="E696" s="4"/>
      <c r="F696" s="4">
        <v>5019</v>
      </c>
      <c r="G696" s="4" t="s">
        <v>61</v>
      </c>
      <c r="H696" s="4" t="s">
        <v>62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6">
        <v>0</v>
      </c>
      <c r="Q696" s="5">
        <v>0</v>
      </c>
      <c r="R696" s="5">
        <v>0</v>
      </c>
      <c r="S696" s="5">
        <v>0</v>
      </c>
      <c r="T696" s="5">
        <v>31</v>
      </c>
      <c r="U696" s="4"/>
      <c r="V696" s="4"/>
      <c r="W696" s="4"/>
      <c r="X696" s="4"/>
      <c r="Y696" s="1">
        <f>IF(Summ!$G$2="Místně",'71_19MthRepSumUzelQ'!B696,IF('71_19MthRepSumUzelQ'!U696&lt;&gt;"",'71_19MthRepSumUzelQ'!U696,'71_19MthRepSumUzelQ'!B696))</f>
        <v>7129</v>
      </c>
      <c r="Z696" s="1">
        <f>IF(Summ!$G$2="Místně",'71_19MthRepSumUzelQ'!F696,IF('71_19MthRepSumUzelQ'!W696&lt;&gt;"",'71_19MthRepSumUzelQ'!W696,'71_19MthRepSumUzelQ'!F696))</f>
        <v>5019</v>
      </c>
      <c r="AA696" s="1">
        <f t="shared" si="42"/>
        <v>0</v>
      </c>
      <c r="AB696" s="1" t="str">
        <f t="shared" si="44"/>
        <v/>
      </c>
      <c r="AC696" s="1" t="str">
        <f t="shared" si="45"/>
        <v/>
      </c>
      <c r="AD696" s="1" t="str">
        <f t="shared" si="43"/>
        <v/>
      </c>
    </row>
    <row r="697" spans="1:30" x14ac:dyDescent="0.25">
      <c r="A697" s="4" t="s">
        <v>2366</v>
      </c>
      <c r="B697" s="4">
        <v>7130</v>
      </c>
      <c r="C697" s="4" t="s">
        <v>1402</v>
      </c>
      <c r="D697" s="4" t="s">
        <v>1403</v>
      </c>
      <c r="E697" s="4"/>
      <c r="F697" s="4">
        <v>5011</v>
      </c>
      <c r="G697" s="4" t="s">
        <v>45</v>
      </c>
      <c r="H697" s="4" t="s">
        <v>46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6">
        <v>0</v>
      </c>
      <c r="Q697" s="5">
        <v>0</v>
      </c>
      <c r="R697" s="5">
        <v>0</v>
      </c>
      <c r="S697" s="5">
        <v>0</v>
      </c>
      <c r="T697" s="5">
        <v>31</v>
      </c>
      <c r="U697" s="4"/>
      <c r="V697" s="4"/>
      <c r="W697" s="4"/>
      <c r="X697" s="4"/>
      <c r="Y697" s="1">
        <f>IF(Summ!$G$2="Místně",'71_19MthRepSumUzelQ'!B697,IF('71_19MthRepSumUzelQ'!U697&lt;&gt;"",'71_19MthRepSumUzelQ'!U697,'71_19MthRepSumUzelQ'!B697))</f>
        <v>7130</v>
      </c>
      <c r="Z697" s="1">
        <f>IF(Summ!$G$2="Místně",'71_19MthRepSumUzelQ'!F697,IF('71_19MthRepSumUzelQ'!W697&lt;&gt;"",'71_19MthRepSumUzelQ'!W697,'71_19MthRepSumUzelQ'!F697))</f>
        <v>5011</v>
      </c>
      <c r="AA697" s="1">
        <f t="shared" si="42"/>
        <v>0</v>
      </c>
      <c r="AB697" s="1" t="str">
        <f t="shared" si="44"/>
        <v/>
      </c>
      <c r="AC697" s="1" t="str">
        <f t="shared" si="45"/>
        <v/>
      </c>
      <c r="AD697" s="1" t="str">
        <f t="shared" si="43"/>
        <v/>
      </c>
    </row>
    <row r="698" spans="1:30" x14ac:dyDescent="0.25">
      <c r="A698" s="4" t="s">
        <v>2366</v>
      </c>
      <c r="B698" s="4">
        <v>7131</v>
      </c>
      <c r="C698" s="4" t="s">
        <v>1404</v>
      </c>
      <c r="D698" s="4" t="s">
        <v>1405</v>
      </c>
      <c r="E698" s="4"/>
      <c r="F698" s="4">
        <v>5005</v>
      </c>
      <c r="G698" s="4" t="s">
        <v>33</v>
      </c>
      <c r="H698" s="4" t="s">
        <v>34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6">
        <v>0</v>
      </c>
      <c r="Q698" s="5">
        <v>0</v>
      </c>
      <c r="R698" s="5">
        <v>0</v>
      </c>
      <c r="S698" s="5">
        <v>0</v>
      </c>
      <c r="T698" s="5">
        <v>31</v>
      </c>
      <c r="U698" s="4"/>
      <c r="V698" s="4"/>
      <c r="W698" s="4"/>
      <c r="X698" s="4"/>
      <c r="Y698" s="1">
        <f>IF(Summ!$G$2="Místně",'71_19MthRepSumUzelQ'!B698,IF('71_19MthRepSumUzelQ'!U698&lt;&gt;"",'71_19MthRepSumUzelQ'!U698,'71_19MthRepSumUzelQ'!B698))</f>
        <v>7131</v>
      </c>
      <c r="Z698" s="1">
        <f>IF(Summ!$G$2="Místně",'71_19MthRepSumUzelQ'!F698,IF('71_19MthRepSumUzelQ'!W698&lt;&gt;"",'71_19MthRepSumUzelQ'!W698,'71_19MthRepSumUzelQ'!F698))</f>
        <v>5005</v>
      </c>
      <c r="AA698" s="1">
        <f t="shared" si="42"/>
        <v>0</v>
      </c>
      <c r="AB698" s="1" t="str">
        <f t="shared" si="44"/>
        <v/>
      </c>
      <c r="AC698" s="1" t="str">
        <f t="shared" si="45"/>
        <v/>
      </c>
      <c r="AD698" s="1" t="str">
        <f t="shared" si="43"/>
        <v/>
      </c>
    </row>
    <row r="699" spans="1:30" x14ac:dyDescent="0.25">
      <c r="A699" s="4" t="s">
        <v>2366</v>
      </c>
      <c r="B699" s="4">
        <v>7132</v>
      </c>
      <c r="C699" s="4" t="s">
        <v>645</v>
      </c>
      <c r="D699" s="4" t="s">
        <v>1406</v>
      </c>
      <c r="E699" s="4"/>
      <c r="F699" s="4">
        <v>5036</v>
      </c>
      <c r="G699" s="4" t="s">
        <v>94</v>
      </c>
      <c r="H699" s="4" t="s">
        <v>95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6">
        <v>0</v>
      </c>
      <c r="Q699" s="5">
        <v>0</v>
      </c>
      <c r="R699" s="5">
        <v>0</v>
      </c>
      <c r="S699" s="5">
        <v>0</v>
      </c>
      <c r="T699" s="5">
        <v>31</v>
      </c>
      <c r="U699" s="4"/>
      <c r="V699" s="4"/>
      <c r="W699" s="4"/>
      <c r="X699" s="4"/>
      <c r="Y699" s="1">
        <f>IF(Summ!$G$2="Místně",'71_19MthRepSumUzelQ'!B699,IF('71_19MthRepSumUzelQ'!U699&lt;&gt;"",'71_19MthRepSumUzelQ'!U699,'71_19MthRepSumUzelQ'!B699))</f>
        <v>7132</v>
      </c>
      <c r="Z699" s="1">
        <f>IF(Summ!$G$2="Místně",'71_19MthRepSumUzelQ'!F699,IF('71_19MthRepSumUzelQ'!W699&lt;&gt;"",'71_19MthRepSumUzelQ'!W699,'71_19MthRepSumUzelQ'!F699))</f>
        <v>5036</v>
      </c>
      <c r="AA699" s="1">
        <f t="shared" si="42"/>
        <v>0</v>
      </c>
      <c r="AB699" s="1" t="str">
        <f t="shared" si="44"/>
        <v/>
      </c>
      <c r="AC699" s="1" t="str">
        <f t="shared" si="45"/>
        <v/>
      </c>
      <c r="AD699" s="1" t="str">
        <f t="shared" si="43"/>
        <v/>
      </c>
    </row>
    <row r="700" spans="1:30" x14ac:dyDescent="0.25">
      <c r="A700" s="4" t="s">
        <v>2366</v>
      </c>
      <c r="B700" s="4">
        <v>7133</v>
      </c>
      <c r="C700" s="4" t="s">
        <v>1407</v>
      </c>
      <c r="D700" s="4" t="s">
        <v>1408</v>
      </c>
      <c r="E700" s="4"/>
      <c r="F700" s="4">
        <v>5011</v>
      </c>
      <c r="G700" s="4" t="s">
        <v>45</v>
      </c>
      <c r="H700" s="4" t="s">
        <v>46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6">
        <v>0</v>
      </c>
      <c r="Q700" s="5">
        <v>0</v>
      </c>
      <c r="R700" s="5">
        <v>0</v>
      </c>
      <c r="S700" s="5">
        <v>0</v>
      </c>
      <c r="T700" s="5">
        <v>31</v>
      </c>
      <c r="U700" s="4"/>
      <c r="V700" s="4"/>
      <c r="W700" s="4"/>
      <c r="X700" s="4"/>
      <c r="Y700" s="1">
        <f>IF(Summ!$G$2="Místně",'71_19MthRepSumUzelQ'!B700,IF('71_19MthRepSumUzelQ'!U700&lt;&gt;"",'71_19MthRepSumUzelQ'!U700,'71_19MthRepSumUzelQ'!B700))</f>
        <v>7133</v>
      </c>
      <c r="Z700" s="1">
        <f>IF(Summ!$G$2="Místně",'71_19MthRepSumUzelQ'!F700,IF('71_19MthRepSumUzelQ'!W700&lt;&gt;"",'71_19MthRepSumUzelQ'!W700,'71_19MthRepSumUzelQ'!F700))</f>
        <v>5011</v>
      </c>
      <c r="AA700" s="1">
        <f t="shared" si="42"/>
        <v>0</v>
      </c>
      <c r="AB700" s="1" t="str">
        <f t="shared" si="44"/>
        <v/>
      </c>
      <c r="AC700" s="1" t="str">
        <f t="shared" si="45"/>
        <v/>
      </c>
      <c r="AD700" s="1" t="str">
        <f t="shared" si="43"/>
        <v/>
      </c>
    </row>
    <row r="701" spans="1:30" x14ac:dyDescent="0.25">
      <c r="A701" s="4" t="s">
        <v>2366</v>
      </c>
      <c r="B701" s="4">
        <v>7134</v>
      </c>
      <c r="C701" s="4" t="s">
        <v>821</v>
      </c>
      <c r="D701" s="4" t="s">
        <v>1409</v>
      </c>
      <c r="E701" s="4"/>
      <c r="F701" s="4">
        <v>5019</v>
      </c>
      <c r="G701" s="4" t="s">
        <v>61</v>
      </c>
      <c r="H701" s="4" t="s">
        <v>62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6">
        <v>0</v>
      </c>
      <c r="Q701" s="5">
        <v>0</v>
      </c>
      <c r="R701" s="5">
        <v>0</v>
      </c>
      <c r="S701" s="5">
        <v>0</v>
      </c>
      <c r="T701" s="5">
        <v>31</v>
      </c>
      <c r="U701" s="4"/>
      <c r="V701" s="4"/>
      <c r="W701" s="4"/>
      <c r="X701" s="4"/>
      <c r="Y701" s="1">
        <f>IF(Summ!$G$2="Místně",'71_19MthRepSumUzelQ'!B701,IF('71_19MthRepSumUzelQ'!U701&lt;&gt;"",'71_19MthRepSumUzelQ'!U701,'71_19MthRepSumUzelQ'!B701))</f>
        <v>7134</v>
      </c>
      <c r="Z701" s="1">
        <f>IF(Summ!$G$2="Místně",'71_19MthRepSumUzelQ'!F701,IF('71_19MthRepSumUzelQ'!W701&lt;&gt;"",'71_19MthRepSumUzelQ'!W701,'71_19MthRepSumUzelQ'!F701))</f>
        <v>5019</v>
      </c>
      <c r="AA701" s="1">
        <f t="shared" si="42"/>
        <v>0</v>
      </c>
      <c r="AB701" s="1" t="str">
        <f t="shared" si="44"/>
        <v/>
      </c>
      <c r="AC701" s="1" t="str">
        <f t="shared" si="45"/>
        <v/>
      </c>
      <c r="AD701" s="1" t="str">
        <f t="shared" si="43"/>
        <v/>
      </c>
    </row>
    <row r="702" spans="1:30" x14ac:dyDescent="0.25">
      <c r="A702" s="4" t="s">
        <v>2366</v>
      </c>
      <c r="B702" s="4">
        <v>7135</v>
      </c>
      <c r="C702" s="4" t="s">
        <v>549</v>
      </c>
      <c r="D702" s="4" t="s">
        <v>1410</v>
      </c>
      <c r="E702" s="4"/>
      <c r="F702" s="4">
        <v>5022</v>
      </c>
      <c r="G702" s="4" t="s">
        <v>67</v>
      </c>
      <c r="H702" s="4" t="s">
        <v>68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6">
        <v>0</v>
      </c>
      <c r="Q702" s="5">
        <v>0</v>
      </c>
      <c r="R702" s="5">
        <v>0</v>
      </c>
      <c r="S702" s="5">
        <v>0</v>
      </c>
      <c r="T702" s="5">
        <v>31</v>
      </c>
      <c r="U702" s="4"/>
      <c r="V702" s="4"/>
      <c r="W702" s="4"/>
      <c r="X702" s="4"/>
      <c r="Y702" s="1">
        <f>IF(Summ!$G$2="Místně",'71_19MthRepSumUzelQ'!B702,IF('71_19MthRepSumUzelQ'!U702&lt;&gt;"",'71_19MthRepSumUzelQ'!U702,'71_19MthRepSumUzelQ'!B702))</f>
        <v>7135</v>
      </c>
      <c r="Z702" s="1">
        <f>IF(Summ!$G$2="Místně",'71_19MthRepSumUzelQ'!F702,IF('71_19MthRepSumUzelQ'!W702&lt;&gt;"",'71_19MthRepSumUzelQ'!W702,'71_19MthRepSumUzelQ'!F702))</f>
        <v>5022</v>
      </c>
      <c r="AA702" s="1">
        <f t="shared" si="42"/>
        <v>0</v>
      </c>
      <c r="AB702" s="1" t="str">
        <f t="shared" si="44"/>
        <v/>
      </c>
      <c r="AC702" s="1" t="str">
        <f t="shared" si="45"/>
        <v/>
      </c>
      <c r="AD702" s="1" t="str">
        <f t="shared" si="43"/>
        <v/>
      </c>
    </row>
    <row r="703" spans="1:30" x14ac:dyDescent="0.25">
      <c r="A703" s="4" t="s">
        <v>2366</v>
      </c>
      <c r="B703" s="4">
        <v>7136</v>
      </c>
      <c r="C703" s="4" t="s">
        <v>759</v>
      </c>
      <c r="D703" s="4" t="s">
        <v>1411</v>
      </c>
      <c r="E703" s="4"/>
      <c r="F703" s="4">
        <v>5019</v>
      </c>
      <c r="G703" s="4" t="s">
        <v>61</v>
      </c>
      <c r="H703" s="4" t="s">
        <v>62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6">
        <v>0</v>
      </c>
      <c r="Q703" s="5">
        <v>0</v>
      </c>
      <c r="R703" s="5">
        <v>0</v>
      </c>
      <c r="S703" s="5">
        <v>0</v>
      </c>
      <c r="T703" s="5">
        <v>31</v>
      </c>
      <c r="U703" s="4"/>
      <c r="V703" s="4"/>
      <c r="W703" s="4"/>
      <c r="X703" s="4"/>
      <c r="Y703" s="1">
        <f>IF(Summ!$G$2="Místně",'71_19MthRepSumUzelQ'!B703,IF('71_19MthRepSumUzelQ'!U703&lt;&gt;"",'71_19MthRepSumUzelQ'!U703,'71_19MthRepSumUzelQ'!B703))</f>
        <v>7136</v>
      </c>
      <c r="Z703" s="1">
        <f>IF(Summ!$G$2="Místně",'71_19MthRepSumUzelQ'!F703,IF('71_19MthRepSumUzelQ'!W703&lt;&gt;"",'71_19MthRepSumUzelQ'!W703,'71_19MthRepSumUzelQ'!F703))</f>
        <v>5019</v>
      </c>
      <c r="AA703" s="1">
        <f t="shared" si="42"/>
        <v>0</v>
      </c>
      <c r="AB703" s="1" t="str">
        <f t="shared" si="44"/>
        <v/>
      </c>
      <c r="AC703" s="1" t="str">
        <f t="shared" si="45"/>
        <v/>
      </c>
      <c r="AD703" s="1" t="str">
        <f t="shared" si="43"/>
        <v/>
      </c>
    </row>
    <row r="704" spans="1:30" x14ac:dyDescent="0.25">
      <c r="A704" s="4" t="s">
        <v>2366</v>
      </c>
      <c r="B704" s="4">
        <v>7137</v>
      </c>
      <c r="C704" s="4" t="s">
        <v>1412</v>
      </c>
      <c r="D704" s="4" t="s">
        <v>1413</v>
      </c>
      <c r="E704" s="4"/>
      <c r="F704" s="4">
        <v>5019</v>
      </c>
      <c r="G704" s="4" t="s">
        <v>61</v>
      </c>
      <c r="H704" s="4" t="s">
        <v>62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6">
        <v>0</v>
      </c>
      <c r="Q704" s="5">
        <v>0</v>
      </c>
      <c r="R704" s="5">
        <v>0</v>
      </c>
      <c r="S704" s="5">
        <v>0</v>
      </c>
      <c r="T704" s="5">
        <v>31</v>
      </c>
      <c r="U704" s="4"/>
      <c r="V704" s="4"/>
      <c r="W704" s="4"/>
      <c r="X704" s="4"/>
      <c r="Y704" s="1">
        <f>IF(Summ!$G$2="Místně",'71_19MthRepSumUzelQ'!B704,IF('71_19MthRepSumUzelQ'!U704&lt;&gt;"",'71_19MthRepSumUzelQ'!U704,'71_19MthRepSumUzelQ'!B704))</f>
        <v>7137</v>
      </c>
      <c r="Z704" s="1">
        <f>IF(Summ!$G$2="Místně",'71_19MthRepSumUzelQ'!F704,IF('71_19MthRepSumUzelQ'!W704&lt;&gt;"",'71_19MthRepSumUzelQ'!W704,'71_19MthRepSumUzelQ'!F704))</f>
        <v>5019</v>
      </c>
      <c r="AA704" s="1">
        <f t="shared" si="42"/>
        <v>0</v>
      </c>
      <c r="AB704" s="1" t="str">
        <f t="shared" si="44"/>
        <v/>
      </c>
      <c r="AC704" s="1" t="str">
        <f t="shared" si="45"/>
        <v/>
      </c>
      <c r="AD704" s="1" t="str">
        <f t="shared" si="43"/>
        <v/>
      </c>
    </row>
    <row r="705" spans="1:30" x14ac:dyDescent="0.25">
      <c r="A705" s="4" t="s">
        <v>2366</v>
      </c>
      <c r="B705" s="4">
        <v>7138</v>
      </c>
      <c r="C705" s="4" t="s">
        <v>433</v>
      </c>
      <c r="D705" s="4" t="s">
        <v>1414</v>
      </c>
      <c r="E705" s="4"/>
      <c r="F705" s="4">
        <v>5011</v>
      </c>
      <c r="G705" s="4" t="s">
        <v>45</v>
      </c>
      <c r="H705" s="4" t="s">
        <v>46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6">
        <v>0</v>
      </c>
      <c r="Q705" s="5">
        <v>0</v>
      </c>
      <c r="R705" s="5">
        <v>0</v>
      </c>
      <c r="S705" s="5">
        <v>0</v>
      </c>
      <c r="T705" s="5">
        <v>31</v>
      </c>
      <c r="U705" s="4"/>
      <c r="V705" s="4"/>
      <c r="W705" s="4"/>
      <c r="X705" s="4"/>
      <c r="Y705" s="1">
        <f>IF(Summ!$G$2="Místně",'71_19MthRepSumUzelQ'!B705,IF('71_19MthRepSumUzelQ'!U705&lt;&gt;"",'71_19MthRepSumUzelQ'!U705,'71_19MthRepSumUzelQ'!B705))</f>
        <v>7138</v>
      </c>
      <c r="Z705" s="1">
        <f>IF(Summ!$G$2="Místně",'71_19MthRepSumUzelQ'!F705,IF('71_19MthRepSumUzelQ'!W705&lt;&gt;"",'71_19MthRepSumUzelQ'!W705,'71_19MthRepSumUzelQ'!F705))</f>
        <v>5011</v>
      </c>
      <c r="AA705" s="1">
        <f t="shared" si="42"/>
        <v>0</v>
      </c>
      <c r="AB705" s="1" t="str">
        <f t="shared" si="44"/>
        <v/>
      </c>
      <c r="AC705" s="1" t="str">
        <f t="shared" si="45"/>
        <v/>
      </c>
      <c r="AD705" s="1" t="str">
        <f t="shared" si="43"/>
        <v/>
      </c>
    </row>
    <row r="706" spans="1:30" x14ac:dyDescent="0.25">
      <c r="A706" s="4" t="s">
        <v>2366</v>
      </c>
      <c r="B706" s="4">
        <v>7139</v>
      </c>
      <c r="C706" s="4" t="s">
        <v>1415</v>
      </c>
      <c r="D706" s="4" t="s">
        <v>1416</v>
      </c>
      <c r="E706" s="4"/>
      <c r="F706" s="4">
        <v>5019</v>
      </c>
      <c r="G706" s="4" t="s">
        <v>61</v>
      </c>
      <c r="H706" s="4" t="s">
        <v>62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6">
        <v>0</v>
      </c>
      <c r="Q706" s="5">
        <v>0</v>
      </c>
      <c r="R706" s="5">
        <v>0</v>
      </c>
      <c r="S706" s="5">
        <v>0</v>
      </c>
      <c r="T706" s="5">
        <v>31</v>
      </c>
      <c r="U706" s="4"/>
      <c r="V706" s="4"/>
      <c r="W706" s="4"/>
      <c r="X706" s="4"/>
      <c r="Y706" s="1">
        <f>IF(Summ!$G$2="Místně",'71_19MthRepSumUzelQ'!B706,IF('71_19MthRepSumUzelQ'!U706&lt;&gt;"",'71_19MthRepSumUzelQ'!U706,'71_19MthRepSumUzelQ'!B706))</f>
        <v>7139</v>
      </c>
      <c r="Z706" s="1">
        <f>IF(Summ!$G$2="Místně",'71_19MthRepSumUzelQ'!F706,IF('71_19MthRepSumUzelQ'!W706&lt;&gt;"",'71_19MthRepSumUzelQ'!W706,'71_19MthRepSumUzelQ'!F706))</f>
        <v>5019</v>
      </c>
      <c r="AA706" s="1">
        <f t="shared" ref="AA706:AA769" si="46">IF(OR(A706="COVID",Y706="",Y706=B706),0,-P706)</f>
        <v>0</v>
      </c>
      <c r="AB706" s="1" t="str">
        <f t="shared" si="44"/>
        <v/>
      </c>
      <c r="AC706" s="1" t="str">
        <f t="shared" si="45"/>
        <v/>
      </c>
      <c r="AD706" s="1" t="str">
        <f t="shared" ref="AD706:AD769" si="47">IF(AB706="","",-AA706)</f>
        <v/>
      </c>
    </row>
    <row r="707" spans="1:30" x14ac:dyDescent="0.25">
      <c r="A707" s="4" t="s">
        <v>2366</v>
      </c>
      <c r="B707" s="4">
        <v>7140</v>
      </c>
      <c r="C707" s="4" t="s">
        <v>894</v>
      </c>
      <c r="D707" s="4" t="s">
        <v>1417</v>
      </c>
      <c r="E707" s="4"/>
      <c r="F707" s="4">
        <v>5036</v>
      </c>
      <c r="G707" s="4" t="s">
        <v>94</v>
      </c>
      <c r="H707" s="4" t="s">
        <v>95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6">
        <v>0</v>
      </c>
      <c r="Q707" s="5">
        <v>0</v>
      </c>
      <c r="R707" s="5">
        <v>0</v>
      </c>
      <c r="S707" s="5">
        <v>0</v>
      </c>
      <c r="T707" s="5">
        <v>31</v>
      </c>
      <c r="U707" s="4"/>
      <c r="V707" s="4"/>
      <c r="W707" s="4"/>
      <c r="X707" s="4"/>
      <c r="Y707" s="1">
        <f>IF(Summ!$G$2="Místně",'71_19MthRepSumUzelQ'!B707,IF('71_19MthRepSumUzelQ'!U707&lt;&gt;"",'71_19MthRepSumUzelQ'!U707,'71_19MthRepSumUzelQ'!B707))</f>
        <v>7140</v>
      </c>
      <c r="Z707" s="1">
        <f>IF(Summ!$G$2="Místně",'71_19MthRepSumUzelQ'!F707,IF('71_19MthRepSumUzelQ'!W707&lt;&gt;"",'71_19MthRepSumUzelQ'!W707,'71_19MthRepSumUzelQ'!F707))</f>
        <v>5036</v>
      </c>
      <c r="AA707" s="1">
        <f t="shared" si="46"/>
        <v>0</v>
      </c>
      <c r="AB707" s="1" t="str">
        <f t="shared" si="44"/>
        <v/>
      </c>
      <c r="AC707" s="1" t="str">
        <f t="shared" si="45"/>
        <v/>
      </c>
      <c r="AD707" s="1" t="str">
        <f t="shared" si="47"/>
        <v/>
      </c>
    </row>
    <row r="708" spans="1:30" x14ac:dyDescent="0.25">
      <c r="A708" s="4" t="s">
        <v>2366</v>
      </c>
      <c r="B708" s="4">
        <v>7141</v>
      </c>
      <c r="C708" s="4" t="s">
        <v>1418</v>
      </c>
      <c r="D708" s="4" t="s">
        <v>1419</v>
      </c>
      <c r="E708" s="4"/>
      <c r="F708" s="4">
        <v>5019</v>
      </c>
      <c r="G708" s="4" t="s">
        <v>61</v>
      </c>
      <c r="H708" s="4" t="s">
        <v>62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6">
        <v>0</v>
      </c>
      <c r="Q708" s="5">
        <v>0</v>
      </c>
      <c r="R708" s="5">
        <v>0</v>
      </c>
      <c r="S708" s="5">
        <v>0</v>
      </c>
      <c r="T708" s="5">
        <v>31</v>
      </c>
      <c r="U708" s="4"/>
      <c r="V708" s="4"/>
      <c r="W708" s="4"/>
      <c r="X708" s="4"/>
      <c r="Y708" s="1">
        <f>IF(Summ!$G$2="Místně",'71_19MthRepSumUzelQ'!B708,IF('71_19MthRepSumUzelQ'!U708&lt;&gt;"",'71_19MthRepSumUzelQ'!U708,'71_19MthRepSumUzelQ'!B708))</f>
        <v>7141</v>
      </c>
      <c r="Z708" s="1">
        <f>IF(Summ!$G$2="Místně",'71_19MthRepSumUzelQ'!F708,IF('71_19MthRepSumUzelQ'!W708&lt;&gt;"",'71_19MthRepSumUzelQ'!W708,'71_19MthRepSumUzelQ'!F708))</f>
        <v>5019</v>
      </c>
      <c r="AA708" s="1">
        <f t="shared" si="46"/>
        <v>0</v>
      </c>
      <c r="AB708" s="1" t="str">
        <f t="shared" si="44"/>
        <v/>
      </c>
      <c r="AC708" s="1" t="str">
        <f t="shared" si="45"/>
        <v/>
      </c>
      <c r="AD708" s="1" t="str">
        <f t="shared" si="47"/>
        <v/>
      </c>
    </row>
    <row r="709" spans="1:30" x14ac:dyDescent="0.25">
      <c r="A709" s="4" t="s">
        <v>2366</v>
      </c>
      <c r="B709" s="4">
        <v>7142</v>
      </c>
      <c r="C709" s="4" t="s">
        <v>1420</v>
      </c>
      <c r="D709" s="4" t="s">
        <v>1421</v>
      </c>
      <c r="E709" s="4"/>
      <c r="F709" s="4">
        <v>5005</v>
      </c>
      <c r="G709" s="4" t="s">
        <v>33</v>
      </c>
      <c r="H709" s="4" t="s">
        <v>34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6">
        <v>0</v>
      </c>
      <c r="Q709" s="5">
        <v>0</v>
      </c>
      <c r="R709" s="5">
        <v>0</v>
      </c>
      <c r="S709" s="5">
        <v>0</v>
      </c>
      <c r="T709" s="5">
        <v>31</v>
      </c>
      <c r="U709" s="4"/>
      <c r="V709" s="4"/>
      <c r="W709" s="4"/>
      <c r="X709" s="4"/>
      <c r="Y709" s="1">
        <f>IF(Summ!$G$2="Místně",'71_19MthRepSumUzelQ'!B709,IF('71_19MthRepSumUzelQ'!U709&lt;&gt;"",'71_19MthRepSumUzelQ'!U709,'71_19MthRepSumUzelQ'!B709))</f>
        <v>7142</v>
      </c>
      <c r="Z709" s="1">
        <f>IF(Summ!$G$2="Místně",'71_19MthRepSumUzelQ'!F709,IF('71_19MthRepSumUzelQ'!W709&lt;&gt;"",'71_19MthRepSumUzelQ'!W709,'71_19MthRepSumUzelQ'!F709))</f>
        <v>5005</v>
      </c>
      <c r="AA709" s="1">
        <f t="shared" si="46"/>
        <v>0</v>
      </c>
      <c r="AB709" s="1" t="str">
        <f t="shared" si="44"/>
        <v/>
      </c>
      <c r="AC709" s="1" t="str">
        <f t="shared" si="45"/>
        <v/>
      </c>
      <c r="AD709" s="1" t="str">
        <f t="shared" si="47"/>
        <v/>
      </c>
    </row>
    <row r="710" spans="1:30" x14ac:dyDescent="0.25">
      <c r="A710" s="4" t="s">
        <v>2366</v>
      </c>
      <c r="B710" s="4">
        <v>7143</v>
      </c>
      <c r="C710" s="4" t="s">
        <v>1422</v>
      </c>
      <c r="D710" s="4" t="s">
        <v>1423</v>
      </c>
      <c r="E710" s="4"/>
      <c r="F710" s="4">
        <v>5019</v>
      </c>
      <c r="G710" s="4" t="s">
        <v>61</v>
      </c>
      <c r="H710" s="4" t="s">
        <v>62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6">
        <v>0</v>
      </c>
      <c r="Q710" s="5">
        <v>0</v>
      </c>
      <c r="R710" s="5">
        <v>0</v>
      </c>
      <c r="S710" s="5">
        <v>0</v>
      </c>
      <c r="T710" s="5">
        <v>31</v>
      </c>
      <c r="U710" s="4"/>
      <c r="V710" s="4"/>
      <c r="W710" s="4"/>
      <c r="X710" s="4"/>
      <c r="Y710" s="1">
        <f>IF(Summ!$G$2="Místně",'71_19MthRepSumUzelQ'!B710,IF('71_19MthRepSumUzelQ'!U710&lt;&gt;"",'71_19MthRepSumUzelQ'!U710,'71_19MthRepSumUzelQ'!B710))</f>
        <v>7143</v>
      </c>
      <c r="Z710" s="1">
        <f>IF(Summ!$G$2="Místně",'71_19MthRepSumUzelQ'!F710,IF('71_19MthRepSumUzelQ'!W710&lt;&gt;"",'71_19MthRepSumUzelQ'!W710,'71_19MthRepSumUzelQ'!F710))</f>
        <v>5019</v>
      </c>
      <c r="AA710" s="1">
        <f t="shared" si="46"/>
        <v>0</v>
      </c>
      <c r="AB710" s="1" t="str">
        <f t="shared" si="44"/>
        <v/>
      </c>
      <c r="AC710" s="1" t="str">
        <f t="shared" si="45"/>
        <v/>
      </c>
      <c r="AD710" s="1" t="str">
        <f t="shared" si="47"/>
        <v/>
      </c>
    </row>
    <row r="711" spans="1:30" x14ac:dyDescent="0.25">
      <c r="A711" s="4" t="s">
        <v>2366</v>
      </c>
      <c r="B711" s="4">
        <v>7144</v>
      </c>
      <c r="C711" s="4" t="s">
        <v>1424</v>
      </c>
      <c r="D711" s="4" t="s">
        <v>1425</v>
      </c>
      <c r="E711" s="4"/>
      <c r="F711" s="4">
        <v>5019</v>
      </c>
      <c r="G711" s="4" t="s">
        <v>61</v>
      </c>
      <c r="H711" s="4" t="s">
        <v>62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6">
        <v>0</v>
      </c>
      <c r="Q711" s="5">
        <v>0</v>
      </c>
      <c r="R711" s="5">
        <v>0</v>
      </c>
      <c r="S711" s="5">
        <v>0</v>
      </c>
      <c r="T711" s="5">
        <v>31</v>
      </c>
      <c r="U711" s="4"/>
      <c r="V711" s="4"/>
      <c r="W711" s="4"/>
      <c r="X711" s="4"/>
      <c r="Y711" s="1">
        <f>IF(Summ!$G$2="Místně",'71_19MthRepSumUzelQ'!B711,IF('71_19MthRepSumUzelQ'!U711&lt;&gt;"",'71_19MthRepSumUzelQ'!U711,'71_19MthRepSumUzelQ'!B711))</f>
        <v>7144</v>
      </c>
      <c r="Z711" s="1">
        <f>IF(Summ!$G$2="Místně",'71_19MthRepSumUzelQ'!F711,IF('71_19MthRepSumUzelQ'!W711&lt;&gt;"",'71_19MthRepSumUzelQ'!W711,'71_19MthRepSumUzelQ'!F711))</f>
        <v>5019</v>
      </c>
      <c r="AA711" s="1">
        <f t="shared" si="46"/>
        <v>0</v>
      </c>
      <c r="AB711" s="1" t="str">
        <f t="shared" si="44"/>
        <v/>
      </c>
      <c r="AC711" s="1" t="str">
        <f t="shared" si="45"/>
        <v/>
      </c>
      <c r="AD711" s="1" t="str">
        <f t="shared" si="47"/>
        <v/>
      </c>
    </row>
    <row r="712" spans="1:30" x14ac:dyDescent="0.25">
      <c r="A712" s="4" t="s">
        <v>2366</v>
      </c>
      <c r="B712" s="4">
        <v>7145</v>
      </c>
      <c r="C712" s="4" t="s">
        <v>1426</v>
      </c>
      <c r="D712" s="4" t="s">
        <v>1427</v>
      </c>
      <c r="E712" s="4"/>
      <c r="F712" s="4">
        <v>5012</v>
      </c>
      <c r="G712" s="4" t="s">
        <v>47</v>
      </c>
      <c r="H712" s="4" t="s">
        <v>48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6">
        <v>0</v>
      </c>
      <c r="Q712" s="5">
        <v>0</v>
      </c>
      <c r="R712" s="5">
        <v>0</v>
      </c>
      <c r="S712" s="5">
        <v>0</v>
      </c>
      <c r="T712" s="5">
        <v>31</v>
      </c>
      <c r="U712" s="4"/>
      <c r="V712" s="4"/>
      <c r="W712" s="4"/>
      <c r="X712" s="4"/>
      <c r="Y712" s="1">
        <f>IF(Summ!$G$2="Místně",'71_19MthRepSumUzelQ'!B712,IF('71_19MthRepSumUzelQ'!U712&lt;&gt;"",'71_19MthRepSumUzelQ'!U712,'71_19MthRepSumUzelQ'!B712))</f>
        <v>7145</v>
      </c>
      <c r="Z712" s="1">
        <f>IF(Summ!$G$2="Místně",'71_19MthRepSumUzelQ'!F712,IF('71_19MthRepSumUzelQ'!W712&lt;&gt;"",'71_19MthRepSumUzelQ'!W712,'71_19MthRepSumUzelQ'!F712))</f>
        <v>5012</v>
      </c>
      <c r="AA712" s="1">
        <f t="shared" si="46"/>
        <v>0</v>
      </c>
      <c r="AB712" s="1" t="str">
        <f t="shared" si="44"/>
        <v/>
      </c>
      <c r="AC712" s="1" t="str">
        <f t="shared" si="45"/>
        <v/>
      </c>
      <c r="AD712" s="1" t="str">
        <f t="shared" si="47"/>
        <v/>
      </c>
    </row>
    <row r="713" spans="1:30" x14ac:dyDescent="0.25">
      <c r="A713" s="4" t="s">
        <v>2366</v>
      </c>
      <c r="B713" s="4">
        <v>7146</v>
      </c>
      <c r="C713" s="4" t="s">
        <v>1428</v>
      </c>
      <c r="D713" s="4" t="s">
        <v>1429</v>
      </c>
      <c r="E713" s="4"/>
      <c r="F713" s="4">
        <v>5012</v>
      </c>
      <c r="G713" s="4" t="s">
        <v>47</v>
      </c>
      <c r="H713" s="4" t="s">
        <v>48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6">
        <v>0</v>
      </c>
      <c r="Q713" s="5">
        <v>0</v>
      </c>
      <c r="R713" s="5">
        <v>0</v>
      </c>
      <c r="S713" s="5">
        <v>0</v>
      </c>
      <c r="T713" s="5">
        <v>31</v>
      </c>
      <c r="U713" s="4"/>
      <c r="V713" s="4"/>
      <c r="W713" s="4"/>
      <c r="X713" s="4"/>
      <c r="Y713" s="1">
        <f>IF(Summ!$G$2="Místně",'71_19MthRepSumUzelQ'!B713,IF('71_19MthRepSumUzelQ'!U713&lt;&gt;"",'71_19MthRepSumUzelQ'!U713,'71_19MthRepSumUzelQ'!B713))</f>
        <v>7146</v>
      </c>
      <c r="Z713" s="1">
        <f>IF(Summ!$G$2="Místně",'71_19MthRepSumUzelQ'!F713,IF('71_19MthRepSumUzelQ'!W713&lt;&gt;"",'71_19MthRepSumUzelQ'!W713,'71_19MthRepSumUzelQ'!F713))</f>
        <v>5012</v>
      </c>
      <c r="AA713" s="1">
        <f t="shared" si="46"/>
        <v>0</v>
      </c>
      <c r="AB713" s="1" t="str">
        <f t="shared" si="44"/>
        <v/>
      </c>
      <c r="AC713" s="1" t="str">
        <f t="shared" si="45"/>
        <v/>
      </c>
      <c r="AD713" s="1" t="str">
        <f t="shared" si="47"/>
        <v/>
      </c>
    </row>
    <row r="714" spans="1:30" x14ac:dyDescent="0.25">
      <c r="A714" s="4" t="s">
        <v>2366</v>
      </c>
      <c r="B714" s="4">
        <v>7147</v>
      </c>
      <c r="C714" s="4" t="s">
        <v>1430</v>
      </c>
      <c r="D714" s="4" t="s">
        <v>1431</v>
      </c>
      <c r="E714" s="4"/>
      <c r="F714" s="4">
        <v>5005</v>
      </c>
      <c r="G714" s="4" t="s">
        <v>33</v>
      </c>
      <c r="H714" s="4" t="s">
        <v>34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6">
        <v>0</v>
      </c>
      <c r="Q714" s="5">
        <v>0</v>
      </c>
      <c r="R714" s="5">
        <v>0</v>
      </c>
      <c r="S714" s="5">
        <v>0</v>
      </c>
      <c r="T714" s="5">
        <v>31</v>
      </c>
      <c r="U714" s="4"/>
      <c r="V714" s="4"/>
      <c r="W714" s="4"/>
      <c r="X714" s="4"/>
      <c r="Y714" s="1">
        <f>IF(Summ!$G$2="Místně",'71_19MthRepSumUzelQ'!B714,IF('71_19MthRepSumUzelQ'!U714&lt;&gt;"",'71_19MthRepSumUzelQ'!U714,'71_19MthRepSumUzelQ'!B714))</f>
        <v>7147</v>
      </c>
      <c r="Z714" s="1">
        <f>IF(Summ!$G$2="Místně",'71_19MthRepSumUzelQ'!F714,IF('71_19MthRepSumUzelQ'!W714&lt;&gt;"",'71_19MthRepSumUzelQ'!W714,'71_19MthRepSumUzelQ'!F714))</f>
        <v>5005</v>
      </c>
      <c r="AA714" s="1">
        <f t="shared" si="46"/>
        <v>0</v>
      </c>
      <c r="AB714" s="1" t="str">
        <f t="shared" si="44"/>
        <v/>
      </c>
      <c r="AC714" s="1" t="str">
        <f t="shared" si="45"/>
        <v/>
      </c>
      <c r="AD714" s="1" t="str">
        <f t="shared" si="47"/>
        <v/>
      </c>
    </row>
    <row r="715" spans="1:30" x14ac:dyDescent="0.25">
      <c r="A715" s="4" t="s">
        <v>2366</v>
      </c>
      <c r="B715" s="4">
        <v>7148</v>
      </c>
      <c r="C715" s="4" t="s">
        <v>1432</v>
      </c>
      <c r="D715" s="4" t="s">
        <v>1432</v>
      </c>
      <c r="E715" s="4"/>
      <c r="F715" s="4">
        <v>5063</v>
      </c>
      <c r="G715" s="4" t="s">
        <v>147</v>
      </c>
      <c r="H715" s="4" t="s">
        <v>148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6">
        <v>0</v>
      </c>
      <c r="Q715" s="5">
        <v>0</v>
      </c>
      <c r="R715" s="5">
        <v>0</v>
      </c>
      <c r="S715" s="5">
        <v>0</v>
      </c>
      <c r="T715" s="5">
        <v>31</v>
      </c>
      <c r="U715" s="4"/>
      <c r="V715" s="4"/>
      <c r="W715" s="4"/>
      <c r="X715" s="4"/>
      <c r="Y715" s="1">
        <f>IF(Summ!$G$2="Místně",'71_19MthRepSumUzelQ'!B715,IF('71_19MthRepSumUzelQ'!U715&lt;&gt;"",'71_19MthRepSumUzelQ'!U715,'71_19MthRepSumUzelQ'!B715))</f>
        <v>7148</v>
      </c>
      <c r="Z715" s="1">
        <f>IF(Summ!$G$2="Místně",'71_19MthRepSumUzelQ'!F715,IF('71_19MthRepSumUzelQ'!W715&lt;&gt;"",'71_19MthRepSumUzelQ'!W715,'71_19MthRepSumUzelQ'!F715))</f>
        <v>5063</v>
      </c>
      <c r="AA715" s="1">
        <f t="shared" si="46"/>
        <v>0</v>
      </c>
      <c r="AB715" s="1" t="str">
        <f t="shared" si="44"/>
        <v/>
      </c>
      <c r="AC715" s="1" t="str">
        <f t="shared" si="45"/>
        <v/>
      </c>
      <c r="AD715" s="1" t="str">
        <f t="shared" si="47"/>
        <v/>
      </c>
    </row>
    <row r="716" spans="1:30" x14ac:dyDescent="0.25">
      <c r="A716" s="4" t="s">
        <v>2366</v>
      </c>
      <c r="B716" s="4">
        <v>7149</v>
      </c>
      <c r="C716" s="4" t="s">
        <v>1433</v>
      </c>
      <c r="D716" s="4" t="s">
        <v>1434</v>
      </c>
      <c r="E716" s="4"/>
      <c r="F716" s="4">
        <v>5012</v>
      </c>
      <c r="G716" s="4" t="s">
        <v>47</v>
      </c>
      <c r="H716" s="4" t="s">
        <v>48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6">
        <v>0</v>
      </c>
      <c r="Q716" s="5">
        <v>0</v>
      </c>
      <c r="R716" s="5">
        <v>0</v>
      </c>
      <c r="S716" s="5">
        <v>0</v>
      </c>
      <c r="T716" s="5">
        <v>31</v>
      </c>
      <c r="U716" s="4"/>
      <c r="V716" s="4"/>
      <c r="W716" s="4"/>
      <c r="X716" s="4"/>
      <c r="Y716" s="1">
        <f>IF(Summ!$G$2="Místně",'71_19MthRepSumUzelQ'!B716,IF('71_19MthRepSumUzelQ'!U716&lt;&gt;"",'71_19MthRepSumUzelQ'!U716,'71_19MthRepSumUzelQ'!B716))</f>
        <v>7149</v>
      </c>
      <c r="Z716" s="1">
        <f>IF(Summ!$G$2="Místně",'71_19MthRepSumUzelQ'!F716,IF('71_19MthRepSumUzelQ'!W716&lt;&gt;"",'71_19MthRepSumUzelQ'!W716,'71_19MthRepSumUzelQ'!F716))</f>
        <v>5012</v>
      </c>
      <c r="AA716" s="1">
        <f t="shared" si="46"/>
        <v>0</v>
      </c>
      <c r="AB716" s="1" t="str">
        <f t="shared" ref="AB716:AB779" si="48">IF(U716&lt;&gt;"",B716,"")</f>
        <v/>
      </c>
      <c r="AC716" s="1" t="str">
        <f t="shared" ref="AC716:AC779" si="49">IF(W716&lt;&gt;"",F716,"")</f>
        <v/>
      </c>
      <c r="AD716" s="1" t="str">
        <f t="shared" si="47"/>
        <v/>
      </c>
    </row>
    <row r="717" spans="1:30" x14ac:dyDescent="0.25">
      <c r="A717" s="4" t="s">
        <v>2366</v>
      </c>
      <c r="B717" s="4">
        <v>7150</v>
      </c>
      <c r="C717" s="4" t="s">
        <v>882</v>
      </c>
      <c r="D717" s="4" t="s">
        <v>1435</v>
      </c>
      <c r="E717" s="4"/>
      <c r="F717" s="4">
        <v>5022</v>
      </c>
      <c r="G717" s="4" t="s">
        <v>67</v>
      </c>
      <c r="H717" s="4" t="s">
        <v>68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6">
        <v>0</v>
      </c>
      <c r="Q717" s="5">
        <v>0</v>
      </c>
      <c r="R717" s="5">
        <v>0</v>
      </c>
      <c r="S717" s="5">
        <v>0</v>
      </c>
      <c r="T717" s="5">
        <v>31</v>
      </c>
      <c r="U717" s="4"/>
      <c r="V717" s="4"/>
      <c r="W717" s="4"/>
      <c r="X717" s="4"/>
      <c r="Y717" s="1">
        <f>IF(Summ!$G$2="Místně",'71_19MthRepSumUzelQ'!B717,IF('71_19MthRepSumUzelQ'!U717&lt;&gt;"",'71_19MthRepSumUzelQ'!U717,'71_19MthRepSumUzelQ'!B717))</f>
        <v>7150</v>
      </c>
      <c r="Z717" s="1">
        <f>IF(Summ!$G$2="Místně",'71_19MthRepSumUzelQ'!F717,IF('71_19MthRepSumUzelQ'!W717&lt;&gt;"",'71_19MthRepSumUzelQ'!W717,'71_19MthRepSumUzelQ'!F717))</f>
        <v>5022</v>
      </c>
      <c r="AA717" s="1">
        <f t="shared" si="46"/>
        <v>0</v>
      </c>
      <c r="AB717" s="1" t="str">
        <f t="shared" si="48"/>
        <v/>
      </c>
      <c r="AC717" s="1" t="str">
        <f t="shared" si="49"/>
        <v/>
      </c>
      <c r="AD717" s="1" t="str">
        <f t="shared" si="47"/>
        <v/>
      </c>
    </row>
    <row r="718" spans="1:30" x14ac:dyDescent="0.25">
      <c r="A718" s="4" t="s">
        <v>2366</v>
      </c>
      <c r="B718" s="4">
        <v>7151</v>
      </c>
      <c r="C718" s="4" t="s">
        <v>1436</v>
      </c>
      <c r="D718" s="4" t="s">
        <v>1437</v>
      </c>
      <c r="E718" s="4"/>
      <c r="F718" s="4">
        <v>5007</v>
      </c>
      <c r="G718" s="4" t="s">
        <v>37</v>
      </c>
      <c r="H718" s="4" t="s">
        <v>38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6">
        <v>0</v>
      </c>
      <c r="Q718" s="5">
        <v>0</v>
      </c>
      <c r="R718" s="5">
        <v>0</v>
      </c>
      <c r="S718" s="5">
        <v>0</v>
      </c>
      <c r="T718" s="5">
        <v>31</v>
      </c>
      <c r="U718" s="4"/>
      <c r="V718" s="4"/>
      <c r="W718" s="4"/>
      <c r="X718" s="4"/>
      <c r="Y718" s="1">
        <f>IF(Summ!$G$2="Místně",'71_19MthRepSumUzelQ'!B718,IF('71_19MthRepSumUzelQ'!U718&lt;&gt;"",'71_19MthRepSumUzelQ'!U718,'71_19MthRepSumUzelQ'!B718))</f>
        <v>7151</v>
      </c>
      <c r="Z718" s="1">
        <f>IF(Summ!$G$2="Místně",'71_19MthRepSumUzelQ'!F718,IF('71_19MthRepSumUzelQ'!W718&lt;&gt;"",'71_19MthRepSumUzelQ'!W718,'71_19MthRepSumUzelQ'!F718))</f>
        <v>5007</v>
      </c>
      <c r="AA718" s="1">
        <f t="shared" si="46"/>
        <v>0</v>
      </c>
      <c r="AB718" s="1" t="str">
        <f t="shared" si="48"/>
        <v/>
      </c>
      <c r="AC718" s="1" t="str">
        <f t="shared" si="49"/>
        <v/>
      </c>
      <c r="AD718" s="1" t="str">
        <f t="shared" si="47"/>
        <v/>
      </c>
    </row>
    <row r="719" spans="1:30" x14ac:dyDescent="0.25">
      <c r="A719" s="4" t="s">
        <v>2366</v>
      </c>
      <c r="B719" s="4">
        <v>7152</v>
      </c>
      <c r="C719" s="4" t="s">
        <v>745</v>
      </c>
      <c r="D719" s="4" t="s">
        <v>1438</v>
      </c>
      <c r="E719" s="4"/>
      <c r="F719" s="4">
        <v>5019</v>
      </c>
      <c r="G719" s="4" t="s">
        <v>61</v>
      </c>
      <c r="H719" s="4" t="s">
        <v>62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6">
        <v>0</v>
      </c>
      <c r="Q719" s="5">
        <v>0</v>
      </c>
      <c r="R719" s="5">
        <v>0</v>
      </c>
      <c r="S719" s="5">
        <v>0</v>
      </c>
      <c r="T719" s="5">
        <v>31</v>
      </c>
      <c r="U719" s="4"/>
      <c r="V719" s="4"/>
      <c r="W719" s="4"/>
      <c r="X719" s="4"/>
      <c r="Y719" s="1">
        <f>IF(Summ!$G$2="Místně",'71_19MthRepSumUzelQ'!B719,IF('71_19MthRepSumUzelQ'!U719&lt;&gt;"",'71_19MthRepSumUzelQ'!U719,'71_19MthRepSumUzelQ'!B719))</f>
        <v>7152</v>
      </c>
      <c r="Z719" s="1">
        <f>IF(Summ!$G$2="Místně",'71_19MthRepSumUzelQ'!F719,IF('71_19MthRepSumUzelQ'!W719&lt;&gt;"",'71_19MthRepSumUzelQ'!W719,'71_19MthRepSumUzelQ'!F719))</f>
        <v>5019</v>
      </c>
      <c r="AA719" s="1">
        <f t="shared" si="46"/>
        <v>0</v>
      </c>
      <c r="AB719" s="1" t="str">
        <f t="shared" si="48"/>
        <v/>
      </c>
      <c r="AC719" s="1" t="str">
        <f t="shared" si="49"/>
        <v/>
      </c>
      <c r="AD719" s="1" t="str">
        <f t="shared" si="47"/>
        <v/>
      </c>
    </row>
    <row r="720" spans="1:30" x14ac:dyDescent="0.25">
      <c r="A720" s="4" t="s">
        <v>2366</v>
      </c>
      <c r="B720" s="4">
        <v>7154</v>
      </c>
      <c r="C720" s="4" t="s">
        <v>1439</v>
      </c>
      <c r="D720" s="4" t="s">
        <v>1440</v>
      </c>
      <c r="E720" s="4"/>
      <c r="F720" s="4">
        <v>5019</v>
      </c>
      <c r="G720" s="4" t="s">
        <v>61</v>
      </c>
      <c r="H720" s="4" t="s">
        <v>62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6">
        <v>0</v>
      </c>
      <c r="Q720" s="5">
        <v>0</v>
      </c>
      <c r="R720" s="5">
        <v>0</v>
      </c>
      <c r="S720" s="5">
        <v>0</v>
      </c>
      <c r="T720" s="5">
        <v>31</v>
      </c>
      <c r="U720" s="4"/>
      <c r="V720" s="4"/>
      <c r="W720" s="4"/>
      <c r="X720" s="4"/>
      <c r="Y720" s="1">
        <f>IF(Summ!$G$2="Místně",'71_19MthRepSumUzelQ'!B720,IF('71_19MthRepSumUzelQ'!U720&lt;&gt;"",'71_19MthRepSumUzelQ'!U720,'71_19MthRepSumUzelQ'!B720))</f>
        <v>7154</v>
      </c>
      <c r="Z720" s="1">
        <f>IF(Summ!$G$2="Místně",'71_19MthRepSumUzelQ'!F720,IF('71_19MthRepSumUzelQ'!W720&lt;&gt;"",'71_19MthRepSumUzelQ'!W720,'71_19MthRepSumUzelQ'!F720))</f>
        <v>5019</v>
      </c>
      <c r="AA720" s="1">
        <f t="shared" si="46"/>
        <v>0</v>
      </c>
      <c r="AB720" s="1" t="str">
        <f t="shared" si="48"/>
        <v/>
      </c>
      <c r="AC720" s="1" t="str">
        <f t="shared" si="49"/>
        <v/>
      </c>
      <c r="AD720" s="1" t="str">
        <f t="shared" si="47"/>
        <v/>
      </c>
    </row>
    <row r="721" spans="1:30" x14ac:dyDescent="0.25">
      <c r="A721" s="4" t="s">
        <v>2366</v>
      </c>
      <c r="B721" s="4">
        <v>7155</v>
      </c>
      <c r="C721" s="4" t="s">
        <v>1441</v>
      </c>
      <c r="D721" s="4" t="s">
        <v>1442</v>
      </c>
      <c r="E721" s="4"/>
      <c r="F721" s="4">
        <v>5012</v>
      </c>
      <c r="G721" s="4" t="s">
        <v>47</v>
      </c>
      <c r="H721" s="4" t="s">
        <v>48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6">
        <v>0</v>
      </c>
      <c r="Q721" s="5">
        <v>0</v>
      </c>
      <c r="R721" s="5">
        <v>0</v>
      </c>
      <c r="S721" s="5">
        <v>0</v>
      </c>
      <c r="T721" s="5">
        <v>31</v>
      </c>
      <c r="U721" s="4"/>
      <c r="V721" s="4"/>
      <c r="W721" s="4"/>
      <c r="X721" s="4"/>
      <c r="Y721" s="1">
        <f>IF(Summ!$G$2="Místně",'71_19MthRepSumUzelQ'!B721,IF('71_19MthRepSumUzelQ'!U721&lt;&gt;"",'71_19MthRepSumUzelQ'!U721,'71_19MthRepSumUzelQ'!B721))</f>
        <v>7155</v>
      </c>
      <c r="Z721" s="1">
        <f>IF(Summ!$G$2="Místně",'71_19MthRepSumUzelQ'!F721,IF('71_19MthRepSumUzelQ'!W721&lt;&gt;"",'71_19MthRepSumUzelQ'!W721,'71_19MthRepSumUzelQ'!F721))</f>
        <v>5012</v>
      </c>
      <c r="AA721" s="1">
        <f t="shared" si="46"/>
        <v>0</v>
      </c>
      <c r="AB721" s="1" t="str">
        <f t="shared" si="48"/>
        <v/>
      </c>
      <c r="AC721" s="1" t="str">
        <f t="shared" si="49"/>
        <v/>
      </c>
      <c r="AD721" s="1" t="str">
        <f t="shared" si="47"/>
        <v/>
      </c>
    </row>
    <row r="722" spans="1:30" x14ac:dyDescent="0.25">
      <c r="A722" s="4" t="s">
        <v>2366</v>
      </c>
      <c r="B722" s="4">
        <v>7156</v>
      </c>
      <c r="C722" s="4" t="s">
        <v>1443</v>
      </c>
      <c r="D722" s="4" t="s">
        <v>1444</v>
      </c>
      <c r="E722" s="4"/>
      <c r="F722" s="4">
        <v>5019</v>
      </c>
      <c r="G722" s="4" t="s">
        <v>61</v>
      </c>
      <c r="H722" s="4" t="s">
        <v>62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6">
        <v>0</v>
      </c>
      <c r="Q722" s="5">
        <v>0</v>
      </c>
      <c r="R722" s="5">
        <v>0</v>
      </c>
      <c r="S722" s="5">
        <v>0</v>
      </c>
      <c r="T722" s="5">
        <v>31</v>
      </c>
      <c r="U722" s="4"/>
      <c r="V722" s="4"/>
      <c r="W722" s="4"/>
      <c r="X722" s="4"/>
      <c r="Y722" s="1">
        <f>IF(Summ!$G$2="Místně",'71_19MthRepSumUzelQ'!B722,IF('71_19MthRepSumUzelQ'!U722&lt;&gt;"",'71_19MthRepSumUzelQ'!U722,'71_19MthRepSumUzelQ'!B722))</f>
        <v>7156</v>
      </c>
      <c r="Z722" s="1">
        <f>IF(Summ!$G$2="Místně",'71_19MthRepSumUzelQ'!F722,IF('71_19MthRepSumUzelQ'!W722&lt;&gt;"",'71_19MthRepSumUzelQ'!W722,'71_19MthRepSumUzelQ'!F722))</f>
        <v>5019</v>
      </c>
      <c r="AA722" s="1">
        <f t="shared" si="46"/>
        <v>0</v>
      </c>
      <c r="AB722" s="1" t="str">
        <f t="shared" si="48"/>
        <v/>
      </c>
      <c r="AC722" s="1" t="str">
        <f t="shared" si="49"/>
        <v/>
      </c>
      <c r="AD722" s="1" t="str">
        <f t="shared" si="47"/>
        <v/>
      </c>
    </row>
    <row r="723" spans="1:30" x14ac:dyDescent="0.25">
      <c r="A723" s="4" t="s">
        <v>2366</v>
      </c>
      <c r="B723" s="4">
        <v>7157</v>
      </c>
      <c r="C723" s="4" t="s">
        <v>1445</v>
      </c>
      <c r="D723" s="4" t="s">
        <v>1446</v>
      </c>
      <c r="E723" s="4"/>
      <c r="F723" s="4">
        <v>5007</v>
      </c>
      <c r="G723" s="4" t="s">
        <v>37</v>
      </c>
      <c r="H723" s="4" t="s">
        <v>38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6">
        <v>0</v>
      </c>
      <c r="Q723" s="5">
        <v>0</v>
      </c>
      <c r="R723" s="5">
        <v>0</v>
      </c>
      <c r="S723" s="5">
        <v>0</v>
      </c>
      <c r="T723" s="5">
        <v>31</v>
      </c>
      <c r="U723" s="4"/>
      <c r="V723" s="4"/>
      <c r="W723" s="4"/>
      <c r="X723" s="4"/>
      <c r="Y723" s="1">
        <f>IF(Summ!$G$2="Místně",'71_19MthRepSumUzelQ'!B723,IF('71_19MthRepSumUzelQ'!U723&lt;&gt;"",'71_19MthRepSumUzelQ'!U723,'71_19MthRepSumUzelQ'!B723))</f>
        <v>7157</v>
      </c>
      <c r="Z723" s="1">
        <f>IF(Summ!$G$2="Místně",'71_19MthRepSumUzelQ'!F723,IF('71_19MthRepSumUzelQ'!W723&lt;&gt;"",'71_19MthRepSumUzelQ'!W723,'71_19MthRepSumUzelQ'!F723))</f>
        <v>5007</v>
      </c>
      <c r="AA723" s="1">
        <f t="shared" si="46"/>
        <v>0</v>
      </c>
      <c r="AB723" s="1" t="str">
        <f t="shared" si="48"/>
        <v/>
      </c>
      <c r="AC723" s="1" t="str">
        <f t="shared" si="49"/>
        <v/>
      </c>
      <c r="AD723" s="1" t="str">
        <f t="shared" si="47"/>
        <v/>
      </c>
    </row>
    <row r="724" spans="1:30" x14ac:dyDescent="0.25">
      <c r="A724" s="4" t="s">
        <v>2366</v>
      </c>
      <c r="B724" s="4">
        <v>7158</v>
      </c>
      <c r="C724" s="4" t="s">
        <v>1447</v>
      </c>
      <c r="D724" s="4" t="s">
        <v>1448</v>
      </c>
      <c r="E724" s="4"/>
      <c r="F724" s="4">
        <v>5007</v>
      </c>
      <c r="G724" s="4" t="s">
        <v>37</v>
      </c>
      <c r="H724" s="4" t="s">
        <v>38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6">
        <v>0</v>
      </c>
      <c r="Q724" s="5">
        <v>0</v>
      </c>
      <c r="R724" s="5">
        <v>0</v>
      </c>
      <c r="S724" s="5">
        <v>0</v>
      </c>
      <c r="T724" s="5">
        <v>31</v>
      </c>
      <c r="U724" s="4"/>
      <c r="V724" s="4"/>
      <c r="W724" s="4"/>
      <c r="X724" s="4"/>
      <c r="Y724" s="1">
        <f>IF(Summ!$G$2="Místně",'71_19MthRepSumUzelQ'!B724,IF('71_19MthRepSumUzelQ'!U724&lt;&gt;"",'71_19MthRepSumUzelQ'!U724,'71_19MthRepSumUzelQ'!B724))</f>
        <v>7158</v>
      </c>
      <c r="Z724" s="1">
        <f>IF(Summ!$G$2="Místně",'71_19MthRepSumUzelQ'!F724,IF('71_19MthRepSumUzelQ'!W724&lt;&gt;"",'71_19MthRepSumUzelQ'!W724,'71_19MthRepSumUzelQ'!F724))</f>
        <v>5007</v>
      </c>
      <c r="AA724" s="1">
        <f t="shared" si="46"/>
        <v>0</v>
      </c>
      <c r="AB724" s="1" t="str">
        <f t="shared" si="48"/>
        <v/>
      </c>
      <c r="AC724" s="1" t="str">
        <f t="shared" si="49"/>
        <v/>
      </c>
      <c r="AD724" s="1" t="str">
        <f t="shared" si="47"/>
        <v/>
      </c>
    </row>
    <row r="725" spans="1:30" x14ac:dyDescent="0.25">
      <c r="A725" s="4" t="s">
        <v>2366</v>
      </c>
      <c r="B725" s="4">
        <v>7159</v>
      </c>
      <c r="C725" s="4" t="s">
        <v>1449</v>
      </c>
      <c r="D725" s="4" t="s">
        <v>1450</v>
      </c>
      <c r="E725" s="4"/>
      <c r="F725" s="4">
        <v>5007</v>
      </c>
      <c r="G725" s="4" t="s">
        <v>37</v>
      </c>
      <c r="H725" s="4" t="s">
        <v>38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6">
        <v>0</v>
      </c>
      <c r="Q725" s="5">
        <v>0</v>
      </c>
      <c r="R725" s="5">
        <v>0</v>
      </c>
      <c r="S725" s="5">
        <v>0</v>
      </c>
      <c r="T725" s="5">
        <v>31</v>
      </c>
      <c r="U725" s="4"/>
      <c r="V725" s="4"/>
      <c r="W725" s="4"/>
      <c r="X725" s="4"/>
      <c r="Y725" s="1">
        <f>IF(Summ!$G$2="Místně",'71_19MthRepSumUzelQ'!B725,IF('71_19MthRepSumUzelQ'!U725&lt;&gt;"",'71_19MthRepSumUzelQ'!U725,'71_19MthRepSumUzelQ'!B725))</f>
        <v>7159</v>
      </c>
      <c r="Z725" s="1">
        <f>IF(Summ!$G$2="Místně",'71_19MthRepSumUzelQ'!F725,IF('71_19MthRepSumUzelQ'!W725&lt;&gt;"",'71_19MthRepSumUzelQ'!W725,'71_19MthRepSumUzelQ'!F725))</f>
        <v>5007</v>
      </c>
      <c r="AA725" s="1">
        <f t="shared" si="46"/>
        <v>0</v>
      </c>
      <c r="AB725" s="1" t="str">
        <f t="shared" si="48"/>
        <v/>
      </c>
      <c r="AC725" s="1" t="str">
        <f t="shared" si="49"/>
        <v/>
      </c>
      <c r="AD725" s="1" t="str">
        <f t="shared" si="47"/>
        <v/>
      </c>
    </row>
    <row r="726" spans="1:30" x14ac:dyDescent="0.25">
      <c r="A726" s="4" t="s">
        <v>2366</v>
      </c>
      <c r="B726" s="4">
        <v>7160</v>
      </c>
      <c r="C726" s="4" t="s">
        <v>1451</v>
      </c>
      <c r="D726" s="4" t="s">
        <v>1452</v>
      </c>
      <c r="E726" s="4"/>
      <c r="F726" s="4">
        <v>5007</v>
      </c>
      <c r="G726" s="4" t="s">
        <v>37</v>
      </c>
      <c r="H726" s="4" t="s">
        <v>38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6">
        <v>0</v>
      </c>
      <c r="Q726" s="5">
        <v>0</v>
      </c>
      <c r="R726" s="5">
        <v>0</v>
      </c>
      <c r="S726" s="5">
        <v>0</v>
      </c>
      <c r="T726" s="5">
        <v>31</v>
      </c>
      <c r="U726" s="4"/>
      <c r="V726" s="4"/>
      <c r="W726" s="4"/>
      <c r="X726" s="4"/>
      <c r="Y726" s="1">
        <f>IF(Summ!$G$2="Místně",'71_19MthRepSumUzelQ'!B726,IF('71_19MthRepSumUzelQ'!U726&lt;&gt;"",'71_19MthRepSumUzelQ'!U726,'71_19MthRepSumUzelQ'!B726))</f>
        <v>7160</v>
      </c>
      <c r="Z726" s="1">
        <f>IF(Summ!$G$2="Místně",'71_19MthRepSumUzelQ'!F726,IF('71_19MthRepSumUzelQ'!W726&lt;&gt;"",'71_19MthRepSumUzelQ'!W726,'71_19MthRepSumUzelQ'!F726))</f>
        <v>5007</v>
      </c>
      <c r="AA726" s="1">
        <f t="shared" si="46"/>
        <v>0</v>
      </c>
      <c r="AB726" s="1" t="str">
        <f t="shared" si="48"/>
        <v/>
      </c>
      <c r="AC726" s="1" t="str">
        <f t="shared" si="49"/>
        <v/>
      </c>
      <c r="AD726" s="1" t="str">
        <f t="shared" si="47"/>
        <v/>
      </c>
    </row>
    <row r="727" spans="1:30" x14ac:dyDescent="0.25">
      <c r="A727" s="4" t="s">
        <v>2366</v>
      </c>
      <c r="B727" s="4">
        <v>7161</v>
      </c>
      <c r="C727" s="4" t="s">
        <v>1453</v>
      </c>
      <c r="D727" s="4" t="s">
        <v>1454</v>
      </c>
      <c r="E727" s="4"/>
      <c r="F727" s="4">
        <v>5019</v>
      </c>
      <c r="G727" s="4" t="s">
        <v>61</v>
      </c>
      <c r="H727" s="4" t="s">
        <v>62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6">
        <v>0</v>
      </c>
      <c r="Q727" s="5">
        <v>0</v>
      </c>
      <c r="R727" s="5">
        <v>0</v>
      </c>
      <c r="S727" s="5">
        <v>0</v>
      </c>
      <c r="T727" s="5">
        <v>31</v>
      </c>
      <c r="U727" s="4"/>
      <c r="V727" s="4"/>
      <c r="W727" s="4"/>
      <c r="X727" s="4"/>
      <c r="Y727" s="1">
        <f>IF(Summ!$G$2="Místně",'71_19MthRepSumUzelQ'!B727,IF('71_19MthRepSumUzelQ'!U727&lt;&gt;"",'71_19MthRepSumUzelQ'!U727,'71_19MthRepSumUzelQ'!B727))</f>
        <v>7161</v>
      </c>
      <c r="Z727" s="1">
        <f>IF(Summ!$G$2="Místně",'71_19MthRepSumUzelQ'!F727,IF('71_19MthRepSumUzelQ'!W727&lt;&gt;"",'71_19MthRepSumUzelQ'!W727,'71_19MthRepSumUzelQ'!F727))</f>
        <v>5019</v>
      </c>
      <c r="AA727" s="1">
        <f t="shared" si="46"/>
        <v>0</v>
      </c>
      <c r="AB727" s="1" t="str">
        <f t="shared" si="48"/>
        <v/>
      </c>
      <c r="AC727" s="1" t="str">
        <f t="shared" si="49"/>
        <v/>
      </c>
      <c r="AD727" s="1" t="str">
        <f t="shared" si="47"/>
        <v/>
      </c>
    </row>
    <row r="728" spans="1:30" x14ac:dyDescent="0.25">
      <c r="A728" s="4" t="s">
        <v>2366</v>
      </c>
      <c r="B728" s="4">
        <v>7162</v>
      </c>
      <c r="C728" s="4" t="s">
        <v>1455</v>
      </c>
      <c r="D728" s="4" t="s">
        <v>1456</v>
      </c>
      <c r="E728" s="4"/>
      <c r="F728" s="4">
        <v>5020</v>
      </c>
      <c r="G728" s="4" t="s">
        <v>63</v>
      </c>
      <c r="H728" s="4" t="s">
        <v>64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6">
        <v>0</v>
      </c>
      <c r="Q728" s="5">
        <v>0</v>
      </c>
      <c r="R728" s="5">
        <v>0</v>
      </c>
      <c r="S728" s="5">
        <v>0</v>
      </c>
      <c r="T728" s="5">
        <v>31</v>
      </c>
      <c r="U728" s="4"/>
      <c r="V728" s="4"/>
      <c r="W728" s="4"/>
      <c r="X728" s="4"/>
      <c r="Y728" s="1">
        <f>IF(Summ!$G$2="Místně",'71_19MthRepSumUzelQ'!B728,IF('71_19MthRepSumUzelQ'!U728&lt;&gt;"",'71_19MthRepSumUzelQ'!U728,'71_19MthRepSumUzelQ'!B728))</f>
        <v>7162</v>
      </c>
      <c r="Z728" s="1">
        <f>IF(Summ!$G$2="Místně",'71_19MthRepSumUzelQ'!F728,IF('71_19MthRepSumUzelQ'!W728&lt;&gt;"",'71_19MthRepSumUzelQ'!W728,'71_19MthRepSumUzelQ'!F728))</f>
        <v>5020</v>
      </c>
      <c r="AA728" s="1">
        <f t="shared" si="46"/>
        <v>0</v>
      </c>
      <c r="AB728" s="1" t="str">
        <f t="shared" si="48"/>
        <v/>
      </c>
      <c r="AC728" s="1" t="str">
        <f t="shared" si="49"/>
        <v/>
      </c>
      <c r="AD728" s="1" t="str">
        <f t="shared" si="47"/>
        <v/>
      </c>
    </row>
    <row r="729" spans="1:30" x14ac:dyDescent="0.25">
      <c r="A729" s="4" t="s">
        <v>2366</v>
      </c>
      <c r="B729" s="4">
        <v>7163</v>
      </c>
      <c r="C729" s="4" t="s">
        <v>1457</v>
      </c>
      <c r="D729" s="4" t="s">
        <v>1458</v>
      </c>
      <c r="E729" s="4"/>
      <c r="F729" s="4">
        <v>5007</v>
      </c>
      <c r="G729" s="4" t="s">
        <v>37</v>
      </c>
      <c r="H729" s="4" t="s">
        <v>38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6">
        <v>0</v>
      </c>
      <c r="Q729" s="5">
        <v>0</v>
      </c>
      <c r="R729" s="5">
        <v>0</v>
      </c>
      <c r="S729" s="5">
        <v>0</v>
      </c>
      <c r="T729" s="5">
        <v>31</v>
      </c>
      <c r="U729" s="4"/>
      <c r="V729" s="4"/>
      <c r="W729" s="4"/>
      <c r="X729" s="4"/>
      <c r="Y729" s="1">
        <f>IF(Summ!$G$2="Místně",'71_19MthRepSumUzelQ'!B729,IF('71_19MthRepSumUzelQ'!U729&lt;&gt;"",'71_19MthRepSumUzelQ'!U729,'71_19MthRepSumUzelQ'!B729))</f>
        <v>7163</v>
      </c>
      <c r="Z729" s="1">
        <f>IF(Summ!$G$2="Místně",'71_19MthRepSumUzelQ'!F729,IF('71_19MthRepSumUzelQ'!W729&lt;&gt;"",'71_19MthRepSumUzelQ'!W729,'71_19MthRepSumUzelQ'!F729))</f>
        <v>5007</v>
      </c>
      <c r="AA729" s="1">
        <f t="shared" si="46"/>
        <v>0</v>
      </c>
      <c r="AB729" s="1" t="str">
        <f t="shared" si="48"/>
        <v/>
      </c>
      <c r="AC729" s="1" t="str">
        <f t="shared" si="49"/>
        <v/>
      </c>
      <c r="AD729" s="1" t="str">
        <f t="shared" si="47"/>
        <v/>
      </c>
    </row>
    <row r="730" spans="1:30" x14ac:dyDescent="0.25">
      <c r="A730" s="4" t="s">
        <v>2366</v>
      </c>
      <c r="B730" s="4">
        <v>7164</v>
      </c>
      <c r="C730" s="4" t="s">
        <v>1459</v>
      </c>
      <c r="D730" s="4" t="s">
        <v>1460</v>
      </c>
      <c r="E730" s="4"/>
      <c r="F730" s="4">
        <v>5007</v>
      </c>
      <c r="G730" s="4" t="s">
        <v>37</v>
      </c>
      <c r="H730" s="4" t="s">
        <v>38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6">
        <v>0</v>
      </c>
      <c r="Q730" s="5">
        <v>0</v>
      </c>
      <c r="R730" s="5">
        <v>0</v>
      </c>
      <c r="S730" s="5">
        <v>0</v>
      </c>
      <c r="T730" s="5">
        <v>31</v>
      </c>
      <c r="U730" s="4"/>
      <c r="V730" s="4"/>
      <c r="W730" s="4"/>
      <c r="X730" s="4"/>
      <c r="Y730" s="1">
        <f>IF(Summ!$G$2="Místně",'71_19MthRepSumUzelQ'!B730,IF('71_19MthRepSumUzelQ'!U730&lt;&gt;"",'71_19MthRepSumUzelQ'!U730,'71_19MthRepSumUzelQ'!B730))</f>
        <v>7164</v>
      </c>
      <c r="Z730" s="1">
        <f>IF(Summ!$G$2="Místně",'71_19MthRepSumUzelQ'!F730,IF('71_19MthRepSumUzelQ'!W730&lt;&gt;"",'71_19MthRepSumUzelQ'!W730,'71_19MthRepSumUzelQ'!F730))</f>
        <v>5007</v>
      </c>
      <c r="AA730" s="1">
        <f t="shared" si="46"/>
        <v>0</v>
      </c>
      <c r="AB730" s="1" t="str">
        <f t="shared" si="48"/>
        <v/>
      </c>
      <c r="AC730" s="1" t="str">
        <f t="shared" si="49"/>
        <v/>
      </c>
      <c r="AD730" s="1" t="str">
        <f t="shared" si="47"/>
        <v/>
      </c>
    </row>
    <row r="731" spans="1:30" x14ac:dyDescent="0.25">
      <c r="A731" s="4" t="s">
        <v>2366</v>
      </c>
      <c r="B731" s="4">
        <v>7165</v>
      </c>
      <c r="C731" s="4" t="s">
        <v>1461</v>
      </c>
      <c r="D731" s="4" t="s">
        <v>1462</v>
      </c>
      <c r="E731" s="4"/>
      <c r="F731" s="4">
        <v>5005</v>
      </c>
      <c r="G731" s="4" t="s">
        <v>33</v>
      </c>
      <c r="H731" s="4" t="s">
        <v>34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6">
        <v>0</v>
      </c>
      <c r="Q731" s="5">
        <v>0</v>
      </c>
      <c r="R731" s="5">
        <v>0</v>
      </c>
      <c r="S731" s="5">
        <v>0</v>
      </c>
      <c r="T731" s="5">
        <v>31</v>
      </c>
      <c r="U731" s="4"/>
      <c r="V731" s="4"/>
      <c r="W731" s="4"/>
      <c r="X731" s="4"/>
      <c r="Y731" s="1">
        <f>IF(Summ!$G$2="Místně",'71_19MthRepSumUzelQ'!B731,IF('71_19MthRepSumUzelQ'!U731&lt;&gt;"",'71_19MthRepSumUzelQ'!U731,'71_19MthRepSumUzelQ'!B731))</f>
        <v>7165</v>
      </c>
      <c r="Z731" s="1">
        <f>IF(Summ!$G$2="Místně",'71_19MthRepSumUzelQ'!F731,IF('71_19MthRepSumUzelQ'!W731&lt;&gt;"",'71_19MthRepSumUzelQ'!W731,'71_19MthRepSumUzelQ'!F731))</f>
        <v>5005</v>
      </c>
      <c r="AA731" s="1">
        <f t="shared" si="46"/>
        <v>0</v>
      </c>
      <c r="AB731" s="1" t="str">
        <f t="shared" si="48"/>
        <v/>
      </c>
      <c r="AC731" s="1" t="str">
        <f t="shared" si="49"/>
        <v/>
      </c>
      <c r="AD731" s="1" t="str">
        <f t="shared" si="47"/>
        <v/>
      </c>
    </row>
    <row r="732" spans="1:30" x14ac:dyDescent="0.25">
      <c r="A732" s="4" t="s">
        <v>2366</v>
      </c>
      <c r="B732" s="4">
        <v>7166</v>
      </c>
      <c r="C732" s="4" t="s">
        <v>1463</v>
      </c>
      <c r="D732" s="4" t="s">
        <v>1464</v>
      </c>
      <c r="E732" s="4"/>
      <c r="F732" s="4">
        <v>5007</v>
      </c>
      <c r="G732" s="4" t="s">
        <v>37</v>
      </c>
      <c r="H732" s="4" t="s">
        <v>38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6">
        <v>0</v>
      </c>
      <c r="Q732" s="5">
        <v>0</v>
      </c>
      <c r="R732" s="5">
        <v>0</v>
      </c>
      <c r="S732" s="5">
        <v>0</v>
      </c>
      <c r="T732" s="5">
        <v>31</v>
      </c>
      <c r="U732" s="4"/>
      <c r="V732" s="4"/>
      <c r="W732" s="4"/>
      <c r="X732" s="4"/>
      <c r="Y732" s="1">
        <f>IF(Summ!$G$2="Místně",'71_19MthRepSumUzelQ'!B732,IF('71_19MthRepSumUzelQ'!U732&lt;&gt;"",'71_19MthRepSumUzelQ'!U732,'71_19MthRepSumUzelQ'!B732))</f>
        <v>7166</v>
      </c>
      <c r="Z732" s="1">
        <f>IF(Summ!$G$2="Místně",'71_19MthRepSumUzelQ'!F732,IF('71_19MthRepSumUzelQ'!W732&lt;&gt;"",'71_19MthRepSumUzelQ'!W732,'71_19MthRepSumUzelQ'!F732))</f>
        <v>5007</v>
      </c>
      <c r="AA732" s="1">
        <f t="shared" si="46"/>
        <v>0</v>
      </c>
      <c r="AB732" s="1" t="str">
        <f t="shared" si="48"/>
        <v/>
      </c>
      <c r="AC732" s="1" t="str">
        <f t="shared" si="49"/>
        <v/>
      </c>
      <c r="AD732" s="1" t="str">
        <f t="shared" si="47"/>
        <v/>
      </c>
    </row>
    <row r="733" spans="1:30" x14ac:dyDescent="0.25">
      <c r="A733" s="4" t="s">
        <v>2366</v>
      </c>
      <c r="B733" s="4">
        <v>7167</v>
      </c>
      <c r="C733" s="4" t="s">
        <v>901</v>
      </c>
      <c r="D733" s="4" t="s">
        <v>1465</v>
      </c>
      <c r="E733" s="4"/>
      <c r="F733" s="4">
        <v>5007</v>
      </c>
      <c r="G733" s="4" t="s">
        <v>37</v>
      </c>
      <c r="H733" s="4" t="s">
        <v>38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6">
        <v>0</v>
      </c>
      <c r="Q733" s="5">
        <v>0</v>
      </c>
      <c r="R733" s="5">
        <v>0</v>
      </c>
      <c r="S733" s="5">
        <v>0</v>
      </c>
      <c r="T733" s="5">
        <v>31</v>
      </c>
      <c r="U733" s="4"/>
      <c r="V733" s="4"/>
      <c r="W733" s="4"/>
      <c r="X733" s="4"/>
      <c r="Y733" s="1">
        <f>IF(Summ!$G$2="Místně",'71_19MthRepSumUzelQ'!B733,IF('71_19MthRepSumUzelQ'!U733&lt;&gt;"",'71_19MthRepSumUzelQ'!U733,'71_19MthRepSumUzelQ'!B733))</f>
        <v>7167</v>
      </c>
      <c r="Z733" s="1">
        <f>IF(Summ!$G$2="Místně",'71_19MthRepSumUzelQ'!F733,IF('71_19MthRepSumUzelQ'!W733&lt;&gt;"",'71_19MthRepSumUzelQ'!W733,'71_19MthRepSumUzelQ'!F733))</f>
        <v>5007</v>
      </c>
      <c r="AA733" s="1">
        <f t="shared" si="46"/>
        <v>0</v>
      </c>
      <c r="AB733" s="1" t="str">
        <f t="shared" si="48"/>
        <v/>
      </c>
      <c r="AC733" s="1" t="str">
        <f t="shared" si="49"/>
        <v/>
      </c>
      <c r="AD733" s="1" t="str">
        <f t="shared" si="47"/>
        <v/>
      </c>
    </row>
    <row r="734" spans="1:30" x14ac:dyDescent="0.25">
      <c r="A734" s="4" t="s">
        <v>2366</v>
      </c>
      <c r="B734" s="4">
        <v>7168</v>
      </c>
      <c r="C734" s="4" t="s">
        <v>757</v>
      </c>
      <c r="D734" s="4" t="s">
        <v>1466</v>
      </c>
      <c r="E734" s="4"/>
      <c r="F734" s="4">
        <v>5019</v>
      </c>
      <c r="G734" s="4" t="s">
        <v>61</v>
      </c>
      <c r="H734" s="4" t="s">
        <v>62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6">
        <v>0</v>
      </c>
      <c r="Q734" s="5">
        <v>0</v>
      </c>
      <c r="R734" s="5">
        <v>0</v>
      </c>
      <c r="S734" s="5">
        <v>0</v>
      </c>
      <c r="T734" s="5">
        <v>31</v>
      </c>
      <c r="U734" s="4"/>
      <c r="V734" s="4"/>
      <c r="W734" s="4"/>
      <c r="X734" s="4"/>
      <c r="Y734" s="1">
        <f>IF(Summ!$G$2="Místně",'71_19MthRepSumUzelQ'!B734,IF('71_19MthRepSumUzelQ'!U734&lt;&gt;"",'71_19MthRepSumUzelQ'!U734,'71_19MthRepSumUzelQ'!B734))</f>
        <v>7168</v>
      </c>
      <c r="Z734" s="1">
        <f>IF(Summ!$G$2="Místně",'71_19MthRepSumUzelQ'!F734,IF('71_19MthRepSumUzelQ'!W734&lt;&gt;"",'71_19MthRepSumUzelQ'!W734,'71_19MthRepSumUzelQ'!F734))</f>
        <v>5019</v>
      </c>
      <c r="AA734" s="1">
        <f t="shared" si="46"/>
        <v>0</v>
      </c>
      <c r="AB734" s="1" t="str">
        <f t="shared" si="48"/>
        <v/>
      </c>
      <c r="AC734" s="1" t="str">
        <f t="shared" si="49"/>
        <v/>
      </c>
      <c r="AD734" s="1" t="str">
        <f t="shared" si="47"/>
        <v/>
      </c>
    </row>
    <row r="735" spans="1:30" x14ac:dyDescent="0.25">
      <c r="A735" s="4" t="s">
        <v>2366</v>
      </c>
      <c r="B735" s="4">
        <v>7169</v>
      </c>
      <c r="C735" s="4" t="s">
        <v>1467</v>
      </c>
      <c r="D735" s="4" t="s">
        <v>1468</v>
      </c>
      <c r="E735" s="4"/>
      <c r="F735" s="4">
        <v>5012</v>
      </c>
      <c r="G735" s="4" t="s">
        <v>47</v>
      </c>
      <c r="H735" s="4" t="s">
        <v>48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6">
        <v>0</v>
      </c>
      <c r="Q735" s="5">
        <v>0</v>
      </c>
      <c r="R735" s="5">
        <v>0</v>
      </c>
      <c r="S735" s="5">
        <v>0</v>
      </c>
      <c r="T735" s="5">
        <v>31</v>
      </c>
      <c r="U735" s="4"/>
      <c r="V735" s="4"/>
      <c r="W735" s="4"/>
      <c r="X735" s="4"/>
      <c r="Y735" s="1">
        <f>IF(Summ!$G$2="Místně",'71_19MthRepSumUzelQ'!B735,IF('71_19MthRepSumUzelQ'!U735&lt;&gt;"",'71_19MthRepSumUzelQ'!U735,'71_19MthRepSumUzelQ'!B735))</f>
        <v>7169</v>
      </c>
      <c r="Z735" s="1">
        <f>IF(Summ!$G$2="Místně",'71_19MthRepSumUzelQ'!F735,IF('71_19MthRepSumUzelQ'!W735&lt;&gt;"",'71_19MthRepSumUzelQ'!W735,'71_19MthRepSumUzelQ'!F735))</f>
        <v>5012</v>
      </c>
      <c r="AA735" s="1">
        <f t="shared" si="46"/>
        <v>0</v>
      </c>
      <c r="AB735" s="1" t="str">
        <f t="shared" si="48"/>
        <v/>
      </c>
      <c r="AC735" s="1" t="str">
        <f t="shared" si="49"/>
        <v/>
      </c>
      <c r="AD735" s="1" t="str">
        <f t="shared" si="47"/>
        <v/>
      </c>
    </row>
    <row r="736" spans="1:30" x14ac:dyDescent="0.25">
      <c r="A736" s="4" t="s">
        <v>2366</v>
      </c>
      <c r="B736" s="4">
        <v>7170</v>
      </c>
      <c r="C736" s="4" t="s">
        <v>1469</v>
      </c>
      <c r="D736" s="4" t="s">
        <v>1470</v>
      </c>
      <c r="E736" s="4"/>
      <c r="F736" s="4">
        <v>5017</v>
      </c>
      <c r="G736" s="4" t="s">
        <v>57</v>
      </c>
      <c r="H736" s="4" t="s">
        <v>58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6">
        <v>0</v>
      </c>
      <c r="Q736" s="5">
        <v>0</v>
      </c>
      <c r="R736" s="5">
        <v>0</v>
      </c>
      <c r="S736" s="5">
        <v>0</v>
      </c>
      <c r="T736" s="5">
        <v>31</v>
      </c>
      <c r="U736" s="4"/>
      <c r="V736" s="4"/>
      <c r="W736" s="4"/>
      <c r="X736" s="4"/>
      <c r="Y736" s="1">
        <f>IF(Summ!$G$2="Místně",'71_19MthRepSumUzelQ'!B736,IF('71_19MthRepSumUzelQ'!U736&lt;&gt;"",'71_19MthRepSumUzelQ'!U736,'71_19MthRepSumUzelQ'!B736))</f>
        <v>7170</v>
      </c>
      <c r="Z736" s="1">
        <f>IF(Summ!$G$2="Místně",'71_19MthRepSumUzelQ'!F736,IF('71_19MthRepSumUzelQ'!W736&lt;&gt;"",'71_19MthRepSumUzelQ'!W736,'71_19MthRepSumUzelQ'!F736))</f>
        <v>5017</v>
      </c>
      <c r="AA736" s="1">
        <f t="shared" si="46"/>
        <v>0</v>
      </c>
      <c r="AB736" s="1" t="str">
        <f t="shared" si="48"/>
        <v/>
      </c>
      <c r="AC736" s="1" t="str">
        <f t="shared" si="49"/>
        <v/>
      </c>
      <c r="AD736" s="1" t="str">
        <f t="shared" si="47"/>
        <v/>
      </c>
    </row>
    <row r="737" spans="1:30" x14ac:dyDescent="0.25">
      <c r="A737" s="4" t="s">
        <v>2366</v>
      </c>
      <c r="B737" s="4">
        <v>7171</v>
      </c>
      <c r="C737" s="4" t="s">
        <v>293</v>
      </c>
      <c r="D737" s="4" t="s">
        <v>1471</v>
      </c>
      <c r="E737" s="4"/>
      <c r="F737" s="4">
        <v>5007</v>
      </c>
      <c r="G737" s="4" t="s">
        <v>37</v>
      </c>
      <c r="H737" s="4" t="s">
        <v>38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6">
        <v>0</v>
      </c>
      <c r="Q737" s="5">
        <v>0</v>
      </c>
      <c r="R737" s="5">
        <v>0</v>
      </c>
      <c r="S737" s="5">
        <v>0</v>
      </c>
      <c r="T737" s="5">
        <v>31</v>
      </c>
      <c r="U737" s="4"/>
      <c r="V737" s="4"/>
      <c r="W737" s="4"/>
      <c r="X737" s="4"/>
      <c r="Y737" s="1">
        <f>IF(Summ!$G$2="Místně",'71_19MthRepSumUzelQ'!B737,IF('71_19MthRepSumUzelQ'!U737&lt;&gt;"",'71_19MthRepSumUzelQ'!U737,'71_19MthRepSumUzelQ'!B737))</f>
        <v>7171</v>
      </c>
      <c r="Z737" s="1">
        <f>IF(Summ!$G$2="Místně",'71_19MthRepSumUzelQ'!F737,IF('71_19MthRepSumUzelQ'!W737&lt;&gt;"",'71_19MthRepSumUzelQ'!W737,'71_19MthRepSumUzelQ'!F737))</f>
        <v>5007</v>
      </c>
      <c r="AA737" s="1">
        <f t="shared" si="46"/>
        <v>0</v>
      </c>
      <c r="AB737" s="1" t="str">
        <f t="shared" si="48"/>
        <v/>
      </c>
      <c r="AC737" s="1" t="str">
        <f t="shared" si="49"/>
        <v/>
      </c>
      <c r="AD737" s="1" t="str">
        <f t="shared" si="47"/>
        <v/>
      </c>
    </row>
    <row r="738" spans="1:30" x14ac:dyDescent="0.25">
      <c r="A738" s="4" t="s">
        <v>2366</v>
      </c>
      <c r="B738" s="4">
        <v>7172</v>
      </c>
      <c r="C738" s="4" t="s">
        <v>1472</v>
      </c>
      <c r="D738" s="4" t="s">
        <v>1473</v>
      </c>
      <c r="E738" s="4"/>
      <c r="F738" s="4">
        <v>5007</v>
      </c>
      <c r="G738" s="4" t="s">
        <v>37</v>
      </c>
      <c r="H738" s="4" t="s">
        <v>38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6">
        <v>0</v>
      </c>
      <c r="Q738" s="5">
        <v>0</v>
      </c>
      <c r="R738" s="5">
        <v>0</v>
      </c>
      <c r="S738" s="5">
        <v>0</v>
      </c>
      <c r="T738" s="5">
        <v>31</v>
      </c>
      <c r="U738" s="4"/>
      <c r="V738" s="4"/>
      <c r="W738" s="4"/>
      <c r="X738" s="4"/>
      <c r="Y738" s="1">
        <f>IF(Summ!$G$2="Místně",'71_19MthRepSumUzelQ'!B738,IF('71_19MthRepSumUzelQ'!U738&lt;&gt;"",'71_19MthRepSumUzelQ'!U738,'71_19MthRepSumUzelQ'!B738))</f>
        <v>7172</v>
      </c>
      <c r="Z738" s="1">
        <f>IF(Summ!$G$2="Místně",'71_19MthRepSumUzelQ'!F738,IF('71_19MthRepSumUzelQ'!W738&lt;&gt;"",'71_19MthRepSumUzelQ'!W738,'71_19MthRepSumUzelQ'!F738))</f>
        <v>5007</v>
      </c>
      <c r="AA738" s="1">
        <f t="shared" si="46"/>
        <v>0</v>
      </c>
      <c r="AB738" s="1" t="str">
        <f t="shared" si="48"/>
        <v/>
      </c>
      <c r="AC738" s="1" t="str">
        <f t="shared" si="49"/>
        <v/>
      </c>
      <c r="AD738" s="1" t="str">
        <f t="shared" si="47"/>
        <v/>
      </c>
    </row>
    <row r="739" spans="1:30" x14ac:dyDescent="0.25">
      <c r="A739" s="4" t="s">
        <v>2366</v>
      </c>
      <c r="B739" s="4">
        <v>7173</v>
      </c>
      <c r="C739" s="4" t="s">
        <v>1474</v>
      </c>
      <c r="D739" s="4" t="s">
        <v>1475</v>
      </c>
      <c r="E739" s="4"/>
      <c r="F739" s="4">
        <v>5012</v>
      </c>
      <c r="G739" s="4" t="s">
        <v>47</v>
      </c>
      <c r="H739" s="4" t="s">
        <v>48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6">
        <v>0</v>
      </c>
      <c r="Q739" s="5">
        <v>0</v>
      </c>
      <c r="R739" s="5">
        <v>0</v>
      </c>
      <c r="S739" s="5">
        <v>0</v>
      </c>
      <c r="T739" s="5">
        <v>31</v>
      </c>
      <c r="U739" s="4"/>
      <c r="V739" s="4"/>
      <c r="W739" s="4"/>
      <c r="X739" s="4"/>
      <c r="Y739" s="1">
        <f>IF(Summ!$G$2="Místně",'71_19MthRepSumUzelQ'!B739,IF('71_19MthRepSumUzelQ'!U739&lt;&gt;"",'71_19MthRepSumUzelQ'!U739,'71_19MthRepSumUzelQ'!B739))</f>
        <v>7173</v>
      </c>
      <c r="Z739" s="1">
        <f>IF(Summ!$G$2="Místně",'71_19MthRepSumUzelQ'!F739,IF('71_19MthRepSumUzelQ'!W739&lt;&gt;"",'71_19MthRepSumUzelQ'!W739,'71_19MthRepSumUzelQ'!F739))</f>
        <v>5012</v>
      </c>
      <c r="AA739" s="1">
        <f t="shared" si="46"/>
        <v>0</v>
      </c>
      <c r="AB739" s="1" t="str">
        <f t="shared" si="48"/>
        <v/>
      </c>
      <c r="AC739" s="1" t="str">
        <f t="shared" si="49"/>
        <v/>
      </c>
      <c r="AD739" s="1" t="str">
        <f t="shared" si="47"/>
        <v/>
      </c>
    </row>
    <row r="740" spans="1:30" x14ac:dyDescent="0.25">
      <c r="A740" s="4" t="s">
        <v>2366</v>
      </c>
      <c r="B740" s="4">
        <v>7174</v>
      </c>
      <c r="C740" s="4" t="s">
        <v>1476</v>
      </c>
      <c r="D740" s="4" t="s">
        <v>1477</v>
      </c>
      <c r="E740" s="4"/>
      <c r="F740" s="4">
        <v>5017</v>
      </c>
      <c r="G740" s="4" t="s">
        <v>57</v>
      </c>
      <c r="H740" s="4" t="s">
        <v>58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6">
        <v>0</v>
      </c>
      <c r="Q740" s="5">
        <v>0</v>
      </c>
      <c r="R740" s="5">
        <v>0</v>
      </c>
      <c r="S740" s="5">
        <v>0</v>
      </c>
      <c r="T740" s="5">
        <v>31</v>
      </c>
      <c r="U740" s="4"/>
      <c r="V740" s="4"/>
      <c r="W740" s="4"/>
      <c r="X740" s="4"/>
      <c r="Y740" s="1">
        <f>IF(Summ!$G$2="Místně",'71_19MthRepSumUzelQ'!B740,IF('71_19MthRepSumUzelQ'!U740&lt;&gt;"",'71_19MthRepSumUzelQ'!U740,'71_19MthRepSumUzelQ'!B740))</f>
        <v>7174</v>
      </c>
      <c r="Z740" s="1">
        <f>IF(Summ!$G$2="Místně",'71_19MthRepSumUzelQ'!F740,IF('71_19MthRepSumUzelQ'!W740&lt;&gt;"",'71_19MthRepSumUzelQ'!W740,'71_19MthRepSumUzelQ'!F740))</f>
        <v>5017</v>
      </c>
      <c r="AA740" s="1">
        <f t="shared" si="46"/>
        <v>0</v>
      </c>
      <c r="AB740" s="1" t="str">
        <f t="shared" si="48"/>
        <v/>
      </c>
      <c r="AC740" s="1" t="str">
        <f t="shared" si="49"/>
        <v/>
      </c>
      <c r="AD740" s="1" t="str">
        <f t="shared" si="47"/>
        <v/>
      </c>
    </row>
    <row r="741" spans="1:30" x14ac:dyDescent="0.25">
      <c r="A741" s="4" t="s">
        <v>2366</v>
      </c>
      <c r="B741" s="4">
        <v>7175</v>
      </c>
      <c r="C741" s="4" t="s">
        <v>1478</v>
      </c>
      <c r="D741" s="4" t="s">
        <v>1479</v>
      </c>
      <c r="E741" s="4"/>
      <c r="F741" s="4">
        <v>5019</v>
      </c>
      <c r="G741" s="4" t="s">
        <v>61</v>
      </c>
      <c r="H741" s="4" t="s">
        <v>62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6">
        <v>0</v>
      </c>
      <c r="Q741" s="5">
        <v>0</v>
      </c>
      <c r="R741" s="5">
        <v>0</v>
      </c>
      <c r="S741" s="5">
        <v>0</v>
      </c>
      <c r="T741" s="5">
        <v>31</v>
      </c>
      <c r="U741" s="4"/>
      <c r="V741" s="4"/>
      <c r="W741" s="4"/>
      <c r="X741" s="4"/>
      <c r="Y741" s="1">
        <f>IF(Summ!$G$2="Místně",'71_19MthRepSumUzelQ'!B741,IF('71_19MthRepSumUzelQ'!U741&lt;&gt;"",'71_19MthRepSumUzelQ'!U741,'71_19MthRepSumUzelQ'!B741))</f>
        <v>7175</v>
      </c>
      <c r="Z741" s="1">
        <f>IF(Summ!$G$2="Místně",'71_19MthRepSumUzelQ'!F741,IF('71_19MthRepSumUzelQ'!W741&lt;&gt;"",'71_19MthRepSumUzelQ'!W741,'71_19MthRepSumUzelQ'!F741))</f>
        <v>5019</v>
      </c>
      <c r="AA741" s="1">
        <f t="shared" si="46"/>
        <v>0</v>
      </c>
      <c r="AB741" s="1" t="str">
        <f t="shared" si="48"/>
        <v/>
      </c>
      <c r="AC741" s="1" t="str">
        <f t="shared" si="49"/>
        <v/>
      </c>
      <c r="AD741" s="1" t="str">
        <f t="shared" si="47"/>
        <v/>
      </c>
    </row>
    <row r="742" spans="1:30" x14ac:dyDescent="0.25">
      <c r="A742" s="4" t="s">
        <v>2366</v>
      </c>
      <c r="B742" s="4">
        <v>7176</v>
      </c>
      <c r="C742" s="4" t="s">
        <v>1480</v>
      </c>
      <c r="D742" s="4" t="s">
        <v>1481</v>
      </c>
      <c r="E742" s="4"/>
      <c r="F742" s="4">
        <v>5017</v>
      </c>
      <c r="G742" s="4" t="s">
        <v>57</v>
      </c>
      <c r="H742" s="4" t="s">
        <v>58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6">
        <v>0</v>
      </c>
      <c r="Q742" s="5">
        <v>0</v>
      </c>
      <c r="R742" s="5">
        <v>0</v>
      </c>
      <c r="S742" s="5">
        <v>0</v>
      </c>
      <c r="T742" s="5">
        <v>31</v>
      </c>
      <c r="U742" s="4"/>
      <c r="V742" s="4"/>
      <c r="W742" s="4"/>
      <c r="X742" s="4"/>
      <c r="Y742" s="1">
        <f>IF(Summ!$G$2="Místně",'71_19MthRepSumUzelQ'!B742,IF('71_19MthRepSumUzelQ'!U742&lt;&gt;"",'71_19MthRepSumUzelQ'!U742,'71_19MthRepSumUzelQ'!B742))</f>
        <v>7176</v>
      </c>
      <c r="Z742" s="1">
        <f>IF(Summ!$G$2="Místně",'71_19MthRepSumUzelQ'!F742,IF('71_19MthRepSumUzelQ'!W742&lt;&gt;"",'71_19MthRepSumUzelQ'!W742,'71_19MthRepSumUzelQ'!F742))</f>
        <v>5017</v>
      </c>
      <c r="AA742" s="1">
        <f t="shared" si="46"/>
        <v>0</v>
      </c>
      <c r="AB742" s="1" t="str">
        <f t="shared" si="48"/>
        <v/>
      </c>
      <c r="AC742" s="1" t="str">
        <f t="shared" si="49"/>
        <v/>
      </c>
      <c r="AD742" s="1" t="str">
        <f t="shared" si="47"/>
        <v/>
      </c>
    </row>
    <row r="743" spans="1:30" x14ac:dyDescent="0.25">
      <c r="A743" s="4" t="s">
        <v>2366</v>
      </c>
      <c r="B743" s="4">
        <v>7177</v>
      </c>
      <c r="C743" s="4" t="s">
        <v>1482</v>
      </c>
      <c r="D743" s="4" t="s">
        <v>1482</v>
      </c>
      <c r="E743" s="4"/>
      <c r="F743" s="4">
        <v>5063</v>
      </c>
      <c r="G743" s="4" t="s">
        <v>147</v>
      </c>
      <c r="H743" s="4" t="s">
        <v>148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6">
        <v>0</v>
      </c>
      <c r="Q743" s="5">
        <v>0</v>
      </c>
      <c r="R743" s="5">
        <v>0</v>
      </c>
      <c r="S743" s="5">
        <v>0</v>
      </c>
      <c r="T743" s="5">
        <v>31</v>
      </c>
      <c r="U743" s="4"/>
      <c r="V743" s="4"/>
      <c r="W743" s="4"/>
      <c r="X743" s="4"/>
      <c r="Y743" s="1">
        <f>IF(Summ!$G$2="Místně",'71_19MthRepSumUzelQ'!B743,IF('71_19MthRepSumUzelQ'!U743&lt;&gt;"",'71_19MthRepSumUzelQ'!U743,'71_19MthRepSumUzelQ'!B743))</f>
        <v>7177</v>
      </c>
      <c r="Z743" s="1">
        <f>IF(Summ!$G$2="Místně",'71_19MthRepSumUzelQ'!F743,IF('71_19MthRepSumUzelQ'!W743&lt;&gt;"",'71_19MthRepSumUzelQ'!W743,'71_19MthRepSumUzelQ'!F743))</f>
        <v>5063</v>
      </c>
      <c r="AA743" s="1">
        <f t="shared" si="46"/>
        <v>0</v>
      </c>
      <c r="AB743" s="1" t="str">
        <f t="shared" si="48"/>
        <v/>
      </c>
      <c r="AC743" s="1" t="str">
        <f t="shared" si="49"/>
        <v/>
      </c>
      <c r="AD743" s="1" t="str">
        <f t="shared" si="47"/>
        <v/>
      </c>
    </row>
    <row r="744" spans="1:30" x14ac:dyDescent="0.25">
      <c r="A744" s="4" t="s">
        <v>2366</v>
      </c>
      <c r="B744" s="4">
        <v>7178</v>
      </c>
      <c r="C744" s="4" t="s">
        <v>1483</v>
      </c>
      <c r="D744" s="4" t="s">
        <v>1484</v>
      </c>
      <c r="E744" s="4"/>
      <c r="F744" s="4">
        <v>5037</v>
      </c>
      <c r="G744" s="4" t="s">
        <v>96</v>
      </c>
      <c r="H744" s="4" t="s">
        <v>97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6">
        <v>0</v>
      </c>
      <c r="Q744" s="5">
        <v>0</v>
      </c>
      <c r="R744" s="5">
        <v>0</v>
      </c>
      <c r="S744" s="5">
        <v>0</v>
      </c>
      <c r="T744" s="5">
        <v>31</v>
      </c>
      <c r="U744" s="4"/>
      <c r="V744" s="4"/>
      <c r="W744" s="4"/>
      <c r="X744" s="4"/>
      <c r="Y744" s="1">
        <f>IF(Summ!$G$2="Místně",'71_19MthRepSumUzelQ'!B744,IF('71_19MthRepSumUzelQ'!U744&lt;&gt;"",'71_19MthRepSumUzelQ'!U744,'71_19MthRepSumUzelQ'!B744))</f>
        <v>7178</v>
      </c>
      <c r="Z744" s="1">
        <f>IF(Summ!$G$2="Místně",'71_19MthRepSumUzelQ'!F744,IF('71_19MthRepSumUzelQ'!W744&lt;&gt;"",'71_19MthRepSumUzelQ'!W744,'71_19MthRepSumUzelQ'!F744))</f>
        <v>5037</v>
      </c>
      <c r="AA744" s="1">
        <f t="shared" si="46"/>
        <v>0</v>
      </c>
      <c r="AB744" s="1" t="str">
        <f t="shared" si="48"/>
        <v/>
      </c>
      <c r="AC744" s="1" t="str">
        <f t="shared" si="49"/>
        <v/>
      </c>
      <c r="AD744" s="1" t="str">
        <f t="shared" si="47"/>
        <v/>
      </c>
    </row>
    <row r="745" spans="1:30" x14ac:dyDescent="0.25">
      <c r="A745" s="4" t="s">
        <v>2366</v>
      </c>
      <c r="B745" s="4">
        <v>7179</v>
      </c>
      <c r="C745" s="4" t="s">
        <v>545</v>
      </c>
      <c r="D745" s="4" t="s">
        <v>1485</v>
      </c>
      <c r="E745" s="4"/>
      <c r="F745" s="4">
        <v>5030</v>
      </c>
      <c r="G745" s="4" t="s">
        <v>83</v>
      </c>
      <c r="H745" s="4" t="s">
        <v>84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6">
        <v>0</v>
      </c>
      <c r="Q745" s="5">
        <v>0</v>
      </c>
      <c r="R745" s="5">
        <v>0</v>
      </c>
      <c r="S745" s="5">
        <v>0</v>
      </c>
      <c r="T745" s="5">
        <v>31</v>
      </c>
      <c r="U745" s="4"/>
      <c r="V745" s="4"/>
      <c r="W745" s="4"/>
      <c r="X745" s="4"/>
      <c r="Y745" s="1">
        <f>IF(Summ!$G$2="Místně",'71_19MthRepSumUzelQ'!B745,IF('71_19MthRepSumUzelQ'!U745&lt;&gt;"",'71_19MthRepSumUzelQ'!U745,'71_19MthRepSumUzelQ'!B745))</f>
        <v>7179</v>
      </c>
      <c r="Z745" s="1">
        <f>IF(Summ!$G$2="Místně",'71_19MthRepSumUzelQ'!F745,IF('71_19MthRepSumUzelQ'!W745&lt;&gt;"",'71_19MthRepSumUzelQ'!W745,'71_19MthRepSumUzelQ'!F745))</f>
        <v>5030</v>
      </c>
      <c r="AA745" s="1">
        <f t="shared" si="46"/>
        <v>0</v>
      </c>
      <c r="AB745" s="1" t="str">
        <f t="shared" si="48"/>
        <v/>
      </c>
      <c r="AC745" s="1" t="str">
        <f t="shared" si="49"/>
        <v/>
      </c>
      <c r="AD745" s="1" t="str">
        <f t="shared" si="47"/>
        <v/>
      </c>
    </row>
    <row r="746" spans="1:30" x14ac:dyDescent="0.25">
      <c r="A746" s="4" t="s">
        <v>2366</v>
      </c>
      <c r="B746" s="4">
        <v>7180</v>
      </c>
      <c r="C746" s="4" t="s">
        <v>1486</v>
      </c>
      <c r="D746" s="4" t="s">
        <v>1487</v>
      </c>
      <c r="E746" s="4"/>
      <c r="F746" s="4">
        <v>5012</v>
      </c>
      <c r="G746" s="4" t="s">
        <v>47</v>
      </c>
      <c r="H746" s="4" t="s">
        <v>48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6">
        <v>0</v>
      </c>
      <c r="Q746" s="5">
        <v>0</v>
      </c>
      <c r="R746" s="5">
        <v>0</v>
      </c>
      <c r="S746" s="5">
        <v>0</v>
      </c>
      <c r="T746" s="5">
        <v>31</v>
      </c>
      <c r="U746" s="4"/>
      <c r="V746" s="4"/>
      <c r="W746" s="4"/>
      <c r="X746" s="4"/>
      <c r="Y746" s="1">
        <f>IF(Summ!$G$2="Místně",'71_19MthRepSumUzelQ'!B746,IF('71_19MthRepSumUzelQ'!U746&lt;&gt;"",'71_19MthRepSumUzelQ'!U746,'71_19MthRepSumUzelQ'!B746))</f>
        <v>7180</v>
      </c>
      <c r="Z746" s="1">
        <f>IF(Summ!$G$2="Místně",'71_19MthRepSumUzelQ'!F746,IF('71_19MthRepSumUzelQ'!W746&lt;&gt;"",'71_19MthRepSumUzelQ'!W746,'71_19MthRepSumUzelQ'!F746))</f>
        <v>5012</v>
      </c>
      <c r="AA746" s="1">
        <f t="shared" si="46"/>
        <v>0</v>
      </c>
      <c r="AB746" s="1" t="str">
        <f t="shared" si="48"/>
        <v/>
      </c>
      <c r="AC746" s="1" t="str">
        <f t="shared" si="49"/>
        <v/>
      </c>
      <c r="AD746" s="1" t="str">
        <f t="shared" si="47"/>
        <v/>
      </c>
    </row>
    <row r="747" spans="1:30" x14ac:dyDescent="0.25">
      <c r="A747" s="4" t="s">
        <v>2366</v>
      </c>
      <c r="B747" s="4">
        <v>7181</v>
      </c>
      <c r="C747" s="4" t="s">
        <v>509</v>
      </c>
      <c r="D747" s="4" t="s">
        <v>1488</v>
      </c>
      <c r="E747" s="4"/>
      <c r="F747" s="4">
        <v>5030</v>
      </c>
      <c r="G747" s="4" t="s">
        <v>83</v>
      </c>
      <c r="H747" s="4" t="s">
        <v>84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6">
        <v>0</v>
      </c>
      <c r="Q747" s="5">
        <v>0</v>
      </c>
      <c r="R747" s="5">
        <v>0</v>
      </c>
      <c r="S747" s="5">
        <v>0</v>
      </c>
      <c r="T747" s="5">
        <v>31</v>
      </c>
      <c r="U747" s="4"/>
      <c r="V747" s="4"/>
      <c r="W747" s="4"/>
      <c r="X747" s="4"/>
      <c r="Y747" s="1">
        <f>IF(Summ!$G$2="Místně",'71_19MthRepSumUzelQ'!B747,IF('71_19MthRepSumUzelQ'!U747&lt;&gt;"",'71_19MthRepSumUzelQ'!U747,'71_19MthRepSumUzelQ'!B747))</f>
        <v>7181</v>
      </c>
      <c r="Z747" s="1">
        <f>IF(Summ!$G$2="Místně",'71_19MthRepSumUzelQ'!F747,IF('71_19MthRepSumUzelQ'!W747&lt;&gt;"",'71_19MthRepSumUzelQ'!W747,'71_19MthRepSumUzelQ'!F747))</f>
        <v>5030</v>
      </c>
      <c r="AA747" s="1">
        <f t="shared" si="46"/>
        <v>0</v>
      </c>
      <c r="AB747" s="1" t="str">
        <f t="shared" si="48"/>
        <v/>
      </c>
      <c r="AC747" s="1" t="str">
        <f t="shared" si="49"/>
        <v/>
      </c>
      <c r="AD747" s="1" t="str">
        <f t="shared" si="47"/>
        <v/>
      </c>
    </row>
    <row r="748" spans="1:30" x14ac:dyDescent="0.25">
      <c r="A748" s="4" t="s">
        <v>2366</v>
      </c>
      <c r="B748" s="4">
        <v>7182</v>
      </c>
      <c r="C748" s="4" t="s">
        <v>884</v>
      </c>
      <c r="D748" s="4" t="s">
        <v>1489</v>
      </c>
      <c r="E748" s="4"/>
      <c r="F748" s="4">
        <v>5007</v>
      </c>
      <c r="G748" s="4" t="s">
        <v>37</v>
      </c>
      <c r="H748" s="4" t="s">
        <v>38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6">
        <v>0</v>
      </c>
      <c r="Q748" s="5">
        <v>0</v>
      </c>
      <c r="R748" s="5">
        <v>0</v>
      </c>
      <c r="S748" s="5">
        <v>0</v>
      </c>
      <c r="T748" s="5">
        <v>31</v>
      </c>
      <c r="U748" s="4"/>
      <c r="V748" s="4"/>
      <c r="W748" s="4"/>
      <c r="X748" s="4"/>
      <c r="Y748" s="1">
        <f>IF(Summ!$G$2="Místně",'71_19MthRepSumUzelQ'!B748,IF('71_19MthRepSumUzelQ'!U748&lt;&gt;"",'71_19MthRepSumUzelQ'!U748,'71_19MthRepSumUzelQ'!B748))</f>
        <v>7182</v>
      </c>
      <c r="Z748" s="1">
        <f>IF(Summ!$G$2="Místně",'71_19MthRepSumUzelQ'!F748,IF('71_19MthRepSumUzelQ'!W748&lt;&gt;"",'71_19MthRepSumUzelQ'!W748,'71_19MthRepSumUzelQ'!F748))</f>
        <v>5007</v>
      </c>
      <c r="AA748" s="1">
        <f t="shared" si="46"/>
        <v>0</v>
      </c>
      <c r="AB748" s="1" t="str">
        <f t="shared" si="48"/>
        <v/>
      </c>
      <c r="AC748" s="1" t="str">
        <f t="shared" si="49"/>
        <v/>
      </c>
      <c r="AD748" s="1" t="str">
        <f t="shared" si="47"/>
        <v/>
      </c>
    </row>
    <row r="749" spans="1:30" x14ac:dyDescent="0.25">
      <c r="A749" s="4" t="s">
        <v>2366</v>
      </c>
      <c r="B749" s="4">
        <v>7183</v>
      </c>
      <c r="C749" s="4" t="s">
        <v>1490</v>
      </c>
      <c r="D749" s="4" t="s">
        <v>1491</v>
      </c>
      <c r="E749" s="4"/>
      <c r="F749" s="4">
        <v>5030</v>
      </c>
      <c r="G749" s="4" t="s">
        <v>83</v>
      </c>
      <c r="H749" s="4" t="s">
        <v>84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6">
        <v>0</v>
      </c>
      <c r="Q749" s="5">
        <v>0</v>
      </c>
      <c r="R749" s="5">
        <v>0</v>
      </c>
      <c r="S749" s="5">
        <v>0</v>
      </c>
      <c r="T749" s="5">
        <v>31</v>
      </c>
      <c r="U749" s="4"/>
      <c r="V749" s="4"/>
      <c r="W749" s="4"/>
      <c r="X749" s="4"/>
      <c r="Y749" s="1">
        <f>IF(Summ!$G$2="Místně",'71_19MthRepSumUzelQ'!B749,IF('71_19MthRepSumUzelQ'!U749&lt;&gt;"",'71_19MthRepSumUzelQ'!U749,'71_19MthRepSumUzelQ'!B749))</f>
        <v>7183</v>
      </c>
      <c r="Z749" s="1">
        <f>IF(Summ!$G$2="Místně",'71_19MthRepSumUzelQ'!F749,IF('71_19MthRepSumUzelQ'!W749&lt;&gt;"",'71_19MthRepSumUzelQ'!W749,'71_19MthRepSumUzelQ'!F749))</f>
        <v>5030</v>
      </c>
      <c r="AA749" s="1">
        <f t="shared" si="46"/>
        <v>0</v>
      </c>
      <c r="AB749" s="1" t="str">
        <f t="shared" si="48"/>
        <v/>
      </c>
      <c r="AC749" s="1" t="str">
        <f t="shared" si="49"/>
        <v/>
      </c>
      <c r="AD749" s="1" t="str">
        <f t="shared" si="47"/>
        <v/>
      </c>
    </row>
    <row r="750" spans="1:30" x14ac:dyDescent="0.25">
      <c r="A750" s="4" t="s">
        <v>2366</v>
      </c>
      <c r="B750" s="4">
        <v>7184</v>
      </c>
      <c r="C750" s="4" t="s">
        <v>777</v>
      </c>
      <c r="D750" s="4" t="s">
        <v>1492</v>
      </c>
      <c r="E750" s="4"/>
      <c r="F750" s="4">
        <v>5012</v>
      </c>
      <c r="G750" s="4" t="s">
        <v>47</v>
      </c>
      <c r="H750" s="4" t="s">
        <v>48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6">
        <v>0</v>
      </c>
      <c r="Q750" s="5">
        <v>0</v>
      </c>
      <c r="R750" s="5">
        <v>0</v>
      </c>
      <c r="S750" s="5">
        <v>0</v>
      </c>
      <c r="T750" s="5">
        <v>31</v>
      </c>
      <c r="U750" s="4"/>
      <c r="V750" s="4"/>
      <c r="W750" s="4"/>
      <c r="X750" s="4"/>
      <c r="Y750" s="1">
        <f>IF(Summ!$G$2="Místně",'71_19MthRepSumUzelQ'!B750,IF('71_19MthRepSumUzelQ'!U750&lt;&gt;"",'71_19MthRepSumUzelQ'!U750,'71_19MthRepSumUzelQ'!B750))</f>
        <v>7184</v>
      </c>
      <c r="Z750" s="1">
        <f>IF(Summ!$G$2="Místně",'71_19MthRepSumUzelQ'!F750,IF('71_19MthRepSumUzelQ'!W750&lt;&gt;"",'71_19MthRepSumUzelQ'!W750,'71_19MthRepSumUzelQ'!F750))</f>
        <v>5012</v>
      </c>
      <c r="AA750" s="1">
        <f t="shared" si="46"/>
        <v>0</v>
      </c>
      <c r="AB750" s="1" t="str">
        <f t="shared" si="48"/>
        <v/>
      </c>
      <c r="AC750" s="1" t="str">
        <f t="shared" si="49"/>
        <v/>
      </c>
      <c r="AD750" s="1" t="str">
        <f t="shared" si="47"/>
        <v/>
      </c>
    </row>
    <row r="751" spans="1:30" x14ac:dyDescent="0.25">
      <c r="A751" s="4" t="s">
        <v>2366</v>
      </c>
      <c r="B751" s="4">
        <v>7185</v>
      </c>
      <c r="C751" s="4" t="s">
        <v>531</v>
      </c>
      <c r="D751" s="4" t="s">
        <v>1493</v>
      </c>
      <c r="E751" s="4"/>
      <c r="F751" s="4">
        <v>5030</v>
      </c>
      <c r="G751" s="4" t="s">
        <v>83</v>
      </c>
      <c r="H751" s="4" t="s">
        <v>84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6">
        <v>0</v>
      </c>
      <c r="Q751" s="5">
        <v>0</v>
      </c>
      <c r="R751" s="5">
        <v>0</v>
      </c>
      <c r="S751" s="5">
        <v>0</v>
      </c>
      <c r="T751" s="5">
        <v>31</v>
      </c>
      <c r="U751" s="4"/>
      <c r="V751" s="4"/>
      <c r="W751" s="4"/>
      <c r="X751" s="4"/>
      <c r="Y751" s="1">
        <f>IF(Summ!$G$2="Místně",'71_19MthRepSumUzelQ'!B751,IF('71_19MthRepSumUzelQ'!U751&lt;&gt;"",'71_19MthRepSumUzelQ'!U751,'71_19MthRepSumUzelQ'!B751))</f>
        <v>7185</v>
      </c>
      <c r="Z751" s="1">
        <f>IF(Summ!$G$2="Místně",'71_19MthRepSumUzelQ'!F751,IF('71_19MthRepSumUzelQ'!W751&lt;&gt;"",'71_19MthRepSumUzelQ'!W751,'71_19MthRepSumUzelQ'!F751))</f>
        <v>5030</v>
      </c>
      <c r="AA751" s="1">
        <f t="shared" si="46"/>
        <v>0</v>
      </c>
      <c r="AB751" s="1" t="str">
        <f t="shared" si="48"/>
        <v/>
      </c>
      <c r="AC751" s="1" t="str">
        <f t="shared" si="49"/>
        <v/>
      </c>
      <c r="AD751" s="1" t="str">
        <f t="shared" si="47"/>
        <v/>
      </c>
    </row>
    <row r="752" spans="1:30" x14ac:dyDescent="0.25">
      <c r="A752" s="4" t="s">
        <v>2366</v>
      </c>
      <c r="B752" s="4">
        <v>7186</v>
      </c>
      <c r="C752" s="4" t="s">
        <v>1494</v>
      </c>
      <c r="D752" s="4" t="s">
        <v>1495</v>
      </c>
      <c r="E752" s="4"/>
      <c r="F752" s="4">
        <v>5017</v>
      </c>
      <c r="G752" s="4" t="s">
        <v>57</v>
      </c>
      <c r="H752" s="4" t="s">
        <v>58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6">
        <v>0</v>
      </c>
      <c r="Q752" s="5">
        <v>0</v>
      </c>
      <c r="R752" s="5">
        <v>0</v>
      </c>
      <c r="S752" s="5">
        <v>0</v>
      </c>
      <c r="T752" s="5">
        <v>31</v>
      </c>
      <c r="U752" s="4"/>
      <c r="V752" s="4"/>
      <c r="W752" s="4"/>
      <c r="X752" s="4"/>
      <c r="Y752" s="1">
        <f>IF(Summ!$G$2="Místně",'71_19MthRepSumUzelQ'!B752,IF('71_19MthRepSumUzelQ'!U752&lt;&gt;"",'71_19MthRepSumUzelQ'!U752,'71_19MthRepSumUzelQ'!B752))</f>
        <v>7186</v>
      </c>
      <c r="Z752" s="1">
        <f>IF(Summ!$G$2="Místně",'71_19MthRepSumUzelQ'!F752,IF('71_19MthRepSumUzelQ'!W752&lt;&gt;"",'71_19MthRepSumUzelQ'!W752,'71_19MthRepSumUzelQ'!F752))</f>
        <v>5017</v>
      </c>
      <c r="AA752" s="1">
        <f t="shared" si="46"/>
        <v>0</v>
      </c>
      <c r="AB752" s="1" t="str">
        <f t="shared" si="48"/>
        <v/>
      </c>
      <c r="AC752" s="1" t="str">
        <f t="shared" si="49"/>
        <v/>
      </c>
      <c r="AD752" s="1" t="str">
        <f t="shared" si="47"/>
        <v/>
      </c>
    </row>
    <row r="753" spans="1:30" x14ac:dyDescent="0.25">
      <c r="A753" s="4" t="s">
        <v>2366</v>
      </c>
      <c r="B753" s="4">
        <v>7187</v>
      </c>
      <c r="C753" s="4" t="s">
        <v>1496</v>
      </c>
      <c r="D753" s="4" t="s">
        <v>1496</v>
      </c>
      <c r="E753" s="4"/>
      <c r="F753" s="4">
        <v>5063</v>
      </c>
      <c r="G753" s="4" t="s">
        <v>147</v>
      </c>
      <c r="H753" s="4" t="s">
        <v>148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6">
        <v>0</v>
      </c>
      <c r="Q753" s="5">
        <v>0</v>
      </c>
      <c r="R753" s="5">
        <v>0</v>
      </c>
      <c r="S753" s="5">
        <v>0</v>
      </c>
      <c r="T753" s="5">
        <v>31</v>
      </c>
      <c r="U753" s="4"/>
      <c r="V753" s="4"/>
      <c r="W753" s="4"/>
      <c r="X753" s="4"/>
      <c r="Y753" s="1">
        <f>IF(Summ!$G$2="Místně",'71_19MthRepSumUzelQ'!B753,IF('71_19MthRepSumUzelQ'!U753&lt;&gt;"",'71_19MthRepSumUzelQ'!U753,'71_19MthRepSumUzelQ'!B753))</f>
        <v>7187</v>
      </c>
      <c r="Z753" s="1">
        <f>IF(Summ!$G$2="Místně",'71_19MthRepSumUzelQ'!F753,IF('71_19MthRepSumUzelQ'!W753&lt;&gt;"",'71_19MthRepSumUzelQ'!W753,'71_19MthRepSumUzelQ'!F753))</f>
        <v>5063</v>
      </c>
      <c r="AA753" s="1">
        <f t="shared" si="46"/>
        <v>0</v>
      </c>
      <c r="AB753" s="1" t="str">
        <f t="shared" si="48"/>
        <v/>
      </c>
      <c r="AC753" s="1" t="str">
        <f t="shared" si="49"/>
        <v/>
      </c>
      <c r="AD753" s="1" t="str">
        <f t="shared" si="47"/>
        <v/>
      </c>
    </row>
    <row r="754" spans="1:30" x14ac:dyDescent="0.25">
      <c r="A754" s="4" t="s">
        <v>2366</v>
      </c>
      <c r="B754" s="4">
        <v>7188</v>
      </c>
      <c r="C754" s="4" t="s">
        <v>1497</v>
      </c>
      <c r="D754" s="4" t="s">
        <v>1498</v>
      </c>
      <c r="E754" s="4"/>
      <c r="F754" s="4">
        <v>5017</v>
      </c>
      <c r="G754" s="4" t="s">
        <v>57</v>
      </c>
      <c r="H754" s="4" t="s">
        <v>58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6">
        <v>0</v>
      </c>
      <c r="Q754" s="5">
        <v>0</v>
      </c>
      <c r="R754" s="5">
        <v>0</v>
      </c>
      <c r="S754" s="5">
        <v>0</v>
      </c>
      <c r="T754" s="5">
        <v>31</v>
      </c>
      <c r="U754" s="4"/>
      <c r="V754" s="4"/>
      <c r="W754" s="4"/>
      <c r="X754" s="4"/>
      <c r="Y754" s="1">
        <f>IF(Summ!$G$2="Místně",'71_19MthRepSumUzelQ'!B754,IF('71_19MthRepSumUzelQ'!U754&lt;&gt;"",'71_19MthRepSumUzelQ'!U754,'71_19MthRepSumUzelQ'!B754))</f>
        <v>7188</v>
      </c>
      <c r="Z754" s="1">
        <f>IF(Summ!$G$2="Místně",'71_19MthRepSumUzelQ'!F754,IF('71_19MthRepSumUzelQ'!W754&lt;&gt;"",'71_19MthRepSumUzelQ'!W754,'71_19MthRepSumUzelQ'!F754))</f>
        <v>5017</v>
      </c>
      <c r="AA754" s="1">
        <f t="shared" si="46"/>
        <v>0</v>
      </c>
      <c r="AB754" s="1" t="str">
        <f t="shared" si="48"/>
        <v/>
      </c>
      <c r="AC754" s="1" t="str">
        <f t="shared" si="49"/>
        <v/>
      </c>
      <c r="AD754" s="1" t="str">
        <f t="shared" si="47"/>
        <v/>
      </c>
    </row>
    <row r="755" spans="1:30" x14ac:dyDescent="0.25">
      <c r="A755" s="4" t="s">
        <v>2366</v>
      </c>
      <c r="B755" s="4">
        <v>7189</v>
      </c>
      <c r="C755" s="4" t="s">
        <v>1499</v>
      </c>
      <c r="D755" s="4" t="s">
        <v>1500</v>
      </c>
      <c r="E755" s="4"/>
      <c r="F755" s="4">
        <v>5017</v>
      </c>
      <c r="G755" s="4" t="s">
        <v>57</v>
      </c>
      <c r="H755" s="4" t="s">
        <v>58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6">
        <v>0</v>
      </c>
      <c r="Q755" s="5">
        <v>0</v>
      </c>
      <c r="R755" s="5">
        <v>0</v>
      </c>
      <c r="S755" s="5">
        <v>0</v>
      </c>
      <c r="T755" s="5">
        <v>31</v>
      </c>
      <c r="U755" s="4"/>
      <c r="V755" s="4"/>
      <c r="W755" s="4"/>
      <c r="X755" s="4"/>
      <c r="Y755" s="1">
        <f>IF(Summ!$G$2="Místně",'71_19MthRepSumUzelQ'!B755,IF('71_19MthRepSumUzelQ'!U755&lt;&gt;"",'71_19MthRepSumUzelQ'!U755,'71_19MthRepSumUzelQ'!B755))</f>
        <v>7189</v>
      </c>
      <c r="Z755" s="1">
        <f>IF(Summ!$G$2="Místně",'71_19MthRepSumUzelQ'!F755,IF('71_19MthRepSumUzelQ'!W755&lt;&gt;"",'71_19MthRepSumUzelQ'!W755,'71_19MthRepSumUzelQ'!F755))</f>
        <v>5017</v>
      </c>
      <c r="AA755" s="1">
        <f t="shared" si="46"/>
        <v>0</v>
      </c>
      <c r="AB755" s="1" t="str">
        <f t="shared" si="48"/>
        <v/>
      </c>
      <c r="AC755" s="1" t="str">
        <f t="shared" si="49"/>
        <v/>
      </c>
      <c r="AD755" s="1" t="str">
        <f t="shared" si="47"/>
        <v/>
      </c>
    </row>
    <row r="756" spans="1:30" x14ac:dyDescent="0.25">
      <c r="A756" s="4" t="s">
        <v>2366</v>
      </c>
      <c r="B756" s="4">
        <v>7190</v>
      </c>
      <c r="C756" s="4" t="s">
        <v>1501</v>
      </c>
      <c r="D756" s="4" t="s">
        <v>1502</v>
      </c>
      <c r="E756" s="4"/>
      <c r="F756" s="4">
        <v>5006</v>
      </c>
      <c r="G756" s="4" t="s">
        <v>35</v>
      </c>
      <c r="H756" s="4" t="s">
        <v>36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6">
        <v>0</v>
      </c>
      <c r="Q756" s="5">
        <v>0</v>
      </c>
      <c r="R756" s="5">
        <v>0</v>
      </c>
      <c r="S756" s="5">
        <v>0</v>
      </c>
      <c r="T756" s="5">
        <v>31</v>
      </c>
      <c r="U756" s="4"/>
      <c r="V756" s="4"/>
      <c r="W756" s="4"/>
      <c r="X756" s="4"/>
      <c r="Y756" s="1">
        <f>IF(Summ!$G$2="Místně",'71_19MthRepSumUzelQ'!B756,IF('71_19MthRepSumUzelQ'!U756&lt;&gt;"",'71_19MthRepSumUzelQ'!U756,'71_19MthRepSumUzelQ'!B756))</f>
        <v>7190</v>
      </c>
      <c r="Z756" s="1">
        <f>IF(Summ!$G$2="Místně",'71_19MthRepSumUzelQ'!F756,IF('71_19MthRepSumUzelQ'!W756&lt;&gt;"",'71_19MthRepSumUzelQ'!W756,'71_19MthRepSumUzelQ'!F756))</f>
        <v>5006</v>
      </c>
      <c r="AA756" s="1">
        <f t="shared" si="46"/>
        <v>0</v>
      </c>
      <c r="AB756" s="1" t="str">
        <f t="shared" si="48"/>
        <v/>
      </c>
      <c r="AC756" s="1" t="str">
        <f t="shared" si="49"/>
        <v/>
      </c>
      <c r="AD756" s="1" t="str">
        <f t="shared" si="47"/>
        <v/>
      </c>
    </row>
    <row r="757" spans="1:30" x14ac:dyDescent="0.25">
      <c r="A757" s="4" t="s">
        <v>2366</v>
      </c>
      <c r="B757" s="4">
        <v>7191</v>
      </c>
      <c r="C757" s="4" t="s">
        <v>1503</v>
      </c>
      <c r="D757" s="4" t="s">
        <v>1504</v>
      </c>
      <c r="E757" s="4"/>
      <c r="F757" s="4">
        <v>5006</v>
      </c>
      <c r="G757" s="4" t="s">
        <v>35</v>
      </c>
      <c r="H757" s="4" t="s">
        <v>36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6">
        <v>0</v>
      </c>
      <c r="Q757" s="5">
        <v>0</v>
      </c>
      <c r="R757" s="5">
        <v>0</v>
      </c>
      <c r="S757" s="5">
        <v>0</v>
      </c>
      <c r="T757" s="5">
        <v>31</v>
      </c>
      <c r="U757" s="4"/>
      <c r="V757" s="4"/>
      <c r="W757" s="4"/>
      <c r="X757" s="4"/>
      <c r="Y757" s="1">
        <f>IF(Summ!$G$2="Místně",'71_19MthRepSumUzelQ'!B757,IF('71_19MthRepSumUzelQ'!U757&lt;&gt;"",'71_19MthRepSumUzelQ'!U757,'71_19MthRepSumUzelQ'!B757))</f>
        <v>7191</v>
      </c>
      <c r="Z757" s="1">
        <f>IF(Summ!$G$2="Místně",'71_19MthRepSumUzelQ'!F757,IF('71_19MthRepSumUzelQ'!W757&lt;&gt;"",'71_19MthRepSumUzelQ'!W757,'71_19MthRepSumUzelQ'!F757))</f>
        <v>5006</v>
      </c>
      <c r="AA757" s="1">
        <f t="shared" si="46"/>
        <v>0</v>
      </c>
      <c r="AB757" s="1" t="str">
        <f t="shared" si="48"/>
        <v/>
      </c>
      <c r="AC757" s="1" t="str">
        <f t="shared" si="49"/>
        <v/>
      </c>
      <c r="AD757" s="1" t="str">
        <f t="shared" si="47"/>
        <v/>
      </c>
    </row>
    <row r="758" spans="1:30" x14ac:dyDescent="0.25">
      <c r="A758" s="4" t="s">
        <v>2366</v>
      </c>
      <c r="B758" s="4">
        <v>7192</v>
      </c>
      <c r="C758" s="4" t="s">
        <v>1505</v>
      </c>
      <c r="D758" s="4" t="s">
        <v>1506</v>
      </c>
      <c r="E758" s="4"/>
      <c r="F758" s="4">
        <v>5019</v>
      </c>
      <c r="G758" s="4" t="s">
        <v>61</v>
      </c>
      <c r="H758" s="4" t="s">
        <v>62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6">
        <v>0</v>
      </c>
      <c r="Q758" s="5">
        <v>0</v>
      </c>
      <c r="R758" s="5">
        <v>0</v>
      </c>
      <c r="S758" s="5">
        <v>0</v>
      </c>
      <c r="T758" s="5">
        <v>31</v>
      </c>
      <c r="U758" s="4"/>
      <c r="V758" s="4"/>
      <c r="W758" s="4"/>
      <c r="X758" s="4"/>
      <c r="Y758" s="1">
        <f>IF(Summ!$G$2="Místně",'71_19MthRepSumUzelQ'!B758,IF('71_19MthRepSumUzelQ'!U758&lt;&gt;"",'71_19MthRepSumUzelQ'!U758,'71_19MthRepSumUzelQ'!B758))</f>
        <v>7192</v>
      </c>
      <c r="Z758" s="1">
        <f>IF(Summ!$G$2="Místně",'71_19MthRepSumUzelQ'!F758,IF('71_19MthRepSumUzelQ'!W758&lt;&gt;"",'71_19MthRepSumUzelQ'!W758,'71_19MthRepSumUzelQ'!F758))</f>
        <v>5019</v>
      </c>
      <c r="AA758" s="1">
        <f t="shared" si="46"/>
        <v>0</v>
      </c>
      <c r="AB758" s="1" t="str">
        <f t="shared" si="48"/>
        <v/>
      </c>
      <c r="AC758" s="1" t="str">
        <f t="shared" si="49"/>
        <v/>
      </c>
      <c r="AD758" s="1" t="str">
        <f t="shared" si="47"/>
        <v/>
      </c>
    </row>
    <row r="759" spans="1:30" x14ac:dyDescent="0.25">
      <c r="A759" s="4" t="s">
        <v>2366</v>
      </c>
      <c r="B759" s="4">
        <v>7193</v>
      </c>
      <c r="C759" s="4" t="s">
        <v>1507</v>
      </c>
      <c r="D759" s="4" t="s">
        <v>1508</v>
      </c>
      <c r="E759" s="4"/>
      <c r="F759" s="4">
        <v>5025</v>
      </c>
      <c r="G759" s="4" t="s">
        <v>73</v>
      </c>
      <c r="H759" s="4" t="s">
        <v>74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6">
        <v>0</v>
      </c>
      <c r="Q759" s="5">
        <v>0</v>
      </c>
      <c r="R759" s="5">
        <v>0</v>
      </c>
      <c r="S759" s="5">
        <v>0</v>
      </c>
      <c r="T759" s="5">
        <v>31</v>
      </c>
      <c r="U759" s="4"/>
      <c r="V759" s="4"/>
      <c r="W759" s="4"/>
      <c r="X759" s="4"/>
      <c r="Y759" s="1">
        <f>IF(Summ!$G$2="Místně",'71_19MthRepSumUzelQ'!B759,IF('71_19MthRepSumUzelQ'!U759&lt;&gt;"",'71_19MthRepSumUzelQ'!U759,'71_19MthRepSumUzelQ'!B759))</f>
        <v>7193</v>
      </c>
      <c r="Z759" s="1">
        <f>IF(Summ!$G$2="Místně",'71_19MthRepSumUzelQ'!F759,IF('71_19MthRepSumUzelQ'!W759&lt;&gt;"",'71_19MthRepSumUzelQ'!W759,'71_19MthRepSumUzelQ'!F759))</f>
        <v>5025</v>
      </c>
      <c r="AA759" s="1">
        <f t="shared" si="46"/>
        <v>0</v>
      </c>
      <c r="AB759" s="1" t="str">
        <f t="shared" si="48"/>
        <v/>
      </c>
      <c r="AC759" s="1" t="str">
        <f t="shared" si="49"/>
        <v/>
      </c>
      <c r="AD759" s="1" t="str">
        <f t="shared" si="47"/>
        <v/>
      </c>
    </row>
    <row r="760" spans="1:30" x14ac:dyDescent="0.25">
      <c r="A760" s="4" t="s">
        <v>2366</v>
      </c>
      <c r="B760" s="4">
        <v>7194</v>
      </c>
      <c r="C760" s="4" t="s">
        <v>1509</v>
      </c>
      <c r="D760" s="4" t="s">
        <v>1510</v>
      </c>
      <c r="E760" s="4"/>
      <c r="F760" s="4">
        <v>5008</v>
      </c>
      <c r="G760" s="4" t="s">
        <v>39</v>
      </c>
      <c r="H760" s="4" t="s">
        <v>40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6">
        <v>0</v>
      </c>
      <c r="Q760" s="5">
        <v>0</v>
      </c>
      <c r="R760" s="5">
        <v>0</v>
      </c>
      <c r="S760" s="5">
        <v>0</v>
      </c>
      <c r="T760" s="5">
        <v>31</v>
      </c>
      <c r="U760" s="4"/>
      <c r="V760" s="4"/>
      <c r="W760" s="4"/>
      <c r="X760" s="4"/>
      <c r="Y760" s="1">
        <f>IF(Summ!$G$2="Místně",'71_19MthRepSumUzelQ'!B760,IF('71_19MthRepSumUzelQ'!U760&lt;&gt;"",'71_19MthRepSumUzelQ'!U760,'71_19MthRepSumUzelQ'!B760))</f>
        <v>7194</v>
      </c>
      <c r="Z760" s="1">
        <f>IF(Summ!$G$2="Místně",'71_19MthRepSumUzelQ'!F760,IF('71_19MthRepSumUzelQ'!W760&lt;&gt;"",'71_19MthRepSumUzelQ'!W760,'71_19MthRepSumUzelQ'!F760))</f>
        <v>5008</v>
      </c>
      <c r="AA760" s="1">
        <f t="shared" si="46"/>
        <v>0</v>
      </c>
      <c r="AB760" s="1" t="str">
        <f t="shared" si="48"/>
        <v/>
      </c>
      <c r="AC760" s="1" t="str">
        <f t="shared" si="49"/>
        <v/>
      </c>
      <c r="AD760" s="1" t="str">
        <f t="shared" si="47"/>
        <v/>
      </c>
    </row>
    <row r="761" spans="1:30" x14ac:dyDescent="0.25">
      <c r="A761" s="4" t="s">
        <v>2366</v>
      </c>
      <c r="B761" s="4">
        <v>7195</v>
      </c>
      <c r="C761" s="4" t="s">
        <v>1511</v>
      </c>
      <c r="D761" s="4" t="s">
        <v>1512</v>
      </c>
      <c r="E761" s="4"/>
      <c r="F761" s="4">
        <v>5017</v>
      </c>
      <c r="G761" s="4" t="s">
        <v>57</v>
      </c>
      <c r="H761" s="4" t="s">
        <v>58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6">
        <v>0</v>
      </c>
      <c r="Q761" s="5">
        <v>0</v>
      </c>
      <c r="R761" s="5">
        <v>0</v>
      </c>
      <c r="S761" s="5">
        <v>0</v>
      </c>
      <c r="T761" s="5">
        <v>31</v>
      </c>
      <c r="U761" s="4"/>
      <c r="V761" s="4"/>
      <c r="W761" s="4"/>
      <c r="X761" s="4"/>
      <c r="Y761" s="1">
        <f>IF(Summ!$G$2="Místně",'71_19MthRepSumUzelQ'!B761,IF('71_19MthRepSumUzelQ'!U761&lt;&gt;"",'71_19MthRepSumUzelQ'!U761,'71_19MthRepSumUzelQ'!B761))</f>
        <v>7195</v>
      </c>
      <c r="Z761" s="1">
        <f>IF(Summ!$G$2="Místně",'71_19MthRepSumUzelQ'!F761,IF('71_19MthRepSumUzelQ'!W761&lt;&gt;"",'71_19MthRepSumUzelQ'!W761,'71_19MthRepSumUzelQ'!F761))</f>
        <v>5017</v>
      </c>
      <c r="AA761" s="1">
        <f t="shared" si="46"/>
        <v>0</v>
      </c>
      <c r="AB761" s="1" t="str">
        <f t="shared" si="48"/>
        <v/>
      </c>
      <c r="AC761" s="1" t="str">
        <f t="shared" si="49"/>
        <v/>
      </c>
      <c r="AD761" s="1" t="str">
        <f t="shared" si="47"/>
        <v/>
      </c>
    </row>
    <row r="762" spans="1:30" x14ac:dyDescent="0.25">
      <c r="A762" s="4" t="s">
        <v>2366</v>
      </c>
      <c r="B762" s="4">
        <v>7196</v>
      </c>
      <c r="C762" s="4" t="s">
        <v>1513</v>
      </c>
      <c r="D762" s="4" t="s">
        <v>1514</v>
      </c>
      <c r="E762" s="4"/>
      <c r="F762" s="4">
        <v>5017</v>
      </c>
      <c r="G762" s="4" t="s">
        <v>57</v>
      </c>
      <c r="H762" s="4" t="s">
        <v>58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6">
        <v>0</v>
      </c>
      <c r="Q762" s="5">
        <v>0</v>
      </c>
      <c r="R762" s="5">
        <v>0</v>
      </c>
      <c r="S762" s="5">
        <v>0</v>
      </c>
      <c r="T762" s="5">
        <v>31</v>
      </c>
      <c r="U762" s="4"/>
      <c r="V762" s="4"/>
      <c r="W762" s="4"/>
      <c r="X762" s="4"/>
      <c r="Y762" s="1">
        <f>IF(Summ!$G$2="Místně",'71_19MthRepSumUzelQ'!B762,IF('71_19MthRepSumUzelQ'!U762&lt;&gt;"",'71_19MthRepSumUzelQ'!U762,'71_19MthRepSumUzelQ'!B762))</f>
        <v>7196</v>
      </c>
      <c r="Z762" s="1">
        <f>IF(Summ!$G$2="Místně",'71_19MthRepSumUzelQ'!F762,IF('71_19MthRepSumUzelQ'!W762&lt;&gt;"",'71_19MthRepSumUzelQ'!W762,'71_19MthRepSumUzelQ'!F762))</f>
        <v>5017</v>
      </c>
      <c r="AA762" s="1">
        <f t="shared" si="46"/>
        <v>0</v>
      </c>
      <c r="AB762" s="1" t="str">
        <f t="shared" si="48"/>
        <v/>
      </c>
      <c r="AC762" s="1" t="str">
        <f t="shared" si="49"/>
        <v/>
      </c>
      <c r="AD762" s="1" t="str">
        <f t="shared" si="47"/>
        <v/>
      </c>
    </row>
    <row r="763" spans="1:30" x14ac:dyDescent="0.25">
      <c r="A763" s="4" t="s">
        <v>2366</v>
      </c>
      <c r="B763" s="4">
        <v>7197</v>
      </c>
      <c r="C763" s="4" t="s">
        <v>1515</v>
      </c>
      <c r="D763" s="4" t="s">
        <v>1516</v>
      </c>
      <c r="E763" s="4"/>
      <c r="F763" s="4">
        <v>5012</v>
      </c>
      <c r="G763" s="4" t="s">
        <v>47</v>
      </c>
      <c r="H763" s="4" t="s">
        <v>48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6">
        <v>0</v>
      </c>
      <c r="Q763" s="5">
        <v>0</v>
      </c>
      <c r="R763" s="5">
        <v>0</v>
      </c>
      <c r="S763" s="5">
        <v>0</v>
      </c>
      <c r="T763" s="5">
        <v>31</v>
      </c>
      <c r="U763" s="4"/>
      <c r="V763" s="4"/>
      <c r="W763" s="4"/>
      <c r="X763" s="4"/>
      <c r="Y763" s="1">
        <f>IF(Summ!$G$2="Místně",'71_19MthRepSumUzelQ'!B763,IF('71_19MthRepSumUzelQ'!U763&lt;&gt;"",'71_19MthRepSumUzelQ'!U763,'71_19MthRepSumUzelQ'!B763))</f>
        <v>7197</v>
      </c>
      <c r="Z763" s="1">
        <f>IF(Summ!$G$2="Místně",'71_19MthRepSumUzelQ'!F763,IF('71_19MthRepSumUzelQ'!W763&lt;&gt;"",'71_19MthRepSumUzelQ'!W763,'71_19MthRepSumUzelQ'!F763))</f>
        <v>5012</v>
      </c>
      <c r="AA763" s="1">
        <f t="shared" si="46"/>
        <v>0</v>
      </c>
      <c r="AB763" s="1" t="str">
        <f t="shared" si="48"/>
        <v/>
      </c>
      <c r="AC763" s="1" t="str">
        <f t="shared" si="49"/>
        <v/>
      </c>
      <c r="AD763" s="1" t="str">
        <f t="shared" si="47"/>
        <v/>
      </c>
    </row>
    <row r="764" spans="1:30" x14ac:dyDescent="0.25">
      <c r="A764" s="4" t="s">
        <v>2366</v>
      </c>
      <c r="B764" s="4">
        <v>7198</v>
      </c>
      <c r="C764" s="4" t="s">
        <v>521</v>
      </c>
      <c r="D764" s="4" t="s">
        <v>1517</v>
      </c>
      <c r="E764" s="4"/>
      <c r="F764" s="4">
        <v>5030</v>
      </c>
      <c r="G764" s="4" t="s">
        <v>83</v>
      </c>
      <c r="H764" s="4" t="s">
        <v>84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6">
        <v>0</v>
      </c>
      <c r="Q764" s="5">
        <v>0</v>
      </c>
      <c r="R764" s="5">
        <v>0</v>
      </c>
      <c r="S764" s="5">
        <v>0</v>
      </c>
      <c r="T764" s="5">
        <v>31</v>
      </c>
      <c r="U764" s="4"/>
      <c r="V764" s="4"/>
      <c r="W764" s="4"/>
      <c r="X764" s="4"/>
      <c r="Y764" s="1">
        <f>IF(Summ!$G$2="Místně",'71_19MthRepSumUzelQ'!B764,IF('71_19MthRepSumUzelQ'!U764&lt;&gt;"",'71_19MthRepSumUzelQ'!U764,'71_19MthRepSumUzelQ'!B764))</f>
        <v>7198</v>
      </c>
      <c r="Z764" s="1">
        <f>IF(Summ!$G$2="Místně",'71_19MthRepSumUzelQ'!F764,IF('71_19MthRepSumUzelQ'!W764&lt;&gt;"",'71_19MthRepSumUzelQ'!W764,'71_19MthRepSumUzelQ'!F764))</f>
        <v>5030</v>
      </c>
      <c r="AA764" s="1">
        <f t="shared" si="46"/>
        <v>0</v>
      </c>
      <c r="AB764" s="1" t="str">
        <f t="shared" si="48"/>
        <v/>
      </c>
      <c r="AC764" s="1" t="str">
        <f t="shared" si="49"/>
        <v/>
      </c>
      <c r="AD764" s="1" t="str">
        <f t="shared" si="47"/>
        <v/>
      </c>
    </row>
    <row r="765" spans="1:30" x14ac:dyDescent="0.25">
      <c r="A765" s="4" t="s">
        <v>2366</v>
      </c>
      <c r="B765" s="4">
        <v>7199</v>
      </c>
      <c r="C765" s="4" t="s">
        <v>1518</v>
      </c>
      <c r="D765" s="4" t="s">
        <v>1518</v>
      </c>
      <c r="E765" s="4"/>
      <c r="F765" s="4">
        <v>5063</v>
      </c>
      <c r="G765" s="4" t="s">
        <v>147</v>
      </c>
      <c r="H765" s="4" t="s">
        <v>148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6">
        <v>0</v>
      </c>
      <c r="Q765" s="5">
        <v>0</v>
      </c>
      <c r="R765" s="5">
        <v>0</v>
      </c>
      <c r="S765" s="5">
        <v>0</v>
      </c>
      <c r="T765" s="5">
        <v>31</v>
      </c>
      <c r="U765" s="4"/>
      <c r="V765" s="4"/>
      <c r="W765" s="4"/>
      <c r="X765" s="4"/>
      <c r="Y765" s="1">
        <f>IF(Summ!$G$2="Místně",'71_19MthRepSumUzelQ'!B765,IF('71_19MthRepSumUzelQ'!U765&lt;&gt;"",'71_19MthRepSumUzelQ'!U765,'71_19MthRepSumUzelQ'!B765))</f>
        <v>7199</v>
      </c>
      <c r="Z765" s="1">
        <f>IF(Summ!$G$2="Místně",'71_19MthRepSumUzelQ'!F765,IF('71_19MthRepSumUzelQ'!W765&lt;&gt;"",'71_19MthRepSumUzelQ'!W765,'71_19MthRepSumUzelQ'!F765))</f>
        <v>5063</v>
      </c>
      <c r="AA765" s="1">
        <f t="shared" si="46"/>
        <v>0</v>
      </c>
      <c r="AB765" s="1" t="str">
        <f t="shared" si="48"/>
        <v/>
      </c>
      <c r="AC765" s="1" t="str">
        <f t="shared" si="49"/>
        <v/>
      </c>
      <c r="AD765" s="1" t="str">
        <f t="shared" si="47"/>
        <v/>
      </c>
    </row>
    <row r="766" spans="1:30" x14ac:dyDescent="0.25">
      <c r="A766" s="4" t="s">
        <v>2366</v>
      </c>
      <c r="B766" s="4">
        <v>7200</v>
      </c>
      <c r="C766" s="4" t="s">
        <v>1519</v>
      </c>
      <c r="D766" s="4" t="s">
        <v>1520</v>
      </c>
      <c r="E766" s="4"/>
      <c r="F766" s="4">
        <v>5007</v>
      </c>
      <c r="G766" s="4" t="s">
        <v>37</v>
      </c>
      <c r="H766" s="4" t="s">
        <v>38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6">
        <v>0</v>
      </c>
      <c r="Q766" s="5">
        <v>0</v>
      </c>
      <c r="R766" s="5">
        <v>0</v>
      </c>
      <c r="S766" s="5">
        <v>0</v>
      </c>
      <c r="T766" s="5">
        <v>31</v>
      </c>
      <c r="U766" s="4"/>
      <c r="V766" s="4"/>
      <c r="W766" s="4"/>
      <c r="X766" s="4"/>
      <c r="Y766" s="1">
        <f>IF(Summ!$G$2="Místně",'71_19MthRepSumUzelQ'!B766,IF('71_19MthRepSumUzelQ'!U766&lt;&gt;"",'71_19MthRepSumUzelQ'!U766,'71_19MthRepSumUzelQ'!B766))</f>
        <v>7200</v>
      </c>
      <c r="Z766" s="1">
        <f>IF(Summ!$G$2="Místně",'71_19MthRepSumUzelQ'!F766,IF('71_19MthRepSumUzelQ'!W766&lt;&gt;"",'71_19MthRepSumUzelQ'!W766,'71_19MthRepSumUzelQ'!F766))</f>
        <v>5007</v>
      </c>
      <c r="AA766" s="1">
        <f t="shared" si="46"/>
        <v>0</v>
      </c>
      <c r="AB766" s="1" t="str">
        <f t="shared" si="48"/>
        <v/>
      </c>
      <c r="AC766" s="1" t="str">
        <f t="shared" si="49"/>
        <v/>
      </c>
      <c r="AD766" s="1" t="str">
        <f t="shared" si="47"/>
        <v/>
      </c>
    </row>
    <row r="767" spans="1:30" x14ac:dyDescent="0.25">
      <c r="A767" s="4" t="s">
        <v>2366</v>
      </c>
      <c r="B767" s="4">
        <v>7201</v>
      </c>
      <c r="C767" s="4" t="s">
        <v>1521</v>
      </c>
      <c r="D767" s="4" t="s">
        <v>1521</v>
      </c>
      <c r="E767" s="4"/>
      <c r="F767" s="4">
        <v>5063</v>
      </c>
      <c r="G767" s="4" t="s">
        <v>147</v>
      </c>
      <c r="H767" s="4" t="s">
        <v>148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6">
        <v>0</v>
      </c>
      <c r="Q767" s="5">
        <v>0</v>
      </c>
      <c r="R767" s="5">
        <v>0</v>
      </c>
      <c r="S767" s="5">
        <v>0</v>
      </c>
      <c r="T767" s="5">
        <v>31</v>
      </c>
      <c r="U767" s="4"/>
      <c r="V767" s="4"/>
      <c r="W767" s="4"/>
      <c r="X767" s="4"/>
      <c r="Y767" s="1">
        <f>IF(Summ!$G$2="Místně",'71_19MthRepSumUzelQ'!B767,IF('71_19MthRepSumUzelQ'!U767&lt;&gt;"",'71_19MthRepSumUzelQ'!U767,'71_19MthRepSumUzelQ'!B767))</f>
        <v>7201</v>
      </c>
      <c r="Z767" s="1">
        <f>IF(Summ!$G$2="Místně",'71_19MthRepSumUzelQ'!F767,IF('71_19MthRepSumUzelQ'!W767&lt;&gt;"",'71_19MthRepSumUzelQ'!W767,'71_19MthRepSumUzelQ'!F767))</f>
        <v>5063</v>
      </c>
      <c r="AA767" s="1">
        <f t="shared" si="46"/>
        <v>0</v>
      </c>
      <c r="AB767" s="1" t="str">
        <f t="shared" si="48"/>
        <v/>
      </c>
      <c r="AC767" s="1" t="str">
        <f t="shared" si="49"/>
        <v/>
      </c>
      <c r="AD767" s="1" t="str">
        <f t="shared" si="47"/>
        <v/>
      </c>
    </row>
    <row r="768" spans="1:30" x14ac:dyDescent="0.25">
      <c r="A768" s="4" t="s">
        <v>2366</v>
      </c>
      <c r="B768" s="4">
        <v>7202</v>
      </c>
      <c r="C768" s="4" t="s">
        <v>1522</v>
      </c>
      <c r="D768" s="4" t="s">
        <v>1523</v>
      </c>
      <c r="E768" s="4"/>
      <c r="F768" s="4">
        <v>5027</v>
      </c>
      <c r="G768" s="4" t="s">
        <v>77</v>
      </c>
      <c r="H768" s="4" t="s">
        <v>78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6">
        <v>0</v>
      </c>
      <c r="Q768" s="5">
        <v>0</v>
      </c>
      <c r="R768" s="5">
        <v>0</v>
      </c>
      <c r="S768" s="5">
        <v>0</v>
      </c>
      <c r="T768" s="5">
        <v>31</v>
      </c>
      <c r="U768" s="4"/>
      <c r="V768" s="4"/>
      <c r="W768" s="4"/>
      <c r="X768" s="4"/>
      <c r="Y768" s="1">
        <f>IF(Summ!$G$2="Místně",'71_19MthRepSumUzelQ'!B768,IF('71_19MthRepSumUzelQ'!U768&lt;&gt;"",'71_19MthRepSumUzelQ'!U768,'71_19MthRepSumUzelQ'!B768))</f>
        <v>7202</v>
      </c>
      <c r="Z768" s="1">
        <f>IF(Summ!$G$2="Místně",'71_19MthRepSumUzelQ'!F768,IF('71_19MthRepSumUzelQ'!W768&lt;&gt;"",'71_19MthRepSumUzelQ'!W768,'71_19MthRepSumUzelQ'!F768))</f>
        <v>5027</v>
      </c>
      <c r="AA768" s="1">
        <f t="shared" si="46"/>
        <v>0</v>
      </c>
      <c r="AB768" s="1" t="str">
        <f t="shared" si="48"/>
        <v/>
      </c>
      <c r="AC768" s="1" t="str">
        <f t="shared" si="49"/>
        <v/>
      </c>
      <c r="AD768" s="1" t="str">
        <f t="shared" si="47"/>
        <v/>
      </c>
    </row>
    <row r="769" spans="1:30" x14ac:dyDescent="0.25">
      <c r="A769" s="4" t="s">
        <v>2366</v>
      </c>
      <c r="B769" s="4">
        <v>7203</v>
      </c>
      <c r="C769" s="4" t="s">
        <v>573</v>
      </c>
      <c r="D769" s="4" t="s">
        <v>1524</v>
      </c>
      <c r="E769" s="4"/>
      <c r="F769" s="4">
        <v>5030</v>
      </c>
      <c r="G769" s="4" t="s">
        <v>83</v>
      </c>
      <c r="H769" s="4" t="s">
        <v>84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6">
        <v>0</v>
      </c>
      <c r="Q769" s="5">
        <v>0</v>
      </c>
      <c r="R769" s="5">
        <v>0</v>
      </c>
      <c r="S769" s="5">
        <v>0</v>
      </c>
      <c r="T769" s="5">
        <v>31</v>
      </c>
      <c r="U769" s="4"/>
      <c r="V769" s="4"/>
      <c r="W769" s="4"/>
      <c r="X769" s="4"/>
      <c r="Y769" s="1">
        <f>IF(Summ!$G$2="Místně",'71_19MthRepSumUzelQ'!B769,IF('71_19MthRepSumUzelQ'!U769&lt;&gt;"",'71_19MthRepSumUzelQ'!U769,'71_19MthRepSumUzelQ'!B769))</f>
        <v>7203</v>
      </c>
      <c r="Z769" s="1">
        <f>IF(Summ!$G$2="Místně",'71_19MthRepSumUzelQ'!F769,IF('71_19MthRepSumUzelQ'!W769&lt;&gt;"",'71_19MthRepSumUzelQ'!W769,'71_19MthRepSumUzelQ'!F769))</f>
        <v>5030</v>
      </c>
      <c r="AA769" s="1">
        <f t="shared" si="46"/>
        <v>0</v>
      </c>
      <c r="AB769" s="1" t="str">
        <f t="shared" si="48"/>
        <v/>
      </c>
      <c r="AC769" s="1" t="str">
        <f t="shared" si="49"/>
        <v/>
      </c>
      <c r="AD769" s="1" t="str">
        <f t="shared" si="47"/>
        <v/>
      </c>
    </row>
    <row r="770" spans="1:30" x14ac:dyDescent="0.25">
      <c r="A770" s="4" t="s">
        <v>2366</v>
      </c>
      <c r="B770" s="4">
        <v>7204</v>
      </c>
      <c r="C770" s="4" t="s">
        <v>1525</v>
      </c>
      <c r="D770" s="4" t="s">
        <v>1525</v>
      </c>
      <c r="E770" s="4"/>
      <c r="F770" s="4">
        <v>5063</v>
      </c>
      <c r="G770" s="4" t="s">
        <v>147</v>
      </c>
      <c r="H770" s="4" t="s">
        <v>148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6">
        <v>0</v>
      </c>
      <c r="Q770" s="5">
        <v>0</v>
      </c>
      <c r="R770" s="5">
        <v>0</v>
      </c>
      <c r="S770" s="5">
        <v>0</v>
      </c>
      <c r="T770" s="5">
        <v>31</v>
      </c>
      <c r="U770" s="4"/>
      <c r="V770" s="4"/>
      <c r="W770" s="4"/>
      <c r="X770" s="4"/>
      <c r="Y770" s="1">
        <f>IF(Summ!$G$2="Místně",'71_19MthRepSumUzelQ'!B770,IF('71_19MthRepSumUzelQ'!U770&lt;&gt;"",'71_19MthRepSumUzelQ'!U770,'71_19MthRepSumUzelQ'!B770))</f>
        <v>7204</v>
      </c>
      <c r="Z770" s="1">
        <f>IF(Summ!$G$2="Místně",'71_19MthRepSumUzelQ'!F770,IF('71_19MthRepSumUzelQ'!W770&lt;&gt;"",'71_19MthRepSumUzelQ'!W770,'71_19MthRepSumUzelQ'!F770))</f>
        <v>5063</v>
      </c>
      <c r="AA770" s="1">
        <f t="shared" ref="AA770:AA833" si="50">IF(OR(A770="COVID",Y770="",Y770=B770),0,-P770)</f>
        <v>0</v>
      </c>
      <c r="AB770" s="1" t="str">
        <f t="shared" si="48"/>
        <v/>
      </c>
      <c r="AC770" s="1" t="str">
        <f t="shared" si="49"/>
        <v/>
      </c>
      <c r="AD770" s="1" t="str">
        <f t="shared" ref="AD770:AD833" si="51">IF(AB770="","",-AA770)</f>
        <v/>
      </c>
    </row>
    <row r="771" spans="1:30" x14ac:dyDescent="0.25">
      <c r="A771" s="4" t="s">
        <v>2366</v>
      </c>
      <c r="B771" s="4">
        <v>7205</v>
      </c>
      <c r="C771" s="4" t="s">
        <v>1526</v>
      </c>
      <c r="D771" s="4" t="s">
        <v>1527</v>
      </c>
      <c r="E771" s="4"/>
      <c r="F771" s="4">
        <v>5020</v>
      </c>
      <c r="G771" s="4" t="s">
        <v>63</v>
      </c>
      <c r="H771" s="4" t="s">
        <v>64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6">
        <v>0</v>
      </c>
      <c r="Q771" s="5">
        <v>0</v>
      </c>
      <c r="R771" s="5">
        <v>0</v>
      </c>
      <c r="S771" s="5">
        <v>0</v>
      </c>
      <c r="T771" s="5">
        <v>31</v>
      </c>
      <c r="U771" s="4"/>
      <c r="V771" s="4"/>
      <c r="W771" s="4"/>
      <c r="X771" s="4"/>
      <c r="Y771" s="1">
        <f>IF(Summ!$G$2="Místně",'71_19MthRepSumUzelQ'!B771,IF('71_19MthRepSumUzelQ'!U771&lt;&gt;"",'71_19MthRepSumUzelQ'!U771,'71_19MthRepSumUzelQ'!B771))</f>
        <v>7205</v>
      </c>
      <c r="Z771" s="1">
        <f>IF(Summ!$G$2="Místně",'71_19MthRepSumUzelQ'!F771,IF('71_19MthRepSumUzelQ'!W771&lt;&gt;"",'71_19MthRepSumUzelQ'!W771,'71_19MthRepSumUzelQ'!F771))</f>
        <v>5020</v>
      </c>
      <c r="AA771" s="1">
        <f t="shared" si="50"/>
        <v>0</v>
      </c>
      <c r="AB771" s="1" t="str">
        <f t="shared" si="48"/>
        <v/>
      </c>
      <c r="AC771" s="1" t="str">
        <f t="shared" si="49"/>
        <v/>
      </c>
      <c r="AD771" s="1" t="str">
        <f t="shared" si="51"/>
        <v/>
      </c>
    </row>
    <row r="772" spans="1:30" x14ac:dyDescent="0.25">
      <c r="A772" s="4" t="s">
        <v>2366</v>
      </c>
      <c r="B772" s="4">
        <v>7206</v>
      </c>
      <c r="C772" s="4" t="s">
        <v>1528</v>
      </c>
      <c r="D772" s="4" t="s">
        <v>1529</v>
      </c>
      <c r="E772" s="4"/>
      <c r="F772" s="4">
        <v>5005</v>
      </c>
      <c r="G772" s="4" t="s">
        <v>33</v>
      </c>
      <c r="H772" s="4" t="s">
        <v>34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6">
        <v>0</v>
      </c>
      <c r="Q772" s="5">
        <v>0</v>
      </c>
      <c r="R772" s="5">
        <v>0</v>
      </c>
      <c r="S772" s="5">
        <v>0</v>
      </c>
      <c r="T772" s="5">
        <v>31</v>
      </c>
      <c r="U772" s="4"/>
      <c r="V772" s="4"/>
      <c r="W772" s="4"/>
      <c r="X772" s="4"/>
      <c r="Y772" s="1">
        <f>IF(Summ!$G$2="Místně",'71_19MthRepSumUzelQ'!B772,IF('71_19MthRepSumUzelQ'!U772&lt;&gt;"",'71_19MthRepSumUzelQ'!U772,'71_19MthRepSumUzelQ'!B772))</f>
        <v>7206</v>
      </c>
      <c r="Z772" s="1">
        <f>IF(Summ!$G$2="Místně",'71_19MthRepSumUzelQ'!F772,IF('71_19MthRepSumUzelQ'!W772&lt;&gt;"",'71_19MthRepSumUzelQ'!W772,'71_19MthRepSumUzelQ'!F772))</f>
        <v>5005</v>
      </c>
      <c r="AA772" s="1">
        <f t="shared" si="50"/>
        <v>0</v>
      </c>
      <c r="AB772" s="1" t="str">
        <f t="shared" si="48"/>
        <v/>
      </c>
      <c r="AC772" s="1" t="str">
        <f t="shared" si="49"/>
        <v/>
      </c>
      <c r="AD772" s="1" t="str">
        <f t="shared" si="51"/>
        <v/>
      </c>
    </row>
    <row r="773" spans="1:30" x14ac:dyDescent="0.25">
      <c r="A773" s="4" t="s">
        <v>2366</v>
      </c>
      <c r="B773" s="4">
        <v>7207</v>
      </c>
      <c r="C773" s="4" t="s">
        <v>1530</v>
      </c>
      <c r="D773" s="4" t="s">
        <v>1531</v>
      </c>
      <c r="E773" s="4"/>
      <c r="F773" s="4">
        <v>5007</v>
      </c>
      <c r="G773" s="4" t="s">
        <v>37</v>
      </c>
      <c r="H773" s="4" t="s">
        <v>38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6">
        <v>0</v>
      </c>
      <c r="Q773" s="5">
        <v>0</v>
      </c>
      <c r="R773" s="5">
        <v>0</v>
      </c>
      <c r="S773" s="5">
        <v>0</v>
      </c>
      <c r="T773" s="5">
        <v>31</v>
      </c>
      <c r="U773" s="4"/>
      <c r="V773" s="4"/>
      <c r="W773" s="4"/>
      <c r="X773" s="4"/>
      <c r="Y773" s="1">
        <f>IF(Summ!$G$2="Místně",'71_19MthRepSumUzelQ'!B773,IF('71_19MthRepSumUzelQ'!U773&lt;&gt;"",'71_19MthRepSumUzelQ'!U773,'71_19MthRepSumUzelQ'!B773))</f>
        <v>7207</v>
      </c>
      <c r="Z773" s="1">
        <f>IF(Summ!$G$2="Místně",'71_19MthRepSumUzelQ'!F773,IF('71_19MthRepSumUzelQ'!W773&lt;&gt;"",'71_19MthRepSumUzelQ'!W773,'71_19MthRepSumUzelQ'!F773))</f>
        <v>5007</v>
      </c>
      <c r="AA773" s="1">
        <f t="shared" si="50"/>
        <v>0</v>
      </c>
      <c r="AB773" s="1" t="str">
        <f t="shared" si="48"/>
        <v/>
      </c>
      <c r="AC773" s="1" t="str">
        <f t="shared" si="49"/>
        <v/>
      </c>
      <c r="AD773" s="1" t="str">
        <f t="shared" si="51"/>
        <v/>
      </c>
    </row>
    <row r="774" spans="1:30" x14ac:dyDescent="0.25">
      <c r="A774" s="4" t="s">
        <v>2366</v>
      </c>
      <c r="B774" s="4">
        <v>7208</v>
      </c>
      <c r="C774" s="4" t="s">
        <v>1532</v>
      </c>
      <c r="D774" s="4" t="s">
        <v>1532</v>
      </c>
      <c r="E774" s="4"/>
      <c r="F774" s="4">
        <v>5063</v>
      </c>
      <c r="G774" s="4" t="s">
        <v>147</v>
      </c>
      <c r="H774" s="4" t="s">
        <v>148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6">
        <v>0</v>
      </c>
      <c r="Q774" s="5">
        <v>0</v>
      </c>
      <c r="R774" s="5">
        <v>0</v>
      </c>
      <c r="S774" s="5">
        <v>0</v>
      </c>
      <c r="T774" s="5">
        <v>31</v>
      </c>
      <c r="U774" s="4"/>
      <c r="V774" s="4"/>
      <c r="W774" s="4"/>
      <c r="X774" s="4"/>
      <c r="Y774" s="1">
        <f>IF(Summ!$G$2="Místně",'71_19MthRepSumUzelQ'!B774,IF('71_19MthRepSumUzelQ'!U774&lt;&gt;"",'71_19MthRepSumUzelQ'!U774,'71_19MthRepSumUzelQ'!B774))</f>
        <v>7208</v>
      </c>
      <c r="Z774" s="1">
        <f>IF(Summ!$G$2="Místně",'71_19MthRepSumUzelQ'!F774,IF('71_19MthRepSumUzelQ'!W774&lt;&gt;"",'71_19MthRepSumUzelQ'!W774,'71_19MthRepSumUzelQ'!F774))</f>
        <v>5063</v>
      </c>
      <c r="AA774" s="1">
        <f t="shared" si="50"/>
        <v>0</v>
      </c>
      <c r="AB774" s="1" t="str">
        <f t="shared" si="48"/>
        <v/>
      </c>
      <c r="AC774" s="1" t="str">
        <f t="shared" si="49"/>
        <v/>
      </c>
      <c r="AD774" s="1" t="str">
        <f t="shared" si="51"/>
        <v/>
      </c>
    </row>
    <row r="775" spans="1:30" x14ac:dyDescent="0.25">
      <c r="A775" s="4" t="s">
        <v>2366</v>
      </c>
      <c r="B775" s="4">
        <v>7209</v>
      </c>
      <c r="C775" s="4" t="s">
        <v>1533</v>
      </c>
      <c r="D775" s="4" t="s">
        <v>1533</v>
      </c>
      <c r="E775" s="4"/>
      <c r="F775" s="4">
        <v>5063</v>
      </c>
      <c r="G775" s="4" t="s">
        <v>147</v>
      </c>
      <c r="H775" s="4" t="s">
        <v>148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6">
        <v>0</v>
      </c>
      <c r="Q775" s="5">
        <v>0</v>
      </c>
      <c r="R775" s="5">
        <v>0</v>
      </c>
      <c r="S775" s="5">
        <v>0</v>
      </c>
      <c r="T775" s="5">
        <v>31</v>
      </c>
      <c r="U775" s="4"/>
      <c r="V775" s="4"/>
      <c r="W775" s="4"/>
      <c r="X775" s="4"/>
      <c r="Y775" s="1">
        <f>IF(Summ!$G$2="Místně",'71_19MthRepSumUzelQ'!B775,IF('71_19MthRepSumUzelQ'!U775&lt;&gt;"",'71_19MthRepSumUzelQ'!U775,'71_19MthRepSumUzelQ'!B775))</f>
        <v>7209</v>
      </c>
      <c r="Z775" s="1">
        <f>IF(Summ!$G$2="Místně",'71_19MthRepSumUzelQ'!F775,IF('71_19MthRepSumUzelQ'!W775&lt;&gt;"",'71_19MthRepSumUzelQ'!W775,'71_19MthRepSumUzelQ'!F775))</f>
        <v>5063</v>
      </c>
      <c r="AA775" s="1">
        <f t="shared" si="50"/>
        <v>0</v>
      </c>
      <c r="AB775" s="1" t="str">
        <f t="shared" si="48"/>
        <v/>
      </c>
      <c r="AC775" s="1" t="str">
        <f t="shared" si="49"/>
        <v/>
      </c>
      <c r="AD775" s="1" t="str">
        <f t="shared" si="51"/>
        <v/>
      </c>
    </row>
    <row r="776" spans="1:30" x14ac:dyDescent="0.25">
      <c r="A776" s="4" t="s">
        <v>2366</v>
      </c>
      <c r="B776" s="4">
        <v>7210</v>
      </c>
      <c r="C776" s="4" t="s">
        <v>1534</v>
      </c>
      <c r="D776" s="4" t="s">
        <v>1535</v>
      </c>
      <c r="E776" s="4"/>
      <c r="F776" s="4">
        <v>5030</v>
      </c>
      <c r="G776" s="4" t="s">
        <v>83</v>
      </c>
      <c r="H776" s="4" t="s">
        <v>84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6">
        <v>0</v>
      </c>
      <c r="Q776" s="5">
        <v>0</v>
      </c>
      <c r="R776" s="5">
        <v>0</v>
      </c>
      <c r="S776" s="5">
        <v>0</v>
      </c>
      <c r="T776" s="5">
        <v>31</v>
      </c>
      <c r="U776" s="4"/>
      <c r="V776" s="4"/>
      <c r="W776" s="4"/>
      <c r="X776" s="4"/>
      <c r="Y776" s="1">
        <f>IF(Summ!$G$2="Místně",'71_19MthRepSumUzelQ'!B776,IF('71_19MthRepSumUzelQ'!U776&lt;&gt;"",'71_19MthRepSumUzelQ'!U776,'71_19MthRepSumUzelQ'!B776))</f>
        <v>7210</v>
      </c>
      <c r="Z776" s="1">
        <f>IF(Summ!$G$2="Místně",'71_19MthRepSumUzelQ'!F776,IF('71_19MthRepSumUzelQ'!W776&lt;&gt;"",'71_19MthRepSumUzelQ'!W776,'71_19MthRepSumUzelQ'!F776))</f>
        <v>5030</v>
      </c>
      <c r="AA776" s="1">
        <f t="shared" si="50"/>
        <v>0</v>
      </c>
      <c r="AB776" s="1" t="str">
        <f t="shared" si="48"/>
        <v/>
      </c>
      <c r="AC776" s="1" t="str">
        <f t="shared" si="49"/>
        <v/>
      </c>
      <c r="AD776" s="1" t="str">
        <f t="shared" si="51"/>
        <v/>
      </c>
    </row>
    <row r="777" spans="1:30" x14ac:dyDescent="0.25">
      <c r="A777" s="4" t="s">
        <v>2366</v>
      </c>
      <c r="B777" s="4">
        <v>7211</v>
      </c>
      <c r="C777" s="4" t="s">
        <v>1536</v>
      </c>
      <c r="D777" s="4" t="s">
        <v>1537</v>
      </c>
      <c r="E777" s="4"/>
      <c r="F777" s="4">
        <v>5039</v>
      </c>
      <c r="G777" s="4" t="s">
        <v>101</v>
      </c>
      <c r="H777" s="4" t="s">
        <v>102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6">
        <v>0</v>
      </c>
      <c r="Q777" s="5">
        <v>0</v>
      </c>
      <c r="R777" s="5">
        <v>0</v>
      </c>
      <c r="S777" s="5">
        <v>0</v>
      </c>
      <c r="T777" s="5">
        <v>31</v>
      </c>
      <c r="U777" s="4"/>
      <c r="V777" s="4"/>
      <c r="W777" s="4"/>
      <c r="X777" s="4"/>
      <c r="Y777" s="1">
        <f>IF(Summ!$G$2="Místně",'71_19MthRepSumUzelQ'!B777,IF('71_19MthRepSumUzelQ'!U777&lt;&gt;"",'71_19MthRepSumUzelQ'!U777,'71_19MthRepSumUzelQ'!B777))</f>
        <v>7211</v>
      </c>
      <c r="Z777" s="1">
        <f>IF(Summ!$G$2="Místně",'71_19MthRepSumUzelQ'!F777,IF('71_19MthRepSumUzelQ'!W777&lt;&gt;"",'71_19MthRepSumUzelQ'!W777,'71_19MthRepSumUzelQ'!F777))</f>
        <v>5039</v>
      </c>
      <c r="AA777" s="1">
        <f t="shared" si="50"/>
        <v>0</v>
      </c>
      <c r="AB777" s="1" t="str">
        <f t="shared" si="48"/>
        <v/>
      </c>
      <c r="AC777" s="1" t="str">
        <f t="shared" si="49"/>
        <v/>
      </c>
      <c r="AD777" s="1" t="str">
        <f t="shared" si="51"/>
        <v/>
      </c>
    </row>
    <row r="778" spans="1:30" x14ac:dyDescent="0.25">
      <c r="A778" s="4" t="s">
        <v>2366</v>
      </c>
      <c r="B778" s="4">
        <v>7212</v>
      </c>
      <c r="C778" s="4" t="s">
        <v>1538</v>
      </c>
      <c r="D778" s="4" t="s">
        <v>1538</v>
      </c>
      <c r="E778" s="4"/>
      <c r="F778" s="4">
        <v>5063</v>
      </c>
      <c r="G778" s="4" t="s">
        <v>147</v>
      </c>
      <c r="H778" s="4" t="s">
        <v>148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6">
        <v>0</v>
      </c>
      <c r="Q778" s="5">
        <v>0</v>
      </c>
      <c r="R778" s="5">
        <v>0</v>
      </c>
      <c r="S778" s="5">
        <v>0</v>
      </c>
      <c r="T778" s="5">
        <v>31</v>
      </c>
      <c r="U778" s="4"/>
      <c r="V778" s="4"/>
      <c r="W778" s="4"/>
      <c r="X778" s="4"/>
      <c r="Y778" s="1">
        <f>IF(Summ!$G$2="Místně",'71_19MthRepSumUzelQ'!B778,IF('71_19MthRepSumUzelQ'!U778&lt;&gt;"",'71_19MthRepSumUzelQ'!U778,'71_19MthRepSumUzelQ'!B778))</f>
        <v>7212</v>
      </c>
      <c r="Z778" s="1">
        <f>IF(Summ!$G$2="Místně",'71_19MthRepSumUzelQ'!F778,IF('71_19MthRepSumUzelQ'!W778&lt;&gt;"",'71_19MthRepSumUzelQ'!W778,'71_19MthRepSumUzelQ'!F778))</f>
        <v>5063</v>
      </c>
      <c r="AA778" s="1">
        <f t="shared" si="50"/>
        <v>0</v>
      </c>
      <c r="AB778" s="1" t="str">
        <f t="shared" si="48"/>
        <v/>
      </c>
      <c r="AC778" s="1" t="str">
        <f t="shared" si="49"/>
        <v/>
      </c>
      <c r="AD778" s="1" t="str">
        <f t="shared" si="51"/>
        <v/>
      </c>
    </row>
    <row r="779" spans="1:30" x14ac:dyDescent="0.25">
      <c r="A779" s="4" t="s">
        <v>2366</v>
      </c>
      <c r="B779" s="4">
        <v>7213</v>
      </c>
      <c r="C779" s="4" t="s">
        <v>1539</v>
      </c>
      <c r="D779" s="4" t="s">
        <v>1539</v>
      </c>
      <c r="E779" s="4"/>
      <c r="F779" s="4">
        <v>5063</v>
      </c>
      <c r="G779" s="4" t="s">
        <v>147</v>
      </c>
      <c r="H779" s="4" t="s">
        <v>148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6">
        <v>0</v>
      </c>
      <c r="Q779" s="5">
        <v>0</v>
      </c>
      <c r="R779" s="5">
        <v>0</v>
      </c>
      <c r="S779" s="5">
        <v>0</v>
      </c>
      <c r="T779" s="5">
        <v>31</v>
      </c>
      <c r="U779" s="4"/>
      <c r="V779" s="4"/>
      <c r="W779" s="4"/>
      <c r="X779" s="4"/>
      <c r="Y779" s="1">
        <f>IF(Summ!$G$2="Místně",'71_19MthRepSumUzelQ'!B779,IF('71_19MthRepSumUzelQ'!U779&lt;&gt;"",'71_19MthRepSumUzelQ'!U779,'71_19MthRepSumUzelQ'!B779))</f>
        <v>7213</v>
      </c>
      <c r="Z779" s="1">
        <f>IF(Summ!$G$2="Místně",'71_19MthRepSumUzelQ'!F779,IF('71_19MthRepSumUzelQ'!W779&lt;&gt;"",'71_19MthRepSumUzelQ'!W779,'71_19MthRepSumUzelQ'!F779))</f>
        <v>5063</v>
      </c>
      <c r="AA779" s="1">
        <f t="shared" si="50"/>
        <v>0</v>
      </c>
      <c r="AB779" s="1" t="str">
        <f t="shared" si="48"/>
        <v/>
      </c>
      <c r="AC779" s="1" t="str">
        <f t="shared" si="49"/>
        <v/>
      </c>
      <c r="AD779" s="1" t="str">
        <f t="shared" si="51"/>
        <v/>
      </c>
    </row>
    <row r="780" spans="1:30" x14ac:dyDescent="0.25">
      <c r="A780" s="4" t="s">
        <v>2366</v>
      </c>
      <c r="B780" s="4">
        <v>7214</v>
      </c>
      <c r="C780" s="4" t="s">
        <v>1540</v>
      </c>
      <c r="D780" s="4" t="s">
        <v>1540</v>
      </c>
      <c r="E780" s="4"/>
      <c r="F780" s="4">
        <v>5063</v>
      </c>
      <c r="G780" s="4" t="s">
        <v>147</v>
      </c>
      <c r="H780" s="4" t="s">
        <v>148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6">
        <v>0</v>
      </c>
      <c r="Q780" s="5">
        <v>0</v>
      </c>
      <c r="R780" s="5">
        <v>0</v>
      </c>
      <c r="S780" s="5">
        <v>0</v>
      </c>
      <c r="T780" s="5">
        <v>31</v>
      </c>
      <c r="U780" s="4"/>
      <c r="V780" s="4"/>
      <c r="W780" s="4"/>
      <c r="X780" s="4"/>
      <c r="Y780" s="1">
        <f>IF(Summ!$G$2="Místně",'71_19MthRepSumUzelQ'!B780,IF('71_19MthRepSumUzelQ'!U780&lt;&gt;"",'71_19MthRepSumUzelQ'!U780,'71_19MthRepSumUzelQ'!B780))</f>
        <v>7214</v>
      </c>
      <c r="Z780" s="1">
        <f>IF(Summ!$G$2="Místně",'71_19MthRepSumUzelQ'!F780,IF('71_19MthRepSumUzelQ'!W780&lt;&gt;"",'71_19MthRepSumUzelQ'!W780,'71_19MthRepSumUzelQ'!F780))</f>
        <v>5063</v>
      </c>
      <c r="AA780" s="1">
        <f t="shared" si="50"/>
        <v>0</v>
      </c>
      <c r="AB780" s="1" t="str">
        <f t="shared" ref="AB780:AB843" si="52">IF(U780&lt;&gt;"",B780,"")</f>
        <v/>
      </c>
      <c r="AC780" s="1" t="str">
        <f t="shared" ref="AC780:AC843" si="53">IF(W780&lt;&gt;"",F780,"")</f>
        <v/>
      </c>
      <c r="AD780" s="1" t="str">
        <f t="shared" si="51"/>
        <v/>
      </c>
    </row>
    <row r="781" spans="1:30" x14ac:dyDescent="0.25">
      <c r="A781" s="4" t="s">
        <v>2366</v>
      </c>
      <c r="B781" s="4">
        <v>7215</v>
      </c>
      <c r="C781" s="4" t="s">
        <v>1541</v>
      </c>
      <c r="D781" s="4" t="s">
        <v>1542</v>
      </c>
      <c r="E781" s="4"/>
      <c r="F781" s="4">
        <v>5025</v>
      </c>
      <c r="G781" s="4" t="s">
        <v>73</v>
      </c>
      <c r="H781" s="4" t="s">
        <v>74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6">
        <v>0</v>
      </c>
      <c r="Q781" s="5">
        <v>0</v>
      </c>
      <c r="R781" s="5">
        <v>0</v>
      </c>
      <c r="S781" s="5">
        <v>0</v>
      </c>
      <c r="T781" s="5">
        <v>31</v>
      </c>
      <c r="U781" s="4"/>
      <c r="V781" s="4"/>
      <c r="W781" s="4"/>
      <c r="X781" s="4"/>
      <c r="Y781" s="1">
        <f>IF(Summ!$G$2="Místně",'71_19MthRepSumUzelQ'!B781,IF('71_19MthRepSumUzelQ'!U781&lt;&gt;"",'71_19MthRepSumUzelQ'!U781,'71_19MthRepSumUzelQ'!B781))</f>
        <v>7215</v>
      </c>
      <c r="Z781" s="1">
        <f>IF(Summ!$G$2="Místně",'71_19MthRepSumUzelQ'!F781,IF('71_19MthRepSumUzelQ'!W781&lt;&gt;"",'71_19MthRepSumUzelQ'!W781,'71_19MthRepSumUzelQ'!F781))</f>
        <v>5025</v>
      </c>
      <c r="AA781" s="1">
        <f t="shared" si="50"/>
        <v>0</v>
      </c>
      <c r="AB781" s="1" t="str">
        <f t="shared" si="52"/>
        <v/>
      </c>
      <c r="AC781" s="1" t="str">
        <f t="shared" si="53"/>
        <v/>
      </c>
      <c r="AD781" s="1" t="str">
        <f t="shared" si="51"/>
        <v/>
      </c>
    </row>
    <row r="782" spans="1:30" x14ac:dyDescent="0.25">
      <c r="A782" s="4" t="s">
        <v>2366</v>
      </c>
      <c r="B782" s="4">
        <v>7216</v>
      </c>
      <c r="C782" s="4" t="s">
        <v>1543</v>
      </c>
      <c r="D782" s="4" t="s">
        <v>1544</v>
      </c>
      <c r="E782" s="4"/>
      <c r="F782" s="4">
        <v>5039</v>
      </c>
      <c r="G782" s="4" t="s">
        <v>101</v>
      </c>
      <c r="H782" s="4" t="s">
        <v>102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6">
        <v>0</v>
      </c>
      <c r="Q782" s="5">
        <v>0</v>
      </c>
      <c r="R782" s="5">
        <v>0</v>
      </c>
      <c r="S782" s="5">
        <v>0</v>
      </c>
      <c r="T782" s="5">
        <v>31</v>
      </c>
      <c r="U782" s="4"/>
      <c r="V782" s="4"/>
      <c r="W782" s="4"/>
      <c r="X782" s="4"/>
      <c r="Y782" s="1">
        <f>IF(Summ!$G$2="Místně",'71_19MthRepSumUzelQ'!B782,IF('71_19MthRepSumUzelQ'!U782&lt;&gt;"",'71_19MthRepSumUzelQ'!U782,'71_19MthRepSumUzelQ'!B782))</f>
        <v>7216</v>
      </c>
      <c r="Z782" s="1">
        <f>IF(Summ!$G$2="Místně",'71_19MthRepSumUzelQ'!F782,IF('71_19MthRepSumUzelQ'!W782&lt;&gt;"",'71_19MthRepSumUzelQ'!W782,'71_19MthRepSumUzelQ'!F782))</f>
        <v>5039</v>
      </c>
      <c r="AA782" s="1">
        <f t="shared" si="50"/>
        <v>0</v>
      </c>
      <c r="AB782" s="1" t="str">
        <f t="shared" si="52"/>
        <v/>
      </c>
      <c r="AC782" s="1" t="str">
        <f t="shared" si="53"/>
        <v/>
      </c>
      <c r="AD782" s="1" t="str">
        <f t="shared" si="51"/>
        <v/>
      </c>
    </row>
    <row r="783" spans="1:30" x14ac:dyDescent="0.25">
      <c r="A783" s="4" t="s">
        <v>2366</v>
      </c>
      <c r="B783" s="4">
        <v>7217</v>
      </c>
      <c r="C783" s="4" t="s">
        <v>1545</v>
      </c>
      <c r="D783" s="4" t="s">
        <v>1546</v>
      </c>
      <c r="E783" s="4"/>
      <c r="F783" s="4">
        <v>5006</v>
      </c>
      <c r="G783" s="4" t="s">
        <v>35</v>
      </c>
      <c r="H783" s="4" t="s">
        <v>36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6">
        <v>0</v>
      </c>
      <c r="Q783" s="5">
        <v>0</v>
      </c>
      <c r="R783" s="5">
        <v>0</v>
      </c>
      <c r="S783" s="5">
        <v>0</v>
      </c>
      <c r="T783" s="5">
        <v>31</v>
      </c>
      <c r="U783" s="4"/>
      <c r="V783" s="4"/>
      <c r="W783" s="4"/>
      <c r="X783" s="4"/>
      <c r="Y783" s="1">
        <f>IF(Summ!$G$2="Místně",'71_19MthRepSumUzelQ'!B783,IF('71_19MthRepSumUzelQ'!U783&lt;&gt;"",'71_19MthRepSumUzelQ'!U783,'71_19MthRepSumUzelQ'!B783))</f>
        <v>7217</v>
      </c>
      <c r="Z783" s="1">
        <f>IF(Summ!$G$2="Místně",'71_19MthRepSumUzelQ'!F783,IF('71_19MthRepSumUzelQ'!W783&lt;&gt;"",'71_19MthRepSumUzelQ'!W783,'71_19MthRepSumUzelQ'!F783))</f>
        <v>5006</v>
      </c>
      <c r="AA783" s="1">
        <f t="shared" si="50"/>
        <v>0</v>
      </c>
      <c r="AB783" s="1" t="str">
        <f t="shared" si="52"/>
        <v/>
      </c>
      <c r="AC783" s="1" t="str">
        <f t="shared" si="53"/>
        <v/>
      </c>
      <c r="AD783" s="1" t="str">
        <f t="shared" si="51"/>
        <v/>
      </c>
    </row>
    <row r="784" spans="1:30" x14ac:dyDescent="0.25">
      <c r="A784" s="4" t="s">
        <v>2366</v>
      </c>
      <c r="B784" s="4">
        <v>7218</v>
      </c>
      <c r="C784" s="4" t="s">
        <v>421</v>
      </c>
      <c r="D784" s="4" t="s">
        <v>1547</v>
      </c>
      <c r="E784" s="4"/>
      <c r="F784" s="4">
        <v>5015</v>
      </c>
      <c r="G784" s="4" t="s">
        <v>53</v>
      </c>
      <c r="H784" s="4" t="s">
        <v>54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6">
        <v>0</v>
      </c>
      <c r="Q784" s="5">
        <v>0</v>
      </c>
      <c r="R784" s="5">
        <v>0</v>
      </c>
      <c r="S784" s="5">
        <v>0</v>
      </c>
      <c r="T784" s="5">
        <v>31</v>
      </c>
      <c r="U784" s="4"/>
      <c r="V784" s="4"/>
      <c r="W784" s="4"/>
      <c r="X784" s="4"/>
      <c r="Y784" s="1">
        <f>IF(Summ!$G$2="Místně",'71_19MthRepSumUzelQ'!B784,IF('71_19MthRepSumUzelQ'!U784&lt;&gt;"",'71_19MthRepSumUzelQ'!U784,'71_19MthRepSumUzelQ'!B784))</f>
        <v>7218</v>
      </c>
      <c r="Z784" s="1">
        <f>IF(Summ!$G$2="Místně",'71_19MthRepSumUzelQ'!F784,IF('71_19MthRepSumUzelQ'!W784&lt;&gt;"",'71_19MthRepSumUzelQ'!W784,'71_19MthRepSumUzelQ'!F784))</f>
        <v>5015</v>
      </c>
      <c r="AA784" s="1">
        <f t="shared" si="50"/>
        <v>0</v>
      </c>
      <c r="AB784" s="1" t="str">
        <f t="shared" si="52"/>
        <v/>
      </c>
      <c r="AC784" s="1" t="str">
        <f t="shared" si="53"/>
        <v/>
      </c>
      <c r="AD784" s="1" t="str">
        <f t="shared" si="51"/>
        <v/>
      </c>
    </row>
    <row r="785" spans="1:30" x14ac:dyDescent="0.25">
      <c r="A785" s="4" t="s">
        <v>2366</v>
      </c>
      <c r="B785" s="4">
        <v>7219</v>
      </c>
      <c r="C785" s="4" t="s">
        <v>1548</v>
      </c>
      <c r="D785" s="4" t="s">
        <v>1549</v>
      </c>
      <c r="E785" s="4"/>
      <c r="F785" s="4">
        <v>5002</v>
      </c>
      <c r="G785" s="4" t="s">
        <v>27</v>
      </c>
      <c r="H785" s="4" t="s">
        <v>28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6">
        <v>0</v>
      </c>
      <c r="Q785" s="5">
        <v>0</v>
      </c>
      <c r="R785" s="5">
        <v>0</v>
      </c>
      <c r="S785" s="5">
        <v>0</v>
      </c>
      <c r="T785" s="5">
        <v>31</v>
      </c>
      <c r="U785" s="4"/>
      <c r="V785" s="4"/>
      <c r="W785" s="4"/>
      <c r="X785" s="4"/>
      <c r="Y785" s="1">
        <f>IF(Summ!$G$2="Místně",'71_19MthRepSumUzelQ'!B785,IF('71_19MthRepSumUzelQ'!U785&lt;&gt;"",'71_19MthRepSumUzelQ'!U785,'71_19MthRepSumUzelQ'!B785))</f>
        <v>7219</v>
      </c>
      <c r="Z785" s="1">
        <f>IF(Summ!$G$2="Místně",'71_19MthRepSumUzelQ'!F785,IF('71_19MthRepSumUzelQ'!W785&lt;&gt;"",'71_19MthRepSumUzelQ'!W785,'71_19MthRepSumUzelQ'!F785))</f>
        <v>5002</v>
      </c>
      <c r="AA785" s="1">
        <f t="shared" si="50"/>
        <v>0</v>
      </c>
      <c r="AB785" s="1" t="str">
        <f t="shared" si="52"/>
        <v/>
      </c>
      <c r="AC785" s="1" t="str">
        <f t="shared" si="53"/>
        <v/>
      </c>
      <c r="AD785" s="1" t="str">
        <f t="shared" si="51"/>
        <v/>
      </c>
    </row>
    <row r="786" spans="1:30" x14ac:dyDescent="0.25">
      <c r="A786" s="4" t="s">
        <v>2366</v>
      </c>
      <c r="B786" s="4">
        <v>7221</v>
      </c>
      <c r="C786" s="4" t="s">
        <v>511</v>
      </c>
      <c r="D786" s="4" t="s">
        <v>1550</v>
      </c>
      <c r="E786" s="4"/>
      <c r="F786" s="4">
        <v>5030</v>
      </c>
      <c r="G786" s="4" t="s">
        <v>83</v>
      </c>
      <c r="H786" s="4" t="s">
        <v>84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6">
        <v>0</v>
      </c>
      <c r="Q786" s="5">
        <v>0</v>
      </c>
      <c r="R786" s="5">
        <v>0</v>
      </c>
      <c r="S786" s="5">
        <v>0</v>
      </c>
      <c r="T786" s="5">
        <v>31</v>
      </c>
      <c r="U786" s="4"/>
      <c r="V786" s="4"/>
      <c r="W786" s="4"/>
      <c r="X786" s="4"/>
      <c r="Y786" s="1">
        <f>IF(Summ!$G$2="Místně",'71_19MthRepSumUzelQ'!B786,IF('71_19MthRepSumUzelQ'!U786&lt;&gt;"",'71_19MthRepSumUzelQ'!U786,'71_19MthRepSumUzelQ'!B786))</f>
        <v>7221</v>
      </c>
      <c r="Z786" s="1">
        <f>IF(Summ!$G$2="Místně",'71_19MthRepSumUzelQ'!F786,IF('71_19MthRepSumUzelQ'!W786&lt;&gt;"",'71_19MthRepSumUzelQ'!W786,'71_19MthRepSumUzelQ'!F786))</f>
        <v>5030</v>
      </c>
      <c r="AA786" s="1">
        <f t="shared" si="50"/>
        <v>0</v>
      </c>
      <c r="AB786" s="1" t="str">
        <f t="shared" si="52"/>
        <v/>
      </c>
      <c r="AC786" s="1" t="str">
        <f t="shared" si="53"/>
        <v/>
      </c>
      <c r="AD786" s="1" t="str">
        <f t="shared" si="51"/>
        <v/>
      </c>
    </row>
    <row r="787" spans="1:30" x14ac:dyDescent="0.25">
      <c r="A787" s="4" t="s">
        <v>2366</v>
      </c>
      <c r="B787" s="4">
        <v>7222</v>
      </c>
      <c r="C787" s="4" t="s">
        <v>1551</v>
      </c>
      <c r="D787" s="4" t="s">
        <v>1552</v>
      </c>
      <c r="E787" s="4"/>
      <c r="F787" s="4">
        <v>5021</v>
      </c>
      <c r="G787" s="4" t="s">
        <v>65</v>
      </c>
      <c r="H787" s="4" t="s">
        <v>66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6">
        <v>0</v>
      </c>
      <c r="Q787" s="5">
        <v>0</v>
      </c>
      <c r="R787" s="5">
        <v>0</v>
      </c>
      <c r="S787" s="5">
        <v>0</v>
      </c>
      <c r="T787" s="5">
        <v>31</v>
      </c>
      <c r="U787" s="4"/>
      <c r="V787" s="4"/>
      <c r="W787" s="4"/>
      <c r="X787" s="4"/>
      <c r="Y787" s="1">
        <f>IF(Summ!$G$2="Místně",'71_19MthRepSumUzelQ'!B787,IF('71_19MthRepSumUzelQ'!U787&lt;&gt;"",'71_19MthRepSumUzelQ'!U787,'71_19MthRepSumUzelQ'!B787))</f>
        <v>7222</v>
      </c>
      <c r="Z787" s="1">
        <f>IF(Summ!$G$2="Místně",'71_19MthRepSumUzelQ'!F787,IF('71_19MthRepSumUzelQ'!W787&lt;&gt;"",'71_19MthRepSumUzelQ'!W787,'71_19MthRepSumUzelQ'!F787))</f>
        <v>5021</v>
      </c>
      <c r="AA787" s="1">
        <f t="shared" si="50"/>
        <v>0</v>
      </c>
      <c r="AB787" s="1" t="str">
        <f t="shared" si="52"/>
        <v/>
      </c>
      <c r="AC787" s="1" t="str">
        <f t="shared" si="53"/>
        <v/>
      </c>
      <c r="AD787" s="1" t="str">
        <f t="shared" si="51"/>
        <v/>
      </c>
    </row>
    <row r="788" spans="1:30" x14ac:dyDescent="0.25">
      <c r="A788" s="4" t="s">
        <v>2366</v>
      </c>
      <c r="B788" s="4">
        <v>7223</v>
      </c>
      <c r="C788" s="4" t="s">
        <v>1553</v>
      </c>
      <c r="D788" s="4" t="s">
        <v>1554</v>
      </c>
      <c r="E788" s="4"/>
      <c r="F788" s="4">
        <v>5002</v>
      </c>
      <c r="G788" s="4" t="s">
        <v>27</v>
      </c>
      <c r="H788" s="4" t="s">
        <v>28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6">
        <v>0</v>
      </c>
      <c r="Q788" s="5">
        <v>0</v>
      </c>
      <c r="R788" s="5">
        <v>0</v>
      </c>
      <c r="S788" s="5">
        <v>0</v>
      </c>
      <c r="T788" s="5">
        <v>31</v>
      </c>
      <c r="U788" s="4"/>
      <c r="V788" s="4"/>
      <c r="W788" s="4"/>
      <c r="X788" s="4"/>
      <c r="Y788" s="1">
        <f>IF(Summ!$G$2="Místně",'71_19MthRepSumUzelQ'!B788,IF('71_19MthRepSumUzelQ'!U788&lt;&gt;"",'71_19MthRepSumUzelQ'!U788,'71_19MthRepSumUzelQ'!B788))</f>
        <v>7223</v>
      </c>
      <c r="Z788" s="1">
        <f>IF(Summ!$G$2="Místně",'71_19MthRepSumUzelQ'!F788,IF('71_19MthRepSumUzelQ'!W788&lt;&gt;"",'71_19MthRepSumUzelQ'!W788,'71_19MthRepSumUzelQ'!F788))</f>
        <v>5002</v>
      </c>
      <c r="AA788" s="1">
        <f t="shared" si="50"/>
        <v>0</v>
      </c>
      <c r="AB788" s="1" t="str">
        <f t="shared" si="52"/>
        <v/>
      </c>
      <c r="AC788" s="1" t="str">
        <f t="shared" si="53"/>
        <v/>
      </c>
      <c r="AD788" s="1" t="str">
        <f t="shared" si="51"/>
        <v/>
      </c>
    </row>
    <row r="789" spans="1:30" x14ac:dyDescent="0.25">
      <c r="A789" s="4" t="s">
        <v>2366</v>
      </c>
      <c r="B789" s="4">
        <v>7224</v>
      </c>
      <c r="C789" s="4" t="s">
        <v>1555</v>
      </c>
      <c r="D789" s="4" t="s">
        <v>1556</v>
      </c>
      <c r="E789" s="4"/>
      <c r="F789" s="4">
        <v>5006</v>
      </c>
      <c r="G789" s="4" t="s">
        <v>35</v>
      </c>
      <c r="H789" s="4" t="s">
        <v>36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6">
        <v>0</v>
      </c>
      <c r="Q789" s="5">
        <v>0</v>
      </c>
      <c r="R789" s="5">
        <v>0</v>
      </c>
      <c r="S789" s="5">
        <v>0</v>
      </c>
      <c r="T789" s="5">
        <v>31</v>
      </c>
      <c r="U789" s="4"/>
      <c r="V789" s="4"/>
      <c r="W789" s="4"/>
      <c r="X789" s="4"/>
      <c r="Y789" s="1">
        <f>IF(Summ!$G$2="Místně",'71_19MthRepSumUzelQ'!B789,IF('71_19MthRepSumUzelQ'!U789&lt;&gt;"",'71_19MthRepSumUzelQ'!U789,'71_19MthRepSumUzelQ'!B789))</f>
        <v>7224</v>
      </c>
      <c r="Z789" s="1">
        <f>IF(Summ!$G$2="Místně",'71_19MthRepSumUzelQ'!F789,IF('71_19MthRepSumUzelQ'!W789&lt;&gt;"",'71_19MthRepSumUzelQ'!W789,'71_19MthRepSumUzelQ'!F789))</f>
        <v>5006</v>
      </c>
      <c r="AA789" s="1">
        <f t="shared" si="50"/>
        <v>0</v>
      </c>
      <c r="AB789" s="1" t="str">
        <f t="shared" si="52"/>
        <v/>
      </c>
      <c r="AC789" s="1" t="str">
        <f t="shared" si="53"/>
        <v/>
      </c>
      <c r="AD789" s="1" t="str">
        <f t="shared" si="51"/>
        <v/>
      </c>
    </row>
    <row r="790" spans="1:30" x14ac:dyDescent="0.25">
      <c r="A790" s="4" t="s">
        <v>2366</v>
      </c>
      <c r="B790" s="4">
        <v>7225</v>
      </c>
      <c r="C790" s="4" t="s">
        <v>1557</v>
      </c>
      <c r="D790" s="4" t="s">
        <v>1557</v>
      </c>
      <c r="E790" s="4"/>
      <c r="F790" s="4">
        <v>5063</v>
      </c>
      <c r="G790" s="4" t="s">
        <v>147</v>
      </c>
      <c r="H790" s="4" t="s">
        <v>148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6">
        <v>0</v>
      </c>
      <c r="Q790" s="5">
        <v>0</v>
      </c>
      <c r="R790" s="5">
        <v>0</v>
      </c>
      <c r="S790" s="5">
        <v>0</v>
      </c>
      <c r="T790" s="5">
        <v>31</v>
      </c>
      <c r="U790" s="4"/>
      <c r="V790" s="4"/>
      <c r="W790" s="4"/>
      <c r="X790" s="4"/>
      <c r="Y790" s="1">
        <f>IF(Summ!$G$2="Místně",'71_19MthRepSumUzelQ'!B790,IF('71_19MthRepSumUzelQ'!U790&lt;&gt;"",'71_19MthRepSumUzelQ'!U790,'71_19MthRepSumUzelQ'!B790))</f>
        <v>7225</v>
      </c>
      <c r="Z790" s="1">
        <f>IF(Summ!$G$2="Místně",'71_19MthRepSumUzelQ'!F790,IF('71_19MthRepSumUzelQ'!W790&lt;&gt;"",'71_19MthRepSumUzelQ'!W790,'71_19MthRepSumUzelQ'!F790))</f>
        <v>5063</v>
      </c>
      <c r="AA790" s="1">
        <f t="shared" si="50"/>
        <v>0</v>
      </c>
      <c r="AB790" s="1" t="str">
        <f t="shared" si="52"/>
        <v/>
      </c>
      <c r="AC790" s="1" t="str">
        <f t="shared" si="53"/>
        <v/>
      </c>
      <c r="AD790" s="1" t="str">
        <f t="shared" si="51"/>
        <v/>
      </c>
    </row>
    <row r="791" spans="1:30" x14ac:dyDescent="0.25">
      <c r="A791" s="4" t="s">
        <v>2366</v>
      </c>
      <c r="B791" s="4">
        <v>7226</v>
      </c>
      <c r="C791" s="4" t="s">
        <v>1558</v>
      </c>
      <c r="D791" s="4" t="s">
        <v>1559</v>
      </c>
      <c r="E791" s="4"/>
      <c r="F791" s="4">
        <v>5009</v>
      </c>
      <c r="G791" s="4" t="s">
        <v>41</v>
      </c>
      <c r="H791" s="4" t="s">
        <v>42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6">
        <v>0</v>
      </c>
      <c r="Q791" s="5">
        <v>0</v>
      </c>
      <c r="R791" s="5">
        <v>0</v>
      </c>
      <c r="S791" s="5">
        <v>0</v>
      </c>
      <c r="T791" s="5">
        <v>31</v>
      </c>
      <c r="U791" s="4"/>
      <c r="V791" s="4"/>
      <c r="W791" s="4"/>
      <c r="X791" s="4"/>
      <c r="Y791" s="1">
        <f>IF(Summ!$G$2="Místně",'71_19MthRepSumUzelQ'!B791,IF('71_19MthRepSumUzelQ'!U791&lt;&gt;"",'71_19MthRepSumUzelQ'!U791,'71_19MthRepSumUzelQ'!B791))</f>
        <v>7226</v>
      </c>
      <c r="Z791" s="1">
        <f>IF(Summ!$G$2="Místně",'71_19MthRepSumUzelQ'!F791,IF('71_19MthRepSumUzelQ'!W791&lt;&gt;"",'71_19MthRepSumUzelQ'!W791,'71_19MthRepSumUzelQ'!F791))</f>
        <v>5009</v>
      </c>
      <c r="AA791" s="1">
        <f t="shared" si="50"/>
        <v>0</v>
      </c>
      <c r="AB791" s="1" t="str">
        <f t="shared" si="52"/>
        <v/>
      </c>
      <c r="AC791" s="1" t="str">
        <f t="shared" si="53"/>
        <v/>
      </c>
      <c r="AD791" s="1" t="str">
        <f t="shared" si="51"/>
        <v/>
      </c>
    </row>
    <row r="792" spans="1:30" x14ac:dyDescent="0.25">
      <c r="A792" s="4" t="s">
        <v>2366</v>
      </c>
      <c r="B792" s="4">
        <v>7227</v>
      </c>
      <c r="C792" s="4" t="s">
        <v>1560</v>
      </c>
      <c r="D792" s="4" t="s">
        <v>1561</v>
      </c>
      <c r="E792" s="4"/>
      <c r="F792" s="4">
        <v>5015</v>
      </c>
      <c r="G792" s="4" t="s">
        <v>53</v>
      </c>
      <c r="H792" s="4" t="s">
        <v>54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6">
        <v>0</v>
      </c>
      <c r="Q792" s="5">
        <v>0</v>
      </c>
      <c r="R792" s="5">
        <v>0</v>
      </c>
      <c r="S792" s="5">
        <v>0</v>
      </c>
      <c r="T792" s="5">
        <v>31</v>
      </c>
      <c r="U792" s="4"/>
      <c r="V792" s="4"/>
      <c r="W792" s="4"/>
      <c r="X792" s="4"/>
      <c r="Y792" s="1">
        <f>IF(Summ!$G$2="Místně",'71_19MthRepSumUzelQ'!B792,IF('71_19MthRepSumUzelQ'!U792&lt;&gt;"",'71_19MthRepSumUzelQ'!U792,'71_19MthRepSumUzelQ'!B792))</f>
        <v>7227</v>
      </c>
      <c r="Z792" s="1">
        <f>IF(Summ!$G$2="Místně",'71_19MthRepSumUzelQ'!F792,IF('71_19MthRepSumUzelQ'!W792&lt;&gt;"",'71_19MthRepSumUzelQ'!W792,'71_19MthRepSumUzelQ'!F792))</f>
        <v>5015</v>
      </c>
      <c r="AA792" s="1">
        <f t="shared" si="50"/>
        <v>0</v>
      </c>
      <c r="AB792" s="1" t="str">
        <f t="shared" si="52"/>
        <v/>
      </c>
      <c r="AC792" s="1" t="str">
        <f t="shared" si="53"/>
        <v/>
      </c>
      <c r="AD792" s="1" t="str">
        <f t="shared" si="51"/>
        <v/>
      </c>
    </row>
    <row r="793" spans="1:30" x14ac:dyDescent="0.25">
      <c r="A793" s="4" t="s">
        <v>2366</v>
      </c>
      <c r="B793" s="4">
        <v>7228</v>
      </c>
      <c r="C793" s="4" t="s">
        <v>1562</v>
      </c>
      <c r="D793" s="4" t="s">
        <v>1563</v>
      </c>
      <c r="E793" s="4"/>
      <c r="F793" s="4">
        <v>5006</v>
      </c>
      <c r="G793" s="4" t="s">
        <v>35</v>
      </c>
      <c r="H793" s="4" t="s">
        <v>36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6">
        <v>0</v>
      </c>
      <c r="Q793" s="5">
        <v>0</v>
      </c>
      <c r="R793" s="5">
        <v>0</v>
      </c>
      <c r="S793" s="5">
        <v>0</v>
      </c>
      <c r="T793" s="5">
        <v>31</v>
      </c>
      <c r="U793" s="4"/>
      <c r="V793" s="4"/>
      <c r="W793" s="4"/>
      <c r="X793" s="4"/>
      <c r="Y793" s="1">
        <f>IF(Summ!$G$2="Místně",'71_19MthRepSumUzelQ'!B793,IF('71_19MthRepSumUzelQ'!U793&lt;&gt;"",'71_19MthRepSumUzelQ'!U793,'71_19MthRepSumUzelQ'!B793))</f>
        <v>7228</v>
      </c>
      <c r="Z793" s="1">
        <f>IF(Summ!$G$2="Místně",'71_19MthRepSumUzelQ'!F793,IF('71_19MthRepSumUzelQ'!W793&lt;&gt;"",'71_19MthRepSumUzelQ'!W793,'71_19MthRepSumUzelQ'!F793))</f>
        <v>5006</v>
      </c>
      <c r="AA793" s="1">
        <f t="shared" si="50"/>
        <v>0</v>
      </c>
      <c r="AB793" s="1" t="str">
        <f t="shared" si="52"/>
        <v/>
      </c>
      <c r="AC793" s="1" t="str">
        <f t="shared" si="53"/>
        <v/>
      </c>
      <c r="AD793" s="1" t="str">
        <f t="shared" si="51"/>
        <v/>
      </c>
    </row>
    <row r="794" spans="1:30" x14ac:dyDescent="0.25">
      <c r="A794" s="4" t="s">
        <v>2366</v>
      </c>
      <c r="B794" s="4">
        <v>7229</v>
      </c>
      <c r="C794" s="4" t="s">
        <v>1564</v>
      </c>
      <c r="D794" s="4" t="s">
        <v>1565</v>
      </c>
      <c r="E794" s="4"/>
      <c r="F794" s="4">
        <v>5009</v>
      </c>
      <c r="G794" s="4" t="s">
        <v>41</v>
      </c>
      <c r="H794" s="4" t="s">
        <v>42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6">
        <v>0</v>
      </c>
      <c r="Q794" s="5">
        <v>0</v>
      </c>
      <c r="R794" s="5">
        <v>0</v>
      </c>
      <c r="S794" s="5">
        <v>0</v>
      </c>
      <c r="T794" s="5">
        <v>31</v>
      </c>
      <c r="U794" s="4"/>
      <c r="V794" s="4"/>
      <c r="W794" s="4"/>
      <c r="X794" s="4"/>
      <c r="Y794" s="1">
        <f>IF(Summ!$G$2="Místně",'71_19MthRepSumUzelQ'!B794,IF('71_19MthRepSumUzelQ'!U794&lt;&gt;"",'71_19MthRepSumUzelQ'!U794,'71_19MthRepSumUzelQ'!B794))</f>
        <v>7229</v>
      </c>
      <c r="Z794" s="1">
        <f>IF(Summ!$G$2="Místně",'71_19MthRepSumUzelQ'!F794,IF('71_19MthRepSumUzelQ'!W794&lt;&gt;"",'71_19MthRepSumUzelQ'!W794,'71_19MthRepSumUzelQ'!F794))</f>
        <v>5009</v>
      </c>
      <c r="AA794" s="1">
        <f t="shared" si="50"/>
        <v>0</v>
      </c>
      <c r="AB794" s="1" t="str">
        <f t="shared" si="52"/>
        <v/>
      </c>
      <c r="AC794" s="1" t="str">
        <f t="shared" si="53"/>
        <v/>
      </c>
      <c r="AD794" s="1" t="str">
        <f t="shared" si="51"/>
        <v/>
      </c>
    </row>
    <row r="795" spans="1:30" x14ac:dyDescent="0.25">
      <c r="A795" s="4" t="s">
        <v>2366</v>
      </c>
      <c r="B795" s="4">
        <v>7230</v>
      </c>
      <c r="C795" s="4" t="s">
        <v>1566</v>
      </c>
      <c r="D795" s="4" t="s">
        <v>1567</v>
      </c>
      <c r="E795" s="4"/>
      <c r="F795" s="4">
        <v>5015</v>
      </c>
      <c r="G795" s="4" t="s">
        <v>53</v>
      </c>
      <c r="H795" s="4" t="s">
        <v>54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6">
        <v>0</v>
      </c>
      <c r="Q795" s="5">
        <v>0</v>
      </c>
      <c r="R795" s="5">
        <v>0</v>
      </c>
      <c r="S795" s="5">
        <v>0</v>
      </c>
      <c r="T795" s="5">
        <v>31</v>
      </c>
      <c r="U795" s="4"/>
      <c r="V795" s="4"/>
      <c r="W795" s="4"/>
      <c r="X795" s="4"/>
      <c r="Y795" s="1">
        <f>IF(Summ!$G$2="Místně",'71_19MthRepSumUzelQ'!B795,IF('71_19MthRepSumUzelQ'!U795&lt;&gt;"",'71_19MthRepSumUzelQ'!U795,'71_19MthRepSumUzelQ'!B795))</f>
        <v>7230</v>
      </c>
      <c r="Z795" s="1">
        <f>IF(Summ!$G$2="Místně",'71_19MthRepSumUzelQ'!F795,IF('71_19MthRepSumUzelQ'!W795&lt;&gt;"",'71_19MthRepSumUzelQ'!W795,'71_19MthRepSumUzelQ'!F795))</f>
        <v>5015</v>
      </c>
      <c r="AA795" s="1">
        <f t="shared" si="50"/>
        <v>0</v>
      </c>
      <c r="AB795" s="1" t="str">
        <f t="shared" si="52"/>
        <v/>
      </c>
      <c r="AC795" s="1" t="str">
        <f t="shared" si="53"/>
        <v/>
      </c>
      <c r="AD795" s="1" t="str">
        <f t="shared" si="51"/>
        <v/>
      </c>
    </row>
    <row r="796" spans="1:30" x14ac:dyDescent="0.25">
      <c r="A796" s="4" t="s">
        <v>2366</v>
      </c>
      <c r="B796" s="4">
        <v>7231</v>
      </c>
      <c r="C796" s="4" t="s">
        <v>1568</v>
      </c>
      <c r="D796" s="4" t="s">
        <v>1569</v>
      </c>
      <c r="E796" s="4"/>
      <c r="F796" s="4">
        <v>5002</v>
      </c>
      <c r="G796" s="4" t="s">
        <v>27</v>
      </c>
      <c r="H796" s="4" t="s">
        <v>28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6">
        <v>0</v>
      </c>
      <c r="Q796" s="5">
        <v>0</v>
      </c>
      <c r="R796" s="5">
        <v>0</v>
      </c>
      <c r="S796" s="5">
        <v>0</v>
      </c>
      <c r="T796" s="5">
        <v>31</v>
      </c>
      <c r="U796" s="4"/>
      <c r="V796" s="4"/>
      <c r="W796" s="4"/>
      <c r="X796" s="4"/>
      <c r="Y796" s="1">
        <f>IF(Summ!$G$2="Místně",'71_19MthRepSumUzelQ'!B796,IF('71_19MthRepSumUzelQ'!U796&lt;&gt;"",'71_19MthRepSumUzelQ'!U796,'71_19MthRepSumUzelQ'!B796))</f>
        <v>7231</v>
      </c>
      <c r="Z796" s="1">
        <f>IF(Summ!$G$2="Místně",'71_19MthRepSumUzelQ'!F796,IF('71_19MthRepSumUzelQ'!W796&lt;&gt;"",'71_19MthRepSumUzelQ'!W796,'71_19MthRepSumUzelQ'!F796))</f>
        <v>5002</v>
      </c>
      <c r="AA796" s="1">
        <f t="shared" si="50"/>
        <v>0</v>
      </c>
      <c r="AB796" s="1" t="str">
        <f t="shared" si="52"/>
        <v/>
      </c>
      <c r="AC796" s="1" t="str">
        <f t="shared" si="53"/>
        <v/>
      </c>
      <c r="AD796" s="1" t="str">
        <f t="shared" si="51"/>
        <v/>
      </c>
    </row>
    <row r="797" spans="1:30" x14ac:dyDescent="0.25">
      <c r="A797" s="4" t="s">
        <v>2366</v>
      </c>
      <c r="B797" s="4">
        <v>7232</v>
      </c>
      <c r="C797" s="4" t="s">
        <v>629</v>
      </c>
      <c r="D797" s="4" t="s">
        <v>1570</v>
      </c>
      <c r="E797" s="4"/>
      <c r="F797" s="4">
        <v>5023</v>
      </c>
      <c r="G797" s="4" t="s">
        <v>69</v>
      </c>
      <c r="H797" s="4" t="s">
        <v>70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6">
        <v>0</v>
      </c>
      <c r="Q797" s="5">
        <v>0</v>
      </c>
      <c r="R797" s="5">
        <v>0</v>
      </c>
      <c r="S797" s="5">
        <v>0</v>
      </c>
      <c r="T797" s="5">
        <v>31</v>
      </c>
      <c r="U797" s="4"/>
      <c r="V797" s="4"/>
      <c r="W797" s="4"/>
      <c r="X797" s="4"/>
      <c r="Y797" s="1">
        <f>IF(Summ!$G$2="Místně",'71_19MthRepSumUzelQ'!B797,IF('71_19MthRepSumUzelQ'!U797&lt;&gt;"",'71_19MthRepSumUzelQ'!U797,'71_19MthRepSumUzelQ'!B797))</f>
        <v>7232</v>
      </c>
      <c r="Z797" s="1">
        <f>IF(Summ!$G$2="Místně",'71_19MthRepSumUzelQ'!F797,IF('71_19MthRepSumUzelQ'!W797&lt;&gt;"",'71_19MthRepSumUzelQ'!W797,'71_19MthRepSumUzelQ'!F797))</f>
        <v>5023</v>
      </c>
      <c r="AA797" s="1">
        <f t="shared" si="50"/>
        <v>0</v>
      </c>
      <c r="AB797" s="1" t="str">
        <f t="shared" si="52"/>
        <v/>
      </c>
      <c r="AC797" s="1" t="str">
        <f t="shared" si="53"/>
        <v/>
      </c>
      <c r="AD797" s="1" t="str">
        <f t="shared" si="51"/>
        <v/>
      </c>
    </row>
    <row r="798" spans="1:30" x14ac:dyDescent="0.25">
      <c r="A798" s="4" t="s">
        <v>2366</v>
      </c>
      <c r="B798" s="4">
        <v>7233</v>
      </c>
      <c r="C798" s="4" t="s">
        <v>1571</v>
      </c>
      <c r="D798" s="4" t="s">
        <v>1572</v>
      </c>
      <c r="E798" s="4"/>
      <c r="F798" s="4">
        <v>5009</v>
      </c>
      <c r="G798" s="4" t="s">
        <v>41</v>
      </c>
      <c r="H798" s="4" t="s">
        <v>42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6">
        <v>0</v>
      </c>
      <c r="Q798" s="5">
        <v>0</v>
      </c>
      <c r="R798" s="5">
        <v>0</v>
      </c>
      <c r="S798" s="5">
        <v>0</v>
      </c>
      <c r="T798" s="5">
        <v>31</v>
      </c>
      <c r="U798" s="4"/>
      <c r="V798" s="4"/>
      <c r="W798" s="4"/>
      <c r="X798" s="4"/>
      <c r="Y798" s="1">
        <f>IF(Summ!$G$2="Místně",'71_19MthRepSumUzelQ'!B798,IF('71_19MthRepSumUzelQ'!U798&lt;&gt;"",'71_19MthRepSumUzelQ'!U798,'71_19MthRepSumUzelQ'!B798))</f>
        <v>7233</v>
      </c>
      <c r="Z798" s="1">
        <f>IF(Summ!$G$2="Místně",'71_19MthRepSumUzelQ'!F798,IF('71_19MthRepSumUzelQ'!W798&lt;&gt;"",'71_19MthRepSumUzelQ'!W798,'71_19MthRepSumUzelQ'!F798))</f>
        <v>5009</v>
      </c>
      <c r="AA798" s="1">
        <f t="shared" si="50"/>
        <v>0</v>
      </c>
      <c r="AB798" s="1" t="str">
        <f t="shared" si="52"/>
        <v/>
      </c>
      <c r="AC798" s="1" t="str">
        <f t="shared" si="53"/>
        <v/>
      </c>
      <c r="AD798" s="1" t="str">
        <f t="shared" si="51"/>
        <v/>
      </c>
    </row>
    <row r="799" spans="1:30" x14ac:dyDescent="0.25">
      <c r="A799" s="4" t="s">
        <v>2366</v>
      </c>
      <c r="B799" s="4">
        <v>7234</v>
      </c>
      <c r="C799" s="4" t="s">
        <v>1573</v>
      </c>
      <c r="D799" s="4" t="s">
        <v>1574</v>
      </c>
      <c r="E799" s="4"/>
      <c r="F799" s="4">
        <v>5002</v>
      </c>
      <c r="G799" s="4" t="s">
        <v>27</v>
      </c>
      <c r="H799" s="4" t="s">
        <v>28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6">
        <v>0</v>
      </c>
      <c r="Q799" s="5">
        <v>0</v>
      </c>
      <c r="R799" s="5">
        <v>0</v>
      </c>
      <c r="S799" s="5">
        <v>0</v>
      </c>
      <c r="T799" s="5">
        <v>31</v>
      </c>
      <c r="U799" s="4"/>
      <c r="V799" s="4"/>
      <c r="W799" s="4"/>
      <c r="X799" s="4"/>
      <c r="Y799" s="1">
        <f>IF(Summ!$G$2="Místně",'71_19MthRepSumUzelQ'!B799,IF('71_19MthRepSumUzelQ'!U799&lt;&gt;"",'71_19MthRepSumUzelQ'!U799,'71_19MthRepSumUzelQ'!B799))</f>
        <v>7234</v>
      </c>
      <c r="Z799" s="1">
        <f>IF(Summ!$G$2="Místně",'71_19MthRepSumUzelQ'!F799,IF('71_19MthRepSumUzelQ'!W799&lt;&gt;"",'71_19MthRepSumUzelQ'!W799,'71_19MthRepSumUzelQ'!F799))</f>
        <v>5002</v>
      </c>
      <c r="AA799" s="1">
        <f t="shared" si="50"/>
        <v>0</v>
      </c>
      <c r="AB799" s="1" t="str">
        <f t="shared" si="52"/>
        <v/>
      </c>
      <c r="AC799" s="1" t="str">
        <f t="shared" si="53"/>
        <v/>
      </c>
      <c r="AD799" s="1" t="str">
        <f t="shared" si="51"/>
        <v/>
      </c>
    </row>
    <row r="800" spans="1:30" x14ac:dyDescent="0.25">
      <c r="A800" s="4" t="s">
        <v>2366</v>
      </c>
      <c r="B800" s="4">
        <v>7235</v>
      </c>
      <c r="C800" s="4" t="s">
        <v>1575</v>
      </c>
      <c r="D800" s="4" t="s">
        <v>1576</v>
      </c>
      <c r="E800" s="4"/>
      <c r="F800" s="4">
        <v>5039</v>
      </c>
      <c r="G800" s="4" t="s">
        <v>101</v>
      </c>
      <c r="H800" s="4" t="s">
        <v>102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6">
        <v>0</v>
      </c>
      <c r="Q800" s="5">
        <v>0</v>
      </c>
      <c r="R800" s="5">
        <v>0</v>
      </c>
      <c r="S800" s="5">
        <v>0</v>
      </c>
      <c r="T800" s="5">
        <v>31</v>
      </c>
      <c r="U800" s="4"/>
      <c r="V800" s="4"/>
      <c r="W800" s="4"/>
      <c r="X800" s="4"/>
      <c r="Y800" s="1">
        <f>IF(Summ!$G$2="Místně",'71_19MthRepSumUzelQ'!B800,IF('71_19MthRepSumUzelQ'!U800&lt;&gt;"",'71_19MthRepSumUzelQ'!U800,'71_19MthRepSumUzelQ'!B800))</f>
        <v>7235</v>
      </c>
      <c r="Z800" s="1">
        <f>IF(Summ!$G$2="Místně",'71_19MthRepSumUzelQ'!F800,IF('71_19MthRepSumUzelQ'!W800&lt;&gt;"",'71_19MthRepSumUzelQ'!W800,'71_19MthRepSumUzelQ'!F800))</f>
        <v>5039</v>
      </c>
      <c r="AA800" s="1">
        <f t="shared" si="50"/>
        <v>0</v>
      </c>
      <c r="AB800" s="1" t="str">
        <f t="shared" si="52"/>
        <v/>
      </c>
      <c r="AC800" s="1" t="str">
        <f t="shared" si="53"/>
        <v/>
      </c>
      <c r="AD800" s="1" t="str">
        <f t="shared" si="51"/>
        <v/>
      </c>
    </row>
    <row r="801" spans="1:30" x14ac:dyDescent="0.25">
      <c r="A801" s="4" t="s">
        <v>2366</v>
      </c>
      <c r="B801" s="4">
        <v>7236</v>
      </c>
      <c r="C801" s="4" t="s">
        <v>1577</v>
      </c>
      <c r="D801" s="4" t="s">
        <v>1578</v>
      </c>
      <c r="E801" s="4"/>
      <c r="F801" s="4">
        <v>5027</v>
      </c>
      <c r="G801" s="4" t="s">
        <v>77</v>
      </c>
      <c r="H801" s="4" t="s">
        <v>78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6">
        <v>0</v>
      </c>
      <c r="Q801" s="5">
        <v>0</v>
      </c>
      <c r="R801" s="5">
        <v>0</v>
      </c>
      <c r="S801" s="5">
        <v>0</v>
      </c>
      <c r="T801" s="5">
        <v>31</v>
      </c>
      <c r="U801" s="4"/>
      <c r="V801" s="4"/>
      <c r="W801" s="4"/>
      <c r="X801" s="4"/>
      <c r="Y801" s="1">
        <f>IF(Summ!$G$2="Místně",'71_19MthRepSumUzelQ'!B801,IF('71_19MthRepSumUzelQ'!U801&lt;&gt;"",'71_19MthRepSumUzelQ'!U801,'71_19MthRepSumUzelQ'!B801))</f>
        <v>7236</v>
      </c>
      <c r="Z801" s="1">
        <f>IF(Summ!$G$2="Místně",'71_19MthRepSumUzelQ'!F801,IF('71_19MthRepSumUzelQ'!W801&lt;&gt;"",'71_19MthRepSumUzelQ'!W801,'71_19MthRepSumUzelQ'!F801))</f>
        <v>5027</v>
      </c>
      <c r="AA801" s="1">
        <f t="shared" si="50"/>
        <v>0</v>
      </c>
      <c r="AB801" s="1" t="str">
        <f t="shared" si="52"/>
        <v/>
      </c>
      <c r="AC801" s="1" t="str">
        <f t="shared" si="53"/>
        <v/>
      </c>
      <c r="AD801" s="1" t="str">
        <f t="shared" si="51"/>
        <v/>
      </c>
    </row>
    <row r="802" spans="1:30" x14ac:dyDescent="0.25">
      <c r="A802" s="4" t="s">
        <v>2366</v>
      </c>
      <c r="B802" s="4">
        <v>7237</v>
      </c>
      <c r="C802" s="4" t="s">
        <v>1579</v>
      </c>
      <c r="D802" s="4" t="s">
        <v>1580</v>
      </c>
      <c r="E802" s="4"/>
      <c r="F802" s="4">
        <v>5023</v>
      </c>
      <c r="G802" s="4" t="s">
        <v>69</v>
      </c>
      <c r="H802" s="4" t="s">
        <v>70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6">
        <v>0</v>
      </c>
      <c r="Q802" s="5">
        <v>0</v>
      </c>
      <c r="R802" s="5">
        <v>0</v>
      </c>
      <c r="S802" s="5">
        <v>0</v>
      </c>
      <c r="T802" s="5">
        <v>31</v>
      </c>
      <c r="U802" s="4"/>
      <c r="V802" s="4"/>
      <c r="W802" s="4"/>
      <c r="X802" s="4"/>
      <c r="Y802" s="1">
        <f>IF(Summ!$G$2="Místně",'71_19MthRepSumUzelQ'!B802,IF('71_19MthRepSumUzelQ'!U802&lt;&gt;"",'71_19MthRepSumUzelQ'!U802,'71_19MthRepSumUzelQ'!B802))</f>
        <v>7237</v>
      </c>
      <c r="Z802" s="1">
        <f>IF(Summ!$G$2="Místně",'71_19MthRepSumUzelQ'!F802,IF('71_19MthRepSumUzelQ'!W802&lt;&gt;"",'71_19MthRepSumUzelQ'!W802,'71_19MthRepSumUzelQ'!F802))</f>
        <v>5023</v>
      </c>
      <c r="AA802" s="1">
        <f t="shared" si="50"/>
        <v>0</v>
      </c>
      <c r="AB802" s="1" t="str">
        <f t="shared" si="52"/>
        <v/>
      </c>
      <c r="AC802" s="1" t="str">
        <f t="shared" si="53"/>
        <v/>
      </c>
      <c r="AD802" s="1" t="str">
        <f t="shared" si="51"/>
        <v/>
      </c>
    </row>
    <row r="803" spans="1:30" x14ac:dyDescent="0.25">
      <c r="A803" s="4" t="s">
        <v>2366</v>
      </c>
      <c r="B803" s="4">
        <v>7238</v>
      </c>
      <c r="C803" s="4" t="s">
        <v>1581</v>
      </c>
      <c r="D803" s="4" t="s">
        <v>1582</v>
      </c>
      <c r="E803" s="4"/>
      <c r="F803" s="4">
        <v>5002</v>
      </c>
      <c r="G803" s="4" t="s">
        <v>27</v>
      </c>
      <c r="H803" s="4" t="s">
        <v>28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6">
        <v>0</v>
      </c>
      <c r="Q803" s="5">
        <v>0</v>
      </c>
      <c r="R803" s="5">
        <v>0</v>
      </c>
      <c r="S803" s="5">
        <v>0</v>
      </c>
      <c r="T803" s="5">
        <v>31</v>
      </c>
      <c r="U803" s="4"/>
      <c r="V803" s="4"/>
      <c r="W803" s="4"/>
      <c r="X803" s="4"/>
      <c r="Y803" s="1">
        <f>IF(Summ!$G$2="Místně",'71_19MthRepSumUzelQ'!B803,IF('71_19MthRepSumUzelQ'!U803&lt;&gt;"",'71_19MthRepSumUzelQ'!U803,'71_19MthRepSumUzelQ'!B803))</f>
        <v>7238</v>
      </c>
      <c r="Z803" s="1">
        <f>IF(Summ!$G$2="Místně",'71_19MthRepSumUzelQ'!F803,IF('71_19MthRepSumUzelQ'!W803&lt;&gt;"",'71_19MthRepSumUzelQ'!W803,'71_19MthRepSumUzelQ'!F803))</f>
        <v>5002</v>
      </c>
      <c r="AA803" s="1">
        <f t="shared" si="50"/>
        <v>0</v>
      </c>
      <c r="AB803" s="1" t="str">
        <f t="shared" si="52"/>
        <v/>
      </c>
      <c r="AC803" s="1" t="str">
        <f t="shared" si="53"/>
        <v/>
      </c>
      <c r="AD803" s="1" t="str">
        <f t="shared" si="51"/>
        <v/>
      </c>
    </row>
    <row r="804" spans="1:30" x14ac:dyDescent="0.25">
      <c r="A804" s="4" t="s">
        <v>2366</v>
      </c>
      <c r="B804" s="4">
        <v>7239</v>
      </c>
      <c r="C804" s="4" t="s">
        <v>1583</v>
      </c>
      <c r="D804" s="4" t="s">
        <v>1584</v>
      </c>
      <c r="E804" s="4"/>
      <c r="F804" s="4">
        <v>5023</v>
      </c>
      <c r="G804" s="4" t="s">
        <v>69</v>
      </c>
      <c r="H804" s="4" t="s">
        <v>70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6">
        <v>0</v>
      </c>
      <c r="Q804" s="5">
        <v>0</v>
      </c>
      <c r="R804" s="5">
        <v>0</v>
      </c>
      <c r="S804" s="5">
        <v>0</v>
      </c>
      <c r="T804" s="5">
        <v>31</v>
      </c>
      <c r="U804" s="4"/>
      <c r="V804" s="4"/>
      <c r="W804" s="4"/>
      <c r="X804" s="4"/>
      <c r="Y804" s="1">
        <f>IF(Summ!$G$2="Místně",'71_19MthRepSumUzelQ'!B804,IF('71_19MthRepSumUzelQ'!U804&lt;&gt;"",'71_19MthRepSumUzelQ'!U804,'71_19MthRepSumUzelQ'!B804))</f>
        <v>7239</v>
      </c>
      <c r="Z804" s="1">
        <f>IF(Summ!$G$2="Místně",'71_19MthRepSumUzelQ'!F804,IF('71_19MthRepSumUzelQ'!W804&lt;&gt;"",'71_19MthRepSumUzelQ'!W804,'71_19MthRepSumUzelQ'!F804))</f>
        <v>5023</v>
      </c>
      <c r="AA804" s="1">
        <f t="shared" si="50"/>
        <v>0</v>
      </c>
      <c r="AB804" s="1" t="str">
        <f t="shared" si="52"/>
        <v/>
      </c>
      <c r="AC804" s="1" t="str">
        <f t="shared" si="53"/>
        <v/>
      </c>
      <c r="AD804" s="1" t="str">
        <f t="shared" si="51"/>
        <v/>
      </c>
    </row>
    <row r="805" spans="1:30" x14ac:dyDescent="0.25">
      <c r="A805" s="4" t="s">
        <v>2366</v>
      </c>
      <c r="B805" s="4">
        <v>7240</v>
      </c>
      <c r="C805" s="4" t="s">
        <v>1585</v>
      </c>
      <c r="D805" s="4" t="s">
        <v>1586</v>
      </c>
      <c r="E805" s="4"/>
      <c r="F805" s="4">
        <v>5027</v>
      </c>
      <c r="G805" s="4" t="s">
        <v>77</v>
      </c>
      <c r="H805" s="4" t="s">
        <v>78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6">
        <v>0</v>
      </c>
      <c r="Q805" s="5">
        <v>0</v>
      </c>
      <c r="R805" s="5">
        <v>0</v>
      </c>
      <c r="S805" s="5">
        <v>0</v>
      </c>
      <c r="T805" s="5">
        <v>31</v>
      </c>
      <c r="U805" s="4"/>
      <c r="V805" s="4"/>
      <c r="W805" s="4"/>
      <c r="X805" s="4"/>
      <c r="Y805" s="1">
        <f>IF(Summ!$G$2="Místně",'71_19MthRepSumUzelQ'!B805,IF('71_19MthRepSumUzelQ'!U805&lt;&gt;"",'71_19MthRepSumUzelQ'!U805,'71_19MthRepSumUzelQ'!B805))</f>
        <v>7240</v>
      </c>
      <c r="Z805" s="1">
        <f>IF(Summ!$G$2="Místně",'71_19MthRepSumUzelQ'!F805,IF('71_19MthRepSumUzelQ'!W805&lt;&gt;"",'71_19MthRepSumUzelQ'!W805,'71_19MthRepSumUzelQ'!F805))</f>
        <v>5027</v>
      </c>
      <c r="AA805" s="1">
        <f t="shared" si="50"/>
        <v>0</v>
      </c>
      <c r="AB805" s="1" t="str">
        <f t="shared" si="52"/>
        <v/>
      </c>
      <c r="AC805" s="1" t="str">
        <f t="shared" si="53"/>
        <v/>
      </c>
      <c r="AD805" s="1" t="str">
        <f t="shared" si="51"/>
        <v/>
      </c>
    </row>
    <row r="806" spans="1:30" x14ac:dyDescent="0.25">
      <c r="A806" s="4" t="s">
        <v>2366</v>
      </c>
      <c r="B806" s="4">
        <v>7241</v>
      </c>
      <c r="C806" s="4" t="s">
        <v>1587</v>
      </c>
      <c r="D806" s="4" t="s">
        <v>1588</v>
      </c>
      <c r="E806" s="4"/>
      <c r="F806" s="4">
        <v>5008</v>
      </c>
      <c r="G806" s="4" t="s">
        <v>39</v>
      </c>
      <c r="H806" s="4" t="s">
        <v>40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6">
        <v>0</v>
      </c>
      <c r="Q806" s="5">
        <v>0</v>
      </c>
      <c r="R806" s="5">
        <v>0</v>
      </c>
      <c r="S806" s="5">
        <v>0</v>
      </c>
      <c r="T806" s="5">
        <v>31</v>
      </c>
      <c r="U806" s="4"/>
      <c r="V806" s="4"/>
      <c r="W806" s="4"/>
      <c r="X806" s="4"/>
      <c r="Y806" s="1">
        <f>IF(Summ!$G$2="Místně",'71_19MthRepSumUzelQ'!B806,IF('71_19MthRepSumUzelQ'!U806&lt;&gt;"",'71_19MthRepSumUzelQ'!U806,'71_19MthRepSumUzelQ'!B806))</f>
        <v>7241</v>
      </c>
      <c r="Z806" s="1">
        <f>IF(Summ!$G$2="Místně",'71_19MthRepSumUzelQ'!F806,IF('71_19MthRepSumUzelQ'!W806&lt;&gt;"",'71_19MthRepSumUzelQ'!W806,'71_19MthRepSumUzelQ'!F806))</f>
        <v>5008</v>
      </c>
      <c r="AA806" s="1">
        <f t="shared" si="50"/>
        <v>0</v>
      </c>
      <c r="AB806" s="1" t="str">
        <f t="shared" si="52"/>
        <v/>
      </c>
      <c r="AC806" s="1" t="str">
        <f t="shared" si="53"/>
        <v/>
      </c>
      <c r="AD806" s="1" t="str">
        <f t="shared" si="51"/>
        <v/>
      </c>
    </row>
    <row r="807" spans="1:30" x14ac:dyDescent="0.25">
      <c r="A807" s="4" t="s">
        <v>2366</v>
      </c>
      <c r="B807" s="4">
        <v>7242</v>
      </c>
      <c r="C807" s="4" t="s">
        <v>547</v>
      </c>
      <c r="D807" s="4" t="s">
        <v>1589</v>
      </c>
      <c r="E807" s="4"/>
      <c r="F807" s="4">
        <v>5023</v>
      </c>
      <c r="G807" s="4" t="s">
        <v>69</v>
      </c>
      <c r="H807" s="4" t="s">
        <v>70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6">
        <v>0</v>
      </c>
      <c r="Q807" s="5">
        <v>0</v>
      </c>
      <c r="R807" s="5">
        <v>0</v>
      </c>
      <c r="S807" s="5">
        <v>0</v>
      </c>
      <c r="T807" s="5">
        <v>31</v>
      </c>
      <c r="U807" s="4"/>
      <c r="V807" s="4"/>
      <c r="W807" s="4"/>
      <c r="X807" s="4"/>
      <c r="Y807" s="1">
        <f>IF(Summ!$G$2="Místně",'71_19MthRepSumUzelQ'!B807,IF('71_19MthRepSumUzelQ'!U807&lt;&gt;"",'71_19MthRepSumUzelQ'!U807,'71_19MthRepSumUzelQ'!B807))</f>
        <v>7242</v>
      </c>
      <c r="Z807" s="1">
        <f>IF(Summ!$G$2="Místně",'71_19MthRepSumUzelQ'!F807,IF('71_19MthRepSumUzelQ'!W807&lt;&gt;"",'71_19MthRepSumUzelQ'!W807,'71_19MthRepSumUzelQ'!F807))</f>
        <v>5023</v>
      </c>
      <c r="AA807" s="1">
        <f t="shared" si="50"/>
        <v>0</v>
      </c>
      <c r="AB807" s="1" t="str">
        <f t="shared" si="52"/>
        <v/>
      </c>
      <c r="AC807" s="1" t="str">
        <f t="shared" si="53"/>
        <v/>
      </c>
      <c r="AD807" s="1" t="str">
        <f t="shared" si="51"/>
        <v/>
      </c>
    </row>
    <row r="808" spans="1:30" x14ac:dyDescent="0.25">
      <c r="A808" s="4" t="s">
        <v>2366</v>
      </c>
      <c r="B808" s="4">
        <v>7243</v>
      </c>
      <c r="C808" s="4" t="s">
        <v>1590</v>
      </c>
      <c r="D808" s="4" t="s">
        <v>1591</v>
      </c>
      <c r="E808" s="4"/>
      <c r="F808" s="4">
        <v>5009</v>
      </c>
      <c r="G808" s="4" t="s">
        <v>41</v>
      </c>
      <c r="H808" s="4" t="s">
        <v>42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6">
        <v>0</v>
      </c>
      <c r="Q808" s="5">
        <v>0</v>
      </c>
      <c r="R808" s="5">
        <v>0</v>
      </c>
      <c r="S808" s="5">
        <v>0</v>
      </c>
      <c r="T808" s="5">
        <v>31</v>
      </c>
      <c r="U808" s="4"/>
      <c r="V808" s="4"/>
      <c r="W808" s="4"/>
      <c r="X808" s="4"/>
      <c r="Y808" s="1">
        <f>IF(Summ!$G$2="Místně",'71_19MthRepSumUzelQ'!B808,IF('71_19MthRepSumUzelQ'!U808&lt;&gt;"",'71_19MthRepSumUzelQ'!U808,'71_19MthRepSumUzelQ'!B808))</f>
        <v>7243</v>
      </c>
      <c r="Z808" s="1">
        <f>IF(Summ!$G$2="Místně",'71_19MthRepSumUzelQ'!F808,IF('71_19MthRepSumUzelQ'!W808&lt;&gt;"",'71_19MthRepSumUzelQ'!W808,'71_19MthRepSumUzelQ'!F808))</f>
        <v>5009</v>
      </c>
      <c r="AA808" s="1">
        <f t="shared" si="50"/>
        <v>0</v>
      </c>
      <c r="AB808" s="1" t="str">
        <f t="shared" si="52"/>
        <v/>
      </c>
      <c r="AC808" s="1" t="str">
        <f t="shared" si="53"/>
        <v/>
      </c>
      <c r="AD808" s="1" t="str">
        <f t="shared" si="51"/>
        <v/>
      </c>
    </row>
    <row r="809" spans="1:30" x14ac:dyDescent="0.25">
      <c r="A809" s="4" t="s">
        <v>2366</v>
      </c>
      <c r="B809" s="4">
        <v>7244</v>
      </c>
      <c r="C809" s="4" t="s">
        <v>1592</v>
      </c>
      <c r="D809" s="4" t="s">
        <v>1593</v>
      </c>
      <c r="E809" s="4"/>
      <c r="F809" s="4">
        <v>5077</v>
      </c>
      <c r="G809" s="4" t="s">
        <v>167</v>
      </c>
      <c r="H809" s="4" t="s">
        <v>168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6">
        <v>0</v>
      </c>
      <c r="Q809" s="5">
        <v>0</v>
      </c>
      <c r="R809" s="5">
        <v>0</v>
      </c>
      <c r="S809" s="5">
        <v>0</v>
      </c>
      <c r="T809" s="5">
        <v>31</v>
      </c>
      <c r="U809" s="4"/>
      <c r="V809" s="4"/>
      <c r="W809" s="4"/>
      <c r="X809" s="4"/>
      <c r="Y809" s="1">
        <f>IF(Summ!$G$2="Místně",'71_19MthRepSumUzelQ'!B809,IF('71_19MthRepSumUzelQ'!U809&lt;&gt;"",'71_19MthRepSumUzelQ'!U809,'71_19MthRepSumUzelQ'!B809))</f>
        <v>7244</v>
      </c>
      <c r="Z809" s="1">
        <f>IF(Summ!$G$2="Místně",'71_19MthRepSumUzelQ'!F809,IF('71_19MthRepSumUzelQ'!W809&lt;&gt;"",'71_19MthRepSumUzelQ'!W809,'71_19MthRepSumUzelQ'!F809))</f>
        <v>5077</v>
      </c>
      <c r="AA809" s="1">
        <f t="shared" si="50"/>
        <v>0</v>
      </c>
      <c r="AB809" s="1" t="str">
        <f t="shared" si="52"/>
        <v/>
      </c>
      <c r="AC809" s="1" t="str">
        <f t="shared" si="53"/>
        <v/>
      </c>
      <c r="AD809" s="1" t="str">
        <f t="shared" si="51"/>
        <v/>
      </c>
    </row>
    <row r="810" spans="1:30" x14ac:dyDescent="0.25">
      <c r="A810" s="4" t="s">
        <v>2366</v>
      </c>
      <c r="B810" s="4">
        <v>7245</v>
      </c>
      <c r="C810" s="4" t="s">
        <v>1594</v>
      </c>
      <c r="D810" s="4" t="s">
        <v>1595</v>
      </c>
      <c r="E810" s="4"/>
      <c r="F810" s="4">
        <v>5009</v>
      </c>
      <c r="G810" s="4" t="s">
        <v>41</v>
      </c>
      <c r="H810" s="4" t="s">
        <v>42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6">
        <v>0</v>
      </c>
      <c r="Q810" s="5">
        <v>0</v>
      </c>
      <c r="R810" s="5">
        <v>0</v>
      </c>
      <c r="S810" s="5">
        <v>0</v>
      </c>
      <c r="T810" s="5">
        <v>31</v>
      </c>
      <c r="U810" s="4"/>
      <c r="V810" s="4"/>
      <c r="W810" s="4"/>
      <c r="X810" s="4"/>
      <c r="Y810" s="1">
        <f>IF(Summ!$G$2="Místně",'71_19MthRepSumUzelQ'!B810,IF('71_19MthRepSumUzelQ'!U810&lt;&gt;"",'71_19MthRepSumUzelQ'!U810,'71_19MthRepSumUzelQ'!B810))</f>
        <v>7245</v>
      </c>
      <c r="Z810" s="1">
        <f>IF(Summ!$G$2="Místně",'71_19MthRepSumUzelQ'!F810,IF('71_19MthRepSumUzelQ'!W810&lt;&gt;"",'71_19MthRepSumUzelQ'!W810,'71_19MthRepSumUzelQ'!F810))</f>
        <v>5009</v>
      </c>
      <c r="AA810" s="1">
        <f t="shared" si="50"/>
        <v>0</v>
      </c>
      <c r="AB810" s="1" t="str">
        <f t="shared" si="52"/>
        <v/>
      </c>
      <c r="AC810" s="1" t="str">
        <f t="shared" si="53"/>
        <v/>
      </c>
      <c r="AD810" s="1" t="str">
        <f t="shared" si="51"/>
        <v/>
      </c>
    </row>
    <row r="811" spans="1:30" x14ac:dyDescent="0.25">
      <c r="A811" s="4" t="s">
        <v>2366</v>
      </c>
      <c r="B811" s="4">
        <v>7246</v>
      </c>
      <c r="C811" s="4" t="s">
        <v>1596</v>
      </c>
      <c r="D811" s="4" t="s">
        <v>1597</v>
      </c>
      <c r="E811" s="4"/>
      <c r="F811" s="4">
        <v>5039</v>
      </c>
      <c r="G811" s="4" t="s">
        <v>101</v>
      </c>
      <c r="H811" s="4" t="s">
        <v>102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6">
        <v>0</v>
      </c>
      <c r="Q811" s="5">
        <v>0</v>
      </c>
      <c r="R811" s="5">
        <v>0</v>
      </c>
      <c r="S811" s="5">
        <v>0</v>
      </c>
      <c r="T811" s="5">
        <v>31</v>
      </c>
      <c r="U811" s="4"/>
      <c r="V811" s="4"/>
      <c r="W811" s="4"/>
      <c r="X811" s="4"/>
      <c r="Y811" s="1">
        <f>IF(Summ!$G$2="Místně",'71_19MthRepSumUzelQ'!B811,IF('71_19MthRepSumUzelQ'!U811&lt;&gt;"",'71_19MthRepSumUzelQ'!U811,'71_19MthRepSumUzelQ'!B811))</f>
        <v>7246</v>
      </c>
      <c r="Z811" s="1">
        <f>IF(Summ!$G$2="Místně",'71_19MthRepSumUzelQ'!F811,IF('71_19MthRepSumUzelQ'!W811&lt;&gt;"",'71_19MthRepSumUzelQ'!W811,'71_19MthRepSumUzelQ'!F811))</f>
        <v>5039</v>
      </c>
      <c r="AA811" s="1">
        <f t="shared" si="50"/>
        <v>0</v>
      </c>
      <c r="AB811" s="1" t="str">
        <f t="shared" si="52"/>
        <v/>
      </c>
      <c r="AC811" s="1" t="str">
        <f t="shared" si="53"/>
        <v/>
      </c>
      <c r="AD811" s="1" t="str">
        <f t="shared" si="51"/>
        <v/>
      </c>
    </row>
    <row r="812" spans="1:30" x14ac:dyDescent="0.25">
      <c r="A812" s="4" t="s">
        <v>2366</v>
      </c>
      <c r="B812" s="4">
        <v>7247</v>
      </c>
      <c r="C812" s="4" t="s">
        <v>1598</v>
      </c>
      <c r="D812" s="4" t="s">
        <v>1599</v>
      </c>
      <c r="E812" s="4"/>
      <c r="F812" s="4">
        <v>5015</v>
      </c>
      <c r="G812" s="4" t="s">
        <v>53</v>
      </c>
      <c r="H812" s="4" t="s">
        <v>54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6">
        <v>0</v>
      </c>
      <c r="Q812" s="5">
        <v>0</v>
      </c>
      <c r="R812" s="5">
        <v>0</v>
      </c>
      <c r="S812" s="5">
        <v>0</v>
      </c>
      <c r="T812" s="5">
        <v>31</v>
      </c>
      <c r="U812" s="4"/>
      <c r="V812" s="4"/>
      <c r="W812" s="4"/>
      <c r="X812" s="4"/>
      <c r="Y812" s="1">
        <f>IF(Summ!$G$2="Místně",'71_19MthRepSumUzelQ'!B812,IF('71_19MthRepSumUzelQ'!U812&lt;&gt;"",'71_19MthRepSumUzelQ'!U812,'71_19MthRepSumUzelQ'!B812))</f>
        <v>7247</v>
      </c>
      <c r="Z812" s="1">
        <f>IF(Summ!$G$2="Místně",'71_19MthRepSumUzelQ'!F812,IF('71_19MthRepSumUzelQ'!W812&lt;&gt;"",'71_19MthRepSumUzelQ'!W812,'71_19MthRepSumUzelQ'!F812))</f>
        <v>5015</v>
      </c>
      <c r="AA812" s="1">
        <f t="shared" si="50"/>
        <v>0</v>
      </c>
      <c r="AB812" s="1" t="str">
        <f t="shared" si="52"/>
        <v/>
      </c>
      <c r="AC812" s="1" t="str">
        <f t="shared" si="53"/>
        <v/>
      </c>
      <c r="AD812" s="1" t="str">
        <f t="shared" si="51"/>
        <v/>
      </c>
    </row>
    <row r="813" spans="1:30" x14ac:dyDescent="0.25">
      <c r="A813" s="4" t="s">
        <v>2366</v>
      </c>
      <c r="B813" s="4">
        <v>7248</v>
      </c>
      <c r="C813" s="4" t="s">
        <v>1600</v>
      </c>
      <c r="D813" s="4" t="s">
        <v>1601</v>
      </c>
      <c r="E813" s="4"/>
      <c r="F813" s="4">
        <v>5039</v>
      </c>
      <c r="G813" s="4" t="s">
        <v>101</v>
      </c>
      <c r="H813" s="4" t="s">
        <v>102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6">
        <v>0</v>
      </c>
      <c r="Q813" s="5">
        <v>0</v>
      </c>
      <c r="R813" s="5">
        <v>0</v>
      </c>
      <c r="S813" s="5">
        <v>0</v>
      </c>
      <c r="T813" s="5">
        <v>31</v>
      </c>
      <c r="U813" s="4"/>
      <c r="V813" s="4"/>
      <c r="W813" s="4"/>
      <c r="X813" s="4"/>
      <c r="Y813" s="1">
        <f>IF(Summ!$G$2="Místně",'71_19MthRepSumUzelQ'!B813,IF('71_19MthRepSumUzelQ'!U813&lt;&gt;"",'71_19MthRepSumUzelQ'!U813,'71_19MthRepSumUzelQ'!B813))</f>
        <v>7248</v>
      </c>
      <c r="Z813" s="1">
        <f>IF(Summ!$G$2="Místně",'71_19MthRepSumUzelQ'!F813,IF('71_19MthRepSumUzelQ'!W813&lt;&gt;"",'71_19MthRepSumUzelQ'!W813,'71_19MthRepSumUzelQ'!F813))</f>
        <v>5039</v>
      </c>
      <c r="AA813" s="1">
        <f t="shared" si="50"/>
        <v>0</v>
      </c>
      <c r="AB813" s="1" t="str">
        <f t="shared" si="52"/>
        <v/>
      </c>
      <c r="AC813" s="1" t="str">
        <f t="shared" si="53"/>
        <v/>
      </c>
      <c r="AD813" s="1" t="str">
        <f t="shared" si="51"/>
        <v/>
      </c>
    </row>
    <row r="814" spans="1:30" x14ac:dyDescent="0.25">
      <c r="A814" s="4" t="s">
        <v>2366</v>
      </c>
      <c r="B814" s="4">
        <v>7249</v>
      </c>
      <c r="C814" s="4" t="s">
        <v>1602</v>
      </c>
      <c r="D814" s="4" t="s">
        <v>1603</v>
      </c>
      <c r="E814" s="4"/>
      <c r="F814" s="4">
        <v>5020</v>
      </c>
      <c r="G814" s="4" t="s">
        <v>63</v>
      </c>
      <c r="H814" s="4" t="s">
        <v>64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6">
        <v>0</v>
      </c>
      <c r="Q814" s="5">
        <v>0</v>
      </c>
      <c r="R814" s="5">
        <v>0</v>
      </c>
      <c r="S814" s="5">
        <v>0</v>
      </c>
      <c r="T814" s="5">
        <v>31</v>
      </c>
      <c r="U814" s="4"/>
      <c r="V814" s="4"/>
      <c r="W814" s="4"/>
      <c r="X814" s="4"/>
      <c r="Y814" s="1">
        <f>IF(Summ!$G$2="Místně",'71_19MthRepSumUzelQ'!B814,IF('71_19MthRepSumUzelQ'!U814&lt;&gt;"",'71_19MthRepSumUzelQ'!U814,'71_19MthRepSumUzelQ'!B814))</f>
        <v>7249</v>
      </c>
      <c r="Z814" s="1">
        <f>IF(Summ!$G$2="Místně",'71_19MthRepSumUzelQ'!F814,IF('71_19MthRepSumUzelQ'!W814&lt;&gt;"",'71_19MthRepSumUzelQ'!W814,'71_19MthRepSumUzelQ'!F814))</f>
        <v>5020</v>
      </c>
      <c r="AA814" s="1">
        <f t="shared" si="50"/>
        <v>0</v>
      </c>
      <c r="AB814" s="1" t="str">
        <f t="shared" si="52"/>
        <v/>
      </c>
      <c r="AC814" s="1" t="str">
        <f t="shared" si="53"/>
        <v/>
      </c>
      <c r="AD814" s="1" t="str">
        <f t="shared" si="51"/>
        <v/>
      </c>
    </row>
    <row r="815" spans="1:30" x14ac:dyDescent="0.25">
      <c r="A815" s="4" t="s">
        <v>2366</v>
      </c>
      <c r="B815" s="4">
        <v>7250</v>
      </c>
      <c r="C815" s="4" t="s">
        <v>1604</v>
      </c>
      <c r="D815" s="4" t="s">
        <v>1605</v>
      </c>
      <c r="E815" s="4"/>
      <c r="F815" s="4">
        <v>5009</v>
      </c>
      <c r="G815" s="4" t="s">
        <v>41</v>
      </c>
      <c r="H815" s="4" t="s">
        <v>42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6">
        <v>0</v>
      </c>
      <c r="Q815" s="5">
        <v>0</v>
      </c>
      <c r="R815" s="5">
        <v>0</v>
      </c>
      <c r="S815" s="5">
        <v>0</v>
      </c>
      <c r="T815" s="5">
        <v>31</v>
      </c>
      <c r="U815" s="4"/>
      <c r="V815" s="4"/>
      <c r="W815" s="4"/>
      <c r="X815" s="4"/>
      <c r="Y815" s="1">
        <f>IF(Summ!$G$2="Místně",'71_19MthRepSumUzelQ'!B815,IF('71_19MthRepSumUzelQ'!U815&lt;&gt;"",'71_19MthRepSumUzelQ'!U815,'71_19MthRepSumUzelQ'!B815))</f>
        <v>7250</v>
      </c>
      <c r="Z815" s="1">
        <f>IF(Summ!$G$2="Místně",'71_19MthRepSumUzelQ'!F815,IF('71_19MthRepSumUzelQ'!W815&lt;&gt;"",'71_19MthRepSumUzelQ'!W815,'71_19MthRepSumUzelQ'!F815))</f>
        <v>5009</v>
      </c>
      <c r="AA815" s="1">
        <f t="shared" si="50"/>
        <v>0</v>
      </c>
      <c r="AB815" s="1" t="str">
        <f t="shared" si="52"/>
        <v/>
      </c>
      <c r="AC815" s="1" t="str">
        <f t="shared" si="53"/>
        <v/>
      </c>
      <c r="AD815" s="1" t="str">
        <f t="shared" si="51"/>
        <v/>
      </c>
    </row>
    <row r="816" spans="1:30" x14ac:dyDescent="0.25">
      <c r="A816" s="4" t="s">
        <v>2366</v>
      </c>
      <c r="B816" s="4">
        <v>7251</v>
      </c>
      <c r="C816" s="4" t="s">
        <v>1606</v>
      </c>
      <c r="D816" s="4" t="s">
        <v>1607</v>
      </c>
      <c r="E816" s="4"/>
      <c r="F816" s="4">
        <v>5025</v>
      </c>
      <c r="G816" s="4" t="s">
        <v>73</v>
      </c>
      <c r="H816" s="4" t="s">
        <v>74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6">
        <v>0</v>
      </c>
      <c r="Q816" s="5">
        <v>0</v>
      </c>
      <c r="R816" s="5">
        <v>0</v>
      </c>
      <c r="S816" s="5">
        <v>0</v>
      </c>
      <c r="T816" s="5">
        <v>31</v>
      </c>
      <c r="U816" s="4"/>
      <c r="V816" s="4"/>
      <c r="W816" s="4"/>
      <c r="X816" s="4"/>
      <c r="Y816" s="1">
        <f>IF(Summ!$G$2="Místně",'71_19MthRepSumUzelQ'!B816,IF('71_19MthRepSumUzelQ'!U816&lt;&gt;"",'71_19MthRepSumUzelQ'!U816,'71_19MthRepSumUzelQ'!B816))</f>
        <v>7251</v>
      </c>
      <c r="Z816" s="1">
        <f>IF(Summ!$G$2="Místně",'71_19MthRepSumUzelQ'!F816,IF('71_19MthRepSumUzelQ'!W816&lt;&gt;"",'71_19MthRepSumUzelQ'!W816,'71_19MthRepSumUzelQ'!F816))</f>
        <v>5025</v>
      </c>
      <c r="AA816" s="1">
        <f t="shared" si="50"/>
        <v>0</v>
      </c>
      <c r="AB816" s="1" t="str">
        <f t="shared" si="52"/>
        <v/>
      </c>
      <c r="AC816" s="1" t="str">
        <f t="shared" si="53"/>
        <v/>
      </c>
      <c r="AD816" s="1" t="str">
        <f t="shared" si="51"/>
        <v/>
      </c>
    </row>
    <row r="817" spans="1:30" x14ac:dyDescent="0.25">
      <c r="A817" s="4" t="s">
        <v>2366</v>
      </c>
      <c r="B817" s="4">
        <v>7252</v>
      </c>
      <c r="C817" s="4" t="s">
        <v>1608</v>
      </c>
      <c r="D817" s="4" t="s">
        <v>1609</v>
      </c>
      <c r="E817" s="4"/>
      <c r="F817" s="4">
        <v>5027</v>
      </c>
      <c r="G817" s="4" t="s">
        <v>77</v>
      </c>
      <c r="H817" s="4" t="s">
        <v>78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6">
        <v>0</v>
      </c>
      <c r="Q817" s="5">
        <v>0</v>
      </c>
      <c r="R817" s="5">
        <v>0</v>
      </c>
      <c r="S817" s="5">
        <v>0</v>
      </c>
      <c r="T817" s="5">
        <v>31</v>
      </c>
      <c r="U817" s="4"/>
      <c r="V817" s="4"/>
      <c r="W817" s="4"/>
      <c r="X817" s="4"/>
      <c r="Y817" s="1">
        <f>IF(Summ!$G$2="Místně",'71_19MthRepSumUzelQ'!B817,IF('71_19MthRepSumUzelQ'!U817&lt;&gt;"",'71_19MthRepSumUzelQ'!U817,'71_19MthRepSumUzelQ'!B817))</f>
        <v>7252</v>
      </c>
      <c r="Z817" s="1">
        <f>IF(Summ!$G$2="Místně",'71_19MthRepSumUzelQ'!F817,IF('71_19MthRepSumUzelQ'!W817&lt;&gt;"",'71_19MthRepSumUzelQ'!W817,'71_19MthRepSumUzelQ'!F817))</f>
        <v>5027</v>
      </c>
      <c r="AA817" s="1">
        <f t="shared" si="50"/>
        <v>0</v>
      </c>
      <c r="AB817" s="1" t="str">
        <f t="shared" si="52"/>
        <v/>
      </c>
      <c r="AC817" s="1" t="str">
        <f t="shared" si="53"/>
        <v/>
      </c>
      <c r="AD817" s="1" t="str">
        <f t="shared" si="51"/>
        <v/>
      </c>
    </row>
    <row r="818" spans="1:30" x14ac:dyDescent="0.25">
      <c r="A818" s="4" t="s">
        <v>2366</v>
      </c>
      <c r="B818" s="4">
        <v>7253</v>
      </c>
      <c r="C818" s="4" t="s">
        <v>1610</v>
      </c>
      <c r="D818" s="4" t="s">
        <v>1611</v>
      </c>
      <c r="E818" s="4"/>
      <c r="F818" s="4">
        <v>5005</v>
      </c>
      <c r="G818" s="4" t="s">
        <v>33</v>
      </c>
      <c r="H818" s="4" t="s">
        <v>34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6">
        <v>0</v>
      </c>
      <c r="Q818" s="5">
        <v>0</v>
      </c>
      <c r="R818" s="5">
        <v>0</v>
      </c>
      <c r="S818" s="5">
        <v>0</v>
      </c>
      <c r="T818" s="5">
        <v>31</v>
      </c>
      <c r="U818" s="4"/>
      <c r="V818" s="4"/>
      <c r="W818" s="4"/>
      <c r="X818" s="4"/>
      <c r="Y818" s="1">
        <f>IF(Summ!$G$2="Místně",'71_19MthRepSumUzelQ'!B818,IF('71_19MthRepSumUzelQ'!U818&lt;&gt;"",'71_19MthRepSumUzelQ'!U818,'71_19MthRepSumUzelQ'!B818))</f>
        <v>7253</v>
      </c>
      <c r="Z818" s="1">
        <f>IF(Summ!$G$2="Místně",'71_19MthRepSumUzelQ'!F818,IF('71_19MthRepSumUzelQ'!W818&lt;&gt;"",'71_19MthRepSumUzelQ'!W818,'71_19MthRepSumUzelQ'!F818))</f>
        <v>5005</v>
      </c>
      <c r="AA818" s="1">
        <f t="shared" si="50"/>
        <v>0</v>
      </c>
      <c r="AB818" s="1" t="str">
        <f t="shared" si="52"/>
        <v/>
      </c>
      <c r="AC818" s="1" t="str">
        <f t="shared" si="53"/>
        <v/>
      </c>
      <c r="AD818" s="1" t="str">
        <f t="shared" si="51"/>
        <v/>
      </c>
    </row>
    <row r="819" spans="1:30" x14ac:dyDescent="0.25">
      <c r="A819" s="4" t="s">
        <v>2366</v>
      </c>
      <c r="B819" s="4">
        <v>7254</v>
      </c>
      <c r="C819" s="4" t="s">
        <v>1612</v>
      </c>
      <c r="D819" s="4" t="s">
        <v>1613</v>
      </c>
      <c r="E819" s="4"/>
      <c r="F819" s="4">
        <v>5011</v>
      </c>
      <c r="G819" s="4" t="s">
        <v>45</v>
      </c>
      <c r="H819" s="4" t="s">
        <v>46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6">
        <v>0</v>
      </c>
      <c r="Q819" s="5">
        <v>0</v>
      </c>
      <c r="R819" s="5">
        <v>0</v>
      </c>
      <c r="S819" s="5">
        <v>0</v>
      </c>
      <c r="T819" s="5">
        <v>31</v>
      </c>
      <c r="U819" s="4"/>
      <c r="V819" s="4"/>
      <c r="W819" s="4"/>
      <c r="X819" s="4"/>
      <c r="Y819" s="1">
        <f>IF(Summ!$G$2="Místně",'71_19MthRepSumUzelQ'!B819,IF('71_19MthRepSumUzelQ'!U819&lt;&gt;"",'71_19MthRepSumUzelQ'!U819,'71_19MthRepSumUzelQ'!B819))</f>
        <v>7254</v>
      </c>
      <c r="Z819" s="1">
        <f>IF(Summ!$G$2="Místně",'71_19MthRepSumUzelQ'!F819,IF('71_19MthRepSumUzelQ'!W819&lt;&gt;"",'71_19MthRepSumUzelQ'!W819,'71_19MthRepSumUzelQ'!F819))</f>
        <v>5011</v>
      </c>
      <c r="AA819" s="1">
        <f t="shared" si="50"/>
        <v>0</v>
      </c>
      <c r="AB819" s="1" t="str">
        <f t="shared" si="52"/>
        <v/>
      </c>
      <c r="AC819" s="1" t="str">
        <f t="shared" si="53"/>
        <v/>
      </c>
      <c r="AD819" s="1" t="str">
        <f t="shared" si="51"/>
        <v/>
      </c>
    </row>
    <row r="820" spans="1:30" x14ac:dyDescent="0.25">
      <c r="A820" s="4" t="s">
        <v>2366</v>
      </c>
      <c r="B820" s="4">
        <v>7255</v>
      </c>
      <c r="C820" s="4" t="s">
        <v>1614</v>
      </c>
      <c r="D820" s="4" t="s">
        <v>1615</v>
      </c>
      <c r="E820" s="4"/>
      <c r="F820" s="4">
        <v>5023</v>
      </c>
      <c r="G820" s="4" t="s">
        <v>69</v>
      </c>
      <c r="H820" s="4" t="s">
        <v>70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6">
        <v>0</v>
      </c>
      <c r="Q820" s="5">
        <v>0</v>
      </c>
      <c r="R820" s="5">
        <v>0</v>
      </c>
      <c r="S820" s="5">
        <v>0</v>
      </c>
      <c r="T820" s="5">
        <v>31</v>
      </c>
      <c r="U820" s="4"/>
      <c r="V820" s="4"/>
      <c r="W820" s="4"/>
      <c r="X820" s="4"/>
      <c r="Y820" s="1">
        <f>IF(Summ!$G$2="Místně",'71_19MthRepSumUzelQ'!B820,IF('71_19MthRepSumUzelQ'!U820&lt;&gt;"",'71_19MthRepSumUzelQ'!U820,'71_19MthRepSumUzelQ'!B820))</f>
        <v>7255</v>
      </c>
      <c r="Z820" s="1">
        <f>IF(Summ!$G$2="Místně",'71_19MthRepSumUzelQ'!F820,IF('71_19MthRepSumUzelQ'!W820&lt;&gt;"",'71_19MthRepSumUzelQ'!W820,'71_19MthRepSumUzelQ'!F820))</f>
        <v>5023</v>
      </c>
      <c r="AA820" s="1">
        <f t="shared" si="50"/>
        <v>0</v>
      </c>
      <c r="AB820" s="1" t="str">
        <f t="shared" si="52"/>
        <v/>
      </c>
      <c r="AC820" s="1" t="str">
        <f t="shared" si="53"/>
        <v/>
      </c>
      <c r="AD820" s="1" t="str">
        <f t="shared" si="51"/>
        <v/>
      </c>
    </row>
    <row r="821" spans="1:30" x14ac:dyDescent="0.25">
      <c r="A821" s="4" t="s">
        <v>2366</v>
      </c>
      <c r="B821" s="4">
        <v>7256</v>
      </c>
      <c r="C821" s="4" t="s">
        <v>1616</v>
      </c>
      <c r="D821" s="4" t="s">
        <v>1617</v>
      </c>
      <c r="E821" s="4"/>
      <c r="F821" s="4">
        <v>5017</v>
      </c>
      <c r="G821" s="4" t="s">
        <v>57</v>
      </c>
      <c r="H821" s="4" t="s">
        <v>58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6">
        <v>0</v>
      </c>
      <c r="Q821" s="5">
        <v>0</v>
      </c>
      <c r="R821" s="5">
        <v>0</v>
      </c>
      <c r="S821" s="5">
        <v>0</v>
      </c>
      <c r="T821" s="5">
        <v>31</v>
      </c>
      <c r="U821" s="4"/>
      <c r="V821" s="4"/>
      <c r="W821" s="4"/>
      <c r="X821" s="4"/>
      <c r="Y821" s="1">
        <f>IF(Summ!$G$2="Místně",'71_19MthRepSumUzelQ'!B821,IF('71_19MthRepSumUzelQ'!U821&lt;&gt;"",'71_19MthRepSumUzelQ'!U821,'71_19MthRepSumUzelQ'!B821))</f>
        <v>7256</v>
      </c>
      <c r="Z821" s="1">
        <f>IF(Summ!$G$2="Místně",'71_19MthRepSumUzelQ'!F821,IF('71_19MthRepSumUzelQ'!W821&lt;&gt;"",'71_19MthRepSumUzelQ'!W821,'71_19MthRepSumUzelQ'!F821))</f>
        <v>5017</v>
      </c>
      <c r="AA821" s="1">
        <f t="shared" si="50"/>
        <v>0</v>
      </c>
      <c r="AB821" s="1" t="str">
        <f t="shared" si="52"/>
        <v/>
      </c>
      <c r="AC821" s="1" t="str">
        <f t="shared" si="53"/>
        <v/>
      </c>
      <c r="AD821" s="1" t="str">
        <f t="shared" si="51"/>
        <v/>
      </c>
    </row>
    <row r="822" spans="1:30" x14ac:dyDescent="0.25">
      <c r="A822" s="4" t="s">
        <v>2366</v>
      </c>
      <c r="B822" s="4">
        <v>7257</v>
      </c>
      <c r="C822" s="4" t="s">
        <v>1618</v>
      </c>
      <c r="D822" s="4" t="s">
        <v>1619</v>
      </c>
      <c r="E822" s="4"/>
      <c r="F822" s="4">
        <v>5013</v>
      </c>
      <c r="G822" s="4" t="s">
        <v>49</v>
      </c>
      <c r="H822" s="4" t="s">
        <v>50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6">
        <v>0</v>
      </c>
      <c r="Q822" s="5">
        <v>0</v>
      </c>
      <c r="R822" s="5">
        <v>0</v>
      </c>
      <c r="S822" s="5">
        <v>0</v>
      </c>
      <c r="T822" s="5">
        <v>31</v>
      </c>
      <c r="U822" s="4"/>
      <c r="V822" s="4"/>
      <c r="W822" s="4"/>
      <c r="X822" s="4"/>
      <c r="Y822" s="1">
        <f>IF(Summ!$G$2="Místně",'71_19MthRepSumUzelQ'!B822,IF('71_19MthRepSumUzelQ'!U822&lt;&gt;"",'71_19MthRepSumUzelQ'!U822,'71_19MthRepSumUzelQ'!B822))</f>
        <v>7257</v>
      </c>
      <c r="Z822" s="1">
        <f>IF(Summ!$G$2="Místně",'71_19MthRepSumUzelQ'!F822,IF('71_19MthRepSumUzelQ'!W822&lt;&gt;"",'71_19MthRepSumUzelQ'!W822,'71_19MthRepSumUzelQ'!F822))</f>
        <v>5013</v>
      </c>
      <c r="AA822" s="1">
        <f t="shared" si="50"/>
        <v>0</v>
      </c>
      <c r="AB822" s="1" t="str">
        <f t="shared" si="52"/>
        <v/>
      </c>
      <c r="AC822" s="1" t="str">
        <f t="shared" si="53"/>
        <v/>
      </c>
      <c r="AD822" s="1" t="str">
        <f t="shared" si="51"/>
        <v/>
      </c>
    </row>
    <row r="823" spans="1:30" x14ac:dyDescent="0.25">
      <c r="A823" s="4" t="s">
        <v>2366</v>
      </c>
      <c r="B823" s="4">
        <v>7258</v>
      </c>
      <c r="C823" s="4" t="s">
        <v>1620</v>
      </c>
      <c r="D823" s="4" t="s">
        <v>1621</v>
      </c>
      <c r="E823" s="4"/>
      <c r="F823" s="4">
        <v>5008</v>
      </c>
      <c r="G823" s="4" t="s">
        <v>39</v>
      </c>
      <c r="H823" s="4" t="s">
        <v>40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6">
        <v>0</v>
      </c>
      <c r="Q823" s="5">
        <v>0</v>
      </c>
      <c r="R823" s="5">
        <v>0</v>
      </c>
      <c r="S823" s="5">
        <v>0</v>
      </c>
      <c r="T823" s="5">
        <v>31</v>
      </c>
      <c r="U823" s="4"/>
      <c r="V823" s="4"/>
      <c r="W823" s="4"/>
      <c r="X823" s="4"/>
      <c r="Y823" s="1">
        <f>IF(Summ!$G$2="Místně",'71_19MthRepSumUzelQ'!B823,IF('71_19MthRepSumUzelQ'!U823&lt;&gt;"",'71_19MthRepSumUzelQ'!U823,'71_19MthRepSumUzelQ'!B823))</f>
        <v>7258</v>
      </c>
      <c r="Z823" s="1">
        <f>IF(Summ!$G$2="Místně",'71_19MthRepSumUzelQ'!F823,IF('71_19MthRepSumUzelQ'!W823&lt;&gt;"",'71_19MthRepSumUzelQ'!W823,'71_19MthRepSumUzelQ'!F823))</f>
        <v>5008</v>
      </c>
      <c r="AA823" s="1">
        <f t="shared" si="50"/>
        <v>0</v>
      </c>
      <c r="AB823" s="1" t="str">
        <f t="shared" si="52"/>
        <v/>
      </c>
      <c r="AC823" s="1" t="str">
        <f t="shared" si="53"/>
        <v/>
      </c>
      <c r="AD823" s="1" t="str">
        <f t="shared" si="51"/>
        <v/>
      </c>
    </row>
    <row r="824" spans="1:30" x14ac:dyDescent="0.25">
      <c r="A824" s="4" t="s">
        <v>2366</v>
      </c>
      <c r="B824" s="4">
        <v>7259</v>
      </c>
      <c r="C824" s="4" t="s">
        <v>1622</v>
      </c>
      <c r="D824" s="4" t="s">
        <v>1623</v>
      </c>
      <c r="E824" s="4"/>
      <c r="F824" s="4">
        <v>5039</v>
      </c>
      <c r="G824" s="4" t="s">
        <v>101</v>
      </c>
      <c r="H824" s="4" t="s">
        <v>102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6">
        <v>0</v>
      </c>
      <c r="Q824" s="5">
        <v>0</v>
      </c>
      <c r="R824" s="5">
        <v>0</v>
      </c>
      <c r="S824" s="5">
        <v>0</v>
      </c>
      <c r="T824" s="5">
        <v>31</v>
      </c>
      <c r="U824" s="4"/>
      <c r="V824" s="4"/>
      <c r="W824" s="4"/>
      <c r="X824" s="4"/>
      <c r="Y824" s="1">
        <f>IF(Summ!$G$2="Místně",'71_19MthRepSumUzelQ'!B824,IF('71_19MthRepSumUzelQ'!U824&lt;&gt;"",'71_19MthRepSumUzelQ'!U824,'71_19MthRepSumUzelQ'!B824))</f>
        <v>7259</v>
      </c>
      <c r="Z824" s="1">
        <f>IF(Summ!$G$2="Místně",'71_19MthRepSumUzelQ'!F824,IF('71_19MthRepSumUzelQ'!W824&lt;&gt;"",'71_19MthRepSumUzelQ'!W824,'71_19MthRepSumUzelQ'!F824))</f>
        <v>5039</v>
      </c>
      <c r="AA824" s="1">
        <f t="shared" si="50"/>
        <v>0</v>
      </c>
      <c r="AB824" s="1" t="str">
        <f t="shared" si="52"/>
        <v/>
      </c>
      <c r="AC824" s="1" t="str">
        <f t="shared" si="53"/>
        <v/>
      </c>
      <c r="AD824" s="1" t="str">
        <f t="shared" si="51"/>
        <v/>
      </c>
    </row>
    <row r="825" spans="1:30" x14ac:dyDescent="0.25">
      <c r="A825" s="4" t="s">
        <v>2366</v>
      </c>
      <c r="B825" s="4">
        <v>7260</v>
      </c>
      <c r="C825" s="4" t="s">
        <v>1624</v>
      </c>
      <c r="D825" s="4" t="s">
        <v>1625</v>
      </c>
      <c r="E825" s="4"/>
      <c r="F825" s="4">
        <v>5020</v>
      </c>
      <c r="G825" s="4" t="s">
        <v>63</v>
      </c>
      <c r="H825" s="4" t="s">
        <v>64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6">
        <v>0</v>
      </c>
      <c r="Q825" s="5">
        <v>0</v>
      </c>
      <c r="R825" s="5">
        <v>0</v>
      </c>
      <c r="S825" s="5">
        <v>0</v>
      </c>
      <c r="T825" s="5">
        <v>31</v>
      </c>
      <c r="U825" s="4"/>
      <c r="V825" s="4"/>
      <c r="W825" s="4"/>
      <c r="X825" s="4"/>
      <c r="Y825" s="1">
        <f>IF(Summ!$G$2="Místně",'71_19MthRepSumUzelQ'!B825,IF('71_19MthRepSumUzelQ'!U825&lt;&gt;"",'71_19MthRepSumUzelQ'!U825,'71_19MthRepSumUzelQ'!B825))</f>
        <v>7260</v>
      </c>
      <c r="Z825" s="1">
        <f>IF(Summ!$G$2="Místně",'71_19MthRepSumUzelQ'!F825,IF('71_19MthRepSumUzelQ'!W825&lt;&gt;"",'71_19MthRepSumUzelQ'!W825,'71_19MthRepSumUzelQ'!F825))</f>
        <v>5020</v>
      </c>
      <c r="AA825" s="1">
        <f t="shared" si="50"/>
        <v>0</v>
      </c>
      <c r="AB825" s="1" t="str">
        <f t="shared" si="52"/>
        <v/>
      </c>
      <c r="AC825" s="1" t="str">
        <f t="shared" si="53"/>
        <v/>
      </c>
      <c r="AD825" s="1" t="str">
        <f t="shared" si="51"/>
        <v/>
      </c>
    </row>
    <row r="826" spans="1:30" x14ac:dyDescent="0.25">
      <c r="A826" s="4" t="s">
        <v>2366</v>
      </c>
      <c r="B826" s="4">
        <v>7261</v>
      </c>
      <c r="C826" s="4" t="s">
        <v>1626</v>
      </c>
      <c r="D826" s="4" t="s">
        <v>1627</v>
      </c>
      <c r="E826" s="4"/>
      <c r="F826" s="4">
        <v>5027</v>
      </c>
      <c r="G826" s="4" t="s">
        <v>77</v>
      </c>
      <c r="H826" s="4" t="s">
        <v>78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6">
        <v>0</v>
      </c>
      <c r="Q826" s="5">
        <v>0</v>
      </c>
      <c r="R826" s="5">
        <v>0</v>
      </c>
      <c r="S826" s="5">
        <v>0</v>
      </c>
      <c r="T826" s="5">
        <v>31</v>
      </c>
      <c r="U826" s="4"/>
      <c r="V826" s="4"/>
      <c r="W826" s="4"/>
      <c r="X826" s="4"/>
      <c r="Y826" s="1">
        <f>IF(Summ!$G$2="Místně",'71_19MthRepSumUzelQ'!B826,IF('71_19MthRepSumUzelQ'!U826&lt;&gt;"",'71_19MthRepSumUzelQ'!U826,'71_19MthRepSumUzelQ'!B826))</f>
        <v>7261</v>
      </c>
      <c r="Z826" s="1">
        <f>IF(Summ!$G$2="Místně",'71_19MthRepSumUzelQ'!F826,IF('71_19MthRepSumUzelQ'!W826&lt;&gt;"",'71_19MthRepSumUzelQ'!W826,'71_19MthRepSumUzelQ'!F826))</f>
        <v>5027</v>
      </c>
      <c r="AA826" s="1">
        <f t="shared" si="50"/>
        <v>0</v>
      </c>
      <c r="AB826" s="1" t="str">
        <f t="shared" si="52"/>
        <v/>
      </c>
      <c r="AC826" s="1" t="str">
        <f t="shared" si="53"/>
        <v/>
      </c>
      <c r="AD826" s="1" t="str">
        <f t="shared" si="51"/>
        <v/>
      </c>
    </row>
    <row r="827" spans="1:30" x14ac:dyDescent="0.25">
      <c r="A827" s="4" t="s">
        <v>2366</v>
      </c>
      <c r="B827" s="4">
        <v>7262</v>
      </c>
      <c r="C827" s="4" t="s">
        <v>1628</v>
      </c>
      <c r="D827" s="4" t="s">
        <v>1629</v>
      </c>
      <c r="E827" s="4"/>
      <c r="F827" s="4">
        <v>5025</v>
      </c>
      <c r="G827" s="4" t="s">
        <v>73</v>
      </c>
      <c r="H827" s="4" t="s">
        <v>74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6">
        <v>0</v>
      </c>
      <c r="Q827" s="5">
        <v>0</v>
      </c>
      <c r="R827" s="5">
        <v>0</v>
      </c>
      <c r="S827" s="5">
        <v>0</v>
      </c>
      <c r="T827" s="5">
        <v>31</v>
      </c>
      <c r="U827" s="4"/>
      <c r="V827" s="4"/>
      <c r="W827" s="4"/>
      <c r="X827" s="4"/>
      <c r="Y827" s="1">
        <f>IF(Summ!$G$2="Místně",'71_19MthRepSumUzelQ'!B827,IF('71_19MthRepSumUzelQ'!U827&lt;&gt;"",'71_19MthRepSumUzelQ'!U827,'71_19MthRepSumUzelQ'!B827))</f>
        <v>7262</v>
      </c>
      <c r="Z827" s="1">
        <f>IF(Summ!$G$2="Místně",'71_19MthRepSumUzelQ'!F827,IF('71_19MthRepSumUzelQ'!W827&lt;&gt;"",'71_19MthRepSumUzelQ'!W827,'71_19MthRepSumUzelQ'!F827))</f>
        <v>5025</v>
      </c>
      <c r="AA827" s="1">
        <f t="shared" si="50"/>
        <v>0</v>
      </c>
      <c r="AB827" s="1" t="str">
        <f t="shared" si="52"/>
        <v/>
      </c>
      <c r="AC827" s="1" t="str">
        <f t="shared" si="53"/>
        <v/>
      </c>
      <c r="AD827" s="1" t="str">
        <f t="shared" si="51"/>
        <v/>
      </c>
    </row>
    <row r="828" spans="1:30" x14ac:dyDescent="0.25">
      <c r="A828" s="4" t="s">
        <v>2366</v>
      </c>
      <c r="B828" s="4">
        <v>7263</v>
      </c>
      <c r="C828" s="4" t="s">
        <v>1630</v>
      </c>
      <c r="D828" s="4" t="s">
        <v>1631</v>
      </c>
      <c r="E828" s="4"/>
      <c r="F828" s="4">
        <v>5005</v>
      </c>
      <c r="G828" s="4" t="s">
        <v>33</v>
      </c>
      <c r="H828" s="4" t="s">
        <v>34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6">
        <v>0</v>
      </c>
      <c r="Q828" s="5">
        <v>0</v>
      </c>
      <c r="R828" s="5">
        <v>0</v>
      </c>
      <c r="S828" s="5">
        <v>0</v>
      </c>
      <c r="T828" s="5">
        <v>31</v>
      </c>
      <c r="U828" s="4"/>
      <c r="V828" s="4"/>
      <c r="W828" s="4"/>
      <c r="X828" s="4"/>
      <c r="Y828" s="1">
        <f>IF(Summ!$G$2="Místně",'71_19MthRepSumUzelQ'!B828,IF('71_19MthRepSumUzelQ'!U828&lt;&gt;"",'71_19MthRepSumUzelQ'!U828,'71_19MthRepSumUzelQ'!B828))</f>
        <v>7263</v>
      </c>
      <c r="Z828" s="1">
        <f>IF(Summ!$G$2="Místně",'71_19MthRepSumUzelQ'!F828,IF('71_19MthRepSumUzelQ'!W828&lt;&gt;"",'71_19MthRepSumUzelQ'!W828,'71_19MthRepSumUzelQ'!F828))</f>
        <v>5005</v>
      </c>
      <c r="AA828" s="1">
        <f t="shared" si="50"/>
        <v>0</v>
      </c>
      <c r="AB828" s="1" t="str">
        <f t="shared" si="52"/>
        <v/>
      </c>
      <c r="AC828" s="1" t="str">
        <f t="shared" si="53"/>
        <v/>
      </c>
      <c r="AD828" s="1" t="str">
        <f t="shared" si="51"/>
        <v/>
      </c>
    </row>
    <row r="829" spans="1:30" x14ac:dyDescent="0.25">
      <c r="A829" s="4" t="s">
        <v>2366</v>
      </c>
      <c r="B829" s="4">
        <v>7264</v>
      </c>
      <c r="C829" s="4" t="s">
        <v>1632</v>
      </c>
      <c r="D829" s="4" t="s">
        <v>1633</v>
      </c>
      <c r="E829" s="4"/>
      <c r="F829" s="4">
        <v>5039</v>
      </c>
      <c r="G829" s="4" t="s">
        <v>101</v>
      </c>
      <c r="H829" s="4" t="s">
        <v>102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6">
        <v>0</v>
      </c>
      <c r="Q829" s="5">
        <v>0</v>
      </c>
      <c r="R829" s="5">
        <v>0</v>
      </c>
      <c r="S829" s="5">
        <v>0</v>
      </c>
      <c r="T829" s="5">
        <v>31</v>
      </c>
      <c r="U829" s="4"/>
      <c r="V829" s="4"/>
      <c r="W829" s="4"/>
      <c r="X829" s="4"/>
      <c r="Y829" s="1">
        <f>IF(Summ!$G$2="Místně",'71_19MthRepSumUzelQ'!B829,IF('71_19MthRepSumUzelQ'!U829&lt;&gt;"",'71_19MthRepSumUzelQ'!U829,'71_19MthRepSumUzelQ'!B829))</f>
        <v>7264</v>
      </c>
      <c r="Z829" s="1">
        <f>IF(Summ!$G$2="Místně",'71_19MthRepSumUzelQ'!F829,IF('71_19MthRepSumUzelQ'!W829&lt;&gt;"",'71_19MthRepSumUzelQ'!W829,'71_19MthRepSumUzelQ'!F829))</f>
        <v>5039</v>
      </c>
      <c r="AA829" s="1">
        <f t="shared" si="50"/>
        <v>0</v>
      </c>
      <c r="AB829" s="1" t="str">
        <f t="shared" si="52"/>
        <v/>
      </c>
      <c r="AC829" s="1" t="str">
        <f t="shared" si="53"/>
        <v/>
      </c>
      <c r="AD829" s="1" t="str">
        <f t="shared" si="51"/>
        <v/>
      </c>
    </row>
    <row r="830" spans="1:30" x14ac:dyDescent="0.25">
      <c r="A830" s="4" t="s">
        <v>2366</v>
      </c>
      <c r="B830" s="4">
        <v>7265</v>
      </c>
      <c r="C830" s="4" t="s">
        <v>1634</v>
      </c>
      <c r="D830" s="4" t="s">
        <v>1635</v>
      </c>
      <c r="E830" s="4"/>
      <c r="F830" s="4">
        <v>5004</v>
      </c>
      <c r="G830" s="4" t="s">
        <v>31</v>
      </c>
      <c r="H830" s="4" t="s">
        <v>32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6">
        <v>0</v>
      </c>
      <c r="Q830" s="5">
        <v>0</v>
      </c>
      <c r="R830" s="5">
        <v>0</v>
      </c>
      <c r="S830" s="5">
        <v>0</v>
      </c>
      <c r="T830" s="5">
        <v>31</v>
      </c>
      <c r="U830" s="4"/>
      <c r="V830" s="4"/>
      <c r="W830" s="4"/>
      <c r="X830" s="4"/>
      <c r="Y830" s="1">
        <f>IF(Summ!$G$2="Místně",'71_19MthRepSumUzelQ'!B830,IF('71_19MthRepSumUzelQ'!U830&lt;&gt;"",'71_19MthRepSumUzelQ'!U830,'71_19MthRepSumUzelQ'!B830))</f>
        <v>7265</v>
      </c>
      <c r="Z830" s="1">
        <f>IF(Summ!$G$2="Místně",'71_19MthRepSumUzelQ'!F830,IF('71_19MthRepSumUzelQ'!W830&lt;&gt;"",'71_19MthRepSumUzelQ'!W830,'71_19MthRepSumUzelQ'!F830))</f>
        <v>5004</v>
      </c>
      <c r="AA830" s="1">
        <f t="shared" si="50"/>
        <v>0</v>
      </c>
      <c r="AB830" s="1" t="str">
        <f t="shared" si="52"/>
        <v/>
      </c>
      <c r="AC830" s="1" t="str">
        <f t="shared" si="53"/>
        <v/>
      </c>
      <c r="AD830" s="1" t="str">
        <f t="shared" si="51"/>
        <v/>
      </c>
    </row>
    <row r="831" spans="1:30" x14ac:dyDescent="0.25">
      <c r="A831" s="4" t="s">
        <v>2366</v>
      </c>
      <c r="B831" s="4">
        <v>7266</v>
      </c>
      <c r="C831" s="4" t="s">
        <v>1636</v>
      </c>
      <c r="D831" s="4" t="s">
        <v>1637</v>
      </c>
      <c r="E831" s="4"/>
      <c r="F831" s="4">
        <v>5037</v>
      </c>
      <c r="G831" s="4" t="s">
        <v>96</v>
      </c>
      <c r="H831" s="4" t="s">
        <v>97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6">
        <v>0</v>
      </c>
      <c r="Q831" s="5">
        <v>0</v>
      </c>
      <c r="R831" s="5">
        <v>0</v>
      </c>
      <c r="S831" s="5">
        <v>0</v>
      </c>
      <c r="T831" s="5">
        <v>31</v>
      </c>
      <c r="U831" s="4"/>
      <c r="V831" s="4"/>
      <c r="W831" s="4"/>
      <c r="X831" s="4"/>
      <c r="Y831" s="1">
        <f>IF(Summ!$G$2="Místně",'71_19MthRepSumUzelQ'!B831,IF('71_19MthRepSumUzelQ'!U831&lt;&gt;"",'71_19MthRepSumUzelQ'!U831,'71_19MthRepSumUzelQ'!B831))</f>
        <v>7266</v>
      </c>
      <c r="Z831" s="1">
        <f>IF(Summ!$G$2="Místně",'71_19MthRepSumUzelQ'!F831,IF('71_19MthRepSumUzelQ'!W831&lt;&gt;"",'71_19MthRepSumUzelQ'!W831,'71_19MthRepSumUzelQ'!F831))</f>
        <v>5037</v>
      </c>
      <c r="AA831" s="1">
        <f t="shared" si="50"/>
        <v>0</v>
      </c>
      <c r="AB831" s="1" t="str">
        <f t="shared" si="52"/>
        <v/>
      </c>
      <c r="AC831" s="1" t="str">
        <f t="shared" si="53"/>
        <v/>
      </c>
      <c r="AD831" s="1" t="str">
        <f t="shared" si="51"/>
        <v/>
      </c>
    </row>
    <row r="832" spans="1:30" x14ac:dyDescent="0.25">
      <c r="A832" s="4" t="s">
        <v>2366</v>
      </c>
      <c r="B832" s="4">
        <v>7267</v>
      </c>
      <c r="C832" s="4" t="s">
        <v>1638</v>
      </c>
      <c r="D832" s="4" t="s">
        <v>1639</v>
      </c>
      <c r="E832" s="4"/>
      <c r="F832" s="4">
        <v>5037</v>
      </c>
      <c r="G832" s="4" t="s">
        <v>96</v>
      </c>
      <c r="H832" s="4" t="s">
        <v>97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6">
        <v>0</v>
      </c>
      <c r="Q832" s="5">
        <v>0</v>
      </c>
      <c r="R832" s="5">
        <v>0</v>
      </c>
      <c r="S832" s="5">
        <v>0</v>
      </c>
      <c r="T832" s="5">
        <v>31</v>
      </c>
      <c r="U832" s="4"/>
      <c r="V832" s="4"/>
      <c r="W832" s="4"/>
      <c r="X832" s="4"/>
      <c r="Y832" s="1">
        <f>IF(Summ!$G$2="Místně",'71_19MthRepSumUzelQ'!B832,IF('71_19MthRepSumUzelQ'!U832&lt;&gt;"",'71_19MthRepSumUzelQ'!U832,'71_19MthRepSumUzelQ'!B832))</f>
        <v>7267</v>
      </c>
      <c r="Z832" s="1">
        <f>IF(Summ!$G$2="Místně",'71_19MthRepSumUzelQ'!F832,IF('71_19MthRepSumUzelQ'!W832&lt;&gt;"",'71_19MthRepSumUzelQ'!W832,'71_19MthRepSumUzelQ'!F832))</f>
        <v>5037</v>
      </c>
      <c r="AA832" s="1">
        <f t="shared" si="50"/>
        <v>0</v>
      </c>
      <c r="AB832" s="1" t="str">
        <f t="shared" si="52"/>
        <v/>
      </c>
      <c r="AC832" s="1" t="str">
        <f t="shared" si="53"/>
        <v/>
      </c>
      <c r="AD832" s="1" t="str">
        <f t="shared" si="51"/>
        <v/>
      </c>
    </row>
    <row r="833" spans="1:30" x14ac:dyDescent="0.25">
      <c r="A833" s="4" t="s">
        <v>2366</v>
      </c>
      <c r="B833" s="4">
        <v>7268</v>
      </c>
      <c r="C833" s="4" t="s">
        <v>1640</v>
      </c>
      <c r="D833" s="4" t="s">
        <v>1641</v>
      </c>
      <c r="E833" s="4"/>
      <c r="F833" s="4">
        <v>5037</v>
      </c>
      <c r="G833" s="4" t="s">
        <v>96</v>
      </c>
      <c r="H833" s="4" t="s">
        <v>97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6">
        <v>0</v>
      </c>
      <c r="Q833" s="5">
        <v>0</v>
      </c>
      <c r="R833" s="5">
        <v>0</v>
      </c>
      <c r="S833" s="5">
        <v>0</v>
      </c>
      <c r="T833" s="5">
        <v>31</v>
      </c>
      <c r="U833" s="4"/>
      <c r="V833" s="4"/>
      <c r="W833" s="4"/>
      <c r="X833" s="4"/>
      <c r="Y833" s="1">
        <f>IF(Summ!$G$2="Místně",'71_19MthRepSumUzelQ'!B833,IF('71_19MthRepSumUzelQ'!U833&lt;&gt;"",'71_19MthRepSumUzelQ'!U833,'71_19MthRepSumUzelQ'!B833))</f>
        <v>7268</v>
      </c>
      <c r="Z833" s="1">
        <f>IF(Summ!$G$2="Místně",'71_19MthRepSumUzelQ'!F833,IF('71_19MthRepSumUzelQ'!W833&lt;&gt;"",'71_19MthRepSumUzelQ'!W833,'71_19MthRepSumUzelQ'!F833))</f>
        <v>5037</v>
      </c>
      <c r="AA833" s="1">
        <f t="shared" si="50"/>
        <v>0</v>
      </c>
      <c r="AB833" s="1" t="str">
        <f t="shared" si="52"/>
        <v/>
      </c>
      <c r="AC833" s="1" t="str">
        <f t="shared" si="53"/>
        <v/>
      </c>
      <c r="AD833" s="1" t="str">
        <f t="shared" si="51"/>
        <v/>
      </c>
    </row>
    <row r="834" spans="1:30" x14ac:dyDescent="0.25">
      <c r="A834" s="4" t="s">
        <v>2366</v>
      </c>
      <c r="B834" s="4">
        <v>7269</v>
      </c>
      <c r="C834" s="4" t="s">
        <v>1642</v>
      </c>
      <c r="D834" s="4" t="s">
        <v>1643</v>
      </c>
      <c r="E834" s="4"/>
      <c r="F834" s="4">
        <v>5037</v>
      </c>
      <c r="G834" s="4" t="s">
        <v>96</v>
      </c>
      <c r="H834" s="4" t="s">
        <v>97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6">
        <v>0</v>
      </c>
      <c r="Q834" s="5">
        <v>0</v>
      </c>
      <c r="R834" s="5">
        <v>0</v>
      </c>
      <c r="S834" s="5">
        <v>0</v>
      </c>
      <c r="T834" s="5">
        <v>31</v>
      </c>
      <c r="U834" s="4"/>
      <c r="V834" s="4"/>
      <c r="W834" s="4"/>
      <c r="X834" s="4"/>
      <c r="Y834" s="1">
        <f>IF(Summ!$G$2="Místně",'71_19MthRepSumUzelQ'!B834,IF('71_19MthRepSumUzelQ'!U834&lt;&gt;"",'71_19MthRepSumUzelQ'!U834,'71_19MthRepSumUzelQ'!B834))</f>
        <v>7269</v>
      </c>
      <c r="Z834" s="1">
        <f>IF(Summ!$G$2="Místně",'71_19MthRepSumUzelQ'!F834,IF('71_19MthRepSumUzelQ'!W834&lt;&gt;"",'71_19MthRepSumUzelQ'!W834,'71_19MthRepSumUzelQ'!F834))</f>
        <v>5037</v>
      </c>
      <c r="AA834" s="1">
        <f t="shared" ref="AA834:AA897" si="54">IF(OR(A834="COVID",Y834="",Y834=B834),0,-P834)</f>
        <v>0</v>
      </c>
      <c r="AB834" s="1" t="str">
        <f t="shared" si="52"/>
        <v/>
      </c>
      <c r="AC834" s="1" t="str">
        <f t="shared" si="53"/>
        <v/>
      </c>
      <c r="AD834" s="1" t="str">
        <f t="shared" ref="AD834:AD897" si="55">IF(AB834="","",-AA834)</f>
        <v/>
      </c>
    </row>
    <row r="835" spans="1:30" x14ac:dyDescent="0.25">
      <c r="A835" s="4" t="s">
        <v>2366</v>
      </c>
      <c r="B835" s="4">
        <v>7270</v>
      </c>
      <c r="C835" s="4" t="s">
        <v>1644</v>
      </c>
      <c r="D835" s="4" t="s">
        <v>1645</v>
      </c>
      <c r="E835" s="4"/>
      <c r="F835" s="4">
        <v>5027</v>
      </c>
      <c r="G835" s="4" t="s">
        <v>77</v>
      </c>
      <c r="H835" s="4" t="s">
        <v>78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6">
        <v>0</v>
      </c>
      <c r="Q835" s="5">
        <v>0</v>
      </c>
      <c r="R835" s="5">
        <v>0</v>
      </c>
      <c r="S835" s="5">
        <v>0</v>
      </c>
      <c r="T835" s="5">
        <v>31</v>
      </c>
      <c r="U835" s="4"/>
      <c r="V835" s="4"/>
      <c r="W835" s="4"/>
      <c r="X835" s="4"/>
      <c r="Y835" s="1">
        <f>IF(Summ!$G$2="Místně",'71_19MthRepSumUzelQ'!B835,IF('71_19MthRepSumUzelQ'!U835&lt;&gt;"",'71_19MthRepSumUzelQ'!U835,'71_19MthRepSumUzelQ'!B835))</f>
        <v>7270</v>
      </c>
      <c r="Z835" s="1">
        <f>IF(Summ!$G$2="Místně",'71_19MthRepSumUzelQ'!F835,IF('71_19MthRepSumUzelQ'!W835&lt;&gt;"",'71_19MthRepSumUzelQ'!W835,'71_19MthRepSumUzelQ'!F835))</f>
        <v>5027</v>
      </c>
      <c r="AA835" s="1">
        <f t="shared" si="54"/>
        <v>0</v>
      </c>
      <c r="AB835" s="1" t="str">
        <f t="shared" si="52"/>
        <v/>
      </c>
      <c r="AC835" s="1" t="str">
        <f t="shared" si="53"/>
        <v/>
      </c>
      <c r="AD835" s="1" t="str">
        <f t="shared" si="55"/>
        <v/>
      </c>
    </row>
    <row r="836" spans="1:30" x14ac:dyDescent="0.25">
      <c r="A836" s="4" t="s">
        <v>2366</v>
      </c>
      <c r="B836" s="4">
        <v>7271</v>
      </c>
      <c r="C836" s="4" t="s">
        <v>1646</v>
      </c>
      <c r="D836" s="4" t="s">
        <v>1647</v>
      </c>
      <c r="E836" s="4"/>
      <c r="F836" s="4">
        <v>5037</v>
      </c>
      <c r="G836" s="4" t="s">
        <v>96</v>
      </c>
      <c r="H836" s="4" t="s">
        <v>97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6">
        <v>0</v>
      </c>
      <c r="Q836" s="5">
        <v>0</v>
      </c>
      <c r="R836" s="5">
        <v>0</v>
      </c>
      <c r="S836" s="5">
        <v>0</v>
      </c>
      <c r="T836" s="5">
        <v>31</v>
      </c>
      <c r="U836" s="4"/>
      <c r="V836" s="4"/>
      <c r="W836" s="4"/>
      <c r="X836" s="4"/>
      <c r="Y836" s="1">
        <f>IF(Summ!$G$2="Místně",'71_19MthRepSumUzelQ'!B836,IF('71_19MthRepSumUzelQ'!U836&lt;&gt;"",'71_19MthRepSumUzelQ'!U836,'71_19MthRepSumUzelQ'!B836))</f>
        <v>7271</v>
      </c>
      <c r="Z836" s="1">
        <f>IF(Summ!$G$2="Místně",'71_19MthRepSumUzelQ'!F836,IF('71_19MthRepSumUzelQ'!W836&lt;&gt;"",'71_19MthRepSumUzelQ'!W836,'71_19MthRepSumUzelQ'!F836))</f>
        <v>5037</v>
      </c>
      <c r="AA836" s="1">
        <f t="shared" si="54"/>
        <v>0</v>
      </c>
      <c r="AB836" s="1" t="str">
        <f t="shared" si="52"/>
        <v/>
      </c>
      <c r="AC836" s="1" t="str">
        <f t="shared" si="53"/>
        <v/>
      </c>
      <c r="AD836" s="1" t="str">
        <f t="shared" si="55"/>
        <v/>
      </c>
    </row>
    <row r="837" spans="1:30" x14ac:dyDescent="0.25">
      <c r="A837" s="4" t="s">
        <v>2366</v>
      </c>
      <c r="B837" s="4">
        <v>7272</v>
      </c>
      <c r="C837" s="4" t="s">
        <v>1648</v>
      </c>
      <c r="D837" s="4" t="s">
        <v>1649</v>
      </c>
      <c r="E837" s="4"/>
      <c r="F837" s="4">
        <v>5037</v>
      </c>
      <c r="G837" s="4" t="s">
        <v>96</v>
      </c>
      <c r="H837" s="4" t="s">
        <v>97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6">
        <v>0</v>
      </c>
      <c r="Q837" s="5">
        <v>0</v>
      </c>
      <c r="R837" s="5">
        <v>0</v>
      </c>
      <c r="S837" s="5">
        <v>0</v>
      </c>
      <c r="T837" s="5">
        <v>31</v>
      </c>
      <c r="U837" s="4"/>
      <c r="V837" s="4"/>
      <c r="W837" s="4"/>
      <c r="X837" s="4"/>
      <c r="Y837" s="1">
        <f>IF(Summ!$G$2="Místně",'71_19MthRepSumUzelQ'!B837,IF('71_19MthRepSumUzelQ'!U837&lt;&gt;"",'71_19MthRepSumUzelQ'!U837,'71_19MthRepSumUzelQ'!B837))</f>
        <v>7272</v>
      </c>
      <c r="Z837" s="1">
        <f>IF(Summ!$G$2="Místně",'71_19MthRepSumUzelQ'!F837,IF('71_19MthRepSumUzelQ'!W837&lt;&gt;"",'71_19MthRepSumUzelQ'!W837,'71_19MthRepSumUzelQ'!F837))</f>
        <v>5037</v>
      </c>
      <c r="AA837" s="1">
        <f t="shared" si="54"/>
        <v>0</v>
      </c>
      <c r="AB837" s="1" t="str">
        <f t="shared" si="52"/>
        <v/>
      </c>
      <c r="AC837" s="1" t="str">
        <f t="shared" si="53"/>
        <v/>
      </c>
      <c r="AD837" s="1" t="str">
        <f t="shared" si="55"/>
        <v/>
      </c>
    </row>
    <row r="838" spans="1:30" x14ac:dyDescent="0.25">
      <c r="A838" s="4" t="s">
        <v>2366</v>
      </c>
      <c r="B838" s="4">
        <v>7273</v>
      </c>
      <c r="C838" s="4" t="s">
        <v>1650</v>
      </c>
      <c r="D838" s="4" t="s">
        <v>1650</v>
      </c>
      <c r="E838" s="4"/>
      <c r="F838" s="4">
        <v>5037</v>
      </c>
      <c r="G838" s="4" t="s">
        <v>96</v>
      </c>
      <c r="H838" s="4" t="s">
        <v>97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6">
        <v>0</v>
      </c>
      <c r="Q838" s="5">
        <v>0</v>
      </c>
      <c r="R838" s="5">
        <v>0</v>
      </c>
      <c r="S838" s="5">
        <v>0</v>
      </c>
      <c r="T838" s="5">
        <v>31</v>
      </c>
      <c r="U838" s="4"/>
      <c r="V838" s="4"/>
      <c r="W838" s="4"/>
      <c r="X838" s="4"/>
      <c r="Y838" s="1">
        <f>IF(Summ!$G$2="Místně",'71_19MthRepSumUzelQ'!B838,IF('71_19MthRepSumUzelQ'!U838&lt;&gt;"",'71_19MthRepSumUzelQ'!U838,'71_19MthRepSumUzelQ'!B838))</f>
        <v>7273</v>
      </c>
      <c r="Z838" s="1">
        <f>IF(Summ!$G$2="Místně",'71_19MthRepSumUzelQ'!F838,IF('71_19MthRepSumUzelQ'!W838&lt;&gt;"",'71_19MthRepSumUzelQ'!W838,'71_19MthRepSumUzelQ'!F838))</f>
        <v>5037</v>
      </c>
      <c r="AA838" s="1">
        <f t="shared" si="54"/>
        <v>0</v>
      </c>
      <c r="AB838" s="1" t="str">
        <f t="shared" si="52"/>
        <v/>
      </c>
      <c r="AC838" s="1" t="str">
        <f t="shared" si="53"/>
        <v/>
      </c>
      <c r="AD838" s="1" t="str">
        <f t="shared" si="55"/>
        <v/>
      </c>
    </row>
    <row r="839" spans="1:30" x14ac:dyDescent="0.25">
      <c r="A839" s="4" t="s">
        <v>2366</v>
      </c>
      <c r="B839" s="4">
        <v>7274</v>
      </c>
      <c r="C839" s="4" t="s">
        <v>1651</v>
      </c>
      <c r="D839" s="4" t="s">
        <v>1651</v>
      </c>
      <c r="E839" s="4"/>
      <c r="F839" s="4">
        <v>5037</v>
      </c>
      <c r="G839" s="4" t="s">
        <v>96</v>
      </c>
      <c r="H839" s="4" t="s">
        <v>97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6">
        <v>0</v>
      </c>
      <c r="Q839" s="5">
        <v>0</v>
      </c>
      <c r="R839" s="5">
        <v>0</v>
      </c>
      <c r="S839" s="5">
        <v>0</v>
      </c>
      <c r="T839" s="5">
        <v>31</v>
      </c>
      <c r="U839" s="4"/>
      <c r="V839" s="4"/>
      <c r="W839" s="4"/>
      <c r="X839" s="4"/>
      <c r="Y839" s="1">
        <f>IF(Summ!$G$2="Místně",'71_19MthRepSumUzelQ'!B839,IF('71_19MthRepSumUzelQ'!U839&lt;&gt;"",'71_19MthRepSumUzelQ'!U839,'71_19MthRepSumUzelQ'!B839))</f>
        <v>7274</v>
      </c>
      <c r="Z839" s="1">
        <f>IF(Summ!$G$2="Místně",'71_19MthRepSumUzelQ'!F839,IF('71_19MthRepSumUzelQ'!W839&lt;&gt;"",'71_19MthRepSumUzelQ'!W839,'71_19MthRepSumUzelQ'!F839))</f>
        <v>5037</v>
      </c>
      <c r="AA839" s="1">
        <f t="shared" si="54"/>
        <v>0</v>
      </c>
      <c r="AB839" s="1" t="str">
        <f t="shared" si="52"/>
        <v/>
      </c>
      <c r="AC839" s="1" t="str">
        <f t="shared" si="53"/>
        <v/>
      </c>
      <c r="AD839" s="1" t="str">
        <f t="shared" si="55"/>
        <v/>
      </c>
    </row>
    <row r="840" spans="1:30" x14ac:dyDescent="0.25">
      <c r="A840" s="4" t="s">
        <v>2366</v>
      </c>
      <c r="B840" s="4">
        <v>7275</v>
      </c>
      <c r="C840" s="4" t="s">
        <v>1652</v>
      </c>
      <c r="D840" s="4" t="s">
        <v>1652</v>
      </c>
      <c r="E840" s="4"/>
      <c r="F840" s="4">
        <v>5037</v>
      </c>
      <c r="G840" s="4" t="s">
        <v>96</v>
      </c>
      <c r="H840" s="4" t="s">
        <v>97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6">
        <v>0</v>
      </c>
      <c r="Q840" s="5">
        <v>0</v>
      </c>
      <c r="R840" s="5">
        <v>0</v>
      </c>
      <c r="S840" s="5">
        <v>0</v>
      </c>
      <c r="T840" s="5">
        <v>31</v>
      </c>
      <c r="U840" s="4"/>
      <c r="V840" s="4"/>
      <c r="W840" s="4"/>
      <c r="X840" s="4"/>
      <c r="Y840" s="1">
        <f>IF(Summ!$G$2="Místně",'71_19MthRepSumUzelQ'!B840,IF('71_19MthRepSumUzelQ'!U840&lt;&gt;"",'71_19MthRepSumUzelQ'!U840,'71_19MthRepSumUzelQ'!B840))</f>
        <v>7275</v>
      </c>
      <c r="Z840" s="1">
        <f>IF(Summ!$G$2="Místně",'71_19MthRepSumUzelQ'!F840,IF('71_19MthRepSumUzelQ'!W840&lt;&gt;"",'71_19MthRepSumUzelQ'!W840,'71_19MthRepSumUzelQ'!F840))</f>
        <v>5037</v>
      </c>
      <c r="AA840" s="1">
        <f t="shared" si="54"/>
        <v>0</v>
      </c>
      <c r="AB840" s="1" t="str">
        <f t="shared" si="52"/>
        <v/>
      </c>
      <c r="AC840" s="1" t="str">
        <f t="shared" si="53"/>
        <v/>
      </c>
      <c r="AD840" s="1" t="str">
        <f t="shared" si="55"/>
        <v/>
      </c>
    </row>
    <row r="841" spans="1:30" x14ac:dyDescent="0.25">
      <c r="A841" s="4" t="s">
        <v>2366</v>
      </c>
      <c r="B841" s="4">
        <v>7276</v>
      </c>
      <c r="C841" s="4" t="s">
        <v>1653</v>
      </c>
      <c r="D841" s="4" t="s">
        <v>1653</v>
      </c>
      <c r="E841" s="4"/>
      <c r="F841" s="4">
        <v>5037</v>
      </c>
      <c r="G841" s="4" t="s">
        <v>96</v>
      </c>
      <c r="H841" s="4" t="s">
        <v>97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6">
        <v>0</v>
      </c>
      <c r="Q841" s="5">
        <v>0</v>
      </c>
      <c r="R841" s="5">
        <v>0</v>
      </c>
      <c r="S841" s="5">
        <v>0</v>
      </c>
      <c r="T841" s="5">
        <v>31</v>
      </c>
      <c r="U841" s="4"/>
      <c r="V841" s="4"/>
      <c r="W841" s="4"/>
      <c r="X841" s="4"/>
      <c r="Y841" s="1">
        <f>IF(Summ!$G$2="Místně",'71_19MthRepSumUzelQ'!B841,IF('71_19MthRepSumUzelQ'!U841&lt;&gt;"",'71_19MthRepSumUzelQ'!U841,'71_19MthRepSumUzelQ'!B841))</f>
        <v>7276</v>
      </c>
      <c r="Z841" s="1">
        <f>IF(Summ!$G$2="Místně",'71_19MthRepSumUzelQ'!F841,IF('71_19MthRepSumUzelQ'!W841&lt;&gt;"",'71_19MthRepSumUzelQ'!W841,'71_19MthRepSumUzelQ'!F841))</f>
        <v>5037</v>
      </c>
      <c r="AA841" s="1">
        <f t="shared" si="54"/>
        <v>0</v>
      </c>
      <c r="AB841" s="1" t="str">
        <f t="shared" si="52"/>
        <v/>
      </c>
      <c r="AC841" s="1" t="str">
        <f t="shared" si="53"/>
        <v/>
      </c>
      <c r="AD841" s="1" t="str">
        <f t="shared" si="55"/>
        <v/>
      </c>
    </row>
    <row r="842" spans="1:30" x14ac:dyDescent="0.25">
      <c r="A842" s="4" t="s">
        <v>2366</v>
      </c>
      <c r="B842" s="4">
        <v>7277</v>
      </c>
      <c r="C842" s="4" t="s">
        <v>1654</v>
      </c>
      <c r="D842" s="4" t="s">
        <v>1655</v>
      </c>
      <c r="E842" s="4"/>
      <c r="F842" s="4">
        <v>5037</v>
      </c>
      <c r="G842" s="4" t="s">
        <v>96</v>
      </c>
      <c r="H842" s="4" t="s">
        <v>97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6">
        <v>0</v>
      </c>
      <c r="Q842" s="5">
        <v>0</v>
      </c>
      <c r="R842" s="5">
        <v>0</v>
      </c>
      <c r="S842" s="5">
        <v>0</v>
      </c>
      <c r="T842" s="5">
        <v>31</v>
      </c>
      <c r="U842" s="4"/>
      <c r="V842" s="4"/>
      <c r="W842" s="4"/>
      <c r="X842" s="4"/>
      <c r="Y842" s="1">
        <f>IF(Summ!$G$2="Místně",'71_19MthRepSumUzelQ'!B842,IF('71_19MthRepSumUzelQ'!U842&lt;&gt;"",'71_19MthRepSumUzelQ'!U842,'71_19MthRepSumUzelQ'!B842))</f>
        <v>7277</v>
      </c>
      <c r="Z842" s="1">
        <f>IF(Summ!$G$2="Místně",'71_19MthRepSumUzelQ'!F842,IF('71_19MthRepSumUzelQ'!W842&lt;&gt;"",'71_19MthRepSumUzelQ'!W842,'71_19MthRepSumUzelQ'!F842))</f>
        <v>5037</v>
      </c>
      <c r="AA842" s="1">
        <f t="shared" si="54"/>
        <v>0</v>
      </c>
      <c r="AB842" s="1" t="str">
        <f t="shared" si="52"/>
        <v/>
      </c>
      <c r="AC842" s="1" t="str">
        <f t="shared" si="53"/>
        <v/>
      </c>
      <c r="AD842" s="1" t="str">
        <f t="shared" si="55"/>
        <v/>
      </c>
    </row>
    <row r="843" spans="1:30" x14ac:dyDescent="0.25">
      <c r="A843" s="4" t="s">
        <v>2366</v>
      </c>
      <c r="B843" s="4">
        <v>7278</v>
      </c>
      <c r="C843" s="4" t="s">
        <v>1656</v>
      </c>
      <c r="D843" s="4" t="s">
        <v>1657</v>
      </c>
      <c r="E843" s="4"/>
      <c r="F843" s="4">
        <v>5037</v>
      </c>
      <c r="G843" s="4" t="s">
        <v>96</v>
      </c>
      <c r="H843" s="4" t="s">
        <v>97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6">
        <v>0</v>
      </c>
      <c r="Q843" s="5">
        <v>0</v>
      </c>
      <c r="R843" s="5">
        <v>0</v>
      </c>
      <c r="S843" s="5">
        <v>0</v>
      </c>
      <c r="T843" s="5">
        <v>31</v>
      </c>
      <c r="U843" s="4"/>
      <c r="V843" s="4"/>
      <c r="W843" s="4"/>
      <c r="X843" s="4"/>
      <c r="Y843" s="1">
        <f>IF(Summ!$G$2="Místně",'71_19MthRepSumUzelQ'!B843,IF('71_19MthRepSumUzelQ'!U843&lt;&gt;"",'71_19MthRepSumUzelQ'!U843,'71_19MthRepSumUzelQ'!B843))</f>
        <v>7278</v>
      </c>
      <c r="Z843" s="1">
        <f>IF(Summ!$G$2="Místně",'71_19MthRepSumUzelQ'!F843,IF('71_19MthRepSumUzelQ'!W843&lt;&gt;"",'71_19MthRepSumUzelQ'!W843,'71_19MthRepSumUzelQ'!F843))</f>
        <v>5037</v>
      </c>
      <c r="AA843" s="1">
        <f t="shared" si="54"/>
        <v>0</v>
      </c>
      <c r="AB843" s="1" t="str">
        <f t="shared" si="52"/>
        <v/>
      </c>
      <c r="AC843" s="1" t="str">
        <f t="shared" si="53"/>
        <v/>
      </c>
      <c r="AD843" s="1" t="str">
        <f t="shared" si="55"/>
        <v/>
      </c>
    </row>
    <row r="844" spans="1:30" x14ac:dyDescent="0.25">
      <c r="A844" s="4" t="s">
        <v>2366</v>
      </c>
      <c r="B844" s="4">
        <v>7279</v>
      </c>
      <c r="C844" s="4" t="s">
        <v>1658</v>
      </c>
      <c r="D844" s="4" t="s">
        <v>1659</v>
      </c>
      <c r="E844" s="4"/>
      <c r="F844" s="4">
        <v>5037</v>
      </c>
      <c r="G844" s="4" t="s">
        <v>96</v>
      </c>
      <c r="H844" s="4" t="s">
        <v>97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6">
        <v>0</v>
      </c>
      <c r="Q844" s="5">
        <v>0</v>
      </c>
      <c r="R844" s="5">
        <v>0</v>
      </c>
      <c r="S844" s="5">
        <v>0</v>
      </c>
      <c r="T844" s="5">
        <v>31</v>
      </c>
      <c r="U844" s="4"/>
      <c r="V844" s="4"/>
      <c r="W844" s="4"/>
      <c r="X844" s="4"/>
      <c r="Y844" s="1">
        <f>IF(Summ!$G$2="Místně",'71_19MthRepSumUzelQ'!B844,IF('71_19MthRepSumUzelQ'!U844&lt;&gt;"",'71_19MthRepSumUzelQ'!U844,'71_19MthRepSumUzelQ'!B844))</f>
        <v>7279</v>
      </c>
      <c r="Z844" s="1">
        <f>IF(Summ!$G$2="Místně",'71_19MthRepSumUzelQ'!F844,IF('71_19MthRepSumUzelQ'!W844&lt;&gt;"",'71_19MthRepSumUzelQ'!W844,'71_19MthRepSumUzelQ'!F844))</f>
        <v>5037</v>
      </c>
      <c r="AA844" s="1">
        <f t="shared" si="54"/>
        <v>0</v>
      </c>
      <c r="AB844" s="1" t="str">
        <f t="shared" ref="AB844:AB907" si="56">IF(U844&lt;&gt;"",B844,"")</f>
        <v/>
      </c>
      <c r="AC844" s="1" t="str">
        <f t="shared" ref="AC844:AC907" si="57">IF(W844&lt;&gt;"",F844,"")</f>
        <v/>
      </c>
      <c r="AD844" s="1" t="str">
        <f t="shared" si="55"/>
        <v/>
      </c>
    </row>
    <row r="845" spans="1:30" x14ac:dyDescent="0.25">
      <c r="A845" s="4" t="s">
        <v>2366</v>
      </c>
      <c r="B845" s="4">
        <v>7280</v>
      </c>
      <c r="C845" s="4" t="s">
        <v>1660</v>
      </c>
      <c r="D845" s="4" t="s">
        <v>1661</v>
      </c>
      <c r="E845" s="4"/>
      <c r="F845" s="4">
        <v>5037</v>
      </c>
      <c r="G845" s="4" t="s">
        <v>96</v>
      </c>
      <c r="H845" s="4" t="s">
        <v>97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6">
        <v>0</v>
      </c>
      <c r="Q845" s="5">
        <v>0</v>
      </c>
      <c r="R845" s="5">
        <v>0</v>
      </c>
      <c r="S845" s="5">
        <v>0</v>
      </c>
      <c r="T845" s="5">
        <v>31</v>
      </c>
      <c r="U845" s="4"/>
      <c r="V845" s="4"/>
      <c r="W845" s="4"/>
      <c r="X845" s="4"/>
      <c r="Y845" s="1">
        <f>IF(Summ!$G$2="Místně",'71_19MthRepSumUzelQ'!B845,IF('71_19MthRepSumUzelQ'!U845&lt;&gt;"",'71_19MthRepSumUzelQ'!U845,'71_19MthRepSumUzelQ'!B845))</f>
        <v>7280</v>
      </c>
      <c r="Z845" s="1">
        <f>IF(Summ!$G$2="Místně",'71_19MthRepSumUzelQ'!F845,IF('71_19MthRepSumUzelQ'!W845&lt;&gt;"",'71_19MthRepSumUzelQ'!W845,'71_19MthRepSumUzelQ'!F845))</f>
        <v>5037</v>
      </c>
      <c r="AA845" s="1">
        <f t="shared" si="54"/>
        <v>0</v>
      </c>
      <c r="AB845" s="1" t="str">
        <f t="shared" si="56"/>
        <v/>
      </c>
      <c r="AC845" s="1" t="str">
        <f t="shared" si="57"/>
        <v/>
      </c>
      <c r="AD845" s="1" t="str">
        <f t="shared" si="55"/>
        <v/>
      </c>
    </row>
    <row r="846" spans="1:30" x14ac:dyDescent="0.25">
      <c r="A846" s="4" t="s">
        <v>2366</v>
      </c>
      <c r="B846" s="4">
        <v>7281</v>
      </c>
      <c r="C846" s="4" t="s">
        <v>1662</v>
      </c>
      <c r="D846" s="4" t="s">
        <v>1663</v>
      </c>
      <c r="E846" s="4"/>
      <c r="F846" s="4">
        <v>5037</v>
      </c>
      <c r="G846" s="4" t="s">
        <v>96</v>
      </c>
      <c r="H846" s="4" t="s">
        <v>97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6">
        <v>0</v>
      </c>
      <c r="Q846" s="5">
        <v>0</v>
      </c>
      <c r="R846" s="5">
        <v>0</v>
      </c>
      <c r="S846" s="5">
        <v>0</v>
      </c>
      <c r="T846" s="5">
        <v>31</v>
      </c>
      <c r="U846" s="4"/>
      <c r="V846" s="4"/>
      <c r="W846" s="4"/>
      <c r="X846" s="4"/>
      <c r="Y846" s="1">
        <f>IF(Summ!$G$2="Místně",'71_19MthRepSumUzelQ'!B846,IF('71_19MthRepSumUzelQ'!U846&lt;&gt;"",'71_19MthRepSumUzelQ'!U846,'71_19MthRepSumUzelQ'!B846))</f>
        <v>7281</v>
      </c>
      <c r="Z846" s="1">
        <f>IF(Summ!$G$2="Místně",'71_19MthRepSumUzelQ'!F846,IF('71_19MthRepSumUzelQ'!W846&lt;&gt;"",'71_19MthRepSumUzelQ'!W846,'71_19MthRepSumUzelQ'!F846))</f>
        <v>5037</v>
      </c>
      <c r="AA846" s="1">
        <f t="shared" si="54"/>
        <v>0</v>
      </c>
      <c r="AB846" s="1" t="str">
        <f t="shared" si="56"/>
        <v/>
      </c>
      <c r="AC846" s="1" t="str">
        <f t="shared" si="57"/>
        <v/>
      </c>
      <c r="AD846" s="1" t="str">
        <f t="shared" si="55"/>
        <v/>
      </c>
    </row>
    <row r="847" spans="1:30" x14ac:dyDescent="0.25">
      <c r="A847" s="4" t="s">
        <v>2366</v>
      </c>
      <c r="B847" s="4">
        <v>7283</v>
      </c>
      <c r="C847" s="4" t="s">
        <v>1664</v>
      </c>
      <c r="D847" s="4" t="s">
        <v>1665</v>
      </c>
      <c r="E847" s="4"/>
      <c r="F847" s="4">
        <v>5037</v>
      </c>
      <c r="G847" s="4" t="s">
        <v>96</v>
      </c>
      <c r="H847" s="4" t="s">
        <v>97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6">
        <v>0</v>
      </c>
      <c r="Q847" s="5">
        <v>0</v>
      </c>
      <c r="R847" s="5">
        <v>0</v>
      </c>
      <c r="S847" s="5">
        <v>0</v>
      </c>
      <c r="T847" s="5">
        <v>31</v>
      </c>
      <c r="U847" s="4"/>
      <c r="V847" s="4"/>
      <c r="W847" s="4"/>
      <c r="X847" s="4"/>
      <c r="Y847" s="1">
        <f>IF(Summ!$G$2="Místně",'71_19MthRepSumUzelQ'!B847,IF('71_19MthRepSumUzelQ'!U847&lt;&gt;"",'71_19MthRepSumUzelQ'!U847,'71_19MthRepSumUzelQ'!B847))</f>
        <v>7283</v>
      </c>
      <c r="Z847" s="1">
        <f>IF(Summ!$G$2="Místně",'71_19MthRepSumUzelQ'!F847,IF('71_19MthRepSumUzelQ'!W847&lt;&gt;"",'71_19MthRepSumUzelQ'!W847,'71_19MthRepSumUzelQ'!F847))</f>
        <v>5037</v>
      </c>
      <c r="AA847" s="1">
        <f t="shared" si="54"/>
        <v>0</v>
      </c>
      <c r="AB847" s="1" t="str">
        <f t="shared" si="56"/>
        <v/>
      </c>
      <c r="AC847" s="1" t="str">
        <f t="shared" si="57"/>
        <v/>
      </c>
      <c r="AD847" s="1" t="str">
        <f t="shared" si="55"/>
        <v/>
      </c>
    </row>
    <row r="848" spans="1:30" x14ac:dyDescent="0.25">
      <c r="A848" s="4" t="s">
        <v>2366</v>
      </c>
      <c r="B848" s="4">
        <v>7284</v>
      </c>
      <c r="C848" s="4" t="s">
        <v>1666</v>
      </c>
      <c r="D848" s="4" t="s">
        <v>1667</v>
      </c>
      <c r="E848" s="4"/>
      <c r="F848" s="4">
        <v>5037</v>
      </c>
      <c r="G848" s="4" t="s">
        <v>96</v>
      </c>
      <c r="H848" s="4" t="s">
        <v>97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6">
        <v>0</v>
      </c>
      <c r="Q848" s="5">
        <v>0</v>
      </c>
      <c r="R848" s="5">
        <v>0</v>
      </c>
      <c r="S848" s="5">
        <v>0</v>
      </c>
      <c r="T848" s="5">
        <v>31</v>
      </c>
      <c r="U848" s="4"/>
      <c r="V848" s="4"/>
      <c r="W848" s="4"/>
      <c r="X848" s="4"/>
      <c r="Y848" s="1">
        <f>IF(Summ!$G$2="Místně",'71_19MthRepSumUzelQ'!B848,IF('71_19MthRepSumUzelQ'!U848&lt;&gt;"",'71_19MthRepSumUzelQ'!U848,'71_19MthRepSumUzelQ'!B848))</f>
        <v>7284</v>
      </c>
      <c r="Z848" s="1">
        <f>IF(Summ!$G$2="Místně",'71_19MthRepSumUzelQ'!F848,IF('71_19MthRepSumUzelQ'!W848&lt;&gt;"",'71_19MthRepSumUzelQ'!W848,'71_19MthRepSumUzelQ'!F848))</f>
        <v>5037</v>
      </c>
      <c r="AA848" s="1">
        <f t="shared" si="54"/>
        <v>0</v>
      </c>
      <c r="AB848" s="1" t="str">
        <f t="shared" si="56"/>
        <v/>
      </c>
      <c r="AC848" s="1" t="str">
        <f t="shared" si="57"/>
        <v/>
      </c>
      <c r="AD848" s="1" t="str">
        <f t="shared" si="55"/>
        <v/>
      </c>
    </row>
    <row r="849" spans="1:30" x14ac:dyDescent="0.25">
      <c r="A849" s="4" t="s">
        <v>2366</v>
      </c>
      <c r="B849" s="4">
        <v>7285</v>
      </c>
      <c r="C849" s="4" t="s">
        <v>33</v>
      </c>
      <c r="D849" s="4" t="s">
        <v>1668</v>
      </c>
      <c r="E849" s="4"/>
      <c r="F849" s="4">
        <v>5037</v>
      </c>
      <c r="G849" s="4" t="s">
        <v>96</v>
      </c>
      <c r="H849" s="4" t="s">
        <v>97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6">
        <v>0</v>
      </c>
      <c r="Q849" s="5">
        <v>0</v>
      </c>
      <c r="R849" s="5">
        <v>0</v>
      </c>
      <c r="S849" s="5">
        <v>0</v>
      </c>
      <c r="T849" s="5">
        <v>31</v>
      </c>
      <c r="U849" s="4"/>
      <c r="V849" s="4"/>
      <c r="W849" s="4"/>
      <c r="X849" s="4"/>
      <c r="Y849" s="1">
        <f>IF(Summ!$G$2="Místně",'71_19MthRepSumUzelQ'!B849,IF('71_19MthRepSumUzelQ'!U849&lt;&gt;"",'71_19MthRepSumUzelQ'!U849,'71_19MthRepSumUzelQ'!B849))</f>
        <v>7285</v>
      </c>
      <c r="Z849" s="1">
        <f>IF(Summ!$G$2="Místně",'71_19MthRepSumUzelQ'!F849,IF('71_19MthRepSumUzelQ'!W849&lt;&gt;"",'71_19MthRepSumUzelQ'!W849,'71_19MthRepSumUzelQ'!F849))</f>
        <v>5037</v>
      </c>
      <c r="AA849" s="1">
        <f t="shared" si="54"/>
        <v>0</v>
      </c>
      <c r="AB849" s="1" t="str">
        <f t="shared" si="56"/>
        <v/>
      </c>
      <c r="AC849" s="1" t="str">
        <f t="shared" si="57"/>
        <v/>
      </c>
      <c r="AD849" s="1" t="str">
        <f t="shared" si="55"/>
        <v/>
      </c>
    </row>
    <row r="850" spans="1:30" x14ac:dyDescent="0.25">
      <c r="A850" s="4" t="s">
        <v>2366</v>
      </c>
      <c r="B850" s="4">
        <v>7286</v>
      </c>
      <c r="C850" s="4" t="s">
        <v>25</v>
      </c>
      <c r="D850" s="4" t="s">
        <v>1669</v>
      </c>
      <c r="E850" s="4"/>
      <c r="F850" s="4">
        <v>5037</v>
      </c>
      <c r="G850" s="4" t="s">
        <v>96</v>
      </c>
      <c r="H850" s="4" t="s">
        <v>97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6">
        <v>0</v>
      </c>
      <c r="Q850" s="5">
        <v>0</v>
      </c>
      <c r="R850" s="5">
        <v>0</v>
      </c>
      <c r="S850" s="5">
        <v>0</v>
      </c>
      <c r="T850" s="5">
        <v>31</v>
      </c>
      <c r="U850" s="4"/>
      <c r="V850" s="4"/>
      <c r="W850" s="4"/>
      <c r="X850" s="4"/>
      <c r="Y850" s="1">
        <f>IF(Summ!$G$2="Místně",'71_19MthRepSumUzelQ'!B850,IF('71_19MthRepSumUzelQ'!U850&lt;&gt;"",'71_19MthRepSumUzelQ'!U850,'71_19MthRepSumUzelQ'!B850))</f>
        <v>7286</v>
      </c>
      <c r="Z850" s="1">
        <f>IF(Summ!$G$2="Místně",'71_19MthRepSumUzelQ'!F850,IF('71_19MthRepSumUzelQ'!W850&lt;&gt;"",'71_19MthRepSumUzelQ'!W850,'71_19MthRepSumUzelQ'!F850))</f>
        <v>5037</v>
      </c>
      <c r="AA850" s="1">
        <f t="shared" si="54"/>
        <v>0</v>
      </c>
      <c r="AB850" s="1" t="str">
        <f t="shared" si="56"/>
        <v/>
      </c>
      <c r="AC850" s="1" t="str">
        <f t="shared" si="57"/>
        <v/>
      </c>
      <c r="AD850" s="1" t="str">
        <f t="shared" si="55"/>
        <v/>
      </c>
    </row>
    <row r="851" spans="1:30" x14ac:dyDescent="0.25">
      <c r="A851" s="4" t="s">
        <v>2366</v>
      </c>
      <c r="B851" s="4">
        <v>7287</v>
      </c>
      <c r="C851" s="4" t="s">
        <v>39</v>
      </c>
      <c r="D851" s="4" t="s">
        <v>1670</v>
      </c>
      <c r="E851" s="4"/>
      <c r="F851" s="4">
        <v>5037</v>
      </c>
      <c r="G851" s="4" t="s">
        <v>96</v>
      </c>
      <c r="H851" s="4" t="s">
        <v>97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6">
        <v>0</v>
      </c>
      <c r="Q851" s="5">
        <v>0</v>
      </c>
      <c r="R851" s="5">
        <v>0</v>
      </c>
      <c r="S851" s="5">
        <v>0</v>
      </c>
      <c r="T851" s="5">
        <v>31</v>
      </c>
      <c r="U851" s="4"/>
      <c r="V851" s="4"/>
      <c r="W851" s="4"/>
      <c r="X851" s="4"/>
      <c r="Y851" s="1">
        <f>IF(Summ!$G$2="Místně",'71_19MthRepSumUzelQ'!B851,IF('71_19MthRepSumUzelQ'!U851&lt;&gt;"",'71_19MthRepSumUzelQ'!U851,'71_19MthRepSumUzelQ'!B851))</f>
        <v>7287</v>
      </c>
      <c r="Z851" s="1">
        <f>IF(Summ!$G$2="Místně",'71_19MthRepSumUzelQ'!F851,IF('71_19MthRepSumUzelQ'!W851&lt;&gt;"",'71_19MthRepSumUzelQ'!W851,'71_19MthRepSumUzelQ'!F851))</f>
        <v>5037</v>
      </c>
      <c r="AA851" s="1">
        <f t="shared" si="54"/>
        <v>0</v>
      </c>
      <c r="AB851" s="1" t="str">
        <f t="shared" si="56"/>
        <v/>
      </c>
      <c r="AC851" s="1" t="str">
        <f t="shared" si="57"/>
        <v/>
      </c>
      <c r="AD851" s="1" t="str">
        <f t="shared" si="55"/>
        <v/>
      </c>
    </row>
    <row r="852" spans="1:30" x14ac:dyDescent="0.25">
      <c r="A852" s="4" t="s">
        <v>2366</v>
      </c>
      <c r="B852" s="4">
        <v>7288</v>
      </c>
      <c r="C852" s="4" t="s">
        <v>57</v>
      </c>
      <c r="D852" s="4" t="s">
        <v>1671</v>
      </c>
      <c r="E852" s="4"/>
      <c r="F852" s="4">
        <v>5037</v>
      </c>
      <c r="G852" s="4" t="s">
        <v>96</v>
      </c>
      <c r="H852" s="4" t="s">
        <v>97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6">
        <v>0</v>
      </c>
      <c r="Q852" s="5">
        <v>0</v>
      </c>
      <c r="R852" s="5">
        <v>0</v>
      </c>
      <c r="S852" s="5">
        <v>0</v>
      </c>
      <c r="T852" s="5">
        <v>31</v>
      </c>
      <c r="U852" s="4"/>
      <c r="V852" s="4"/>
      <c r="W852" s="4"/>
      <c r="X852" s="4"/>
      <c r="Y852" s="1">
        <f>IF(Summ!$G$2="Místně",'71_19MthRepSumUzelQ'!B852,IF('71_19MthRepSumUzelQ'!U852&lt;&gt;"",'71_19MthRepSumUzelQ'!U852,'71_19MthRepSumUzelQ'!B852))</f>
        <v>7288</v>
      </c>
      <c r="Z852" s="1">
        <f>IF(Summ!$G$2="Místně",'71_19MthRepSumUzelQ'!F852,IF('71_19MthRepSumUzelQ'!W852&lt;&gt;"",'71_19MthRepSumUzelQ'!W852,'71_19MthRepSumUzelQ'!F852))</f>
        <v>5037</v>
      </c>
      <c r="AA852" s="1">
        <f t="shared" si="54"/>
        <v>0</v>
      </c>
      <c r="AB852" s="1" t="str">
        <f t="shared" si="56"/>
        <v/>
      </c>
      <c r="AC852" s="1" t="str">
        <f t="shared" si="57"/>
        <v/>
      </c>
      <c r="AD852" s="1" t="str">
        <f t="shared" si="55"/>
        <v/>
      </c>
    </row>
    <row r="853" spans="1:30" x14ac:dyDescent="0.25">
      <c r="A853" s="4" t="s">
        <v>2366</v>
      </c>
      <c r="B853" s="4">
        <v>7289</v>
      </c>
      <c r="C853" s="4" t="s">
        <v>45</v>
      </c>
      <c r="D853" s="4" t="s">
        <v>1672</v>
      </c>
      <c r="E853" s="4"/>
      <c r="F853" s="4">
        <v>5037</v>
      </c>
      <c r="G853" s="4" t="s">
        <v>96</v>
      </c>
      <c r="H853" s="4" t="s">
        <v>97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6">
        <v>0</v>
      </c>
      <c r="Q853" s="5">
        <v>0</v>
      </c>
      <c r="R853" s="5">
        <v>0</v>
      </c>
      <c r="S853" s="5">
        <v>0</v>
      </c>
      <c r="T853" s="5">
        <v>31</v>
      </c>
      <c r="U853" s="4"/>
      <c r="V853" s="4"/>
      <c r="W853" s="4"/>
      <c r="X853" s="4"/>
      <c r="Y853" s="1">
        <f>IF(Summ!$G$2="Místně",'71_19MthRepSumUzelQ'!B853,IF('71_19MthRepSumUzelQ'!U853&lt;&gt;"",'71_19MthRepSumUzelQ'!U853,'71_19MthRepSumUzelQ'!B853))</f>
        <v>7289</v>
      </c>
      <c r="Z853" s="1">
        <f>IF(Summ!$G$2="Místně",'71_19MthRepSumUzelQ'!F853,IF('71_19MthRepSumUzelQ'!W853&lt;&gt;"",'71_19MthRepSumUzelQ'!W853,'71_19MthRepSumUzelQ'!F853))</f>
        <v>5037</v>
      </c>
      <c r="AA853" s="1">
        <f t="shared" si="54"/>
        <v>0</v>
      </c>
      <c r="AB853" s="1" t="str">
        <f t="shared" si="56"/>
        <v/>
      </c>
      <c r="AC853" s="1" t="str">
        <f t="shared" si="57"/>
        <v/>
      </c>
      <c r="AD853" s="1" t="str">
        <f t="shared" si="55"/>
        <v/>
      </c>
    </row>
    <row r="854" spans="1:30" x14ac:dyDescent="0.25">
      <c r="A854" s="4" t="s">
        <v>2366</v>
      </c>
      <c r="B854" s="4">
        <v>7290</v>
      </c>
      <c r="C854" s="4" t="s">
        <v>1673</v>
      </c>
      <c r="D854" s="4" t="s">
        <v>1674</v>
      </c>
      <c r="E854" s="4"/>
      <c r="F854" s="4">
        <v>5037</v>
      </c>
      <c r="G854" s="4" t="s">
        <v>96</v>
      </c>
      <c r="H854" s="4" t="s">
        <v>97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6">
        <v>0</v>
      </c>
      <c r="Q854" s="5">
        <v>0</v>
      </c>
      <c r="R854" s="5">
        <v>0</v>
      </c>
      <c r="S854" s="5">
        <v>0</v>
      </c>
      <c r="T854" s="5">
        <v>31</v>
      </c>
      <c r="U854" s="4"/>
      <c r="V854" s="4"/>
      <c r="W854" s="4"/>
      <c r="X854" s="4"/>
      <c r="Y854" s="1">
        <f>IF(Summ!$G$2="Místně",'71_19MthRepSumUzelQ'!B854,IF('71_19MthRepSumUzelQ'!U854&lt;&gt;"",'71_19MthRepSumUzelQ'!U854,'71_19MthRepSumUzelQ'!B854))</f>
        <v>7290</v>
      </c>
      <c r="Z854" s="1">
        <f>IF(Summ!$G$2="Místně",'71_19MthRepSumUzelQ'!F854,IF('71_19MthRepSumUzelQ'!W854&lt;&gt;"",'71_19MthRepSumUzelQ'!W854,'71_19MthRepSumUzelQ'!F854))</f>
        <v>5037</v>
      </c>
      <c r="AA854" s="1">
        <f t="shared" si="54"/>
        <v>0</v>
      </c>
      <c r="AB854" s="1" t="str">
        <f t="shared" si="56"/>
        <v/>
      </c>
      <c r="AC854" s="1" t="str">
        <f t="shared" si="57"/>
        <v/>
      </c>
      <c r="AD854" s="1" t="str">
        <f t="shared" si="55"/>
        <v/>
      </c>
    </row>
    <row r="855" spans="1:30" x14ac:dyDescent="0.25">
      <c r="A855" s="4" t="s">
        <v>2366</v>
      </c>
      <c r="B855" s="4">
        <v>7291</v>
      </c>
      <c r="C855" s="4" t="s">
        <v>1675</v>
      </c>
      <c r="D855" s="4" t="s">
        <v>1676</v>
      </c>
      <c r="E855" s="4"/>
      <c r="F855" s="4">
        <v>5037</v>
      </c>
      <c r="G855" s="4" t="s">
        <v>96</v>
      </c>
      <c r="H855" s="4" t="s">
        <v>97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6">
        <v>0</v>
      </c>
      <c r="Q855" s="5">
        <v>0</v>
      </c>
      <c r="R855" s="5">
        <v>0</v>
      </c>
      <c r="S855" s="5">
        <v>0</v>
      </c>
      <c r="T855" s="5">
        <v>31</v>
      </c>
      <c r="U855" s="4"/>
      <c r="V855" s="4"/>
      <c r="W855" s="4"/>
      <c r="X855" s="4"/>
      <c r="Y855" s="1">
        <f>IF(Summ!$G$2="Místně",'71_19MthRepSumUzelQ'!B855,IF('71_19MthRepSumUzelQ'!U855&lt;&gt;"",'71_19MthRepSumUzelQ'!U855,'71_19MthRepSumUzelQ'!B855))</f>
        <v>7291</v>
      </c>
      <c r="Z855" s="1">
        <f>IF(Summ!$G$2="Místně",'71_19MthRepSumUzelQ'!F855,IF('71_19MthRepSumUzelQ'!W855&lt;&gt;"",'71_19MthRepSumUzelQ'!W855,'71_19MthRepSumUzelQ'!F855))</f>
        <v>5037</v>
      </c>
      <c r="AA855" s="1">
        <f t="shared" si="54"/>
        <v>0</v>
      </c>
      <c r="AB855" s="1" t="str">
        <f t="shared" si="56"/>
        <v/>
      </c>
      <c r="AC855" s="1" t="str">
        <f t="shared" si="57"/>
        <v/>
      </c>
      <c r="AD855" s="1" t="str">
        <f t="shared" si="55"/>
        <v/>
      </c>
    </row>
    <row r="856" spans="1:30" x14ac:dyDescent="0.25">
      <c r="A856" s="4" t="s">
        <v>2366</v>
      </c>
      <c r="B856" s="4">
        <v>7292</v>
      </c>
      <c r="C856" s="4" t="s">
        <v>1677</v>
      </c>
      <c r="D856" s="4" t="s">
        <v>1678</v>
      </c>
      <c r="E856" s="4"/>
      <c r="F856" s="4">
        <v>5037</v>
      </c>
      <c r="G856" s="4" t="s">
        <v>96</v>
      </c>
      <c r="H856" s="4" t="s">
        <v>97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6">
        <v>0</v>
      </c>
      <c r="Q856" s="5">
        <v>0</v>
      </c>
      <c r="R856" s="5">
        <v>0</v>
      </c>
      <c r="S856" s="5">
        <v>0</v>
      </c>
      <c r="T856" s="5">
        <v>31</v>
      </c>
      <c r="U856" s="4"/>
      <c r="V856" s="4"/>
      <c r="W856" s="4"/>
      <c r="X856" s="4"/>
      <c r="Y856" s="1">
        <f>IF(Summ!$G$2="Místně",'71_19MthRepSumUzelQ'!B856,IF('71_19MthRepSumUzelQ'!U856&lt;&gt;"",'71_19MthRepSumUzelQ'!U856,'71_19MthRepSumUzelQ'!B856))</f>
        <v>7292</v>
      </c>
      <c r="Z856" s="1">
        <f>IF(Summ!$G$2="Místně",'71_19MthRepSumUzelQ'!F856,IF('71_19MthRepSumUzelQ'!W856&lt;&gt;"",'71_19MthRepSumUzelQ'!W856,'71_19MthRepSumUzelQ'!F856))</f>
        <v>5037</v>
      </c>
      <c r="AA856" s="1">
        <f t="shared" si="54"/>
        <v>0</v>
      </c>
      <c r="AB856" s="1" t="str">
        <f t="shared" si="56"/>
        <v/>
      </c>
      <c r="AC856" s="1" t="str">
        <f t="shared" si="57"/>
        <v/>
      </c>
      <c r="AD856" s="1" t="str">
        <f t="shared" si="55"/>
        <v/>
      </c>
    </row>
    <row r="857" spans="1:30" x14ac:dyDescent="0.25">
      <c r="A857" s="4" t="s">
        <v>2366</v>
      </c>
      <c r="B857" s="4">
        <v>7293</v>
      </c>
      <c r="C857" s="4" t="s">
        <v>1679</v>
      </c>
      <c r="D857" s="4" t="s">
        <v>1680</v>
      </c>
      <c r="E857" s="4"/>
      <c r="F857" s="4">
        <v>5025</v>
      </c>
      <c r="G857" s="4" t="s">
        <v>73</v>
      </c>
      <c r="H857" s="4" t="s">
        <v>74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6">
        <v>0</v>
      </c>
      <c r="Q857" s="5">
        <v>0</v>
      </c>
      <c r="R857" s="5">
        <v>0</v>
      </c>
      <c r="S857" s="5">
        <v>0</v>
      </c>
      <c r="T857" s="5">
        <v>31</v>
      </c>
      <c r="U857" s="4"/>
      <c r="V857" s="4"/>
      <c r="W857" s="4"/>
      <c r="X857" s="4"/>
      <c r="Y857" s="1">
        <f>IF(Summ!$G$2="Místně",'71_19MthRepSumUzelQ'!B857,IF('71_19MthRepSumUzelQ'!U857&lt;&gt;"",'71_19MthRepSumUzelQ'!U857,'71_19MthRepSumUzelQ'!B857))</f>
        <v>7293</v>
      </c>
      <c r="Z857" s="1">
        <f>IF(Summ!$G$2="Místně",'71_19MthRepSumUzelQ'!F857,IF('71_19MthRepSumUzelQ'!W857&lt;&gt;"",'71_19MthRepSumUzelQ'!W857,'71_19MthRepSumUzelQ'!F857))</f>
        <v>5025</v>
      </c>
      <c r="AA857" s="1">
        <f t="shared" si="54"/>
        <v>0</v>
      </c>
      <c r="AB857" s="1" t="str">
        <f t="shared" si="56"/>
        <v/>
      </c>
      <c r="AC857" s="1" t="str">
        <f t="shared" si="57"/>
        <v/>
      </c>
      <c r="AD857" s="1" t="str">
        <f t="shared" si="55"/>
        <v/>
      </c>
    </row>
    <row r="858" spans="1:30" x14ac:dyDescent="0.25">
      <c r="A858" s="4" t="s">
        <v>2366</v>
      </c>
      <c r="B858" s="4">
        <v>7294</v>
      </c>
      <c r="C858" s="4" t="s">
        <v>1681</v>
      </c>
      <c r="D858" s="4" t="s">
        <v>1682</v>
      </c>
      <c r="E858" s="4"/>
      <c r="F858" s="4">
        <v>5005</v>
      </c>
      <c r="G858" s="4" t="s">
        <v>33</v>
      </c>
      <c r="H858" s="4" t="s">
        <v>34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6">
        <v>0</v>
      </c>
      <c r="Q858" s="5">
        <v>0</v>
      </c>
      <c r="R858" s="5">
        <v>0</v>
      </c>
      <c r="S858" s="5">
        <v>0</v>
      </c>
      <c r="T858" s="5">
        <v>31</v>
      </c>
      <c r="U858" s="4"/>
      <c r="V858" s="4"/>
      <c r="W858" s="4"/>
      <c r="X858" s="4"/>
      <c r="Y858" s="1">
        <f>IF(Summ!$G$2="Místně",'71_19MthRepSumUzelQ'!B858,IF('71_19MthRepSumUzelQ'!U858&lt;&gt;"",'71_19MthRepSumUzelQ'!U858,'71_19MthRepSumUzelQ'!B858))</f>
        <v>7294</v>
      </c>
      <c r="Z858" s="1">
        <f>IF(Summ!$G$2="Místně",'71_19MthRepSumUzelQ'!F858,IF('71_19MthRepSumUzelQ'!W858&lt;&gt;"",'71_19MthRepSumUzelQ'!W858,'71_19MthRepSumUzelQ'!F858))</f>
        <v>5005</v>
      </c>
      <c r="AA858" s="1">
        <f t="shared" si="54"/>
        <v>0</v>
      </c>
      <c r="AB858" s="1" t="str">
        <f t="shared" si="56"/>
        <v/>
      </c>
      <c r="AC858" s="1" t="str">
        <f t="shared" si="57"/>
        <v/>
      </c>
      <c r="AD858" s="1" t="str">
        <f t="shared" si="55"/>
        <v/>
      </c>
    </row>
    <row r="859" spans="1:30" x14ac:dyDescent="0.25">
      <c r="A859" s="4" t="s">
        <v>2366</v>
      </c>
      <c r="B859" s="4">
        <v>7295</v>
      </c>
      <c r="C859" s="4" t="s">
        <v>1683</v>
      </c>
      <c r="D859" s="4" t="s">
        <v>1684</v>
      </c>
      <c r="E859" s="4"/>
      <c r="F859" s="4">
        <v>5019</v>
      </c>
      <c r="G859" s="4" t="s">
        <v>61</v>
      </c>
      <c r="H859" s="4" t="s">
        <v>62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6">
        <v>0</v>
      </c>
      <c r="Q859" s="5">
        <v>0</v>
      </c>
      <c r="R859" s="5">
        <v>0</v>
      </c>
      <c r="S859" s="5">
        <v>0</v>
      </c>
      <c r="T859" s="5">
        <v>31</v>
      </c>
      <c r="U859" s="4"/>
      <c r="V859" s="4"/>
      <c r="W859" s="4"/>
      <c r="X859" s="4"/>
      <c r="Y859" s="1">
        <f>IF(Summ!$G$2="Místně",'71_19MthRepSumUzelQ'!B859,IF('71_19MthRepSumUzelQ'!U859&lt;&gt;"",'71_19MthRepSumUzelQ'!U859,'71_19MthRepSumUzelQ'!B859))</f>
        <v>7295</v>
      </c>
      <c r="Z859" s="1">
        <f>IF(Summ!$G$2="Místně",'71_19MthRepSumUzelQ'!F859,IF('71_19MthRepSumUzelQ'!W859&lt;&gt;"",'71_19MthRepSumUzelQ'!W859,'71_19MthRepSumUzelQ'!F859))</f>
        <v>5019</v>
      </c>
      <c r="AA859" s="1">
        <f t="shared" si="54"/>
        <v>0</v>
      </c>
      <c r="AB859" s="1" t="str">
        <f t="shared" si="56"/>
        <v/>
      </c>
      <c r="AC859" s="1" t="str">
        <f t="shared" si="57"/>
        <v/>
      </c>
      <c r="AD859" s="1" t="str">
        <f t="shared" si="55"/>
        <v/>
      </c>
    </row>
    <row r="860" spans="1:30" x14ac:dyDescent="0.25">
      <c r="A860" s="4" t="s">
        <v>2366</v>
      </c>
      <c r="B860" s="4">
        <v>7296</v>
      </c>
      <c r="C860" s="4" t="s">
        <v>1685</v>
      </c>
      <c r="D860" s="4" t="s">
        <v>1686</v>
      </c>
      <c r="E860" s="4"/>
      <c r="F860" s="4">
        <v>5010</v>
      </c>
      <c r="G860" s="4" t="s">
        <v>43</v>
      </c>
      <c r="H860" s="4" t="s">
        <v>44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6">
        <v>0</v>
      </c>
      <c r="Q860" s="5">
        <v>0</v>
      </c>
      <c r="R860" s="5">
        <v>0</v>
      </c>
      <c r="S860" s="5">
        <v>0</v>
      </c>
      <c r="T860" s="5">
        <v>31</v>
      </c>
      <c r="U860" s="4"/>
      <c r="V860" s="4"/>
      <c r="W860" s="4"/>
      <c r="X860" s="4"/>
      <c r="Y860" s="1">
        <f>IF(Summ!$G$2="Místně",'71_19MthRepSumUzelQ'!B860,IF('71_19MthRepSumUzelQ'!U860&lt;&gt;"",'71_19MthRepSumUzelQ'!U860,'71_19MthRepSumUzelQ'!B860))</f>
        <v>7296</v>
      </c>
      <c r="Z860" s="1">
        <f>IF(Summ!$G$2="Místně",'71_19MthRepSumUzelQ'!F860,IF('71_19MthRepSumUzelQ'!W860&lt;&gt;"",'71_19MthRepSumUzelQ'!W860,'71_19MthRepSumUzelQ'!F860))</f>
        <v>5010</v>
      </c>
      <c r="AA860" s="1">
        <f t="shared" si="54"/>
        <v>0</v>
      </c>
      <c r="AB860" s="1" t="str">
        <f t="shared" si="56"/>
        <v/>
      </c>
      <c r="AC860" s="1" t="str">
        <f t="shared" si="57"/>
        <v/>
      </c>
      <c r="AD860" s="1" t="str">
        <f t="shared" si="55"/>
        <v/>
      </c>
    </row>
    <row r="861" spans="1:30" x14ac:dyDescent="0.25">
      <c r="A861" s="4" t="s">
        <v>2366</v>
      </c>
      <c r="B861" s="4">
        <v>7297</v>
      </c>
      <c r="C861" s="4" t="s">
        <v>1687</v>
      </c>
      <c r="D861" s="4" t="s">
        <v>1688</v>
      </c>
      <c r="E861" s="4"/>
      <c r="F861" s="4">
        <v>5019</v>
      </c>
      <c r="G861" s="4" t="s">
        <v>61</v>
      </c>
      <c r="H861" s="4" t="s">
        <v>62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6">
        <v>0</v>
      </c>
      <c r="Q861" s="5">
        <v>0</v>
      </c>
      <c r="R861" s="5">
        <v>0</v>
      </c>
      <c r="S861" s="5">
        <v>0</v>
      </c>
      <c r="T861" s="5">
        <v>31</v>
      </c>
      <c r="U861" s="4"/>
      <c r="V861" s="4"/>
      <c r="W861" s="4"/>
      <c r="X861" s="4"/>
      <c r="Y861" s="1">
        <f>IF(Summ!$G$2="Místně",'71_19MthRepSumUzelQ'!B861,IF('71_19MthRepSumUzelQ'!U861&lt;&gt;"",'71_19MthRepSumUzelQ'!U861,'71_19MthRepSumUzelQ'!B861))</f>
        <v>7297</v>
      </c>
      <c r="Z861" s="1">
        <f>IF(Summ!$G$2="Místně",'71_19MthRepSumUzelQ'!F861,IF('71_19MthRepSumUzelQ'!W861&lt;&gt;"",'71_19MthRepSumUzelQ'!W861,'71_19MthRepSumUzelQ'!F861))</f>
        <v>5019</v>
      </c>
      <c r="AA861" s="1">
        <f t="shared" si="54"/>
        <v>0</v>
      </c>
      <c r="AB861" s="1" t="str">
        <f t="shared" si="56"/>
        <v/>
      </c>
      <c r="AC861" s="1" t="str">
        <f t="shared" si="57"/>
        <v/>
      </c>
      <c r="AD861" s="1" t="str">
        <f t="shared" si="55"/>
        <v/>
      </c>
    </row>
    <row r="862" spans="1:30" x14ac:dyDescent="0.25">
      <c r="A862" s="4" t="s">
        <v>2366</v>
      </c>
      <c r="B862" s="4">
        <v>7298</v>
      </c>
      <c r="C862" s="4" t="s">
        <v>1689</v>
      </c>
      <c r="D862" s="4" t="s">
        <v>1690</v>
      </c>
      <c r="E862" s="4"/>
      <c r="F862" s="4">
        <v>5030</v>
      </c>
      <c r="G862" s="4" t="s">
        <v>83</v>
      </c>
      <c r="H862" s="4" t="s">
        <v>84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6">
        <v>0</v>
      </c>
      <c r="Q862" s="5">
        <v>0</v>
      </c>
      <c r="R862" s="5">
        <v>0</v>
      </c>
      <c r="S862" s="5">
        <v>0</v>
      </c>
      <c r="T862" s="5">
        <v>31</v>
      </c>
      <c r="U862" s="4"/>
      <c r="V862" s="4"/>
      <c r="W862" s="4"/>
      <c r="X862" s="4"/>
      <c r="Y862" s="1">
        <f>IF(Summ!$G$2="Místně",'71_19MthRepSumUzelQ'!B862,IF('71_19MthRepSumUzelQ'!U862&lt;&gt;"",'71_19MthRepSumUzelQ'!U862,'71_19MthRepSumUzelQ'!B862))</f>
        <v>7298</v>
      </c>
      <c r="Z862" s="1">
        <f>IF(Summ!$G$2="Místně",'71_19MthRepSumUzelQ'!F862,IF('71_19MthRepSumUzelQ'!W862&lt;&gt;"",'71_19MthRepSumUzelQ'!W862,'71_19MthRepSumUzelQ'!F862))</f>
        <v>5030</v>
      </c>
      <c r="AA862" s="1">
        <f t="shared" si="54"/>
        <v>0</v>
      </c>
      <c r="AB862" s="1" t="str">
        <f t="shared" si="56"/>
        <v/>
      </c>
      <c r="AC862" s="1" t="str">
        <f t="shared" si="57"/>
        <v/>
      </c>
      <c r="AD862" s="1" t="str">
        <f t="shared" si="55"/>
        <v/>
      </c>
    </row>
    <row r="863" spans="1:30" x14ac:dyDescent="0.25">
      <c r="A863" s="4" t="s">
        <v>2366</v>
      </c>
      <c r="B863" s="4">
        <v>7299</v>
      </c>
      <c r="C863" s="4" t="s">
        <v>1691</v>
      </c>
      <c r="D863" s="4" t="s">
        <v>1692</v>
      </c>
      <c r="E863" s="4"/>
      <c r="F863" s="4">
        <v>5011</v>
      </c>
      <c r="G863" s="4" t="s">
        <v>45</v>
      </c>
      <c r="H863" s="4" t="s">
        <v>46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6">
        <v>0</v>
      </c>
      <c r="Q863" s="5">
        <v>0</v>
      </c>
      <c r="R863" s="5">
        <v>0</v>
      </c>
      <c r="S863" s="5">
        <v>0</v>
      </c>
      <c r="T863" s="5">
        <v>31</v>
      </c>
      <c r="U863" s="4"/>
      <c r="V863" s="4"/>
      <c r="W863" s="4"/>
      <c r="X863" s="4"/>
      <c r="Y863" s="1">
        <f>IF(Summ!$G$2="Místně",'71_19MthRepSumUzelQ'!B863,IF('71_19MthRepSumUzelQ'!U863&lt;&gt;"",'71_19MthRepSumUzelQ'!U863,'71_19MthRepSumUzelQ'!B863))</f>
        <v>7299</v>
      </c>
      <c r="Z863" s="1">
        <f>IF(Summ!$G$2="Místně",'71_19MthRepSumUzelQ'!F863,IF('71_19MthRepSumUzelQ'!W863&lt;&gt;"",'71_19MthRepSumUzelQ'!W863,'71_19MthRepSumUzelQ'!F863))</f>
        <v>5011</v>
      </c>
      <c r="AA863" s="1">
        <f t="shared" si="54"/>
        <v>0</v>
      </c>
      <c r="AB863" s="1" t="str">
        <f t="shared" si="56"/>
        <v/>
      </c>
      <c r="AC863" s="1" t="str">
        <f t="shared" si="57"/>
        <v/>
      </c>
      <c r="AD863" s="1" t="str">
        <f t="shared" si="55"/>
        <v/>
      </c>
    </row>
    <row r="864" spans="1:30" x14ac:dyDescent="0.25">
      <c r="A864" s="4" t="s">
        <v>2366</v>
      </c>
      <c r="B864" s="4">
        <v>7300</v>
      </c>
      <c r="C864" s="4" t="s">
        <v>1693</v>
      </c>
      <c r="D864" s="4" t="s">
        <v>1694</v>
      </c>
      <c r="E864" s="4"/>
      <c r="F864" s="4">
        <v>5010</v>
      </c>
      <c r="G864" s="4" t="s">
        <v>43</v>
      </c>
      <c r="H864" s="4" t="s">
        <v>44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6">
        <v>0</v>
      </c>
      <c r="Q864" s="5">
        <v>0</v>
      </c>
      <c r="R864" s="5">
        <v>0</v>
      </c>
      <c r="S864" s="5">
        <v>0</v>
      </c>
      <c r="T864" s="5">
        <v>31</v>
      </c>
      <c r="U864" s="4"/>
      <c r="V864" s="4"/>
      <c r="W864" s="4"/>
      <c r="X864" s="4"/>
      <c r="Y864" s="1">
        <f>IF(Summ!$G$2="Místně",'71_19MthRepSumUzelQ'!B864,IF('71_19MthRepSumUzelQ'!U864&lt;&gt;"",'71_19MthRepSumUzelQ'!U864,'71_19MthRepSumUzelQ'!B864))</f>
        <v>7300</v>
      </c>
      <c r="Z864" s="1">
        <f>IF(Summ!$G$2="Místně",'71_19MthRepSumUzelQ'!F864,IF('71_19MthRepSumUzelQ'!W864&lt;&gt;"",'71_19MthRepSumUzelQ'!W864,'71_19MthRepSumUzelQ'!F864))</f>
        <v>5010</v>
      </c>
      <c r="AA864" s="1">
        <f t="shared" si="54"/>
        <v>0</v>
      </c>
      <c r="AB864" s="1" t="str">
        <f t="shared" si="56"/>
        <v/>
      </c>
      <c r="AC864" s="1" t="str">
        <f t="shared" si="57"/>
        <v/>
      </c>
      <c r="AD864" s="1" t="str">
        <f t="shared" si="55"/>
        <v/>
      </c>
    </row>
    <row r="865" spans="1:30" x14ac:dyDescent="0.25">
      <c r="A865" s="4" t="s">
        <v>2366</v>
      </c>
      <c r="B865" s="4">
        <v>7301</v>
      </c>
      <c r="C865" s="4" t="s">
        <v>1695</v>
      </c>
      <c r="D865" s="4" t="s">
        <v>1696</v>
      </c>
      <c r="E865" s="4"/>
      <c r="F865" s="4">
        <v>5011</v>
      </c>
      <c r="G865" s="4" t="s">
        <v>45</v>
      </c>
      <c r="H865" s="4" t="s">
        <v>46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6">
        <v>0</v>
      </c>
      <c r="Q865" s="5">
        <v>0</v>
      </c>
      <c r="R865" s="5">
        <v>0</v>
      </c>
      <c r="S865" s="5">
        <v>0</v>
      </c>
      <c r="T865" s="5">
        <v>31</v>
      </c>
      <c r="U865" s="4"/>
      <c r="V865" s="4"/>
      <c r="W865" s="4"/>
      <c r="X865" s="4"/>
      <c r="Y865" s="1">
        <f>IF(Summ!$G$2="Místně",'71_19MthRepSumUzelQ'!B865,IF('71_19MthRepSumUzelQ'!U865&lt;&gt;"",'71_19MthRepSumUzelQ'!U865,'71_19MthRepSumUzelQ'!B865))</f>
        <v>7301</v>
      </c>
      <c r="Z865" s="1">
        <f>IF(Summ!$G$2="Místně",'71_19MthRepSumUzelQ'!F865,IF('71_19MthRepSumUzelQ'!W865&lt;&gt;"",'71_19MthRepSumUzelQ'!W865,'71_19MthRepSumUzelQ'!F865))</f>
        <v>5011</v>
      </c>
      <c r="AA865" s="1">
        <f t="shared" si="54"/>
        <v>0</v>
      </c>
      <c r="AB865" s="1" t="str">
        <f t="shared" si="56"/>
        <v/>
      </c>
      <c r="AC865" s="1" t="str">
        <f t="shared" si="57"/>
        <v/>
      </c>
      <c r="AD865" s="1" t="str">
        <f t="shared" si="55"/>
        <v/>
      </c>
    </row>
    <row r="866" spans="1:30" x14ac:dyDescent="0.25">
      <c r="A866" s="4" t="s">
        <v>2366</v>
      </c>
      <c r="B866" s="4">
        <v>7302</v>
      </c>
      <c r="C866" s="4" t="s">
        <v>1697</v>
      </c>
      <c r="D866" s="4" t="s">
        <v>1698</v>
      </c>
      <c r="E866" s="4"/>
      <c r="F866" s="4">
        <v>5013</v>
      </c>
      <c r="G866" s="4" t="s">
        <v>49</v>
      </c>
      <c r="H866" s="4" t="s">
        <v>50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6">
        <v>0</v>
      </c>
      <c r="Q866" s="5">
        <v>0</v>
      </c>
      <c r="R866" s="5">
        <v>0</v>
      </c>
      <c r="S866" s="5">
        <v>0</v>
      </c>
      <c r="T866" s="5">
        <v>31</v>
      </c>
      <c r="U866" s="4"/>
      <c r="V866" s="4"/>
      <c r="W866" s="4"/>
      <c r="X866" s="4"/>
      <c r="Y866" s="1">
        <f>IF(Summ!$G$2="Místně",'71_19MthRepSumUzelQ'!B866,IF('71_19MthRepSumUzelQ'!U866&lt;&gt;"",'71_19MthRepSumUzelQ'!U866,'71_19MthRepSumUzelQ'!B866))</f>
        <v>7302</v>
      </c>
      <c r="Z866" s="1">
        <f>IF(Summ!$G$2="Místně",'71_19MthRepSumUzelQ'!F866,IF('71_19MthRepSumUzelQ'!W866&lt;&gt;"",'71_19MthRepSumUzelQ'!W866,'71_19MthRepSumUzelQ'!F866))</f>
        <v>5013</v>
      </c>
      <c r="AA866" s="1">
        <f t="shared" si="54"/>
        <v>0</v>
      </c>
      <c r="AB866" s="1" t="str">
        <f t="shared" si="56"/>
        <v/>
      </c>
      <c r="AC866" s="1" t="str">
        <f t="shared" si="57"/>
        <v/>
      </c>
      <c r="AD866" s="1" t="str">
        <f t="shared" si="55"/>
        <v/>
      </c>
    </row>
    <row r="867" spans="1:30" x14ac:dyDescent="0.25">
      <c r="A867" s="4" t="s">
        <v>2366</v>
      </c>
      <c r="B867" s="4">
        <v>7303</v>
      </c>
      <c r="C867" s="4" t="s">
        <v>1699</v>
      </c>
      <c r="D867" s="4" t="s">
        <v>1699</v>
      </c>
      <c r="E867" s="4"/>
      <c r="F867" s="4">
        <v>5058</v>
      </c>
      <c r="G867" s="4" t="s">
        <v>137</v>
      </c>
      <c r="H867" s="4" t="s">
        <v>138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6">
        <v>0</v>
      </c>
      <c r="Q867" s="5">
        <v>0</v>
      </c>
      <c r="R867" s="5">
        <v>0</v>
      </c>
      <c r="S867" s="5">
        <v>0</v>
      </c>
      <c r="T867" s="5">
        <v>31</v>
      </c>
      <c r="U867" s="4"/>
      <c r="V867" s="4"/>
      <c r="W867" s="4"/>
      <c r="X867" s="4"/>
      <c r="Y867" s="1">
        <f>IF(Summ!$G$2="Místně",'71_19MthRepSumUzelQ'!B867,IF('71_19MthRepSumUzelQ'!U867&lt;&gt;"",'71_19MthRepSumUzelQ'!U867,'71_19MthRepSumUzelQ'!B867))</f>
        <v>7303</v>
      </c>
      <c r="Z867" s="1">
        <f>IF(Summ!$G$2="Místně",'71_19MthRepSumUzelQ'!F867,IF('71_19MthRepSumUzelQ'!W867&lt;&gt;"",'71_19MthRepSumUzelQ'!W867,'71_19MthRepSumUzelQ'!F867))</f>
        <v>5058</v>
      </c>
      <c r="AA867" s="1">
        <f t="shared" si="54"/>
        <v>0</v>
      </c>
      <c r="AB867" s="1" t="str">
        <f t="shared" si="56"/>
        <v/>
      </c>
      <c r="AC867" s="1" t="str">
        <f t="shared" si="57"/>
        <v/>
      </c>
      <c r="AD867" s="1" t="str">
        <f t="shared" si="55"/>
        <v/>
      </c>
    </row>
    <row r="868" spans="1:30" x14ac:dyDescent="0.25">
      <c r="A868" s="4" t="s">
        <v>2366</v>
      </c>
      <c r="B868" s="4">
        <v>7304</v>
      </c>
      <c r="C868" s="4" t="s">
        <v>1700</v>
      </c>
      <c r="D868" s="4" t="s">
        <v>1701</v>
      </c>
      <c r="E868" s="4"/>
      <c r="F868" s="4">
        <v>5032</v>
      </c>
      <c r="G868" s="4" t="s">
        <v>87</v>
      </c>
      <c r="H868" s="4" t="s">
        <v>88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6">
        <v>0</v>
      </c>
      <c r="Q868" s="5">
        <v>0</v>
      </c>
      <c r="R868" s="5">
        <v>0</v>
      </c>
      <c r="S868" s="5">
        <v>0</v>
      </c>
      <c r="T868" s="5">
        <v>31</v>
      </c>
      <c r="U868" s="4"/>
      <c r="V868" s="4"/>
      <c r="W868" s="4"/>
      <c r="X868" s="4"/>
      <c r="Y868" s="1">
        <f>IF(Summ!$G$2="Místně",'71_19MthRepSumUzelQ'!B868,IF('71_19MthRepSumUzelQ'!U868&lt;&gt;"",'71_19MthRepSumUzelQ'!U868,'71_19MthRepSumUzelQ'!B868))</f>
        <v>7304</v>
      </c>
      <c r="Z868" s="1">
        <f>IF(Summ!$G$2="Místně",'71_19MthRepSumUzelQ'!F868,IF('71_19MthRepSumUzelQ'!W868&lt;&gt;"",'71_19MthRepSumUzelQ'!W868,'71_19MthRepSumUzelQ'!F868))</f>
        <v>5032</v>
      </c>
      <c r="AA868" s="1">
        <f t="shared" si="54"/>
        <v>0</v>
      </c>
      <c r="AB868" s="1" t="str">
        <f t="shared" si="56"/>
        <v/>
      </c>
      <c r="AC868" s="1" t="str">
        <f t="shared" si="57"/>
        <v/>
      </c>
      <c r="AD868" s="1" t="str">
        <f t="shared" si="55"/>
        <v/>
      </c>
    </row>
    <row r="869" spans="1:30" x14ac:dyDescent="0.25">
      <c r="A869" s="4" t="s">
        <v>2366</v>
      </c>
      <c r="B869" s="4">
        <v>7305</v>
      </c>
      <c r="C869" s="4" t="s">
        <v>1702</v>
      </c>
      <c r="D869" s="4" t="s">
        <v>1703</v>
      </c>
      <c r="E869" s="4"/>
      <c r="F869" s="4">
        <v>5020</v>
      </c>
      <c r="G869" s="4" t="s">
        <v>63</v>
      </c>
      <c r="H869" s="4" t="s">
        <v>64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6">
        <v>0</v>
      </c>
      <c r="Q869" s="5">
        <v>0</v>
      </c>
      <c r="R869" s="5">
        <v>0</v>
      </c>
      <c r="S869" s="5">
        <v>0</v>
      </c>
      <c r="T869" s="5">
        <v>31</v>
      </c>
      <c r="U869" s="4"/>
      <c r="V869" s="4"/>
      <c r="W869" s="4"/>
      <c r="X869" s="4"/>
      <c r="Y869" s="1">
        <f>IF(Summ!$G$2="Místně",'71_19MthRepSumUzelQ'!B869,IF('71_19MthRepSumUzelQ'!U869&lt;&gt;"",'71_19MthRepSumUzelQ'!U869,'71_19MthRepSumUzelQ'!B869))</f>
        <v>7305</v>
      </c>
      <c r="Z869" s="1">
        <f>IF(Summ!$G$2="Místně",'71_19MthRepSumUzelQ'!F869,IF('71_19MthRepSumUzelQ'!W869&lt;&gt;"",'71_19MthRepSumUzelQ'!W869,'71_19MthRepSumUzelQ'!F869))</f>
        <v>5020</v>
      </c>
      <c r="AA869" s="1">
        <f t="shared" si="54"/>
        <v>0</v>
      </c>
      <c r="AB869" s="1" t="str">
        <f t="shared" si="56"/>
        <v/>
      </c>
      <c r="AC869" s="1" t="str">
        <f t="shared" si="57"/>
        <v/>
      </c>
      <c r="AD869" s="1" t="str">
        <f t="shared" si="55"/>
        <v/>
      </c>
    </row>
    <row r="870" spans="1:30" x14ac:dyDescent="0.25">
      <c r="A870" s="4" t="s">
        <v>2366</v>
      </c>
      <c r="B870" s="4">
        <v>7306</v>
      </c>
      <c r="C870" s="4" t="s">
        <v>1704</v>
      </c>
      <c r="D870" s="4" t="s">
        <v>1705</v>
      </c>
      <c r="E870" s="4"/>
      <c r="F870" s="4">
        <v>5022</v>
      </c>
      <c r="G870" s="4" t="s">
        <v>67</v>
      </c>
      <c r="H870" s="4" t="s">
        <v>68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6">
        <v>0</v>
      </c>
      <c r="Q870" s="5">
        <v>0</v>
      </c>
      <c r="R870" s="5">
        <v>0</v>
      </c>
      <c r="S870" s="5">
        <v>0</v>
      </c>
      <c r="T870" s="5">
        <v>31</v>
      </c>
      <c r="U870" s="4"/>
      <c r="V870" s="4"/>
      <c r="W870" s="4"/>
      <c r="X870" s="4"/>
      <c r="Y870" s="1">
        <f>IF(Summ!$G$2="Místně",'71_19MthRepSumUzelQ'!B870,IF('71_19MthRepSumUzelQ'!U870&lt;&gt;"",'71_19MthRepSumUzelQ'!U870,'71_19MthRepSumUzelQ'!B870))</f>
        <v>7306</v>
      </c>
      <c r="Z870" s="1">
        <f>IF(Summ!$G$2="Místně",'71_19MthRepSumUzelQ'!F870,IF('71_19MthRepSumUzelQ'!W870&lt;&gt;"",'71_19MthRepSumUzelQ'!W870,'71_19MthRepSumUzelQ'!F870))</f>
        <v>5022</v>
      </c>
      <c r="AA870" s="1">
        <f t="shared" si="54"/>
        <v>0</v>
      </c>
      <c r="AB870" s="1" t="str">
        <f t="shared" si="56"/>
        <v/>
      </c>
      <c r="AC870" s="1" t="str">
        <f t="shared" si="57"/>
        <v/>
      </c>
      <c r="AD870" s="1" t="str">
        <f t="shared" si="55"/>
        <v/>
      </c>
    </row>
    <row r="871" spans="1:30" x14ac:dyDescent="0.25">
      <c r="A871" s="4" t="s">
        <v>2366</v>
      </c>
      <c r="B871" s="4">
        <v>7307</v>
      </c>
      <c r="C871" s="4" t="s">
        <v>1706</v>
      </c>
      <c r="D871" s="4" t="s">
        <v>1707</v>
      </c>
      <c r="E871" s="4"/>
      <c r="F871" s="4">
        <v>5001</v>
      </c>
      <c r="G871" s="4" t="s">
        <v>25</v>
      </c>
      <c r="H871" s="4" t="s">
        <v>26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6">
        <v>0</v>
      </c>
      <c r="Q871" s="5">
        <v>0</v>
      </c>
      <c r="R871" s="5">
        <v>0</v>
      </c>
      <c r="S871" s="5">
        <v>0</v>
      </c>
      <c r="T871" s="5">
        <v>31</v>
      </c>
      <c r="U871" s="4"/>
      <c r="V871" s="4"/>
      <c r="W871" s="4"/>
      <c r="X871" s="4"/>
      <c r="Y871" s="1">
        <f>IF(Summ!$G$2="Místně",'71_19MthRepSumUzelQ'!B871,IF('71_19MthRepSumUzelQ'!U871&lt;&gt;"",'71_19MthRepSumUzelQ'!U871,'71_19MthRepSumUzelQ'!B871))</f>
        <v>7307</v>
      </c>
      <c r="Z871" s="1">
        <f>IF(Summ!$G$2="Místně",'71_19MthRepSumUzelQ'!F871,IF('71_19MthRepSumUzelQ'!W871&lt;&gt;"",'71_19MthRepSumUzelQ'!W871,'71_19MthRepSumUzelQ'!F871))</f>
        <v>5001</v>
      </c>
      <c r="AA871" s="1">
        <f t="shared" si="54"/>
        <v>0</v>
      </c>
      <c r="AB871" s="1" t="str">
        <f t="shared" si="56"/>
        <v/>
      </c>
      <c r="AC871" s="1" t="str">
        <f t="shared" si="57"/>
        <v/>
      </c>
      <c r="AD871" s="1" t="str">
        <f t="shared" si="55"/>
        <v/>
      </c>
    </row>
    <row r="872" spans="1:30" x14ac:dyDescent="0.25">
      <c r="A872" s="4" t="s">
        <v>2366</v>
      </c>
      <c r="B872" s="4">
        <v>7308</v>
      </c>
      <c r="C872" s="4" t="s">
        <v>1708</v>
      </c>
      <c r="D872" s="4" t="s">
        <v>1709</v>
      </c>
      <c r="E872" s="4"/>
      <c r="F872" s="4">
        <v>5019</v>
      </c>
      <c r="G872" s="4" t="s">
        <v>61</v>
      </c>
      <c r="H872" s="4" t="s">
        <v>62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6">
        <v>0</v>
      </c>
      <c r="Q872" s="5">
        <v>0</v>
      </c>
      <c r="R872" s="5">
        <v>0</v>
      </c>
      <c r="S872" s="5">
        <v>0</v>
      </c>
      <c r="T872" s="5">
        <v>31</v>
      </c>
      <c r="U872" s="4"/>
      <c r="V872" s="4"/>
      <c r="W872" s="4"/>
      <c r="X872" s="4"/>
      <c r="Y872" s="1">
        <f>IF(Summ!$G$2="Místně",'71_19MthRepSumUzelQ'!B872,IF('71_19MthRepSumUzelQ'!U872&lt;&gt;"",'71_19MthRepSumUzelQ'!U872,'71_19MthRepSumUzelQ'!B872))</f>
        <v>7308</v>
      </c>
      <c r="Z872" s="1">
        <f>IF(Summ!$G$2="Místně",'71_19MthRepSumUzelQ'!F872,IF('71_19MthRepSumUzelQ'!W872&lt;&gt;"",'71_19MthRepSumUzelQ'!W872,'71_19MthRepSumUzelQ'!F872))</f>
        <v>5019</v>
      </c>
      <c r="AA872" s="1">
        <f t="shared" si="54"/>
        <v>0</v>
      </c>
      <c r="AB872" s="1" t="str">
        <f t="shared" si="56"/>
        <v/>
      </c>
      <c r="AC872" s="1" t="str">
        <f t="shared" si="57"/>
        <v/>
      </c>
      <c r="AD872" s="1" t="str">
        <f t="shared" si="55"/>
        <v/>
      </c>
    </row>
    <row r="873" spans="1:30" x14ac:dyDescent="0.25">
      <c r="A873" s="4" t="s">
        <v>2366</v>
      </c>
      <c r="B873" s="4">
        <v>7309</v>
      </c>
      <c r="C873" s="4" t="s">
        <v>1710</v>
      </c>
      <c r="D873" s="4" t="s">
        <v>1711</v>
      </c>
      <c r="E873" s="4"/>
      <c r="F873" s="4">
        <v>5017</v>
      </c>
      <c r="G873" s="4" t="s">
        <v>57</v>
      </c>
      <c r="H873" s="4" t="s">
        <v>58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6">
        <v>0</v>
      </c>
      <c r="Q873" s="5">
        <v>0</v>
      </c>
      <c r="R873" s="5">
        <v>0</v>
      </c>
      <c r="S873" s="5">
        <v>0</v>
      </c>
      <c r="T873" s="5">
        <v>31</v>
      </c>
      <c r="U873" s="4"/>
      <c r="V873" s="4"/>
      <c r="W873" s="4"/>
      <c r="X873" s="4"/>
      <c r="Y873" s="1">
        <f>IF(Summ!$G$2="Místně",'71_19MthRepSumUzelQ'!B873,IF('71_19MthRepSumUzelQ'!U873&lt;&gt;"",'71_19MthRepSumUzelQ'!U873,'71_19MthRepSumUzelQ'!B873))</f>
        <v>7309</v>
      </c>
      <c r="Z873" s="1">
        <f>IF(Summ!$G$2="Místně",'71_19MthRepSumUzelQ'!F873,IF('71_19MthRepSumUzelQ'!W873&lt;&gt;"",'71_19MthRepSumUzelQ'!W873,'71_19MthRepSumUzelQ'!F873))</f>
        <v>5017</v>
      </c>
      <c r="AA873" s="1">
        <f t="shared" si="54"/>
        <v>0</v>
      </c>
      <c r="AB873" s="1" t="str">
        <f t="shared" si="56"/>
        <v/>
      </c>
      <c r="AC873" s="1" t="str">
        <f t="shared" si="57"/>
        <v/>
      </c>
      <c r="AD873" s="1" t="str">
        <f t="shared" si="55"/>
        <v/>
      </c>
    </row>
    <row r="874" spans="1:30" x14ac:dyDescent="0.25">
      <c r="A874" s="4" t="s">
        <v>2366</v>
      </c>
      <c r="B874" s="4">
        <v>7310</v>
      </c>
      <c r="C874" s="4" t="s">
        <v>1712</v>
      </c>
      <c r="D874" s="4" t="s">
        <v>1713</v>
      </c>
      <c r="E874" s="4"/>
      <c r="F874" s="4">
        <v>5005</v>
      </c>
      <c r="G874" s="4" t="s">
        <v>33</v>
      </c>
      <c r="H874" s="4" t="s">
        <v>34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6">
        <v>0</v>
      </c>
      <c r="Q874" s="5">
        <v>0</v>
      </c>
      <c r="R874" s="5">
        <v>0</v>
      </c>
      <c r="S874" s="5">
        <v>0</v>
      </c>
      <c r="T874" s="5">
        <v>31</v>
      </c>
      <c r="U874" s="4"/>
      <c r="V874" s="4"/>
      <c r="W874" s="4"/>
      <c r="X874" s="4"/>
      <c r="Y874" s="1">
        <f>IF(Summ!$G$2="Místně",'71_19MthRepSumUzelQ'!B874,IF('71_19MthRepSumUzelQ'!U874&lt;&gt;"",'71_19MthRepSumUzelQ'!U874,'71_19MthRepSumUzelQ'!B874))</f>
        <v>7310</v>
      </c>
      <c r="Z874" s="1">
        <f>IF(Summ!$G$2="Místně",'71_19MthRepSumUzelQ'!F874,IF('71_19MthRepSumUzelQ'!W874&lt;&gt;"",'71_19MthRepSumUzelQ'!W874,'71_19MthRepSumUzelQ'!F874))</f>
        <v>5005</v>
      </c>
      <c r="AA874" s="1">
        <f t="shared" si="54"/>
        <v>0</v>
      </c>
      <c r="AB874" s="1" t="str">
        <f t="shared" si="56"/>
        <v/>
      </c>
      <c r="AC874" s="1" t="str">
        <f t="shared" si="57"/>
        <v/>
      </c>
      <c r="AD874" s="1" t="str">
        <f t="shared" si="55"/>
        <v/>
      </c>
    </row>
    <row r="875" spans="1:30" x14ac:dyDescent="0.25">
      <c r="A875" s="4" t="s">
        <v>2366</v>
      </c>
      <c r="B875" s="4">
        <v>7311</v>
      </c>
      <c r="C875" s="4" t="s">
        <v>1714</v>
      </c>
      <c r="D875" s="4" t="s">
        <v>1715</v>
      </c>
      <c r="E875" s="4"/>
      <c r="F875" s="4">
        <v>5027</v>
      </c>
      <c r="G875" s="4" t="s">
        <v>77</v>
      </c>
      <c r="H875" s="4" t="s">
        <v>78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6">
        <v>0</v>
      </c>
      <c r="Q875" s="5">
        <v>0</v>
      </c>
      <c r="R875" s="5">
        <v>0</v>
      </c>
      <c r="S875" s="5">
        <v>0</v>
      </c>
      <c r="T875" s="5">
        <v>31</v>
      </c>
      <c r="U875" s="4"/>
      <c r="V875" s="4"/>
      <c r="W875" s="4"/>
      <c r="X875" s="4"/>
      <c r="Y875" s="1">
        <f>IF(Summ!$G$2="Místně",'71_19MthRepSumUzelQ'!B875,IF('71_19MthRepSumUzelQ'!U875&lt;&gt;"",'71_19MthRepSumUzelQ'!U875,'71_19MthRepSumUzelQ'!B875))</f>
        <v>7311</v>
      </c>
      <c r="Z875" s="1">
        <f>IF(Summ!$G$2="Místně",'71_19MthRepSumUzelQ'!F875,IF('71_19MthRepSumUzelQ'!W875&lt;&gt;"",'71_19MthRepSumUzelQ'!W875,'71_19MthRepSumUzelQ'!F875))</f>
        <v>5027</v>
      </c>
      <c r="AA875" s="1">
        <f t="shared" si="54"/>
        <v>0</v>
      </c>
      <c r="AB875" s="1" t="str">
        <f t="shared" si="56"/>
        <v/>
      </c>
      <c r="AC875" s="1" t="str">
        <f t="shared" si="57"/>
        <v/>
      </c>
      <c r="AD875" s="1" t="str">
        <f t="shared" si="55"/>
        <v/>
      </c>
    </row>
    <row r="876" spans="1:30" x14ac:dyDescent="0.25">
      <c r="A876" s="4" t="s">
        <v>2366</v>
      </c>
      <c r="B876" s="4">
        <v>7312</v>
      </c>
      <c r="C876" s="4" t="s">
        <v>1716</v>
      </c>
      <c r="D876" s="4" t="s">
        <v>1717</v>
      </c>
      <c r="E876" s="4"/>
      <c r="F876" s="4">
        <v>5025</v>
      </c>
      <c r="G876" s="4" t="s">
        <v>73</v>
      </c>
      <c r="H876" s="4" t="s">
        <v>74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6">
        <v>0</v>
      </c>
      <c r="Q876" s="5">
        <v>0</v>
      </c>
      <c r="R876" s="5">
        <v>0</v>
      </c>
      <c r="S876" s="5">
        <v>0</v>
      </c>
      <c r="T876" s="5">
        <v>31</v>
      </c>
      <c r="U876" s="4"/>
      <c r="V876" s="4"/>
      <c r="W876" s="4"/>
      <c r="X876" s="4"/>
      <c r="Y876" s="1">
        <f>IF(Summ!$G$2="Místně",'71_19MthRepSumUzelQ'!B876,IF('71_19MthRepSumUzelQ'!U876&lt;&gt;"",'71_19MthRepSumUzelQ'!U876,'71_19MthRepSumUzelQ'!B876))</f>
        <v>7312</v>
      </c>
      <c r="Z876" s="1">
        <f>IF(Summ!$G$2="Místně",'71_19MthRepSumUzelQ'!F876,IF('71_19MthRepSumUzelQ'!W876&lt;&gt;"",'71_19MthRepSumUzelQ'!W876,'71_19MthRepSumUzelQ'!F876))</f>
        <v>5025</v>
      </c>
      <c r="AA876" s="1">
        <f t="shared" si="54"/>
        <v>0</v>
      </c>
      <c r="AB876" s="1" t="str">
        <f t="shared" si="56"/>
        <v/>
      </c>
      <c r="AC876" s="1" t="str">
        <f t="shared" si="57"/>
        <v/>
      </c>
      <c r="AD876" s="1" t="str">
        <f t="shared" si="55"/>
        <v/>
      </c>
    </row>
    <row r="877" spans="1:30" x14ac:dyDescent="0.25">
      <c r="A877" s="4" t="s">
        <v>2366</v>
      </c>
      <c r="B877" s="4">
        <v>7313</v>
      </c>
      <c r="C877" s="4" t="s">
        <v>1718</v>
      </c>
      <c r="D877" s="4" t="s">
        <v>1719</v>
      </c>
      <c r="E877" s="4"/>
      <c r="F877" s="4">
        <v>5025</v>
      </c>
      <c r="G877" s="4" t="s">
        <v>73</v>
      </c>
      <c r="H877" s="4" t="s">
        <v>74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6">
        <v>0</v>
      </c>
      <c r="Q877" s="5">
        <v>0</v>
      </c>
      <c r="R877" s="5">
        <v>0</v>
      </c>
      <c r="S877" s="5">
        <v>0</v>
      </c>
      <c r="T877" s="5">
        <v>31</v>
      </c>
      <c r="U877" s="4"/>
      <c r="V877" s="4"/>
      <c r="W877" s="4"/>
      <c r="X877" s="4"/>
      <c r="Y877" s="1">
        <f>IF(Summ!$G$2="Místně",'71_19MthRepSumUzelQ'!B877,IF('71_19MthRepSumUzelQ'!U877&lt;&gt;"",'71_19MthRepSumUzelQ'!U877,'71_19MthRepSumUzelQ'!B877))</f>
        <v>7313</v>
      </c>
      <c r="Z877" s="1">
        <f>IF(Summ!$G$2="Místně",'71_19MthRepSumUzelQ'!F877,IF('71_19MthRepSumUzelQ'!W877&lt;&gt;"",'71_19MthRepSumUzelQ'!W877,'71_19MthRepSumUzelQ'!F877))</f>
        <v>5025</v>
      </c>
      <c r="AA877" s="1">
        <f t="shared" si="54"/>
        <v>0</v>
      </c>
      <c r="AB877" s="1" t="str">
        <f t="shared" si="56"/>
        <v/>
      </c>
      <c r="AC877" s="1" t="str">
        <f t="shared" si="57"/>
        <v/>
      </c>
      <c r="AD877" s="1" t="str">
        <f t="shared" si="55"/>
        <v/>
      </c>
    </row>
    <row r="878" spans="1:30" x14ac:dyDescent="0.25">
      <c r="A878" s="4" t="s">
        <v>2366</v>
      </c>
      <c r="B878" s="4">
        <v>7314</v>
      </c>
      <c r="C878" s="4" t="s">
        <v>1720</v>
      </c>
      <c r="D878" s="4" t="s">
        <v>1721</v>
      </c>
      <c r="E878" s="4"/>
      <c r="F878" s="4">
        <v>5020</v>
      </c>
      <c r="G878" s="4" t="s">
        <v>63</v>
      </c>
      <c r="H878" s="4" t="s">
        <v>64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6">
        <v>0</v>
      </c>
      <c r="Q878" s="5">
        <v>0</v>
      </c>
      <c r="R878" s="5">
        <v>0</v>
      </c>
      <c r="S878" s="5">
        <v>0</v>
      </c>
      <c r="T878" s="5">
        <v>31</v>
      </c>
      <c r="U878" s="4"/>
      <c r="V878" s="4"/>
      <c r="W878" s="4"/>
      <c r="X878" s="4"/>
      <c r="Y878" s="1">
        <f>IF(Summ!$G$2="Místně",'71_19MthRepSumUzelQ'!B878,IF('71_19MthRepSumUzelQ'!U878&lt;&gt;"",'71_19MthRepSumUzelQ'!U878,'71_19MthRepSumUzelQ'!B878))</f>
        <v>7314</v>
      </c>
      <c r="Z878" s="1">
        <f>IF(Summ!$G$2="Místně",'71_19MthRepSumUzelQ'!F878,IF('71_19MthRepSumUzelQ'!W878&lt;&gt;"",'71_19MthRepSumUzelQ'!W878,'71_19MthRepSumUzelQ'!F878))</f>
        <v>5020</v>
      </c>
      <c r="AA878" s="1">
        <f t="shared" si="54"/>
        <v>0</v>
      </c>
      <c r="AB878" s="1" t="str">
        <f t="shared" si="56"/>
        <v/>
      </c>
      <c r="AC878" s="1" t="str">
        <f t="shared" si="57"/>
        <v/>
      </c>
      <c r="AD878" s="1" t="str">
        <f t="shared" si="55"/>
        <v/>
      </c>
    </row>
    <row r="879" spans="1:30" x14ac:dyDescent="0.25">
      <c r="A879" s="4" t="s">
        <v>2366</v>
      </c>
      <c r="B879" s="4">
        <v>7315</v>
      </c>
      <c r="C879" s="4" t="s">
        <v>1722</v>
      </c>
      <c r="D879" s="4" t="s">
        <v>1723</v>
      </c>
      <c r="E879" s="4"/>
      <c r="F879" s="4">
        <v>5025</v>
      </c>
      <c r="G879" s="4" t="s">
        <v>73</v>
      </c>
      <c r="H879" s="4" t="s">
        <v>74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6">
        <v>0</v>
      </c>
      <c r="Q879" s="5">
        <v>0</v>
      </c>
      <c r="R879" s="5">
        <v>0</v>
      </c>
      <c r="S879" s="5">
        <v>0</v>
      </c>
      <c r="T879" s="5">
        <v>31</v>
      </c>
      <c r="U879" s="4"/>
      <c r="V879" s="4"/>
      <c r="W879" s="4"/>
      <c r="X879" s="4"/>
      <c r="Y879" s="1">
        <f>IF(Summ!$G$2="Místně",'71_19MthRepSumUzelQ'!B879,IF('71_19MthRepSumUzelQ'!U879&lt;&gt;"",'71_19MthRepSumUzelQ'!U879,'71_19MthRepSumUzelQ'!B879))</f>
        <v>7315</v>
      </c>
      <c r="Z879" s="1">
        <f>IF(Summ!$G$2="Místně",'71_19MthRepSumUzelQ'!F879,IF('71_19MthRepSumUzelQ'!W879&lt;&gt;"",'71_19MthRepSumUzelQ'!W879,'71_19MthRepSumUzelQ'!F879))</f>
        <v>5025</v>
      </c>
      <c r="AA879" s="1">
        <f t="shared" si="54"/>
        <v>0</v>
      </c>
      <c r="AB879" s="1" t="str">
        <f t="shared" si="56"/>
        <v/>
      </c>
      <c r="AC879" s="1" t="str">
        <f t="shared" si="57"/>
        <v/>
      </c>
      <c r="AD879" s="1" t="str">
        <f t="shared" si="55"/>
        <v/>
      </c>
    </row>
    <row r="880" spans="1:30" x14ac:dyDescent="0.25">
      <c r="A880" s="4" t="s">
        <v>2366</v>
      </c>
      <c r="B880" s="4">
        <v>7316</v>
      </c>
      <c r="C880" s="4" t="s">
        <v>1724</v>
      </c>
      <c r="D880" s="4" t="s">
        <v>1725</v>
      </c>
      <c r="E880" s="4"/>
      <c r="F880" s="4">
        <v>5032</v>
      </c>
      <c r="G880" s="4" t="s">
        <v>87</v>
      </c>
      <c r="H880" s="4" t="s">
        <v>88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6">
        <v>0</v>
      </c>
      <c r="Q880" s="5">
        <v>0</v>
      </c>
      <c r="R880" s="5">
        <v>0</v>
      </c>
      <c r="S880" s="5">
        <v>0</v>
      </c>
      <c r="T880" s="5">
        <v>31</v>
      </c>
      <c r="U880" s="4"/>
      <c r="V880" s="4"/>
      <c r="W880" s="4"/>
      <c r="X880" s="4"/>
      <c r="Y880" s="1">
        <f>IF(Summ!$G$2="Místně",'71_19MthRepSumUzelQ'!B880,IF('71_19MthRepSumUzelQ'!U880&lt;&gt;"",'71_19MthRepSumUzelQ'!U880,'71_19MthRepSumUzelQ'!B880))</f>
        <v>7316</v>
      </c>
      <c r="Z880" s="1">
        <f>IF(Summ!$G$2="Místně",'71_19MthRepSumUzelQ'!F880,IF('71_19MthRepSumUzelQ'!W880&lt;&gt;"",'71_19MthRepSumUzelQ'!W880,'71_19MthRepSumUzelQ'!F880))</f>
        <v>5032</v>
      </c>
      <c r="AA880" s="1">
        <f t="shared" si="54"/>
        <v>0</v>
      </c>
      <c r="AB880" s="1" t="str">
        <f t="shared" si="56"/>
        <v/>
      </c>
      <c r="AC880" s="1" t="str">
        <f t="shared" si="57"/>
        <v/>
      </c>
      <c r="AD880" s="1" t="str">
        <f t="shared" si="55"/>
        <v/>
      </c>
    </row>
    <row r="881" spans="1:30" x14ac:dyDescent="0.25">
      <c r="A881" s="4" t="s">
        <v>2366</v>
      </c>
      <c r="B881" s="4">
        <v>7317</v>
      </c>
      <c r="C881" s="4" t="s">
        <v>1726</v>
      </c>
      <c r="D881" s="4" t="s">
        <v>1727</v>
      </c>
      <c r="E881" s="4"/>
      <c r="F881" s="4">
        <v>5032</v>
      </c>
      <c r="G881" s="4" t="s">
        <v>87</v>
      </c>
      <c r="H881" s="4" t="s">
        <v>88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6">
        <v>0</v>
      </c>
      <c r="Q881" s="5">
        <v>0</v>
      </c>
      <c r="R881" s="5">
        <v>0</v>
      </c>
      <c r="S881" s="5">
        <v>0</v>
      </c>
      <c r="T881" s="5">
        <v>31</v>
      </c>
      <c r="U881" s="4"/>
      <c r="V881" s="4"/>
      <c r="W881" s="4"/>
      <c r="X881" s="4"/>
      <c r="Y881" s="1">
        <f>IF(Summ!$G$2="Místně",'71_19MthRepSumUzelQ'!B881,IF('71_19MthRepSumUzelQ'!U881&lt;&gt;"",'71_19MthRepSumUzelQ'!U881,'71_19MthRepSumUzelQ'!B881))</f>
        <v>7317</v>
      </c>
      <c r="Z881" s="1">
        <f>IF(Summ!$G$2="Místně",'71_19MthRepSumUzelQ'!F881,IF('71_19MthRepSumUzelQ'!W881&lt;&gt;"",'71_19MthRepSumUzelQ'!W881,'71_19MthRepSumUzelQ'!F881))</f>
        <v>5032</v>
      </c>
      <c r="AA881" s="1">
        <f t="shared" si="54"/>
        <v>0</v>
      </c>
      <c r="AB881" s="1" t="str">
        <f t="shared" si="56"/>
        <v/>
      </c>
      <c r="AC881" s="1" t="str">
        <f t="shared" si="57"/>
        <v/>
      </c>
      <c r="AD881" s="1" t="str">
        <f t="shared" si="55"/>
        <v/>
      </c>
    </row>
    <row r="882" spans="1:30" x14ac:dyDescent="0.25">
      <c r="A882" s="4" t="s">
        <v>2366</v>
      </c>
      <c r="B882" s="4">
        <v>7318</v>
      </c>
      <c r="C882" s="4" t="s">
        <v>1728</v>
      </c>
      <c r="D882" s="4" t="s">
        <v>1729</v>
      </c>
      <c r="E882" s="4"/>
      <c r="F882" s="4">
        <v>5006</v>
      </c>
      <c r="G882" s="4" t="s">
        <v>35</v>
      </c>
      <c r="H882" s="4" t="s">
        <v>36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6">
        <v>0</v>
      </c>
      <c r="Q882" s="5">
        <v>0</v>
      </c>
      <c r="R882" s="5">
        <v>0</v>
      </c>
      <c r="S882" s="5">
        <v>0</v>
      </c>
      <c r="T882" s="5">
        <v>31</v>
      </c>
      <c r="U882" s="4"/>
      <c r="V882" s="4"/>
      <c r="W882" s="4"/>
      <c r="X882" s="4"/>
      <c r="Y882" s="1">
        <f>IF(Summ!$G$2="Místně",'71_19MthRepSumUzelQ'!B882,IF('71_19MthRepSumUzelQ'!U882&lt;&gt;"",'71_19MthRepSumUzelQ'!U882,'71_19MthRepSumUzelQ'!B882))</f>
        <v>7318</v>
      </c>
      <c r="Z882" s="1">
        <f>IF(Summ!$G$2="Místně",'71_19MthRepSumUzelQ'!F882,IF('71_19MthRepSumUzelQ'!W882&lt;&gt;"",'71_19MthRepSumUzelQ'!W882,'71_19MthRepSumUzelQ'!F882))</f>
        <v>5006</v>
      </c>
      <c r="AA882" s="1">
        <f t="shared" si="54"/>
        <v>0</v>
      </c>
      <c r="AB882" s="1" t="str">
        <f t="shared" si="56"/>
        <v/>
      </c>
      <c r="AC882" s="1" t="str">
        <f t="shared" si="57"/>
        <v/>
      </c>
      <c r="AD882" s="1" t="str">
        <f t="shared" si="55"/>
        <v/>
      </c>
    </row>
    <row r="883" spans="1:30" x14ac:dyDescent="0.25">
      <c r="A883" s="4" t="s">
        <v>2366</v>
      </c>
      <c r="B883" s="4">
        <v>7319</v>
      </c>
      <c r="C883" s="4" t="s">
        <v>1730</v>
      </c>
      <c r="D883" s="4" t="s">
        <v>1731</v>
      </c>
      <c r="E883" s="4"/>
      <c r="F883" s="4">
        <v>5008</v>
      </c>
      <c r="G883" s="4" t="s">
        <v>39</v>
      </c>
      <c r="H883" s="4" t="s">
        <v>40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6">
        <v>0</v>
      </c>
      <c r="Q883" s="5">
        <v>0</v>
      </c>
      <c r="R883" s="5">
        <v>0</v>
      </c>
      <c r="S883" s="5">
        <v>0</v>
      </c>
      <c r="T883" s="5">
        <v>31</v>
      </c>
      <c r="U883" s="4"/>
      <c r="V883" s="4"/>
      <c r="W883" s="4"/>
      <c r="X883" s="4"/>
      <c r="Y883" s="1">
        <f>IF(Summ!$G$2="Místně",'71_19MthRepSumUzelQ'!B883,IF('71_19MthRepSumUzelQ'!U883&lt;&gt;"",'71_19MthRepSumUzelQ'!U883,'71_19MthRepSumUzelQ'!B883))</f>
        <v>7319</v>
      </c>
      <c r="Z883" s="1">
        <f>IF(Summ!$G$2="Místně",'71_19MthRepSumUzelQ'!F883,IF('71_19MthRepSumUzelQ'!W883&lt;&gt;"",'71_19MthRepSumUzelQ'!W883,'71_19MthRepSumUzelQ'!F883))</f>
        <v>5008</v>
      </c>
      <c r="AA883" s="1">
        <f t="shared" si="54"/>
        <v>0</v>
      </c>
      <c r="AB883" s="1" t="str">
        <f t="shared" si="56"/>
        <v/>
      </c>
      <c r="AC883" s="1" t="str">
        <f t="shared" si="57"/>
        <v/>
      </c>
      <c r="AD883" s="1" t="str">
        <f t="shared" si="55"/>
        <v/>
      </c>
    </row>
    <row r="884" spans="1:30" x14ac:dyDescent="0.25">
      <c r="A884" s="4" t="s">
        <v>2366</v>
      </c>
      <c r="B884" s="4">
        <v>7320</v>
      </c>
      <c r="C884" s="4" t="s">
        <v>1732</v>
      </c>
      <c r="D884" s="4" t="s">
        <v>1733</v>
      </c>
      <c r="E884" s="4"/>
      <c r="F884" s="4">
        <v>5015</v>
      </c>
      <c r="G884" s="4" t="s">
        <v>53</v>
      </c>
      <c r="H884" s="4" t="s">
        <v>54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6">
        <v>0</v>
      </c>
      <c r="Q884" s="5">
        <v>0</v>
      </c>
      <c r="R884" s="5">
        <v>0</v>
      </c>
      <c r="S884" s="5">
        <v>0</v>
      </c>
      <c r="T884" s="5">
        <v>31</v>
      </c>
      <c r="U884" s="4"/>
      <c r="V884" s="4"/>
      <c r="W884" s="4"/>
      <c r="X884" s="4"/>
      <c r="Y884" s="1">
        <f>IF(Summ!$G$2="Místně",'71_19MthRepSumUzelQ'!B884,IF('71_19MthRepSumUzelQ'!U884&lt;&gt;"",'71_19MthRepSumUzelQ'!U884,'71_19MthRepSumUzelQ'!B884))</f>
        <v>7320</v>
      </c>
      <c r="Z884" s="1">
        <f>IF(Summ!$G$2="Místně",'71_19MthRepSumUzelQ'!F884,IF('71_19MthRepSumUzelQ'!W884&lt;&gt;"",'71_19MthRepSumUzelQ'!W884,'71_19MthRepSumUzelQ'!F884))</f>
        <v>5015</v>
      </c>
      <c r="AA884" s="1">
        <f t="shared" si="54"/>
        <v>0</v>
      </c>
      <c r="AB884" s="1" t="str">
        <f t="shared" si="56"/>
        <v/>
      </c>
      <c r="AC884" s="1" t="str">
        <f t="shared" si="57"/>
        <v/>
      </c>
      <c r="AD884" s="1" t="str">
        <f t="shared" si="55"/>
        <v/>
      </c>
    </row>
    <row r="885" spans="1:30" x14ac:dyDescent="0.25">
      <c r="A885" s="4" t="s">
        <v>2366</v>
      </c>
      <c r="B885" s="4">
        <v>7321</v>
      </c>
      <c r="C885" s="4" t="s">
        <v>1734</v>
      </c>
      <c r="D885" s="4" t="s">
        <v>1735</v>
      </c>
      <c r="E885" s="4"/>
      <c r="F885" s="4">
        <v>5005</v>
      </c>
      <c r="G885" s="4" t="s">
        <v>33</v>
      </c>
      <c r="H885" s="4" t="s">
        <v>34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6">
        <v>0</v>
      </c>
      <c r="Q885" s="5">
        <v>0</v>
      </c>
      <c r="R885" s="5">
        <v>0</v>
      </c>
      <c r="S885" s="5">
        <v>0</v>
      </c>
      <c r="T885" s="5">
        <v>31</v>
      </c>
      <c r="U885" s="4"/>
      <c r="V885" s="4"/>
      <c r="W885" s="4"/>
      <c r="X885" s="4"/>
      <c r="Y885" s="1">
        <f>IF(Summ!$G$2="Místně",'71_19MthRepSumUzelQ'!B885,IF('71_19MthRepSumUzelQ'!U885&lt;&gt;"",'71_19MthRepSumUzelQ'!U885,'71_19MthRepSumUzelQ'!B885))</f>
        <v>7321</v>
      </c>
      <c r="Z885" s="1">
        <f>IF(Summ!$G$2="Místně",'71_19MthRepSumUzelQ'!F885,IF('71_19MthRepSumUzelQ'!W885&lt;&gt;"",'71_19MthRepSumUzelQ'!W885,'71_19MthRepSumUzelQ'!F885))</f>
        <v>5005</v>
      </c>
      <c r="AA885" s="1">
        <f t="shared" si="54"/>
        <v>0</v>
      </c>
      <c r="AB885" s="1" t="str">
        <f t="shared" si="56"/>
        <v/>
      </c>
      <c r="AC885" s="1" t="str">
        <f t="shared" si="57"/>
        <v/>
      </c>
      <c r="AD885" s="1" t="str">
        <f t="shared" si="55"/>
        <v/>
      </c>
    </row>
    <row r="886" spans="1:30" x14ac:dyDescent="0.25">
      <c r="A886" s="4" t="s">
        <v>2366</v>
      </c>
      <c r="B886" s="4">
        <v>7322</v>
      </c>
      <c r="C886" s="4" t="s">
        <v>1736</v>
      </c>
      <c r="D886" s="4" t="s">
        <v>1737</v>
      </c>
      <c r="E886" s="4"/>
      <c r="F886" s="4">
        <v>5025</v>
      </c>
      <c r="G886" s="4" t="s">
        <v>73</v>
      </c>
      <c r="H886" s="4" t="s">
        <v>74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6">
        <v>0</v>
      </c>
      <c r="Q886" s="5">
        <v>0</v>
      </c>
      <c r="R886" s="5">
        <v>0</v>
      </c>
      <c r="S886" s="5">
        <v>0</v>
      </c>
      <c r="T886" s="5">
        <v>31</v>
      </c>
      <c r="U886" s="4"/>
      <c r="V886" s="4"/>
      <c r="W886" s="4"/>
      <c r="X886" s="4"/>
      <c r="Y886" s="1">
        <f>IF(Summ!$G$2="Místně",'71_19MthRepSumUzelQ'!B886,IF('71_19MthRepSumUzelQ'!U886&lt;&gt;"",'71_19MthRepSumUzelQ'!U886,'71_19MthRepSumUzelQ'!B886))</f>
        <v>7322</v>
      </c>
      <c r="Z886" s="1">
        <f>IF(Summ!$G$2="Místně",'71_19MthRepSumUzelQ'!F886,IF('71_19MthRepSumUzelQ'!W886&lt;&gt;"",'71_19MthRepSumUzelQ'!W886,'71_19MthRepSumUzelQ'!F886))</f>
        <v>5025</v>
      </c>
      <c r="AA886" s="1">
        <f t="shared" si="54"/>
        <v>0</v>
      </c>
      <c r="AB886" s="1" t="str">
        <f t="shared" si="56"/>
        <v/>
      </c>
      <c r="AC886" s="1" t="str">
        <f t="shared" si="57"/>
        <v/>
      </c>
      <c r="AD886" s="1" t="str">
        <f t="shared" si="55"/>
        <v/>
      </c>
    </row>
    <row r="887" spans="1:30" x14ac:dyDescent="0.25">
      <c r="A887" s="4" t="s">
        <v>2366</v>
      </c>
      <c r="B887" s="4">
        <v>7323</v>
      </c>
      <c r="C887" s="4" t="s">
        <v>1738</v>
      </c>
      <c r="D887" s="4" t="s">
        <v>1739</v>
      </c>
      <c r="E887" s="4"/>
      <c r="F887" s="4">
        <v>5045</v>
      </c>
      <c r="G887" s="4" t="s">
        <v>113</v>
      </c>
      <c r="H887" s="4" t="s">
        <v>114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6">
        <v>0</v>
      </c>
      <c r="Q887" s="5">
        <v>0</v>
      </c>
      <c r="R887" s="5">
        <v>0</v>
      </c>
      <c r="S887" s="5">
        <v>0</v>
      </c>
      <c r="T887" s="5">
        <v>31</v>
      </c>
      <c r="U887" s="4"/>
      <c r="V887" s="4"/>
      <c r="W887" s="4"/>
      <c r="X887" s="4"/>
      <c r="Y887" s="1">
        <f>IF(Summ!$G$2="Místně",'71_19MthRepSumUzelQ'!B887,IF('71_19MthRepSumUzelQ'!U887&lt;&gt;"",'71_19MthRepSumUzelQ'!U887,'71_19MthRepSumUzelQ'!B887))</f>
        <v>7323</v>
      </c>
      <c r="Z887" s="1">
        <f>IF(Summ!$G$2="Místně",'71_19MthRepSumUzelQ'!F887,IF('71_19MthRepSumUzelQ'!W887&lt;&gt;"",'71_19MthRepSumUzelQ'!W887,'71_19MthRepSumUzelQ'!F887))</f>
        <v>5045</v>
      </c>
      <c r="AA887" s="1">
        <f t="shared" si="54"/>
        <v>0</v>
      </c>
      <c r="AB887" s="1" t="str">
        <f t="shared" si="56"/>
        <v/>
      </c>
      <c r="AC887" s="1" t="str">
        <f t="shared" si="57"/>
        <v/>
      </c>
      <c r="AD887" s="1" t="str">
        <f t="shared" si="55"/>
        <v/>
      </c>
    </row>
    <row r="888" spans="1:30" x14ac:dyDescent="0.25">
      <c r="A888" s="4" t="s">
        <v>2366</v>
      </c>
      <c r="B888" s="4">
        <v>7324</v>
      </c>
      <c r="C888" s="4" t="s">
        <v>1023</v>
      </c>
      <c r="D888" s="4" t="s">
        <v>1740</v>
      </c>
      <c r="E888" s="4"/>
      <c r="F888" s="4">
        <v>5003</v>
      </c>
      <c r="G888" s="4" t="s">
        <v>29</v>
      </c>
      <c r="H888" s="4" t="s">
        <v>30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6">
        <v>0</v>
      </c>
      <c r="Q888" s="5">
        <v>0</v>
      </c>
      <c r="R888" s="5">
        <v>0</v>
      </c>
      <c r="S888" s="5">
        <v>0</v>
      </c>
      <c r="T888" s="5">
        <v>31</v>
      </c>
      <c r="U888" s="4"/>
      <c r="V888" s="4"/>
      <c r="W888" s="4"/>
      <c r="X888" s="4"/>
      <c r="Y888" s="1">
        <f>IF(Summ!$G$2="Místně",'71_19MthRepSumUzelQ'!B888,IF('71_19MthRepSumUzelQ'!U888&lt;&gt;"",'71_19MthRepSumUzelQ'!U888,'71_19MthRepSumUzelQ'!B888))</f>
        <v>7324</v>
      </c>
      <c r="Z888" s="1">
        <f>IF(Summ!$G$2="Místně",'71_19MthRepSumUzelQ'!F888,IF('71_19MthRepSumUzelQ'!W888&lt;&gt;"",'71_19MthRepSumUzelQ'!W888,'71_19MthRepSumUzelQ'!F888))</f>
        <v>5003</v>
      </c>
      <c r="AA888" s="1">
        <f t="shared" si="54"/>
        <v>0</v>
      </c>
      <c r="AB888" s="1" t="str">
        <f t="shared" si="56"/>
        <v/>
      </c>
      <c r="AC888" s="1" t="str">
        <f t="shared" si="57"/>
        <v/>
      </c>
      <c r="AD888" s="1" t="str">
        <f t="shared" si="55"/>
        <v/>
      </c>
    </row>
    <row r="889" spans="1:30" x14ac:dyDescent="0.25">
      <c r="A889" s="4" t="s">
        <v>2366</v>
      </c>
      <c r="B889" s="4">
        <v>7325</v>
      </c>
      <c r="C889" s="4" t="s">
        <v>1741</v>
      </c>
      <c r="D889" s="4" t="s">
        <v>1742</v>
      </c>
      <c r="E889" s="4"/>
      <c r="F889" s="4">
        <v>5025</v>
      </c>
      <c r="G889" s="4" t="s">
        <v>73</v>
      </c>
      <c r="H889" s="4" t="s">
        <v>74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6">
        <v>0</v>
      </c>
      <c r="Q889" s="5">
        <v>0</v>
      </c>
      <c r="R889" s="5">
        <v>0</v>
      </c>
      <c r="S889" s="5">
        <v>0</v>
      </c>
      <c r="T889" s="5">
        <v>31</v>
      </c>
      <c r="U889" s="4"/>
      <c r="V889" s="4"/>
      <c r="W889" s="4"/>
      <c r="X889" s="4"/>
      <c r="Y889" s="1">
        <f>IF(Summ!$G$2="Místně",'71_19MthRepSumUzelQ'!B889,IF('71_19MthRepSumUzelQ'!U889&lt;&gt;"",'71_19MthRepSumUzelQ'!U889,'71_19MthRepSumUzelQ'!B889))</f>
        <v>7325</v>
      </c>
      <c r="Z889" s="1">
        <f>IF(Summ!$G$2="Místně",'71_19MthRepSumUzelQ'!F889,IF('71_19MthRepSumUzelQ'!W889&lt;&gt;"",'71_19MthRepSumUzelQ'!W889,'71_19MthRepSumUzelQ'!F889))</f>
        <v>5025</v>
      </c>
      <c r="AA889" s="1">
        <f t="shared" si="54"/>
        <v>0</v>
      </c>
      <c r="AB889" s="1" t="str">
        <f t="shared" si="56"/>
        <v/>
      </c>
      <c r="AC889" s="1" t="str">
        <f t="shared" si="57"/>
        <v/>
      </c>
      <c r="AD889" s="1" t="str">
        <f t="shared" si="55"/>
        <v/>
      </c>
    </row>
    <row r="890" spans="1:30" x14ac:dyDescent="0.25">
      <c r="A890" s="4" t="s">
        <v>2366</v>
      </c>
      <c r="B890" s="4">
        <v>7326</v>
      </c>
      <c r="C890" s="4" t="s">
        <v>1743</v>
      </c>
      <c r="D890" s="4" t="s">
        <v>1744</v>
      </c>
      <c r="E890" s="4"/>
      <c r="F890" s="4">
        <v>5038</v>
      </c>
      <c r="G890" s="4" t="s">
        <v>98</v>
      </c>
      <c r="H890" s="4" t="s">
        <v>99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6">
        <v>0</v>
      </c>
      <c r="Q890" s="5">
        <v>0</v>
      </c>
      <c r="R890" s="5">
        <v>0</v>
      </c>
      <c r="S890" s="5">
        <v>0</v>
      </c>
      <c r="T890" s="5">
        <v>31</v>
      </c>
      <c r="U890" s="4"/>
      <c r="V890" s="4"/>
      <c r="W890" s="4"/>
      <c r="X890" s="4"/>
      <c r="Y890" s="1">
        <f>IF(Summ!$G$2="Místně",'71_19MthRepSumUzelQ'!B890,IF('71_19MthRepSumUzelQ'!U890&lt;&gt;"",'71_19MthRepSumUzelQ'!U890,'71_19MthRepSumUzelQ'!B890))</f>
        <v>7326</v>
      </c>
      <c r="Z890" s="1">
        <f>IF(Summ!$G$2="Místně",'71_19MthRepSumUzelQ'!F890,IF('71_19MthRepSumUzelQ'!W890&lt;&gt;"",'71_19MthRepSumUzelQ'!W890,'71_19MthRepSumUzelQ'!F890))</f>
        <v>5038</v>
      </c>
      <c r="AA890" s="1">
        <f t="shared" si="54"/>
        <v>0</v>
      </c>
      <c r="AB890" s="1" t="str">
        <f t="shared" si="56"/>
        <v/>
      </c>
      <c r="AC890" s="1" t="str">
        <f t="shared" si="57"/>
        <v/>
      </c>
      <c r="AD890" s="1" t="str">
        <f t="shared" si="55"/>
        <v/>
      </c>
    </row>
    <row r="891" spans="1:30" x14ac:dyDescent="0.25">
      <c r="A891" s="4" t="s">
        <v>2366</v>
      </c>
      <c r="B891" s="4">
        <v>7327</v>
      </c>
      <c r="C891" s="4" t="s">
        <v>1745</v>
      </c>
      <c r="D891" s="4" t="s">
        <v>1746</v>
      </c>
      <c r="E891" s="4"/>
      <c r="F891" s="4">
        <v>5009</v>
      </c>
      <c r="G891" s="4" t="s">
        <v>41</v>
      </c>
      <c r="H891" s="4" t="s">
        <v>42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6">
        <v>0</v>
      </c>
      <c r="Q891" s="5">
        <v>0</v>
      </c>
      <c r="R891" s="5">
        <v>0</v>
      </c>
      <c r="S891" s="5">
        <v>0</v>
      </c>
      <c r="T891" s="5">
        <v>31</v>
      </c>
      <c r="U891" s="4"/>
      <c r="V891" s="4"/>
      <c r="W891" s="4"/>
      <c r="X891" s="4"/>
      <c r="Y891" s="1">
        <f>IF(Summ!$G$2="Místně",'71_19MthRepSumUzelQ'!B891,IF('71_19MthRepSumUzelQ'!U891&lt;&gt;"",'71_19MthRepSumUzelQ'!U891,'71_19MthRepSumUzelQ'!B891))</f>
        <v>7327</v>
      </c>
      <c r="Z891" s="1">
        <f>IF(Summ!$G$2="Místně",'71_19MthRepSumUzelQ'!F891,IF('71_19MthRepSumUzelQ'!W891&lt;&gt;"",'71_19MthRepSumUzelQ'!W891,'71_19MthRepSumUzelQ'!F891))</f>
        <v>5009</v>
      </c>
      <c r="AA891" s="1">
        <f t="shared" si="54"/>
        <v>0</v>
      </c>
      <c r="AB891" s="1" t="str">
        <f t="shared" si="56"/>
        <v/>
      </c>
      <c r="AC891" s="1" t="str">
        <f t="shared" si="57"/>
        <v/>
      </c>
      <c r="AD891" s="1" t="str">
        <f t="shared" si="55"/>
        <v/>
      </c>
    </row>
    <row r="892" spans="1:30" x14ac:dyDescent="0.25">
      <c r="A892" s="4" t="s">
        <v>2366</v>
      </c>
      <c r="B892" s="4">
        <v>7328</v>
      </c>
      <c r="C892" s="4" t="s">
        <v>1747</v>
      </c>
      <c r="D892" s="4" t="s">
        <v>1748</v>
      </c>
      <c r="E892" s="4"/>
      <c r="F892" s="4">
        <v>5019</v>
      </c>
      <c r="G892" s="4" t="s">
        <v>61</v>
      </c>
      <c r="H892" s="4" t="s">
        <v>62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6">
        <v>0</v>
      </c>
      <c r="Q892" s="5">
        <v>0</v>
      </c>
      <c r="R892" s="5">
        <v>0</v>
      </c>
      <c r="S892" s="5">
        <v>0</v>
      </c>
      <c r="T892" s="5">
        <v>31</v>
      </c>
      <c r="U892" s="4"/>
      <c r="V892" s="4"/>
      <c r="W892" s="4"/>
      <c r="X892" s="4"/>
      <c r="Y892" s="1">
        <f>IF(Summ!$G$2="Místně",'71_19MthRepSumUzelQ'!B892,IF('71_19MthRepSumUzelQ'!U892&lt;&gt;"",'71_19MthRepSumUzelQ'!U892,'71_19MthRepSumUzelQ'!B892))</f>
        <v>7328</v>
      </c>
      <c r="Z892" s="1">
        <f>IF(Summ!$G$2="Místně",'71_19MthRepSumUzelQ'!F892,IF('71_19MthRepSumUzelQ'!W892&lt;&gt;"",'71_19MthRepSumUzelQ'!W892,'71_19MthRepSumUzelQ'!F892))</f>
        <v>5019</v>
      </c>
      <c r="AA892" s="1">
        <f t="shared" si="54"/>
        <v>0</v>
      </c>
      <c r="AB892" s="1" t="str">
        <f t="shared" si="56"/>
        <v/>
      </c>
      <c r="AC892" s="1" t="str">
        <f t="shared" si="57"/>
        <v/>
      </c>
      <c r="AD892" s="1" t="str">
        <f t="shared" si="55"/>
        <v/>
      </c>
    </row>
    <row r="893" spans="1:30" x14ac:dyDescent="0.25">
      <c r="A893" s="4" t="s">
        <v>2366</v>
      </c>
      <c r="B893" s="4">
        <v>7329</v>
      </c>
      <c r="C893" s="4" t="s">
        <v>1749</v>
      </c>
      <c r="D893" s="4" t="s">
        <v>1750</v>
      </c>
      <c r="E893" s="4"/>
      <c r="F893" s="4">
        <v>5041</v>
      </c>
      <c r="G893" s="4" t="s">
        <v>105</v>
      </c>
      <c r="H893" s="4" t="s">
        <v>106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6">
        <v>0</v>
      </c>
      <c r="Q893" s="5">
        <v>0</v>
      </c>
      <c r="R893" s="5">
        <v>0</v>
      </c>
      <c r="S893" s="5">
        <v>0</v>
      </c>
      <c r="T893" s="5">
        <v>31</v>
      </c>
      <c r="U893" s="4"/>
      <c r="V893" s="4"/>
      <c r="W893" s="4"/>
      <c r="X893" s="4"/>
      <c r="Y893" s="1">
        <f>IF(Summ!$G$2="Místně",'71_19MthRepSumUzelQ'!B893,IF('71_19MthRepSumUzelQ'!U893&lt;&gt;"",'71_19MthRepSumUzelQ'!U893,'71_19MthRepSumUzelQ'!B893))</f>
        <v>7329</v>
      </c>
      <c r="Z893" s="1">
        <f>IF(Summ!$G$2="Místně",'71_19MthRepSumUzelQ'!F893,IF('71_19MthRepSumUzelQ'!W893&lt;&gt;"",'71_19MthRepSumUzelQ'!W893,'71_19MthRepSumUzelQ'!F893))</f>
        <v>5041</v>
      </c>
      <c r="AA893" s="1">
        <f t="shared" si="54"/>
        <v>0</v>
      </c>
      <c r="AB893" s="1" t="str">
        <f t="shared" si="56"/>
        <v/>
      </c>
      <c r="AC893" s="1" t="str">
        <f t="shared" si="57"/>
        <v/>
      </c>
      <c r="AD893" s="1" t="str">
        <f t="shared" si="55"/>
        <v/>
      </c>
    </row>
    <row r="894" spans="1:30" x14ac:dyDescent="0.25">
      <c r="A894" s="4" t="s">
        <v>2366</v>
      </c>
      <c r="B894" s="4">
        <v>7330</v>
      </c>
      <c r="C894" s="4" t="s">
        <v>1751</v>
      </c>
      <c r="D894" s="4" t="s">
        <v>1752</v>
      </c>
      <c r="E894" s="4"/>
      <c r="F894" s="4">
        <v>5013</v>
      </c>
      <c r="G894" s="4" t="s">
        <v>49</v>
      </c>
      <c r="H894" s="4" t="s">
        <v>50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6">
        <v>0</v>
      </c>
      <c r="Q894" s="5">
        <v>0</v>
      </c>
      <c r="R894" s="5">
        <v>0</v>
      </c>
      <c r="S894" s="5">
        <v>0</v>
      </c>
      <c r="T894" s="5">
        <v>31</v>
      </c>
      <c r="U894" s="4"/>
      <c r="V894" s="4"/>
      <c r="W894" s="4"/>
      <c r="X894" s="4"/>
      <c r="Y894" s="1">
        <f>IF(Summ!$G$2="Místně",'71_19MthRepSumUzelQ'!B894,IF('71_19MthRepSumUzelQ'!U894&lt;&gt;"",'71_19MthRepSumUzelQ'!U894,'71_19MthRepSumUzelQ'!B894))</f>
        <v>7330</v>
      </c>
      <c r="Z894" s="1">
        <f>IF(Summ!$G$2="Místně",'71_19MthRepSumUzelQ'!F894,IF('71_19MthRepSumUzelQ'!W894&lt;&gt;"",'71_19MthRepSumUzelQ'!W894,'71_19MthRepSumUzelQ'!F894))</f>
        <v>5013</v>
      </c>
      <c r="AA894" s="1">
        <f t="shared" si="54"/>
        <v>0</v>
      </c>
      <c r="AB894" s="1" t="str">
        <f t="shared" si="56"/>
        <v/>
      </c>
      <c r="AC894" s="1" t="str">
        <f t="shared" si="57"/>
        <v/>
      </c>
      <c r="AD894" s="1" t="str">
        <f t="shared" si="55"/>
        <v/>
      </c>
    </row>
    <row r="895" spans="1:30" x14ac:dyDescent="0.25">
      <c r="A895" s="4" t="s">
        <v>2366</v>
      </c>
      <c r="B895" s="4">
        <v>7331</v>
      </c>
      <c r="C895" s="4" t="s">
        <v>1753</v>
      </c>
      <c r="D895" s="4" t="s">
        <v>1754</v>
      </c>
      <c r="E895" s="4"/>
      <c r="F895" s="4">
        <v>5027</v>
      </c>
      <c r="G895" s="4" t="s">
        <v>77</v>
      </c>
      <c r="H895" s="4" t="s">
        <v>78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6">
        <v>0</v>
      </c>
      <c r="Q895" s="5">
        <v>0</v>
      </c>
      <c r="R895" s="5">
        <v>0</v>
      </c>
      <c r="S895" s="5">
        <v>0</v>
      </c>
      <c r="T895" s="5">
        <v>31</v>
      </c>
      <c r="U895" s="4"/>
      <c r="V895" s="4"/>
      <c r="W895" s="4"/>
      <c r="X895" s="4"/>
      <c r="Y895" s="1">
        <f>IF(Summ!$G$2="Místně",'71_19MthRepSumUzelQ'!B895,IF('71_19MthRepSumUzelQ'!U895&lt;&gt;"",'71_19MthRepSumUzelQ'!U895,'71_19MthRepSumUzelQ'!B895))</f>
        <v>7331</v>
      </c>
      <c r="Z895" s="1">
        <f>IF(Summ!$G$2="Místně",'71_19MthRepSumUzelQ'!F895,IF('71_19MthRepSumUzelQ'!W895&lt;&gt;"",'71_19MthRepSumUzelQ'!W895,'71_19MthRepSumUzelQ'!F895))</f>
        <v>5027</v>
      </c>
      <c r="AA895" s="1">
        <f t="shared" si="54"/>
        <v>0</v>
      </c>
      <c r="AB895" s="1" t="str">
        <f t="shared" si="56"/>
        <v/>
      </c>
      <c r="AC895" s="1" t="str">
        <f t="shared" si="57"/>
        <v/>
      </c>
      <c r="AD895" s="1" t="str">
        <f t="shared" si="55"/>
        <v/>
      </c>
    </row>
    <row r="896" spans="1:30" x14ac:dyDescent="0.25">
      <c r="A896" s="4" t="s">
        <v>2366</v>
      </c>
      <c r="B896" s="4">
        <v>7332</v>
      </c>
      <c r="C896" s="4" t="s">
        <v>1755</v>
      </c>
      <c r="D896" s="4" t="s">
        <v>1756</v>
      </c>
      <c r="E896" s="4"/>
      <c r="F896" s="4">
        <v>5015</v>
      </c>
      <c r="G896" s="4" t="s">
        <v>53</v>
      </c>
      <c r="H896" s="4" t="s">
        <v>54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6">
        <v>0</v>
      </c>
      <c r="Q896" s="5">
        <v>0</v>
      </c>
      <c r="R896" s="5">
        <v>0</v>
      </c>
      <c r="S896" s="5">
        <v>0</v>
      </c>
      <c r="T896" s="5">
        <v>31</v>
      </c>
      <c r="U896" s="4"/>
      <c r="V896" s="4"/>
      <c r="W896" s="4"/>
      <c r="X896" s="4"/>
      <c r="Y896" s="1">
        <f>IF(Summ!$G$2="Místně",'71_19MthRepSumUzelQ'!B896,IF('71_19MthRepSumUzelQ'!U896&lt;&gt;"",'71_19MthRepSumUzelQ'!U896,'71_19MthRepSumUzelQ'!B896))</f>
        <v>7332</v>
      </c>
      <c r="Z896" s="1">
        <f>IF(Summ!$G$2="Místně",'71_19MthRepSumUzelQ'!F896,IF('71_19MthRepSumUzelQ'!W896&lt;&gt;"",'71_19MthRepSumUzelQ'!W896,'71_19MthRepSumUzelQ'!F896))</f>
        <v>5015</v>
      </c>
      <c r="AA896" s="1">
        <f t="shared" si="54"/>
        <v>0</v>
      </c>
      <c r="AB896" s="1" t="str">
        <f t="shared" si="56"/>
        <v/>
      </c>
      <c r="AC896" s="1" t="str">
        <f t="shared" si="57"/>
        <v/>
      </c>
      <c r="AD896" s="1" t="str">
        <f t="shared" si="55"/>
        <v/>
      </c>
    </row>
    <row r="897" spans="1:30" x14ac:dyDescent="0.25">
      <c r="A897" s="4" t="s">
        <v>2366</v>
      </c>
      <c r="B897" s="4">
        <v>7333</v>
      </c>
      <c r="C897" s="4" t="s">
        <v>1757</v>
      </c>
      <c r="D897" s="4" t="s">
        <v>1758</v>
      </c>
      <c r="E897" s="4"/>
      <c r="F897" s="4">
        <v>5037</v>
      </c>
      <c r="G897" s="4" t="s">
        <v>96</v>
      </c>
      <c r="H897" s="4" t="s">
        <v>97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6">
        <v>0</v>
      </c>
      <c r="Q897" s="5">
        <v>0</v>
      </c>
      <c r="R897" s="5">
        <v>0</v>
      </c>
      <c r="S897" s="5">
        <v>0</v>
      </c>
      <c r="T897" s="5">
        <v>31</v>
      </c>
      <c r="U897" s="4"/>
      <c r="V897" s="4"/>
      <c r="W897" s="4"/>
      <c r="X897" s="4"/>
      <c r="Y897" s="1">
        <f>IF(Summ!$G$2="Místně",'71_19MthRepSumUzelQ'!B897,IF('71_19MthRepSumUzelQ'!U897&lt;&gt;"",'71_19MthRepSumUzelQ'!U897,'71_19MthRepSumUzelQ'!B897))</f>
        <v>7333</v>
      </c>
      <c r="Z897" s="1">
        <f>IF(Summ!$G$2="Místně",'71_19MthRepSumUzelQ'!F897,IF('71_19MthRepSumUzelQ'!W897&lt;&gt;"",'71_19MthRepSumUzelQ'!W897,'71_19MthRepSumUzelQ'!F897))</f>
        <v>5037</v>
      </c>
      <c r="AA897" s="1">
        <f t="shared" si="54"/>
        <v>0</v>
      </c>
      <c r="AB897" s="1" t="str">
        <f t="shared" si="56"/>
        <v/>
      </c>
      <c r="AC897" s="1" t="str">
        <f t="shared" si="57"/>
        <v/>
      </c>
      <c r="AD897" s="1" t="str">
        <f t="shared" si="55"/>
        <v/>
      </c>
    </row>
    <row r="898" spans="1:30" x14ac:dyDescent="0.25">
      <c r="A898" s="4" t="s">
        <v>2366</v>
      </c>
      <c r="B898" s="4">
        <v>7334</v>
      </c>
      <c r="C898" s="4" t="s">
        <v>1759</v>
      </c>
      <c r="D898" s="4" t="s">
        <v>1760</v>
      </c>
      <c r="E898" s="4"/>
      <c r="F898" s="4">
        <v>5030</v>
      </c>
      <c r="G898" s="4" t="s">
        <v>83</v>
      </c>
      <c r="H898" s="4" t="s">
        <v>84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6">
        <v>0</v>
      </c>
      <c r="Q898" s="5">
        <v>0</v>
      </c>
      <c r="R898" s="5">
        <v>0</v>
      </c>
      <c r="S898" s="5">
        <v>0</v>
      </c>
      <c r="T898" s="5">
        <v>31</v>
      </c>
      <c r="U898" s="4"/>
      <c r="V898" s="4"/>
      <c r="W898" s="4"/>
      <c r="X898" s="4"/>
      <c r="Y898" s="1">
        <f>IF(Summ!$G$2="Místně",'71_19MthRepSumUzelQ'!B898,IF('71_19MthRepSumUzelQ'!U898&lt;&gt;"",'71_19MthRepSumUzelQ'!U898,'71_19MthRepSumUzelQ'!B898))</f>
        <v>7334</v>
      </c>
      <c r="Z898" s="1">
        <f>IF(Summ!$G$2="Místně",'71_19MthRepSumUzelQ'!F898,IF('71_19MthRepSumUzelQ'!W898&lt;&gt;"",'71_19MthRepSumUzelQ'!W898,'71_19MthRepSumUzelQ'!F898))</f>
        <v>5030</v>
      </c>
      <c r="AA898" s="1">
        <f t="shared" ref="AA898:AA961" si="58">IF(OR(A898="COVID",Y898="",Y898=B898),0,-P898)</f>
        <v>0</v>
      </c>
      <c r="AB898" s="1" t="str">
        <f t="shared" si="56"/>
        <v/>
      </c>
      <c r="AC898" s="1" t="str">
        <f t="shared" si="57"/>
        <v/>
      </c>
      <c r="AD898" s="1" t="str">
        <f t="shared" ref="AD898:AD961" si="59">IF(AB898="","",-AA898)</f>
        <v/>
      </c>
    </row>
    <row r="899" spans="1:30" x14ac:dyDescent="0.25">
      <c r="A899" s="4" t="s">
        <v>2366</v>
      </c>
      <c r="B899" s="4">
        <v>7335</v>
      </c>
      <c r="C899" s="4" t="s">
        <v>1761</v>
      </c>
      <c r="D899" s="4" t="s">
        <v>1761</v>
      </c>
      <c r="E899" s="4"/>
      <c r="F899" s="4">
        <v>5058</v>
      </c>
      <c r="G899" s="4" t="s">
        <v>137</v>
      </c>
      <c r="H899" s="4" t="s">
        <v>138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6">
        <v>0</v>
      </c>
      <c r="Q899" s="5">
        <v>0</v>
      </c>
      <c r="R899" s="5">
        <v>0</v>
      </c>
      <c r="S899" s="5">
        <v>0</v>
      </c>
      <c r="T899" s="5">
        <v>31</v>
      </c>
      <c r="U899" s="4"/>
      <c r="V899" s="4"/>
      <c r="W899" s="4"/>
      <c r="X899" s="4"/>
      <c r="Y899" s="1">
        <f>IF(Summ!$G$2="Místně",'71_19MthRepSumUzelQ'!B899,IF('71_19MthRepSumUzelQ'!U899&lt;&gt;"",'71_19MthRepSumUzelQ'!U899,'71_19MthRepSumUzelQ'!B899))</f>
        <v>7335</v>
      </c>
      <c r="Z899" s="1">
        <f>IF(Summ!$G$2="Místně",'71_19MthRepSumUzelQ'!F899,IF('71_19MthRepSumUzelQ'!W899&lt;&gt;"",'71_19MthRepSumUzelQ'!W899,'71_19MthRepSumUzelQ'!F899))</f>
        <v>5058</v>
      </c>
      <c r="AA899" s="1">
        <f t="shared" si="58"/>
        <v>0</v>
      </c>
      <c r="AB899" s="1" t="str">
        <f t="shared" si="56"/>
        <v/>
      </c>
      <c r="AC899" s="1" t="str">
        <f t="shared" si="57"/>
        <v/>
      </c>
      <c r="AD899" s="1" t="str">
        <f t="shared" si="59"/>
        <v/>
      </c>
    </row>
    <row r="900" spans="1:30" x14ac:dyDescent="0.25">
      <c r="A900" s="4" t="s">
        <v>2366</v>
      </c>
      <c r="B900" s="4">
        <v>7336</v>
      </c>
      <c r="C900" s="4" t="s">
        <v>1762</v>
      </c>
      <c r="D900" s="4" t="s">
        <v>1763</v>
      </c>
      <c r="E900" s="4"/>
      <c r="F900" s="4">
        <v>5045</v>
      </c>
      <c r="G900" s="4" t="s">
        <v>113</v>
      </c>
      <c r="H900" s="4" t="s">
        <v>114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6">
        <v>0</v>
      </c>
      <c r="Q900" s="5">
        <v>0</v>
      </c>
      <c r="R900" s="5">
        <v>0</v>
      </c>
      <c r="S900" s="5">
        <v>0</v>
      </c>
      <c r="T900" s="5">
        <v>31</v>
      </c>
      <c r="U900" s="4"/>
      <c r="V900" s="4"/>
      <c r="W900" s="4"/>
      <c r="X900" s="4"/>
      <c r="Y900" s="1">
        <f>IF(Summ!$G$2="Místně",'71_19MthRepSumUzelQ'!B900,IF('71_19MthRepSumUzelQ'!U900&lt;&gt;"",'71_19MthRepSumUzelQ'!U900,'71_19MthRepSumUzelQ'!B900))</f>
        <v>7336</v>
      </c>
      <c r="Z900" s="1">
        <f>IF(Summ!$G$2="Místně",'71_19MthRepSumUzelQ'!F900,IF('71_19MthRepSumUzelQ'!W900&lt;&gt;"",'71_19MthRepSumUzelQ'!W900,'71_19MthRepSumUzelQ'!F900))</f>
        <v>5045</v>
      </c>
      <c r="AA900" s="1">
        <f t="shared" si="58"/>
        <v>0</v>
      </c>
      <c r="AB900" s="1" t="str">
        <f t="shared" si="56"/>
        <v/>
      </c>
      <c r="AC900" s="1" t="str">
        <f t="shared" si="57"/>
        <v/>
      </c>
      <c r="AD900" s="1" t="str">
        <f t="shared" si="59"/>
        <v/>
      </c>
    </row>
    <row r="901" spans="1:30" x14ac:dyDescent="0.25">
      <c r="A901" s="4" t="s">
        <v>2366</v>
      </c>
      <c r="B901" s="4">
        <v>7337</v>
      </c>
      <c r="C901" s="4" t="s">
        <v>1764</v>
      </c>
      <c r="D901" s="4" t="s">
        <v>1765</v>
      </c>
      <c r="E901" s="4"/>
      <c r="F901" s="4">
        <v>5012</v>
      </c>
      <c r="G901" s="4" t="s">
        <v>47</v>
      </c>
      <c r="H901" s="4" t="s">
        <v>48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6">
        <v>0</v>
      </c>
      <c r="Q901" s="5">
        <v>0</v>
      </c>
      <c r="R901" s="5">
        <v>0</v>
      </c>
      <c r="S901" s="5">
        <v>0</v>
      </c>
      <c r="T901" s="5">
        <v>31</v>
      </c>
      <c r="U901" s="4"/>
      <c r="V901" s="4"/>
      <c r="W901" s="4"/>
      <c r="X901" s="4"/>
      <c r="Y901" s="1">
        <f>IF(Summ!$G$2="Místně",'71_19MthRepSumUzelQ'!B901,IF('71_19MthRepSumUzelQ'!U901&lt;&gt;"",'71_19MthRepSumUzelQ'!U901,'71_19MthRepSumUzelQ'!B901))</f>
        <v>7337</v>
      </c>
      <c r="Z901" s="1">
        <f>IF(Summ!$G$2="Místně",'71_19MthRepSumUzelQ'!F901,IF('71_19MthRepSumUzelQ'!W901&lt;&gt;"",'71_19MthRepSumUzelQ'!W901,'71_19MthRepSumUzelQ'!F901))</f>
        <v>5012</v>
      </c>
      <c r="AA901" s="1">
        <f t="shared" si="58"/>
        <v>0</v>
      </c>
      <c r="AB901" s="1" t="str">
        <f t="shared" si="56"/>
        <v/>
      </c>
      <c r="AC901" s="1" t="str">
        <f t="shared" si="57"/>
        <v/>
      </c>
      <c r="AD901" s="1" t="str">
        <f t="shared" si="59"/>
        <v/>
      </c>
    </row>
    <row r="902" spans="1:30" x14ac:dyDescent="0.25">
      <c r="A902" s="4" t="s">
        <v>2366</v>
      </c>
      <c r="B902" s="4">
        <v>7338</v>
      </c>
      <c r="C902" s="4" t="s">
        <v>679</v>
      </c>
      <c r="D902" s="4" t="s">
        <v>1766</v>
      </c>
      <c r="E902" s="4"/>
      <c r="F902" s="4">
        <v>5020</v>
      </c>
      <c r="G902" s="4" t="s">
        <v>63</v>
      </c>
      <c r="H902" s="4" t="s">
        <v>64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6">
        <v>0</v>
      </c>
      <c r="Q902" s="5">
        <v>0</v>
      </c>
      <c r="R902" s="5">
        <v>0</v>
      </c>
      <c r="S902" s="5">
        <v>0</v>
      </c>
      <c r="T902" s="5">
        <v>31</v>
      </c>
      <c r="U902" s="4"/>
      <c r="V902" s="4"/>
      <c r="W902" s="4"/>
      <c r="X902" s="4"/>
      <c r="Y902" s="1">
        <f>IF(Summ!$G$2="Místně",'71_19MthRepSumUzelQ'!B902,IF('71_19MthRepSumUzelQ'!U902&lt;&gt;"",'71_19MthRepSumUzelQ'!U902,'71_19MthRepSumUzelQ'!B902))</f>
        <v>7338</v>
      </c>
      <c r="Z902" s="1">
        <f>IF(Summ!$G$2="Místně",'71_19MthRepSumUzelQ'!F902,IF('71_19MthRepSumUzelQ'!W902&lt;&gt;"",'71_19MthRepSumUzelQ'!W902,'71_19MthRepSumUzelQ'!F902))</f>
        <v>5020</v>
      </c>
      <c r="AA902" s="1">
        <f t="shared" si="58"/>
        <v>0</v>
      </c>
      <c r="AB902" s="1" t="str">
        <f t="shared" si="56"/>
        <v/>
      </c>
      <c r="AC902" s="1" t="str">
        <f t="shared" si="57"/>
        <v/>
      </c>
      <c r="AD902" s="1" t="str">
        <f t="shared" si="59"/>
        <v/>
      </c>
    </row>
    <row r="903" spans="1:30" x14ac:dyDescent="0.25">
      <c r="A903" s="4" t="s">
        <v>2366</v>
      </c>
      <c r="B903" s="4">
        <v>7339</v>
      </c>
      <c r="C903" s="4" t="s">
        <v>1767</v>
      </c>
      <c r="D903" s="4" t="s">
        <v>1768</v>
      </c>
      <c r="E903" s="4"/>
      <c r="F903" s="4">
        <v>5002</v>
      </c>
      <c r="G903" s="4" t="s">
        <v>27</v>
      </c>
      <c r="H903" s="4" t="s">
        <v>28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6">
        <v>0</v>
      </c>
      <c r="Q903" s="5">
        <v>0</v>
      </c>
      <c r="R903" s="5">
        <v>0</v>
      </c>
      <c r="S903" s="5">
        <v>0</v>
      </c>
      <c r="T903" s="5">
        <v>31</v>
      </c>
      <c r="U903" s="4"/>
      <c r="V903" s="4"/>
      <c r="W903" s="4"/>
      <c r="X903" s="4"/>
      <c r="Y903" s="1">
        <f>IF(Summ!$G$2="Místně",'71_19MthRepSumUzelQ'!B903,IF('71_19MthRepSumUzelQ'!U903&lt;&gt;"",'71_19MthRepSumUzelQ'!U903,'71_19MthRepSumUzelQ'!B903))</f>
        <v>7339</v>
      </c>
      <c r="Z903" s="1">
        <f>IF(Summ!$G$2="Místně",'71_19MthRepSumUzelQ'!F903,IF('71_19MthRepSumUzelQ'!W903&lt;&gt;"",'71_19MthRepSumUzelQ'!W903,'71_19MthRepSumUzelQ'!F903))</f>
        <v>5002</v>
      </c>
      <c r="AA903" s="1">
        <f t="shared" si="58"/>
        <v>0</v>
      </c>
      <c r="AB903" s="1" t="str">
        <f t="shared" si="56"/>
        <v/>
      </c>
      <c r="AC903" s="1" t="str">
        <f t="shared" si="57"/>
        <v/>
      </c>
      <c r="AD903" s="1" t="str">
        <f t="shared" si="59"/>
        <v/>
      </c>
    </row>
    <row r="904" spans="1:30" x14ac:dyDescent="0.25">
      <c r="A904" s="4" t="s">
        <v>2366</v>
      </c>
      <c r="B904" s="4">
        <v>7340</v>
      </c>
      <c r="C904" s="4" t="s">
        <v>1769</v>
      </c>
      <c r="D904" s="4" t="s">
        <v>1770</v>
      </c>
      <c r="E904" s="4"/>
      <c r="F904" s="4">
        <v>5021</v>
      </c>
      <c r="G904" s="4" t="s">
        <v>65</v>
      </c>
      <c r="H904" s="4" t="s">
        <v>66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6">
        <v>0</v>
      </c>
      <c r="Q904" s="5">
        <v>0</v>
      </c>
      <c r="R904" s="5">
        <v>0</v>
      </c>
      <c r="S904" s="5">
        <v>0</v>
      </c>
      <c r="T904" s="5">
        <v>31</v>
      </c>
      <c r="U904" s="4"/>
      <c r="V904" s="4"/>
      <c r="W904" s="4"/>
      <c r="X904" s="4"/>
      <c r="Y904" s="1">
        <f>IF(Summ!$G$2="Místně",'71_19MthRepSumUzelQ'!B904,IF('71_19MthRepSumUzelQ'!U904&lt;&gt;"",'71_19MthRepSumUzelQ'!U904,'71_19MthRepSumUzelQ'!B904))</f>
        <v>7340</v>
      </c>
      <c r="Z904" s="1">
        <f>IF(Summ!$G$2="Místně",'71_19MthRepSumUzelQ'!F904,IF('71_19MthRepSumUzelQ'!W904&lt;&gt;"",'71_19MthRepSumUzelQ'!W904,'71_19MthRepSumUzelQ'!F904))</f>
        <v>5021</v>
      </c>
      <c r="AA904" s="1">
        <f t="shared" si="58"/>
        <v>0</v>
      </c>
      <c r="AB904" s="1" t="str">
        <f t="shared" si="56"/>
        <v/>
      </c>
      <c r="AC904" s="1" t="str">
        <f t="shared" si="57"/>
        <v/>
      </c>
      <c r="AD904" s="1" t="str">
        <f t="shared" si="59"/>
        <v/>
      </c>
    </row>
    <row r="905" spans="1:30" x14ac:dyDescent="0.25">
      <c r="A905" s="4" t="s">
        <v>2366</v>
      </c>
      <c r="B905" s="4">
        <v>7342</v>
      </c>
      <c r="C905" s="4" t="s">
        <v>1771</v>
      </c>
      <c r="D905" s="4" t="s">
        <v>1772</v>
      </c>
      <c r="E905" s="4"/>
      <c r="F905" s="4">
        <v>5020</v>
      </c>
      <c r="G905" s="4" t="s">
        <v>63</v>
      </c>
      <c r="H905" s="4" t="s">
        <v>64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6">
        <v>0</v>
      </c>
      <c r="Q905" s="5">
        <v>0</v>
      </c>
      <c r="R905" s="5">
        <v>0</v>
      </c>
      <c r="S905" s="5">
        <v>0</v>
      </c>
      <c r="T905" s="5">
        <v>31</v>
      </c>
      <c r="U905" s="4"/>
      <c r="V905" s="4"/>
      <c r="W905" s="4"/>
      <c r="X905" s="4"/>
      <c r="Y905" s="1">
        <f>IF(Summ!$G$2="Místně",'71_19MthRepSumUzelQ'!B905,IF('71_19MthRepSumUzelQ'!U905&lt;&gt;"",'71_19MthRepSumUzelQ'!U905,'71_19MthRepSumUzelQ'!B905))</f>
        <v>7342</v>
      </c>
      <c r="Z905" s="1">
        <f>IF(Summ!$G$2="Místně",'71_19MthRepSumUzelQ'!F905,IF('71_19MthRepSumUzelQ'!W905&lt;&gt;"",'71_19MthRepSumUzelQ'!W905,'71_19MthRepSumUzelQ'!F905))</f>
        <v>5020</v>
      </c>
      <c r="AA905" s="1">
        <f t="shared" si="58"/>
        <v>0</v>
      </c>
      <c r="AB905" s="1" t="str">
        <f t="shared" si="56"/>
        <v/>
      </c>
      <c r="AC905" s="1" t="str">
        <f t="shared" si="57"/>
        <v/>
      </c>
      <c r="AD905" s="1" t="str">
        <f t="shared" si="59"/>
        <v/>
      </c>
    </row>
    <row r="906" spans="1:30" x14ac:dyDescent="0.25">
      <c r="A906" s="4" t="s">
        <v>2366</v>
      </c>
      <c r="B906" s="4">
        <v>7343</v>
      </c>
      <c r="C906" s="4" t="s">
        <v>1773</v>
      </c>
      <c r="D906" s="4" t="s">
        <v>1774</v>
      </c>
      <c r="E906" s="4"/>
      <c r="F906" s="4">
        <v>5005</v>
      </c>
      <c r="G906" s="4" t="s">
        <v>33</v>
      </c>
      <c r="H906" s="4" t="s">
        <v>34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6">
        <v>0</v>
      </c>
      <c r="Q906" s="5">
        <v>0</v>
      </c>
      <c r="R906" s="5">
        <v>0</v>
      </c>
      <c r="S906" s="5">
        <v>0</v>
      </c>
      <c r="T906" s="5">
        <v>31</v>
      </c>
      <c r="U906" s="4"/>
      <c r="V906" s="4"/>
      <c r="W906" s="4"/>
      <c r="X906" s="4"/>
      <c r="Y906" s="1">
        <f>IF(Summ!$G$2="Místně",'71_19MthRepSumUzelQ'!B906,IF('71_19MthRepSumUzelQ'!U906&lt;&gt;"",'71_19MthRepSumUzelQ'!U906,'71_19MthRepSumUzelQ'!B906))</f>
        <v>7343</v>
      </c>
      <c r="Z906" s="1">
        <f>IF(Summ!$G$2="Místně",'71_19MthRepSumUzelQ'!F906,IF('71_19MthRepSumUzelQ'!W906&lt;&gt;"",'71_19MthRepSumUzelQ'!W906,'71_19MthRepSumUzelQ'!F906))</f>
        <v>5005</v>
      </c>
      <c r="AA906" s="1">
        <f t="shared" si="58"/>
        <v>0</v>
      </c>
      <c r="AB906" s="1" t="str">
        <f t="shared" si="56"/>
        <v/>
      </c>
      <c r="AC906" s="1" t="str">
        <f t="shared" si="57"/>
        <v/>
      </c>
      <c r="AD906" s="1" t="str">
        <f t="shared" si="59"/>
        <v/>
      </c>
    </row>
    <row r="907" spans="1:30" x14ac:dyDescent="0.25">
      <c r="A907" s="4" t="s">
        <v>2366</v>
      </c>
      <c r="B907" s="4">
        <v>7344</v>
      </c>
      <c r="C907" s="4" t="s">
        <v>1775</v>
      </c>
      <c r="D907" s="4" t="s">
        <v>1776</v>
      </c>
      <c r="E907" s="4"/>
      <c r="F907" s="4">
        <v>5019</v>
      </c>
      <c r="G907" s="4" t="s">
        <v>61</v>
      </c>
      <c r="H907" s="4" t="s">
        <v>62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6">
        <v>0</v>
      </c>
      <c r="Q907" s="5">
        <v>0</v>
      </c>
      <c r="R907" s="5">
        <v>0</v>
      </c>
      <c r="S907" s="5">
        <v>0</v>
      </c>
      <c r="T907" s="5">
        <v>31</v>
      </c>
      <c r="U907" s="4"/>
      <c r="V907" s="4"/>
      <c r="W907" s="4"/>
      <c r="X907" s="4"/>
      <c r="Y907" s="1">
        <f>IF(Summ!$G$2="Místně",'71_19MthRepSumUzelQ'!B907,IF('71_19MthRepSumUzelQ'!U907&lt;&gt;"",'71_19MthRepSumUzelQ'!U907,'71_19MthRepSumUzelQ'!B907))</f>
        <v>7344</v>
      </c>
      <c r="Z907" s="1">
        <f>IF(Summ!$G$2="Místně",'71_19MthRepSumUzelQ'!F907,IF('71_19MthRepSumUzelQ'!W907&lt;&gt;"",'71_19MthRepSumUzelQ'!W907,'71_19MthRepSumUzelQ'!F907))</f>
        <v>5019</v>
      </c>
      <c r="AA907" s="1">
        <f t="shared" si="58"/>
        <v>0</v>
      </c>
      <c r="AB907" s="1" t="str">
        <f t="shared" si="56"/>
        <v/>
      </c>
      <c r="AC907" s="1" t="str">
        <f t="shared" si="57"/>
        <v/>
      </c>
      <c r="AD907" s="1" t="str">
        <f t="shared" si="59"/>
        <v/>
      </c>
    </row>
    <row r="908" spans="1:30" x14ac:dyDescent="0.25">
      <c r="A908" s="4" t="s">
        <v>2366</v>
      </c>
      <c r="B908" s="4">
        <v>7345</v>
      </c>
      <c r="C908" s="4" t="s">
        <v>1777</v>
      </c>
      <c r="D908" s="4" t="s">
        <v>1778</v>
      </c>
      <c r="E908" s="4"/>
      <c r="F908" s="4">
        <v>5007</v>
      </c>
      <c r="G908" s="4" t="s">
        <v>37</v>
      </c>
      <c r="H908" s="4" t="s">
        <v>38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6">
        <v>0</v>
      </c>
      <c r="Q908" s="5">
        <v>0</v>
      </c>
      <c r="R908" s="5">
        <v>0</v>
      </c>
      <c r="S908" s="5">
        <v>0</v>
      </c>
      <c r="T908" s="5">
        <v>31</v>
      </c>
      <c r="U908" s="4"/>
      <c r="V908" s="4"/>
      <c r="W908" s="4"/>
      <c r="X908" s="4"/>
      <c r="Y908" s="1">
        <f>IF(Summ!$G$2="Místně",'71_19MthRepSumUzelQ'!B908,IF('71_19MthRepSumUzelQ'!U908&lt;&gt;"",'71_19MthRepSumUzelQ'!U908,'71_19MthRepSumUzelQ'!B908))</f>
        <v>7345</v>
      </c>
      <c r="Z908" s="1">
        <f>IF(Summ!$G$2="Místně",'71_19MthRepSumUzelQ'!F908,IF('71_19MthRepSumUzelQ'!W908&lt;&gt;"",'71_19MthRepSumUzelQ'!W908,'71_19MthRepSumUzelQ'!F908))</f>
        <v>5007</v>
      </c>
      <c r="AA908" s="1">
        <f t="shared" si="58"/>
        <v>0</v>
      </c>
      <c r="AB908" s="1" t="str">
        <f t="shared" ref="AB908:AB971" si="60">IF(U908&lt;&gt;"",B908,"")</f>
        <v/>
      </c>
      <c r="AC908" s="1" t="str">
        <f t="shared" ref="AC908:AC971" si="61">IF(W908&lt;&gt;"",F908,"")</f>
        <v/>
      </c>
      <c r="AD908" s="1" t="str">
        <f t="shared" si="59"/>
        <v/>
      </c>
    </row>
    <row r="909" spans="1:30" x14ac:dyDescent="0.25">
      <c r="A909" s="4" t="s">
        <v>2366</v>
      </c>
      <c r="B909" s="4">
        <v>7346</v>
      </c>
      <c r="C909" s="4" t="s">
        <v>1779</v>
      </c>
      <c r="D909" s="4" t="s">
        <v>1780</v>
      </c>
      <c r="E909" s="4"/>
      <c r="F909" s="4">
        <v>5015</v>
      </c>
      <c r="G909" s="4" t="s">
        <v>53</v>
      </c>
      <c r="H909" s="4" t="s">
        <v>54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6">
        <v>0</v>
      </c>
      <c r="Q909" s="5">
        <v>0</v>
      </c>
      <c r="R909" s="5">
        <v>0</v>
      </c>
      <c r="S909" s="5">
        <v>0</v>
      </c>
      <c r="T909" s="5">
        <v>31</v>
      </c>
      <c r="U909" s="4"/>
      <c r="V909" s="4"/>
      <c r="W909" s="4"/>
      <c r="X909" s="4"/>
      <c r="Y909" s="1">
        <f>IF(Summ!$G$2="Místně",'71_19MthRepSumUzelQ'!B909,IF('71_19MthRepSumUzelQ'!U909&lt;&gt;"",'71_19MthRepSumUzelQ'!U909,'71_19MthRepSumUzelQ'!B909))</f>
        <v>7346</v>
      </c>
      <c r="Z909" s="1">
        <f>IF(Summ!$G$2="Místně",'71_19MthRepSumUzelQ'!F909,IF('71_19MthRepSumUzelQ'!W909&lt;&gt;"",'71_19MthRepSumUzelQ'!W909,'71_19MthRepSumUzelQ'!F909))</f>
        <v>5015</v>
      </c>
      <c r="AA909" s="1">
        <f t="shared" si="58"/>
        <v>0</v>
      </c>
      <c r="AB909" s="1" t="str">
        <f t="shared" si="60"/>
        <v/>
      </c>
      <c r="AC909" s="1" t="str">
        <f t="shared" si="61"/>
        <v/>
      </c>
      <c r="AD909" s="1" t="str">
        <f t="shared" si="59"/>
        <v/>
      </c>
    </row>
    <row r="910" spans="1:30" x14ac:dyDescent="0.25">
      <c r="A910" s="4" t="s">
        <v>2366</v>
      </c>
      <c r="B910" s="4">
        <v>7347</v>
      </c>
      <c r="C910" s="4" t="s">
        <v>1781</v>
      </c>
      <c r="D910" s="4" t="s">
        <v>1782</v>
      </c>
      <c r="E910" s="4"/>
      <c r="F910" s="4">
        <v>5014</v>
      </c>
      <c r="G910" s="4" t="s">
        <v>51</v>
      </c>
      <c r="H910" s="4" t="s">
        <v>52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6">
        <v>0</v>
      </c>
      <c r="Q910" s="5">
        <v>0</v>
      </c>
      <c r="R910" s="5">
        <v>0</v>
      </c>
      <c r="S910" s="5">
        <v>0</v>
      </c>
      <c r="T910" s="5">
        <v>31</v>
      </c>
      <c r="U910" s="4"/>
      <c r="V910" s="4"/>
      <c r="W910" s="4"/>
      <c r="X910" s="4"/>
      <c r="Y910" s="1">
        <f>IF(Summ!$G$2="Místně",'71_19MthRepSumUzelQ'!B910,IF('71_19MthRepSumUzelQ'!U910&lt;&gt;"",'71_19MthRepSumUzelQ'!U910,'71_19MthRepSumUzelQ'!B910))</f>
        <v>7347</v>
      </c>
      <c r="Z910" s="1">
        <f>IF(Summ!$G$2="Místně",'71_19MthRepSumUzelQ'!F910,IF('71_19MthRepSumUzelQ'!W910&lt;&gt;"",'71_19MthRepSumUzelQ'!W910,'71_19MthRepSumUzelQ'!F910))</f>
        <v>5014</v>
      </c>
      <c r="AA910" s="1">
        <f t="shared" si="58"/>
        <v>0</v>
      </c>
      <c r="AB910" s="1" t="str">
        <f t="shared" si="60"/>
        <v/>
      </c>
      <c r="AC910" s="1" t="str">
        <f t="shared" si="61"/>
        <v/>
      </c>
      <c r="AD910" s="1" t="str">
        <f t="shared" si="59"/>
        <v/>
      </c>
    </row>
    <row r="911" spans="1:30" x14ac:dyDescent="0.25">
      <c r="A911" s="4" t="s">
        <v>2366</v>
      </c>
      <c r="B911" s="4">
        <v>7348</v>
      </c>
      <c r="C911" s="4" t="s">
        <v>1783</v>
      </c>
      <c r="D911" s="4" t="s">
        <v>1784</v>
      </c>
      <c r="E911" s="4"/>
      <c r="F911" s="4">
        <v>5005</v>
      </c>
      <c r="G911" s="4" t="s">
        <v>33</v>
      </c>
      <c r="H911" s="4" t="s">
        <v>34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6">
        <v>0</v>
      </c>
      <c r="Q911" s="5">
        <v>0</v>
      </c>
      <c r="R911" s="5">
        <v>0</v>
      </c>
      <c r="S911" s="5">
        <v>0</v>
      </c>
      <c r="T911" s="5">
        <v>31</v>
      </c>
      <c r="U911" s="4"/>
      <c r="V911" s="4"/>
      <c r="W911" s="4"/>
      <c r="X911" s="4"/>
      <c r="Y911" s="1">
        <f>IF(Summ!$G$2="Místně",'71_19MthRepSumUzelQ'!B911,IF('71_19MthRepSumUzelQ'!U911&lt;&gt;"",'71_19MthRepSumUzelQ'!U911,'71_19MthRepSumUzelQ'!B911))</f>
        <v>7348</v>
      </c>
      <c r="Z911" s="1">
        <f>IF(Summ!$G$2="Místně",'71_19MthRepSumUzelQ'!F911,IF('71_19MthRepSumUzelQ'!W911&lt;&gt;"",'71_19MthRepSumUzelQ'!W911,'71_19MthRepSumUzelQ'!F911))</f>
        <v>5005</v>
      </c>
      <c r="AA911" s="1">
        <f t="shared" si="58"/>
        <v>0</v>
      </c>
      <c r="AB911" s="1" t="str">
        <f t="shared" si="60"/>
        <v/>
      </c>
      <c r="AC911" s="1" t="str">
        <f t="shared" si="61"/>
        <v/>
      </c>
      <c r="AD911" s="1" t="str">
        <f t="shared" si="59"/>
        <v/>
      </c>
    </row>
    <row r="912" spans="1:30" x14ac:dyDescent="0.25">
      <c r="A912" s="4" t="s">
        <v>2366</v>
      </c>
      <c r="B912" s="4">
        <v>7349</v>
      </c>
      <c r="C912" s="4" t="s">
        <v>1785</v>
      </c>
      <c r="D912" s="4" t="s">
        <v>1786</v>
      </c>
      <c r="E912" s="4"/>
      <c r="F912" s="4">
        <v>5015</v>
      </c>
      <c r="G912" s="4" t="s">
        <v>53</v>
      </c>
      <c r="H912" s="4" t="s">
        <v>54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6">
        <v>0</v>
      </c>
      <c r="Q912" s="5">
        <v>0</v>
      </c>
      <c r="R912" s="5">
        <v>0</v>
      </c>
      <c r="S912" s="5">
        <v>0</v>
      </c>
      <c r="T912" s="5">
        <v>31</v>
      </c>
      <c r="U912" s="4"/>
      <c r="V912" s="4"/>
      <c r="W912" s="4"/>
      <c r="X912" s="4"/>
      <c r="Y912" s="1">
        <f>IF(Summ!$G$2="Místně",'71_19MthRepSumUzelQ'!B912,IF('71_19MthRepSumUzelQ'!U912&lt;&gt;"",'71_19MthRepSumUzelQ'!U912,'71_19MthRepSumUzelQ'!B912))</f>
        <v>7349</v>
      </c>
      <c r="Z912" s="1">
        <f>IF(Summ!$G$2="Místně",'71_19MthRepSumUzelQ'!F912,IF('71_19MthRepSumUzelQ'!W912&lt;&gt;"",'71_19MthRepSumUzelQ'!W912,'71_19MthRepSumUzelQ'!F912))</f>
        <v>5015</v>
      </c>
      <c r="AA912" s="1">
        <f t="shared" si="58"/>
        <v>0</v>
      </c>
      <c r="AB912" s="1" t="str">
        <f t="shared" si="60"/>
        <v/>
      </c>
      <c r="AC912" s="1" t="str">
        <f t="shared" si="61"/>
        <v/>
      </c>
      <c r="AD912" s="1" t="str">
        <f t="shared" si="59"/>
        <v/>
      </c>
    </row>
    <row r="913" spans="1:30" x14ac:dyDescent="0.25">
      <c r="A913" s="4" t="s">
        <v>2366</v>
      </c>
      <c r="B913" s="4">
        <v>7350</v>
      </c>
      <c r="C913" s="4" t="s">
        <v>1787</v>
      </c>
      <c r="D913" s="4" t="s">
        <v>1788</v>
      </c>
      <c r="E913" s="4"/>
      <c r="F913" s="4">
        <v>5032</v>
      </c>
      <c r="G913" s="4" t="s">
        <v>87</v>
      </c>
      <c r="H913" s="4" t="s">
        <v>88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6">
        <v>0</v>
      </c>
      <c r="Q913" s="5">
        <v>0</v>
      </c>
      <c r="R913" s="5">
        <v>0</v>
      </c>
      <c r="S913" s="5">
        <v>0</v>
      </c>
      <c r="T913" s="5">
        <v>31</v>
      </c>
      <c r="U913" s="4"/>
      <c r="V913" s="4"/>
      <c r="W913" s="4"/>
      <c r="X913" s="4"/>
      <c r="Y913" s="1">
        <f>IF(Summ!$G$2="Místně",'71_19MthRepSumUzelQ'!B913,IF('71_19MthRepSumUzelQ'!U913&lt;&gt;"",'71_19MthRepSumUzelQ'!U913,'71_19MthRepSumUzelQ'!B913))</f>
        <v>7350</v>
      </c>
      <c r="Z913" s="1">
        <f>IF(Summ!$G$2="Místně",'71_19MthRepSumUzelQ'!F913,IF('71_19MthRepSumUzelQ'!W913&lt;&gt;"",'71_19MthRepSumUzelQ'!W913,'71_19MthRepSumUzelQ'!F913))</f>
        <v>5032</v>
      </c>
      <c r="AA913" s="1">
        <f t="shared" si="58"/>
        <v>0</v>
      </c>
      <c r="AB913" s="1" t="str">
        <f t="shared" si="60"/>
        <v/>
      </c>
      <c r="AC913" s="1" t="str">
        <f t="shared" si="61"/>
        <v/>
      </c>
      <c r="AD913" s="1" t="str">
        <f t="shared" si="59"/>
        <v/>
      </c>
    </row>
    <row r="914" spans="1:30" x14ac:dyDescent="0.25">
      <c r="A914" s="4" t="s">
        <v>2366</v>
      </c>
      <c r="B914" s="4">
        <v>7351</v>
      </c>
      <c r="C914" s="4" t="s">
        <v>1789</v>
      </c>
      <c r="D914" s="4" t="s">
        <v>1790</v>
      </c>
      <c r="E914" s="4"/>
      <c r="F914" s="4">
        <v>5019</v>
      </c>
      <c r="G914" s="4" t="s">
        <v>61</v>
      </c>
      <c r="H914" s="4" t="s">
        <v>62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6">
        <v>0</v>
      </c>
      <c r="Q914" s="5">
        <v>0</v>
      </c>
      <c r="R914" s="5">
        <v>0</v>
      </c>
      <c r="S914" s="5">
        <v>0</v>
      </c>
      <c r="T914" s="5">
        <v>31</v>
      </c>
      <c r="U914" s="4"/>
      <c r="V914" s="4"/>
      <c r="W914" s="4"/>
      <c r="X914" s="4"/>
      <c r="Y914" s="1">
        <f>IF(Summ!$G$2="Místně",'71_19MthRepSumUzelQ'!B914,IF('71_19MthRepSumUzelQ'!U914&lt;&gt;"",'71_19MthRepSumUzelQ'!U914,'71_19MthRepSumUzelQ'!B914))</f>
        <v>7351</v>
      </c>
      <c r="Z914" s="1">
        <f>IF(Summ!$G$2="Místně",'71_19MthRepSumUzelQ'!F914,IF('71_19MthRepSumUzelQ'!W914&lt;&gt;"",'71_19MthRepSumUzelQ'!W914,'71_19MthRepSumUzelQ'!F914))</f>
        <v>5019</v>
      </c>
      <c r="AA914" s="1">
        <f t="shared" si="58"/>
        <v>0</v>
      </c>
      <c r="AB914" s="1" t="str">
        <f t="shared" si="60"/>
        <v/>
      </c>
      <c r="AC914" s="1" t="str">
        <f t="shared" si="61"/>
        <v/>
      </c>
      <c r="AD914" s="1" t="str">
        <f t="shared" si="59"/>
        <v/>
      </c>
    </row>
    <row r="915" spans="1:30" x14ac:dyDescent="0.25">
      <c r="A915" s="4" t="s">
        <v>2366</v>
      </c>
      <c r="B915" s="4">
        <v>7352</v>
      </c>
      <c r="C915" s="4" t="s">
        <v>1791</v>
      </c>
      <c r="D915" s="4" t="s">
        <v>1792</v>
      </c>
      <c r="E915" s="4"/>
      <c r="F915" s="4">
        <v>5006</v>
      </c>
      <c r="G915" s="4" t="s">
        <v>35</v>
      </c>
      <c r="H915" s="4" t="s">
        <v>36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6">
        <v>0</v>
      </c>
      <c r="Q915" s="5">
        <v>0</v>
      </c>
      <c r="R915" s="5">
        <v>0</v>
      </c>
      <c r="S915" s="5">
        <v>0</v>
      </c>
      <c r="T915" s="5">
        <v>31</v>
      </c>
      <c r="U915" s="4"/>
      <c r="V915" s="4"/>
      <c r="W915" s="4"/>
      <c r="X915" s="4"/>
      <c r="Y915" s="1">
        <f>IF(Summ!$G$2="Místně",'71_19MthRepSumUzelQ'!B915,IF('71_19MthRepSumUzelQ'!U915&lt;&gt;"",'71_19MthRepSumUzelQ'!U915,'71_19MthRepSumUzelQ'!B915))</f>
        <v>7352</v>
      </c>
      <c r="Z915" s="1">
        <f>IF(Summ!$G$2="Místně",'71_19MthRepSumUzelQ'!F915,IF('71_19MthRepSumUzelQ'!W915&lt;&gt;"",'71_19MthRepSumUzelQ'!W915,'71_19MthRepSumUzelQ'!F915))</f>
        <v>5006</v>
      </c>
      <c r="AA915" s="1">
        <f t="shared" si="58"/>
        <v>0</v>
      </c>
      <c r="AB915" s="1" t="str">
        <f t="shared" si="60"/>
        <v/>
      </c>
      <c r="AC915" s="1" t="str">
        <f t="shared" si="61"/>
        <v/>
      </c>
      <c r="AD915" s="1" t="str">
        <f t="shared" si="59"/>
        <v/>
      </c>
    </row>
    <row r="916" spans="1:30" x14ac:dyDescent="0.25">
      <c r="A916" s="4" t="s">
        <v>2366</v>
      </c>
      <c r="B916" s="4">
        <v>7353</v>
      </c>
      <c r="C916" s="4" t="s">
        <v>1793</v>
      </c>
      <c r="D916" s="4" t="s">
        <v>1794</v>
      </c>
      <c r="E916" s="4"/>
      <c r="F916" s="4">
        <v>5014</v>
      </c>
      <c r="G916" s="4" t="s">
        <v>51</v>
      </c>
      <c r="H916" s="4" t="s">
        <v>52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6">
        <v>0</v>
      </c>
      <c r="Q916" s="5">
        <v>0</v>
      </c>
      <c r="R916" s="5">
        <v>0</v>
      </c>
      <c r="S916" s="5">
        <v>0</v>
      </c>
      <c r="T916" s="5">
        <v>31</v>
      </c>
      <c r="U916" s="4"/>
      <c r="V916" s="4"/>
      <c r="W916" s="4"/>
      <c r="X916" s="4"/>
      <c r="Y916" s="1">
        <f>IF(Summ!$G$2="Místně",'71_19MthRepSumUzelQ'!B916,IF('71_19MthRepSumUzelQ'!U916&lt;&gt;"",'71_19MthRepSumUzelQ'!U916,'71_19MthRepSumUzelQ'!B916))</f>
        <v>7353</v>
      </c>
      <c r="Z916" s="1">
        <f>IF(Summ!$G$2="Místně",'71_19MthRepSumUzelQ'!F916,IF('71_19MthRepSumUzelQ'!W916&lt;&gt;"",'71_19MthRepSumUzelQ'!W916,'71_19MthRepSumUzelQ'!F916))</f>
        <v>5014</v>
      </c>
      <c r="AA916" s="1">
        <f t="shared" si="58"/>
        <v>0</v>
      </c>
      <c r="AB916" s="1" t="str">
        <f t="shared" si="60"/>
        <v/>
      </c>
      <c r="AC916" s="1" t="str">
        <f t="shared" si="61"/>
        <v/>
      </c>
      <c r="AD916" s="1" t="str">
        <f t="shared" si="59"/>
        <v/>
      </c>
    </row>
    <row r="917" spans="1:30" x14ac:dyDescent="0.25">
      <c r="A917" s="4" t="s">
        <v>2366</v>
      </c>
      <c r="B917" s="4">
        <v>7354</v>
      </c>
      <c r="C917" s="4" t="s">
        <v>1795</v>
      </c>
      <c r="D917" s="4" t="s">
        <v>1796</v>
      </c>
      <c r="E917" s="4"/>
      <c r="F917" s="4">
        <v>5005</v>
      </c>
      <c r="G917" s="4" t="s">
        <v>33</v>
      </c>
      <c r="H917" s="4" t="s">
        <v>34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6">
        <v>0</v>
      </c>
      <c r="Q917" s="5">
        <v>0</v>
      </c>
      <c r="R917" s="5">
        <v>0</v>
      </c>
      <c r="S917" s="5">
        <v>0</v>
      </c>
      <c r="T917" s="5">
        <v>31</v>
      </c>
      <c r="U917" s="4"/>
      <c r="V917" s="4"/>
      <c r="W917" s="4"/>
      <c r="X917" s="4"/>
      <c r="Y917" s="1">
        <f>IF(Summ!$G$2="Místně",'71_19MthRepSumUzelQ'!B917,IF('71_19MthRepSumUzelQ'!U917&lt;&gt;"",'71_19MthRepSumUzelQ'!U917,'71_19MthRepSumUzelQ'!B917))</f>
        <v>7354</v>
      </c>
      <c r="Z917" s="1">
        <f>IF(Summ!$G$2="Místně",'71_19MthRepSumUzelQ'!F917,IF('71_19MthRepSumUzelQ'!W917&lt;&gt;"",'71_19MthRepSumUzelQ'!W917,'71_19MthRepSumUzelQ'!F917))</f>
        <v>5005</v>
      </c>
      <c r="AA917" s="1">
        <f t="shared" si="58"/>
        <v>0</v>
      </c>
      <c r="AB917" s="1" t="str">
        <f t="shared" si="60"/>
        <v/>
      </c>
      <c r="AC917" s="1" t="str">
        <f t="shared" si="61"/>
        <v/>
      </c>
      <c r="AD917" s="1" t="str">
        <f t="shared" si="59"/>
        <v/>
      </c>
    </row>
    <row r="918" spans="1:30" x14ac:dyDescent="0.25">
      <c r="A918" s="4" t="s">
        <v>2366</v>
      </c>
      <c r="B918" s="4">
        <v>7356</v>
      </c>
      <c r="C918" s="4" t="s">
        <v>1797</v>
      </c>
      <c r="D918" s="4" t="s">
        <v>1798</v>
      </c>
      <c r="E918" s="4"/>
      <c r="F918" s="4">
        <v>5005</v>
      </c>
      <c r="G918" s="4" t="s">
        <v>33</v>
      </c>
      <c r="H918" s="4" t="s">
        <v>34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6">
        <v>0</v>
      </c>
      <c r="Q918" s="5">
        <v>0</v>
      </c>
      <c r="R918" s="5">
        <v>0</v>
      </c>
      <c r="S918" s="5">
        <v>0</v>
      </c>
      <c r="T918" s="5">
        <v>31</v>
      </c>
      <c r="U918" s="4"/>
      <c r="V918" s="4"/>
      <c r="W918" s="4"/>
      <c r="X918" s="4"/>
      <c r="Y918" s="1">
        <f>IF(Summ!$G$2="Místně",'71_19MthRepSumUzelQ'!B918,IF('71_19MthRepSumUzelQ'!U918&lt;&gt;"",'71_19MthRepSumUzelQ'!U918,'71_19MthRepSumUzelQ'!B918))</f>
        <v>7356</v>
      </c>
      <c r="Z918" s="1">
        <f>IF(Summ!$G$2="Místně",'71_19MthRepSumUzelQ'!F918,IF('71_19MthRepSumUzelQ'!W918&lt;&gt;"",'71_19MthRepSumUzelQ'!W918,'71_19MthRepSumUzelQ'!F918))</f>
        <v>5005</v>
      </c>
      <c r="AA918" s="1">
        <f t="shared" si="58"/>
        <v>0</v>
      </c>
      <c r="AB918" s="1" t="str">
        <f t="shared" si="60"/>
        <v/>
      </c>
      <c r="AC918" s="1" t="str">
        <f t="shared" si="61"/>
        <v/>
      </c>
      <c r="AD918" s="1" t="str">
        <f t="shared" si="59"/>
        <v/>
      </c>
    </row>
    <row r="919" spans="1:30" x14ac:dyDescent="0.25">
      <c r="A919" s="4" t="s">
        <v>2366</v>
      </c>
      <c r="B919" s="4">
        <v>7357</v>
      </c>
      <c r="C919" s="4" t="s">
        <v>1799</v>
      </c>
      <c r="D919" s="4" t="s">
        <v>1800</v>
      </c>
      <c r="E919" s="4"/>
      <c r="F919" s="4">
        <v>5003</v>
      </c>
      <c r="G919" s="4" t="s">
        <v>29</v>
      </c>
      <c r="H919" s="4" t="s">
        <v>30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6">
        <v>0</v>
      </c>
      <c r="Q919" s="5">
        <v>0</v>
      </c>
      <c r="R919" s="5">
        <v>0</v>
      </c>
      <c r="S919" s="5">
        <v>0</v>
      </c>
      <c r="T919" s="5">
        <v>31</v>
      </c>
      <c r="U919" s="4"/>
      <c r="V919" s="4"/>
      <c r="W919" s="4"/>
      <c r="X919" s="4"/>
      <c r="Y919" s="1">
        <f>IF(Summ!$G$2="Místně",'71_19MthRepSumUzelQ'!B919,IF('71_19MthRepSumUzelQ'!U919&lt;&gt;"",'71_19MthRepSumUzelQ'!U919,'71_19MthRepSumUzelQ'!B919))</f>
        <v>7357</v>
      </c>
      <c r="Z919" s="1">
        <f>IF(Summ!$G$2="Místně",'71_19MthRepSumUzelQ'!F919,IF('71_19MthRepSumUzelQ'!W919&lt;&gt;"",'71_19MthRepSumUzelQ'!W919,'71_19MthRepSumUzelQ'!F919))</f>
        <v>5003</v>
      </c>
      <c r="AA919" s="1">
        <f t="shared" si="58"/>
        <v>0</v>
      </c>
      <c r="AB919" s="1" t="str">
        <f t="shared" si="60"/>
        <v/>
      </c>
      <c r="AC919" s="1" t="str">
        <f t="shared" si="61"/>
        <v/>
      </c>
      <c r="AD919" s="1" t="str">
        <f t="shared" si="59"/>
        <v/>
      </c>
    </row>
    <row r="920" spans="1:30" x14ac:dyDescent="0.25">
      <c r="A920" s="4" t="s">
        <v>2366</v>
      </c>
      <c r="B920" s="4">
        <v>7358</v>
      </c>
      <c r="C920" s="4" t="s">
        <v>1801</v>
      </c>
      <c r="D920" s="4" t="s">
        <v>1802</v>
      </c>
      <c r="E920" s="4"/>
      <c r="F920" s="4">
        <v>5005</v>
      </c>
      <c r="G920" s="4" t="s">
        <v>33</v>
      </c>
      <c r="H920" s="4" t="s">
        <v>34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6">
        <v>0</v>
      </c>
      <c r="Q920" s="5">
        <v>0</v>
      </c>
      <c r="R920" s="5">
        <v>0</v>
      </c>
      <c r="S920" s="5">
        <v>0</v>
      </c>
      <c r="T920" s="5">
        <v>31</v>
      </c>
      <c r="U920" s="4"/>
      <c r="V920" s="4"/>
      <c r="W920" s="4"/>
      <c r="X920" s="4"/>
      <c r="Y920" s="1">
        <f>IF(Summ!$G$2="Místně",'71_19MthRepSumUzelQ'!B920,IF('71_19MthRepSumUzelQ'!U920&lt;&gt;"",'71_19MthRepSumUzelQ'!U920,'71_19MthRepSumUzelQ'!B920))</f>
        <v>7358</v>
      </c>
      <c r="Z920" s="1">
        <f>IF(Summ!$G$2="Místně",'71_19MthRepSumUzelQ'!F920,IF('71_19MthRepSumUzelQ'!W920&lt;&gt;"",'71_19MthRepSumUzelQ'!W920,'71_19MthRepSumUzelQ'!F920))</f>
        <v>5005</v>
      </c>
      <c r="AA920" s="1">
        <f t="shared" si="58"/>
        <v>0</v>
      </c>
      <c r="AB920" s="1" t="str">
        <f t="shared" si="60"/>
        <v/>
      </c>
      <c r="AC920" s="1" t="str">
        <f t="shared" si="61"/>
        <v/>
      </c>
      <c r="AD920" s="1" t="str">
        <f t="shared" si="59"/>
        <v/>
      </c>
    </row>
    <row r="921" spans="1:30" x14ac:dyDescent="0.25">
      <c r="A921" s="4" t="s">
        <v>2366</v>
      </c>
      <c r="B921" s="4">
        <v>7359</v>
      </c>
      <c r="C921" s="4" t="s">
        <v>1803</v>
      </c>
      <c r="D921" s="4" t="s">
        <v>1804</v>
      </c>
      <c r="E921" s="4"/>
      <c r="F921" s="4">
        <v>5045</v>
      </c>
      <c r="G921" s="4" t="s">
        <v>113</v>
      </c>
      <c r="H921" s="4" t="s">
        <v>114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6">
        <v>0</v>
      </c>
      <c r="Q921" s="5">
        <v>0</v>
      </c>
      <c r="R921" s="5">
        <v>0</v>
      </c>
      <c r="S921" s="5">
        <v>0</v>
      </c>
      <c r="T921" s="5">
        <v>31</v>
      </c>
      <c r="U921" s="4"/>
      <c r="V921" s="4"/>
      <c r="W921" s="4"/>
      <c r="X921" s="4"/>
      <c r="Y921" s="1">
        <f>IF(Summ!$G$2="Místně",'71_19MthRepSumUzelQ'!B921,IF('71_19MthRepSumUzelQ'!U921&lt;&gt;"",'71_19MthRepSumUzelQ'!U921,'71_19MthRepSumUzelQ'!B921))</f>
        <v>7359</v>
      </c>
      <c r="Z921" s="1">
        <f>IF(Summ!$G$2="Místně",'71_19MthRepSumUzelQ'!F921,IF('71_19MthRepSumUzelQ'!W921&lt;&gt;"",'71_19MthRepSumUzelQ'!W921,'71_19MthRepSumUzelQ'!F921))</f>
        <v>5045</v>
      </c>
      <c r="AA921" s="1">
        <f t="shared" si="58"/>
        <v>0</v>
      </c>
      <c r="AB921" s="1" t="str">
        <f t="shared" si="60"/>
        <v/>
      </c>
      <c r="AC921" s="1" t="str">
        <f t="shared" si="61"/>
        <v/>
      </c>
      <c r="AD921" s="1" t="str">
        <f t="shared" si="59"/>
        <v/>
      </c>
    </row>
    <row r="922" spans="1:30" x14ac:dyDescent="0.25">
      <c r="A922" s="4" t="s">
        <v>2366</v>
      </c>
      <c r="B922" s="4">
        <v>7360</v>
      </c>
      <c r="C922" s="4" t="s">
        <v>1805</v>
      </c>
      <c r="D922" s="4" t="s">
        <v>1806</v>
      </c>
      <c r="E922" s="4"/>
      <c r="F922" s="4">
        <v>5014</v>
      </c>
      <c r="G922" s="4" t="s">
        <v>51</v>
      </c>
      <c r="H922" s="4" t="s">
        <v>52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6">
        <v>0</v>
      </c>
      <c r="Q922" s="5">
        <v>0</v>
      </c>
      <c r="R922" s="5">
        <v>0</v>
      </c>
      <c r="S922" s="5">
        <v>0</v>
      </c>
      <c r="T922" s="5">
        <v>31</v>
      </c>
      <c r="U922" s="4"/>
      <c r="V922" s="4"/>
      <c r="W922" s="4"/>
      <c r="X922" s="4"/>
      <c r="Y922" s="1">
        <f>IF(Summ!$G$2="Místně",'71_19MthRepSumUzelQ'!B922,IF('71_19MthRepSumUzelQ'!U922&lt;&gt;"",'71_19MthRepSumUzelQ'!U922,'71_19MthRepSumUzelQ'!B922))</f>
        <v>7360</v>
      </c>
      <c r="Z922" s="1">
        <f>IF(Summ!$G$2="Místně",'71_19MthRepSumUzelQ'!F922,IF('71_19MthRepSumUzelQ'!W922&lt;&gt;"",'71_19MthRepSumUzelQ'!W922,'71_19MthRepSumUzelQ'!F922))</f>
        <v>5014</v>
      </c>
      <c r="AA922" s="1">
        <f t="shared" si="58"/>
        <v>0</v>
      </c>
      <c r="AB922" s="1" t="str">
        <f t="shared" si="60"/>
        <v/>
      </c>
      <c r="AC922" s="1" t="str">
        <f t="shared" si="61"/>
        <v/>
      </c>
      <c r="AD922" s="1" t="str">
        <f t="shared" si="59"/>
        <v/>
      </c>
    </row>
    <row r="923" spans="1:30" x14ac:dyDescent="0.25">
      <c r="A923" s="4" t="s">
        <v>2366</v>
      </c>
      <c r="B923" s="4">
        <v>7361</v>
      </c>
      <c r="C923" s="4" t="s">
        <v>1807</v>
      </c>
      <c r="D923" s="4" t="s">
        <v>1808</v>
      </c>
      <c r="E923" s="4"/>
      <c r="F923" s="4">
        <v>5014</v>
      </c>
      <c r="G923" s="4" t="s">
        <v>51</v>
      </c>
      <c r="H923" s="4" t="s">
        <v>52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6">
        <v>0</v>
      </c>
      <c r="Q923" s="5">
        <v>0</v>
      </c>
      <c r="R923" s="5">
        <v>0</v>
      </c>
      <c r="S923" s="5">
        <v>0</v>
      </c>
      <c r="T923" s="5">
        <v>31</v>
      </c>
      <c r="U923" s="4"/>
      <c r="V923" s="4"/>
      <c r="W923" s="4"/>
      <c r="X923" s="4"/>
      <c r="Y923" s="1">
        <f>IF(Summ!$G$2="Místně",'71_19MthRepSumUzelQ'!B923,IF('71_19MthRepSumUzelQ'!U923&lt;&gt;"",'71_19MthRepSumUzelQ'!U923,'71_19MthRepSumUzelQ'!B923))</f>
        <v>7361</v>
      </c>
      <c r="Z923" s="1">
        <f>IF(Summ!$G$2="Místně",'71_19MthRepSumUzelQ'!F923,IF('71_19MthRepSumUzelQ'!W923&lt;&gt;"",'71_19MthRepSumUzelQ'!W923,'71_19MthRepSumUzelQ'!F923))</f>
        <v>5014</v>
      </c>
      <c r="AA923" s="1">
        <f t="shared" si="58"/>
        <v>0</v>
      </c>
      <c r="AB923" s="1" t="str">
        <f t="shared" si="60"/>
        <v/>
      </c>
      <c r="AC923" s="1" t="str">
        <f t="shared" si="61"/>
        <v/>
      </c>
      <c r="AD923" s="1" t="str">
        <f t="shared" si="59"/>
        <v/>
      </c>
    </row>
    <row r="924" spans="1:30" x14ac:dyDescent="0.25">
      <c r="A924" s="4" t="s">
        <v>2366</v>
      </c>
      <c r="B924" s="4">
        <v>7362</v>
      </c>
      <c r="C924" s="4" t="s">
        <v>1809</v>
      </c>
      <c r="D924" s="4" t="s">
        <v>1810</v>
      </c>
      <c r="E924" s="4"/>
      <c r="F924" s="4">
        <v>5023</v>
      </c>
      <c r="G924" s="4" t="s">
        <v>69</v>
      </c>
      <c r="H924" s="4" t="s">
        <v>70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6">
        <v>0</v>
      </c>
      <c r="Q924" s="5">
        <v>0</v>
      </c>
      <c r="R924" s="5">
        <v>0</v>
      </c>
      <c r="S924" s="5">
        <v>0</v>
      </c>
      <c r="T924" s="5">
        <v>31</v>
      </c>
      <c r="U924" s="4"/>
      <c r="V924" s="4"/>
      <c r="W924" s="4"/>
      <c r="X924" s="4"/>
      <c r="Y924" s="1">
        <f>IF(Summ!$G$2="Místně",'71_19MthRepSumUzelQ'!B924,IF('71_19MthRepSumUzelQ'!U924&lt;&gt;"",'71_19MthRepSumUzelQ'!U924,'71_19MthRepSumUzelQ'!B924))</f>
        <v>7362</v>
      </c>
      <c r="Z924" s="1">
        <f>IF(Summ!$G$2="Místně",'71_19MthRepSumUzelQ'!F924,IF('71_19MthRepSumUzelQ'!W924&lt;&gt;"",'71_19MthRepSumUzelQ'!W924,'71_19MthRepSumUzelQ'!F924))</f>
        <v>5023</v>
      </c>
      <c r="AA924" s="1">
        <f t="shared" si="58"/>
        <v>0</v>
      </c>
      <c r="AB924" s="1" t="str">
        <f t="shared" si="60"/>
        <v/>
      </c>
      <c r="AC924" s="1" t="str">
        <f t="shared" si="61"/>
        <v/>
      </c>
      <c r="AD924" s="1" t="str">
        <f t="shared" si="59"/>
        <v/>
      </c>
    </row>
    <row r="925" spans="1:30" x14ac:dyDescent="0.25">
      <c r="A925" s="4" t="s">
        <v>2366</v>
      </c>
      <c r="B925" s="4">
        <v>7363</v>
      </c>
      <c r="C925" s="4" t="s">
        <v>1811</v>
      </c>
      <c r="D925" s="4" t="s">
        <v>1812</v>
      </c>
      <c r="E925" s="4"/>
      <c r="F925" s="4">
        <v>5015</v>
      </c>
      <c r="G925" s="4" t="s">
        <v>53</v>
      </c>
      <c r="H925" s="4" t="s">
        <v>54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6">
        <v>0</v>
      </c>
      <c r="Q925" s="5">
        <v>0</v>
      </c>
      <c r="R925" s="5">
        <v>0</v>
      </c>
      <c r="S925" s="5">
        <v>0</v>
      </c>
      <c r="T925" s="5">
        <v>31</v>
      </c>
      <c r="U925" s="4"/>
      <c r="V925" s="4"/>
      <c r="W925" s="4"/>
      <c r="X925" s="4"/>
      <c r="Y925" s="1">
        <f>IF(Summ!$G$2="Místně",'71_19MthRepSumUzelQ'!B925,IF('71_19MthRepSumUzelQ'!U925&lt;&gt;"",'71_19MthRepSumUzelQ'!U925,'71_19MthRepSumUzelQ'!B925))</f>
        <v>7363</v>
      </c>
      <c r="Z925" s="1">
        <f>IF(Summ!$G$2="Místně",'71_19MthRepSumUzelQ'!F925,IF('71_19MthRepSumUzelQ'!W925&lt;&gt;"",'71_19MthRepSumUzelQ'!W925,'71_19MthRepSumUzelQ'!F925))</f>
        <v>5015</v>
      </c>
      <c r="AA925" s="1">
        <f t="shared" si="58"/>
        <v>0</v>
      </c>
      <c r="AB925" s="1" t="str">
        <f t="shared" si="60"/>
        <v/>
      </c>
      <c r="AC925" s="1" t="str">
        <f t="shared" si="61"/>
        <v/>
      </c>
      <c r="AD925" s="1" t="str">
        <f t="shared" si="59"/>
        <v/>
      </c>
    </row>
    <row r="926" spans="1:30" x14ac:dyDescent="0.25">
      <c r="A926" s="4" t="s">
        <v>2366</v>
      </c>
      <c r="B926" s="4">
        <v>7364</v>
      </c>
      <c r="C926" s="4" t="s">
        <v>1813</v>
      </c>
      <c r="D926" s="4" t="s">
        <v>1814</v>
      </c>
      <c r="E926" s="4"/>
      <c r="F926" s="4">
        <v>5036</v>
      </c>
      <c r="G926" s="4" t="s">
        <v>94</v>
      </c>
      <c r="H926" s="4" t="s">
        <v>95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6">
        <v>0</v>
      </c>
      <c r="Q926" s="5">
        <v>0</v>
      </c>
      <c r="R926" s="5">
        <v>0</v>
      </c>
      <c r="S926" s="5">
        <v>0</v>
      </c>
      <c r="T926" s="5">
        <v>31</v>
      </c>
      <c r="U926" s="4"/>
      <c r="V926" s="4"/>
      <c r="W926" s="4"/>
      <c r="X926" s="4"/>
      <c r="Y926" s="1">
        <f>IF(Summ!$G$2="Místně",'71_19MthRepSumUzelQ'!B926,IF('71_19MthRepSumUzelQ'!U926&lt;&gt;"",'71_19MthRepSumUzelQ'!U926,'71_19MthRepSumUzelQ'!B926))</f>
        <v>7364</v>
      </c>
      <c r="Z926" s="1">
        <f>IF(Summ!$G$2="Místně",'71_19MthRepSumUzelQ'!F926,IF('71_19MthRepSumUzelQ'!W926&lt;&gt;"",'71_19MthRepSumUzelQ'!W926,'71_19MthRepSumUzelQ'!F926))</f>
        <v>5036</v>
      </c>
      <c r="AA926" s="1">
        <f t="shared" si="58"/>
        <v>0</v>
      </c>
      <c r="AB926" s="1" t="str">
        <f t="shared" si="60"/>
        <v/>
      </c>
      <c r="AC926" s="1" t="str">
        <f t="shared" si="61"/>
        <v/>
      </c>
      <c r="AD926" s="1" t="str">
        <f t="shared" si="59"/>
        <v/>
      </c>
    </row>
    <row r="927" spans="1:30" x14ac:dyDescent="0.25">
      <c r="A927" s="4" t="s">
        <v>2366</v>
      </c>
      <c r="B927" s="4">
        <v>7365</v>
      </c>
      <c r="C927" s="4" t="s">
        <v>1815</v>
      </c>
      <c r="D927" s="4" t="s">
        <v>1816</v>
      </c>
      <c r="E927" s="4"/>
      <c r="F927" s="4">
        <v>5015</v>
      </c>
      <c r="G927" s="4" t="s">
        <v>53</v>
      </c>
      <c r="H927" s="4" t="s">
        <v>54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6">
        <v>0</v>
      </c>
      <c r="Q927" s="5">
        <v>0</v>
      </c>
      <c r="R927" s="5">
        <v>0</v>
      </c>
      <c r="S927" s="5">
        <v>0</v>
      </c>
      <c r="T927" s="5">
        <v>31</v>
      </c>
      <c r="U927" s="4"/>
      <c r="V927" s="4"/>
      <c r="W927" s="4"/>
      <c r="X927" s="4"/>
      <c r="Y927" s="1">
        <f>IF(Summ!$G$2="Místně",'71_19MthRepSumUzelQ'!B927,IF('71_19MthRepSumUzelQ'!U927&lt;&gt;"",'71_19MthRepSumUzelQ'!U927,'71_19MthRepSumUzelQ'!B927))</f>
        <v>7365</v>
      </c>
      <c r="Z927" s="1">
        <f>IF(Summ!$G$2="Místně",'71_19MthRepSumUzelQ'!F927,IF('71_19MthRepSumUzelQ'!W927&lt;&gt;"",'71_19MthRepSumUzelQ'!W927,'71_19MthRepSumUzelQ'!F927))</f>
        <v>5015</v>
      </c>
      <c r="AA927" s="1">
        <f t="shared" si="58"/>
        <v>0</v>
      </c>
      <c r="AB927" s="1" t="str">
        <f t="shared" si="60"/>
        <v/>
      </c>
      <c r="AC927" s="1" t="str">
        <f t="shared" si="61"/>
        <v/>
      </c>
      <c r="AD927" s="1" t="str">
        <f t="shared" si="59"/>
        <v/>
      </c>
    </row>
    <row r="928" spans="1:30" x14ac:dyDescent="0.25">
      <c r="A928" s="4" t="s">
        <v>2366</v>
      </c>
      <c r="B928" s="4">
        <v>7366</v>
      </c>
      <c r="C928" s="4" t="s">
        <v>1817</v>
      </c>
      <c r="D928" s="4" t="s">
        <v>1818</v>
      </c>
      <c r="E928" s="4"/>
      <c r="F928" s="4">
        <v>5015</v>
      </c>
      <c r="G928" s="4" t="s">
        <v>53</v>
      </c>
      <c r="H928" s="4" t="s">
        <v>54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6">
        <v>0</v>
      </c>
      <c r="Q928" s="5">
        <v>0</v>
      </c>
      <c r="R928" s="5">
        <v>0</v>
      </c>
      <c r="S928" s="5">
        <v>0</v>
      </c>
      <c r="T928" s="5">
        <v>31</v>
      </c>
      <c r="U928" s="4"/>
      <c r="V928" s="4"/>
      <c r="W928" s="4"/>
      <c r="X928" s="4"/>
      <c r="Y928" s="1">
        <f>IF(Summ!$G$2="Místně",'71_19MthRepSumUzelQ'!B928,IF('71_19MthRepSumUzelQ'!U928&lt;&gt;"",'71_19MthRepSumUzelQ'!U928,'71_19MthRepSumUzelQ'!B928))</f>
        <v>7366</v>
      </c>
      <c r="Z928" s="1">
        <f>IF(Summ!$G$2="Místně",'71_19MthRepSumUzelQ'!F928,IF('71_19MthRepSumUzelQ'!W928&lt;&gt;"",'71_19MthRepSumUzelQ'!W928,'71_19MthRepSumUzelQ'!F928))</f>
        <v>5015</v>
      </c>
      <c r="AA928" s="1">
        <f t="shared" si="58"/>
        <v>0</v>
      </c>
      <c r="AB928" s="1" t="str">
        <f t="shared" si="60"/>
        <v/>
      </c>
      <c r="AC928" s="1" t="str">
        <f t="shared" si="61"/>
        <v/>
      </c>
      <c r="AD928" s="1" t="str">
        <f t="shared" si="59"/>
        <v/>
      </c>
    </row>
    <row r="929" spans="1:30" x14ac:dyDescent="0.25">
      <c r="A929" s="4" t="s">
        <v>2366</v>
      </c>
      <c r="B929" s="4">
        <v>7368</v>
      </c>
      <c r="C929" s="4" t="s">
        <v>1819</v>
      </c>
      <c r="D929" s="4" t="s">
        <v>1820</v>
      </c>
      <c r="E929" s="4"/>
      <c r="F929" s="4">
        <v>5005</v>
      </c>
      <c r="G929" s="4" t="s">
        <v>33</v>
      </c>
      <c r="H929" s="4" t="s">
        <v>34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6">
        <v>0</v>
      </c>
      <c r="Q929" s="5">
        <v>0</v>
      </c>
      <c r="R929" s="5">
        <v>0</v>
      </c>
      <c r="S929" s="5">
        <v>0</v>
      </c>
      <c r="T929" s="5">
        <v>31</v>
      </c>
      <c r="U929" s="4"/>
      <c r="V929" s="4"/>
      <c r="W929" s="4"/>
      <c r="X929" s="4"/>
      <c r="Y929" s="1">
        <f>IF(Summ!$G$2="Místně",'71_19MthRepSumUzelQ'!B929,IF('71_19MthRepSumUzelQ'!U929&lt;&gt;"",'71_19MthRepSumUzelQ'!U929,'71_19MthRepSumUzelQ'!B929))</f>
        <v>7368</v>
      </c>
      <c r="Z929" s="1">
        <f>IF(Summ!$G$2="Místně",'71_19MthRepSumUzelQ'!F929,IF('71_19MthRepSumUzelQ'!W929&lt;&gt;"",'71_19MthRepSumUzelQ'!W929,'71_19MthRepSumUzelQ'!F929))</f>
        <v>5005</v>
      </c>
      <c r="AA929" s="1">
        <f t="shared" si="58"/>
        <v>0</v>
      </c>
      <c r="AB929" s="1" t="str">
        <f t="shared" si="60"/>
        <v/>
      </c>
      <c r="AC929" s="1" t="str">
        <f t="shared" si="61"/>
        <v/>
      </c>
      <c r="AD929" s="1" t="str">
        <f t="shared" si="59"/>
        <v/>
      </c>
    </row>
    <row r="930" spans="1:30" x14ac:dyDescent="0.25">
      <c r="A930" s="4" t="s">
        <v>2366</v>
      </c>
      <c r="B930" s="4">
        <v>7369</v>
      </c>
      <c r="C930" s="4" t="s">
        <v>1821</v>
      </c>
      <c r="D930" s="4" t="s">
        <v>1822</v>
      </c>
      <c r="E930" s="4"/>
      <c r="F930" s="4">
        <v>5020</v>
      </c>
      <c r="G930" s="4" t="s">
        <v>63</v>
      </c>
      <c r="H930" s="4" t="s">
        <v>64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6">
        <v>0</v>
      </c>
      <c r="Q930" s="5">
        <v>0</v>
      </c>
      <c r="R930" s="5">
        <v>0</v>
      </c>
      <c r="S930" s="5">
        <v>0</v>
      </c>
      <c r="T930" s="5">
        <v>31</v>
      </c>
      <c r="U930" s="4"/>
      <c r="V930" s="4"/>
      <c r="W930" s="4"/>
      <c r="X930" s="4"/>
      <c r="Y930" s="1">
        <f>IF(Summ!$G$2="Místně",'71_19MthRepSumUzelQ'!B930,IF('71_19MthRepSumUzelQ'!U930&lt;&gt;"",'71_19MthRepSumUzelQ'!U930,'71_19MthRepSumUzelQ'!B930))</f>
        <v>7369</v>
      </c>
      <c r="Z930" s="1">
        <f>IF(Summ!$G$2="Místně",'71_19MthRepSumUzelQ'!F930,IF('71_19MthRepSumUzelQ'!W930&lt;&gt;"",'71_19MthRepSumUzelQ'!W930,'71_19MthRepSumUzelQ'!F930))</f>
        <v>5020</v>
      </c>
      <c r="AA930" s="1">
        <f t="shared" si="58"/>
        <v>0</v>
      </c>
      <c r="AB930" s="1" t="str">
        <f t="shared" si="60"/>
        <v/>
      </c>
      <c r="AC930" s="1" t="str">
        <f t="shared" si="61"/>
        <v/>
      </c>
      <c r="AD930" s="1" t="str">
        <f t="shared" si="59"/>
        <v/>
      </c>
    </row>
    <row r="931" spans="1:30" x14ac:dyDescent="0.25">
      <c r="A931" s="4" t="s">
        <v>2366</v>
      </c>
      <c r="B931" s="4">
        <v>7370</v>
      </c>
      <c r="C931" s="4" t="s">
        <v>1823</v>
      </c>
      <c r="D931" s="4" t="s">
        <v>1824</v>
      </c>
      <c r="E931" s="4"/>
      <c r="F931" s="4">
        <v>5020</v>
      </c>
      <c r="G931" s="4" t="s">
        <v>63</v>
      </c>
      <c r="H931" s="4" t="s">
        <v>64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6">
        <v>0</v>
      </c>
      <c r="Q931" s="5">
        <v>0</v>
      </c>
      <c r="R931" s="5">
        <v>0</v>
      </c>
      <c r="S931" s="5">
        <v>0</v>
      </c>
      <c r="T931" s="5">
        <v>31</v>
      </c>
      <c r="U931" s="4"/>
      <c r="V931" s="4"/>
      <c r="W931" s="4"/>
      <c r="X931" s="4"/>
      <c r="Y931" s="1">
        <f>IF(Summ!$G$2="Místně",'71_19MthRepSumUzelQ'!B931,IF('71_19MthRepSumUzelQ'!U931&lt;&gt;"",'71_19MthRepSumUzelQ'!U931,'71_19MthRepSumUzelQ'!B931))</f>
        <v>7370</v>
      </c>
      <c r="Z931" s="1">
        <f>IF(Summ!$G$2="Místně",'71_19MthRepSumUzelQ'!F931,IF('71_19MthRepSumUzelQ'!W931&lt;&gt;"",'71_19MthRepSumUzelQ'!W931,'71_19MthRepSumUzelQ'!F931))</f>
        <v>5020</v>
      </c>
      <c r="AA931" s="1">
        <f t="shared" si="58"/>
        <v>0</v>
      </c>
      <c r="AB931" s="1" t="str">
        <f t="shared" si="60"/>
        <v/>
      </c>
      <c r="AC931" s="1" t="str">
        <f t="shared" si="61"/>
        <v/>
      </c>
      <c r="AD931" s="1" t="str">
        <f t="shared" si="59"/>
        <v/>
      </c>
    </row>
    <row r="932" spans="1:30" x14ac:dyDescent="0.25">
      <c r="A932" s="4" t="s">
        <v>2366</v>
      </c>
      <c r="B932" s="4">
        <v>7371</v>
      </c>
      <c r="C932" s="4" t="s">
        <v>1825</v>
      </c>
      <c r="D932" s="4" t="s">
        <v>1826</v>
      </c>
      <c r="E932" s="4"/>
      <c r="F932" s="4">
        <v>5014</v>
      </c>
      <c r="G932" s="4" t="s">
        <v>51</v>
      </c>
      <c r="H932" s="4" t="s">
        <v>52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6">
        <v>0</v>
      </c>
      <c r="Q932" s="5">
        <v>0</v>
      </c>
      <c r="R932" s="5">
        <v>0</v>
      </c>
      <c r="S932" s="5">
        <v>0</v>
      </c>
      <c r="T932" s="5">
        <v>31</v>
      </c>
      <c r="U932" s="4"/>
      <c r="V932" s="4"/>
      <c r="W932" s="4"/>
      <c r="X932" s="4"/>
      <c r="Y932" s="1">
        <f>IF(Summ!$G$2="Místně",'71_19MthRepSumUzelQ'!B932,IF('71_19MthRepSumUzelQ'!U932&lt;&gt;"",'71_19MthRepSumUzelQ'!U932,'71_19MthRepSumUzelQ'!B932))</f>
        <v>7371</v>
      </c>
      <c r="Z932" s="1">
        <f>IF(Summ!$G$2="Místně",'71_19MthRepSumUzelQ'!F932,IF('71_19MthRepSumUzelQ'!W932&lt;&gt;"",'71_19MthRepSumUzelQ'!W932,'71_19MthRepSumUzelQ'!F932))</f>
        <v>5014</v>
      </c>
      <c r="AA932" s="1">
        <f t="shared" si="58"/>
        <v>0</v>
      </c>
      <c r="AB932" s="1" t="str">
        <f t="shared" si="60"/>
        <v/>
      </c>
      <c r="AC932" s="1" t="str">
        <f t="shared" si="61"/>
        <v/>
      </c>
      <c r="AD932" s="1" t="str">
        <f t="shared" si="59"/>
        <v/>
      </c>
    </row>
    <row r="933" spans="1:30" x14ac:dyDescent="0.25">
      <c r="A933" s="4" t="s">
        <v>2366</v>
      </c>
      <c r="B933" s="4">
        <v>7372</v>
      </c>
      <c r="C933" s="4" t="s">
        <v>1827</v>
      </c>
      <c r="D933" s="4" t="s">
        <v>1828</v>
      </c>
      <c r="E933" s="4"/>
      <c r="F933" s="4">
        <v>5018</v>
      </c>
      <c r="G933" s="4" t="s">
        <v>59</v>
      </c>
      <c r="H933" s="4" t="s">
        <v>60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6">
        <v>0</v>
      </c>
      <c r="Q933" s="5">
        <v>0</v>
      </c>
      <c r="R933" s="5">
        <v>0</v>
      </c>
      <c r="S933" s="5">
        <v>0</v>
      </c>
      <c r="T933" s="5">
        <v>31</v>
      </c>
      <c r="U933" s="4"/>
      <c r="V933" s="4"/>
      <c r="W933" s="4"/>
      <c r="X933" s="4"/>
      <c r="Y933" s="1">
        <f>IF(Summ!$G$2="Místně",'71_19MthRepSumUzelQ'!B933,IF('71_19MthRepSumUzelQ'!U933&lt;&gt;"",'71_19MthRepSumUzelQ'!U933,'71_19MthRepSumUzelQ'!B933))</f>
        <v>7372</v>
      </c>
      <c r="Z933" s="1">
        <f>IF(Summ!$G$2="Místně",'71_19MthRepSumUzelQ'!F933,IF('71_19MthRepSumUzelQ'!W933&lt;&gt;"",'71_19MthRepSumUzelQ'!W933,'71_19MthRepSumUzelQ'!F933))</f>
        <v>5018</v>
      </c>
      <c r="AA933" s="1">
        <f t="shared" si="58"/>
        <v>0</v>
      </c>
      <c r="AB933" s="1" t="str">
        <f t="shared" si="60"/>
        <v/>
      </c>
      <c r="AC933" s="1" t="str">
        <f t="shared" si="61"/>
        <v/>
      </c>
      <c r="AD933" s="1" t="str">
        <f t="shared" si="59"/>
        <v/>
      </c>
    </row>
    <row r="934" spans="1:30" x14ac:dyDescent="0.25">
      <c r="A934" s="4" t="s">
        <v>2366</v>
      </c>
      <c r="B934" s="4">
        <v>7373</v>
      </c>
      <c r="C934" s="4" t="s">
        <v>1829</v>
      </c>
      <c r="D934" s="4" t="s">
        <v>1830</v>
      </c>
      <c r="E934" s="4"/>
      <c r="F934" s="4">
        <v>5015</v>
      </c>
      <c r="G934" s="4" t="s">
        <v>53</v>
      </c>
      <c r="H934" s="4" t="s">
        <v>54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6">
        <v>0</v>
      </c>
      <c r="Q934" s="5">
        <v>0</v>
      </c>
      <c r="R934" s="5">
        <v>0</v>
      </c>
      <c r="S934" s="5">
        <v>0</v>
      </c>
      <c r="T934" s="5">
        <v>31</v>
      </c>
      <c r="U934" s="4"/>
      <c r="V934" s="4"/>
      <c r="W934" s="4"/>
      <c r="X934" s="4"/>
      <c r="Y934" s="1">
        <f>IF(Summ!$G$2="Místně",'71_19MthRepSumUzelQ'!B934,IF('71_19MthRepSumUzelQ'!U934&lt;&gt;"",'71_19MthRepSumUzelQ'!U934,'71_19MthRepSumUzelQ'!B934))</f>
        <v>7373</v>
      </c>
      <c r="Z934" s="1">
        <f>IF(Summ!$G$2="Místně",'71_19MthRepSumUzelQ'!F934,IF('71_19MthRepSumUzelQ'!W934&lt;&gt;"",'71_19MthRepSumUzelQ'!W934,'71_19MthRepSumUzelQ'!F934))</f>
        <v>5015</v>
      </c>
      <c r="AA934" s="1">
        <f t="shared" si="58"/>
        <v>0</v>
      </c>
      <c r="AB934" s="1" t="str">
        <f t="shared" si="60"/>
        <v/>
      </c>
      <c r="AC934" s="1" t="str">
        <f t="shared" si="61"/>
        <v/>
      </c>
      <c r="AD934" s="1" t="str">
        <f t="shared" si="59"/>
        <v/>
      </c>
    </row>
    <row r="935" spans="1:30" x14ac:dyDescent="0.25">
      <c r="A935" s="4" t="s">
        <v>2366</v>
      </c>
      <c r="B935" s="4">
        <v>7374</v>
      </c>
      <c r="C935" s="4" t="s">
        <v>1831</v>
      </c>
      <c r="D935" s="4" t="s">
        <v>1832</v>
      </c>
      <c r="E935" s="4"/>
      <c r="F935" s="4">
        <v>5005</v>
      </c>
      <c r="G935" s="4" t="s">
        <v>33</v>
      </c>
      <c r="H935" s="4" t="s">
        <v>34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6">
        <v>0</v>
      </c>
      <c r="Q935" s="5">
        <v>0</v>
      </c>
      <c r="R935" s="5">
        <v>0</v>
      </c>
      <c r="S935" s="5">
        <v>0</v>
      </c>
      <c r="T935" s="5">
        <v>31</v>
      </c>
      <c r="U935" s="4"/>
      <c r="V935" s="4"/>
      <c r="W935" s="4"/>
      <c r="X935" s="4"/>
      <c r="Y935" s="1">
        <f>IF(Summ!$G$2="Místně",'71_19MthRepSumUzelQ'!B935,IF('71_19MthRepSumUzelQ'!U935&lt;&gt;"",'71_19MthRepSumUzelQ'!U935,'71_19MthRepSumUzelQ'!B935))</f>
        <v>7374</v>
      </c>
      <c r="Z935" s="1">
        <f>IF(Summ!$G$2="Místně",'71_19MthRepSumUzelQ'!F935,IF('71_19MthRepSumUzelQ'!W935&lt;&gt;"",'71_19MthRepSumUzelQ'!W935,'71_19MthRepSumUzelQ'!F935))</f>
        <v>5005</v>
      </c>
      <c r="AA935" s="1">
        <f t="shared" si="58"/>
        <v>0</v>
      </c>
      <c r="AB935" s="1" t="str">
        <f t="shared" si="60"/>
        <v/>
      </c>
      <c r="AC935" s="1" t="str">
        <f t="shared" si="61"/>
        <v/>
      </c>
      <c r="AD935" s="1" t="str">
        <f t="shared" si="59"/>
        <v/>
      </c>
    </row>
    <row r="936" spans="1:30" x14ac:dyDescent="0.25">
      <c r="A936" s="4" t="s">
        <v>2366</v>
      </c>
      <c r="B936" s="4">
        <v>7375</v>
      </c>
      <c r="C936" s="4" t="s">
        <v>1833</v>
      </c>
      <c r="D936" s="4" t="s">
        <v>1834</v>
      </c>
      <c r="E936" s="4"/>
      <c r="F936" s="4">
        <v>5019</v>
      </c>
      <c r="G936" s="4" t="s">
        <v>61</v>
      </c>
      <c r="H936" s="4" t="s">
        <v>62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6">
        <v>0</v>
      </c>
      <c r="Q936" s="5">
        <v>0</v>
      </c>
      <c r="R936" s="5">
        <v>0</v>
      </c>
      <c r="S936" s="5">
        <v>0</v>
      </c>
      <c r="T936" s="5">
        <v>31</v>
      </c>
      <c r="U936" s="4"/>
      <c r="V936" s="4"/>
      <c r="W936" s="4"/>
      <c r="X936" s="4"/>
      <c r="Y936" s="1">
        <f>IF(Summ!$G$2="Místně",'71_19MthRepSumUzelQ'!B936,IF('71_19MthRepSumUzelQ'!U936&lt;&gt;"",'71_19MthRepSumUzelQ'!U936,'71_19MthRepSumUzelQ'!B936))</f>
        <v>7375</v>
      </c>
      <c r="Z936" s="1">
        <f>IF(Summ!$G$2="Místně",'71_19MthRepSumUzelQ'!F936,IF('71_19MthRepSumUzelQ'!W936&lt;&gt;"",'71_19MthRepSumUzelQ'!W936,'71_19MthRepSumUzelQ'!F936))</f>
        <v>5019</v>
      </c>
      <c r="AA936" s="1">
        <f t="shared" si="58"/>
        <v>0</v>
      </c>
      <c r="AB936" s="1" t="str">
        <f t="shared" si="60"/>
        <v/>
      </c>
      <c r="AC936" s="1" t="str">
        <f t="shared" si="61"/>
        <v/>
      </c>
      <c r="AD936" s="1" t="str">
        <f t="shared" si="59"/>
        <v/>
      </c>
    </row>
    <row r="937" spans="1:30" x14ac:dyDescent="0.25">
      <c r="A937" s="4" t="s">
        <v>2366</v>
      </c>
      <c r="B937" s="4">
        <v>7376</v>
      </c>
      <c r="C937" s="4" t="s">
        <v>1835</v>
      </c>
      <c r="D937" s="4" t="s">
        <v>1836</v>
      </c>
      <c r="E937" s="4"/>
      <c r="F937" s="4">
        <v>5020</v>
      </c>
      <c r="G937" s="4" t="s">
        <v>63</v>
      </c>
      <c r="H937" s="4" t="s">
        <v>64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6">
        <v>0</v>
      </c>
      <c r="Q937" s="5">
        <v>0</v>
      </c>
      <c r="R937" s="5">
        <v>0</v>
      </c>
      <c r="S937" s="5">
        <v>0</v>
      </c>
      <c r="T937" s="5">
        <v>31</v>
      </c>
      <c r="U937" s="4"/>
      <c r="V937" s="4"/>
      <c r="W937" s="4"/>
      <c r="X937" s="4"/>
      <c r="Y937" s="1">
        <f>IF(Summ!$G$2="Místně",'71_19MthRepSumUzelQ'!B937,IF('71_19MthRepSumUzelQ'!U937&lt;&gt;"",'71_19MthRepSumUzelQ'!U937,'71_19MthRepSumUzelQ'!B937))</f>
        <v>7376</v>
      </c>
      <c r="Z937" s="1">
        <f>IF(Summ!$G$2="Místně",'71_19MthRepSumUzelQ'!F937,IF('71_19MthRepSumUzelQ'!W937&lt;&gt;"",'71_19MthRepSumUzelQ'!W937,'71_19MthRepSumUzelQ'!F937))</f>
        <v>5020</v>
      </c>
      <c r="AA937" s="1">
        <f t="shared" si="58"/>
        <v>0</v>
      </c>
      <c r="AB937" s="1" t="str">
        <f t="shared" si="60"/>
        <v/>
      </c>
      <c r="AC937" s="1" t="str">
        <f t="shared" si="61"/>
        <v/>
      </c>
      <c r="AD937" s="1" t="str">
        <f t="shared" si="59"/>
        <v/>
      </c>
    </row>
    <row r="938" spans="1:30" x14ac:dyDescent="0.25">
      <c r="A938" s="4" t="s">
        <v>2366</v>
      </c>
      <c r="B938" s="4">
        <v>7377</v>
      </c>
      <c r="C938" s="4" t="s">
        <v>1837</v>
      </c>
      <c r="D938" s="4" t="s">
        <v>1838</v>
      </c>
      <c r="E938" s="4"/>
      <c r="F938" s="4">
        <v>5014</v>
      </c>
      <c r="G938" s="4" t="s">
        <v>51</v>
      </c>
      <c r="H938" s="4" t="s">
        <v>52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6">
        <v>0</v>
      </c>
      <c r="Q938" s="5">
        <v>0</v>
      </c>
      <c r="R938" s="5">
        <v>0</v>
      </c>
      <c r="S938" s="5">
        <v>0</v>
      </c>
      <c r="T938" s="5">
        <v>31</v>
      </c>
      <c r="U938" s="4"/>
      <c r="V938" s="4"/>
      <c r="W938" s="4"/>
      <c r="X938" s="4"/>
      <c r="Y938" s="1">
        <f>IF(Summ!$G$2="Místně",'71_19MthRepSumUzelQ'!B938,IF('71_19MthRepSumUzelQ'!U938&lt;&gt;"",'71_19MthRepSumUzelQ'!U938,'71_19MthRepSumUzelQ'!B938))</f>
        <v>7377</v>
      </c>
      <c r="Z938" s="1">
        <f>IF(Summ!$G$2="Místně",'71_19MthRepSumUzelQ'!F938,IF('71_19MthRepSumUzelQ'!W938&lt;&gt;"",'71_19MthRepSumUzelQ'!W938,'71_19MthRepSumUzelQ'!F938))</f>
        <v>5014</v>
      </c>
      <c r="AA938" s="1">
        <f t="shared" si="58"/>
        <v>0</v>
      </c>
      <c r="AB938" s="1" t="str">
        <f t="shared" si="60"/>
        <v/>
      </c>
      <c r="AC938" s="1" t="str">
        <f t="shared" si="61"/>
        <v/>
      </c>
      <c r="AD938" s="1" t="str">
        <f t="shared" si="59"/>
        <v/>
      </c>
    </row>
    <row r="939" spans="1:30" x14ac:dyDescent="0.25">
      <c r="A939" s="4" t="s">
        <v>2366</v>
      </c>
      <c r="B939" s="4">
        <v>7378</v>
      </c>
      <c r="C939" s="4" t="s">
        <v>1839</v>
      </c>
      <c r="D939" s="4" t="s">
        <v>1840</v>
      </c>
      <c r="E939" s="4"/>
      <c r="F939" s="4">
        <v>5027</v>
      </c>
      <c r="G939" s="4" t="s">
        <v>77</v>
      </c>
      <c r="H939" s="4" t="s">
        <v>78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6">
        <v>0</v>
      </c>
      <c r="Q939" s="5">
        <v>0</v>
      </c>
      <c r="R939" s="5">
        <v>0</v>
      </c>
      <c r="S939" s="5">
        <v>0</v>
      </c>
      <c r="T939" s="5">
        <v>31</v>
      </c>
      <c r="U939" s="4"/>
      <c r="V939" s="4"/>
      <c r="W939" s="4"/>
      <c r="X939" s="4"/>
      <c r="Y939" s="1">
        <f>IF(Summ!$G$2="Místně",'71_19MthRepSumUzelQ'!B939,IF('71_19MthRepSumUzelQ'!U939&lt;&gt;"",'71_19MthRepSumUzelQ'!U939,'71_19MthRepSumUzelQ'!B939))</f>
        <v>7378</v>
      </c>
      <c r="Z939" s="1">
        <f>IF(Summ!$G$2="Místně",'71_19MthRepSumUzelQ'!F939,IF('71_19MthRepSumUzelQ'!W939&lt;&gt;"",'71_19MthRepSumUzelQ'!W939,'71_19MthRepSumUzelQ'!F939))</f>
        <v>5027</v>
      </c>
      <c r="AA939" s="1">
        <f t="shared" si="58"/>
        <v>0</v>
      </c>
      <c r="AB939" s="1" t="str">
        <f t="shared" si="60"/>
        <v/>
      </c>
      <c r="AC939" s="1" t="str">
        <f t="shared" si="61"/>
        <v/>
      </c>
      <c r="AD939" s="1" t="str">
        <f t="shared" si="59"/>
        <v/>
      </c>
    </row>
    <row r="940" spans="1:30" x14ac:dyDescent="0.25">
      <c r="A940" s="4" t="s">
        <v>2366</v>
      </c>
      <c r="B940" s="4">
        <v>7379</v>
      </c>
      <c r="C940" s="4" t="s">
        <v>1841</v>
      </c>
      <c r="D940" s="4" t="s">
        <v>1842</v>
      </c>
      <c r="E940" s="4"/>
      <c r="F940" s="4">
        <v>5021</v>
      </c>
      <c r="G940" s="4" t="s">
        <v>65</v>
      </c>
      <c r="H940" s="4" t="s">
        <v>66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6">
        <v>0</v>
      </c>
      <c r="Q940" s="5">
        <v>0</v>
      </c>
      <c r="R940" s="5">
        <v>0</v>
      </c>
      <c r="S940" s="5">
        <v>0</v>
      </c>
      <c r="T940" s="5">
        <v>31</v>
      </c>
      <c r="U940" s="4"/>
      <c r="V940" s="4"/>
      <c r="W940" s="4"/>
      <c r="X940" s="4"/>
      <c r="Y940" s="1">
        <f>IF(Summ!$G$2="Místně",'71_19MthRepSumUzelQ'!B940,IF('71_19MthRepSumUzelQ'!U940&lt;&gt;"",'71_19MthRepSumUzelQ'!U940,'71_19MthRepSumUzelQ'!B940))</f>
        <v>7379</v>
      </c>
      <c r="Z940" s="1">
        <f>IF(Summ!$G$2="Místně",'71_19MthRepSumUzelQ'!F940,IF('71_19MthRepSumUzelQ'!W940&lt;&gt;"",'71_19MthRepSumUzelQ'!W940,'71_19MthRepSumUzelQ'!F940))</f>
        <v>5021</v>
      </c>
      <c r="AA940" s="1">
        <f t="shared" si="58"/>
        <v>0</v>
      </c>
      <c r="AB940" s="1" t="str">
        <f t="shared" si="60"/>
        <v/>
      </c>
      <c r="AC940" s="1" t="str">
        <f t="shared" si="61"/>
        <v/>
      </c>
      <c r="AD940" s="1" t="str">
        <f t="shared" si="59"/>
        <v/>
      </c>
    </row>
    <row r="941" spans="1:30" x14ac:dyDescent="0.25">
      <c r="A941" s="4" t="s">
        <v>2366</v>
      </c>
      <c r="B941" s="4">
        <v>7380</v>
      </c>
      <c r="C941" s="4" t="s">
        <v>1843</v>
      </c>
      <c r="D941" s="4" t="s">
        <v>1844</v>
      </c>
      <c r="E941" s="4"/>
      <c r="F941" s="4">
        <v>5015</v>
      </c>
      <c r="G941" s="4" t="s">
        <v>53</v>
      </c>
      <c r="H941" s="4" t="s">
        <v>54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6">
        <v>0</v>
      </c>
      <c r="Q941" s="5">
        <v>0</v>
      </c>
      <c r="R941" s="5">
        <v>0</v>
      </c>
      <c r="S941" s="5">
        <v>0</v>
      </c>
      <c r="T941" s="5">
        <v>31</v>
      </c>
      <c r="U941" s="4"/>
      <c r="V941" s="4"/>
      <c r="W941" s="4"/>
      <c r="X941" s="4"/>
      <c r="Y941" s="1">
        <f>IF(Summ!$G$2="Místně",'71_19MthRepSumUzelQ'!B941,IF('71_19MthRepSumUzelQ'!U941&lt;&gt;"",'71_19MthRepSumUzelQ'!U941,'71_19MthRepSumUzelQ'!B941))</f>
        <v>7380</v>
      </c>
      <c r="Z941" s="1">
        <f>IF(Summ!$G$2="Místně",'71_19MthRepSumUzelQ'!F941,IF('71_19MthRepSumUzelQ'!W941&lt;&gt;"",'71_19MthRepSumUzelQ'!W941,'71_19MthRepSumUzelQ'!F941))</f>
        <v>5015</v>
      </c>
      <c r="AA941" s="1">
        <f t="shared" si="58"/>
        <v>0</v>
      </c>
      <c r="AB941" s="1" t="str">
        <f t="shared" si="60"/>
        <v/>
      </c>
      <c r="AC941" s="1" t="str">
        <f t="shared" si="61"/>
        <v/>
      </c>
      <c r="AD941" s="1" t="str">
        <f t="shared" si="59"/>
        <v/>
      </c>
    </row>
    <row r="942" spans="1:30" x14ac:dyDescent="0.25">
      <c r="A942" s="4" t="s">
        <v>2366</v>
      </c>
      <c r="B942" s="4">
        <v>7381</v>
      </c>
      <c r="C942" s="4" t="s">
        <v>1845</v>
      </c>
      <c r="D942" s="4" t="s">
        <v>1846</v>
      </c>
      <c r="E942" s="4"/>
      <c r="F942" s="4">
        <v>5005</v>
      </c>
      <c r="G942" s="4" t="s">
        <v>33</v>
      </c>
      <c r="H942" s="4" t="s">
        <v>34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6">
        <v>0</v>
      </c>
      <c r="Q942" s="5">
        <v>0</v>
      </c>
      <c r="R942" s="5">
        <v>0</v>
      </c>
      <c r="S942" s="5">
        <v>0</v>
      </c>
      <c r="T942" s="5">
        <v>31</v>
      </c>
      <c r="U942" s="4"/>
      <c r="V942" s="4"/>
      <c r="W942" s="4"/>
      <c r="X942" s="4"/>
      <c r="Y942" s="1">
        <f>IF(Summ!$G$2="Místně",'71_19MthRepSumUzelQ'!B942,IF('71_19MthRepSumUzelQ'!U942&lt;&gt;"",'71_19MthRepSumUzelQ'!U942,'71_19MthRepSumUzelQ'!B942))</f>
        <v>7381</v>
      </c>
      <c r="Z942" s="1">
        <f>IF(Summ!$G$2="Místně",'71_19MthRepSumUzelQ'!F942,IF('71_19MthRepSumUzelQ'!W942&lt;&gt;"",'71_19MthRepSumUzelQ'!W942,'71_19MthRepSumUzelQ'!F942))</f>
        <v>5005</v>
      </c>
      <c r="AA942" s="1">
        <f t="shared" si="58"/>
        <v>0</v>
      </c>
      <c r="AB942" s="1" t="str">
        <f t="shared" si="60"/>
        <v/>
      </c>
      <c r="AC942" s="1" t="str">
        <f t="shared" si="61"/>
        <v/>
      </c>
      <c r="AD942" s="1" t="str">
        <f t="shared" si="59"/>
        <v/>
      </c>
    </row>
    <row r="943" spans="1:30" x14ac:dyDescent="0.25">
      <c r="A943" s="4" t="s">
        <v>2366</v>
      </c>
      <c r="B943" s="4">
        <v>7382</v>
      </c>
      <c r="C943" s="4" t="s">
        <v>1847</v>
      </c>
      <c r="D943" s="4" t="s">
        <v>1848</v>
      </c>
      <c r="E943" s="4"/>
      <c r="F943" s="4">
        <v>5014</v>
      </c>
      <c r="G943" s="4" t="s">
        <v>51</v>
      </c>
      <c r="H943" s="4" t="s">
        <v>52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6">
        <v>0</v>
      </c>
      <c r="Q943" s="5">
        <v>0</v>
      </c>
      <c r="R943" s="5">
        <v>0</v>
      </c>
      <c r="S943" s="5">
        <v>0</v>
      </c>
      <c r="T943" s="5">
        <v>31</v>
      </c>
      <c r="U943" s="4"/>
      <c r="V943" s="4"/>
      <c r="W943" s="4"/>
      <c r="X943" s="4"/>
      <c r="Y943" s="1">
        <f>IF(Summ!$G$2="Místně",'71_19MthRepSumUzelQ'!B943,IF('71_19MthRepSumUzelQ'!U943&lt;&gt;"",'71_19MthRepSumUzelQ'!U943,'71_19MthRepSumUzelQ'!B943))</f>
        <v>7382</v>
      </c>
      <c r="Z943" s="1">
        <f>IF(Summ!$G$2="Místně",'71_19MthRepSumUzelQ'!F943,IF('71_19MthRepSumUzelQ'!W943&lt;&gt;"",'71_19MthRepSumUzelQ'!W943,'71_19MthRepSumUzelQ'!F943))</f>
        <v>5014</v>
      </c>
      <c r="AA943" s="1">
        <f t="shared" si="58"/>
        <v>0</v>
      </c>
      <c r="AB943" s="1" t="str">
        <f t="shared" si="60"/>
        <v/>
      </c>
      <c r="AC943" s="1" t="str">
        <f t="shared" si="61"/>
        <v/>
      </c>
      <c r="AD943" s="1" t="str">
        <f t="shared" si="59"/>
        <v/>
      </c>
    </row>
    <row r="944" spans="1:30" x14ac:dyDescent="0.25">
      <c r="A944" s="4" t="s">
        <v>2366</v>
      </c>
      <c r="B944" s="4">
        <v>7383</v>
      </c>
      <c r="C944" s="4" t="s">
        <v>1849</v>
      </c>
      <c r="D944" s="4" t="s">
        <v>1850</v>
      </c>
      <c r="E944" s="4"/>
      <c r="F944" s="4">
        <v>5039</v>
      </c>
      <c r="G944" s="4" t="s">
        <v>101</v>
      </c>
      <c r="H944" s="4" t="s">
        <v>102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6">
        <v>0</v>
      </c>
      <c r="Q944" s="5">
        <v>0</v>
      </c>
      <c r="R944" s="5">
        <v>0</v>
      </c>
      <c r="S944" s="5">
        <v>0</v>
      </c>
      <c r="T944" s="5">
        <v>31</v>
      </c>
      <c r="U944" s="4"/>
      <c r="V944" s="4"/>
      <c r="W944" s="4"/>
      <c r="X944" s="4"/>
      <c r="Y944" s="1">
        <f>IF(Summ!$G$2="Místně",'71_19MthRepSumUzelQ'!B944,IF('71_19MthRepSumUzelQ'!U944&lt;&gt;"",'71_19MthRepSumUzelQ'!U944,'71_19MthRepSumUzelQ'!B944))</f>
        <v>7383</v>
      </c>
      <c r="Z944" s="1">
        <f>IF(Summ!$G$2="Místně",'71_19MthRepSumUzelQ'!F944,IF('71_19MthRepSumUzelQ'!W944&lt;&gt;"",'71_19MthRepSumUzelQ'!W944,'71_19MthRepSumUzelQ'!F944))</f>
        <v>5039</v>
      </c>
      <c r="AA944" s="1">
        <f t="shared" si="58"/>
        <v>0</v>
      </c>
      <c r="AB944" s="1" t="str">
        <f t="shared" si="60"/>
        <v/>
      </c>
      <c r="AC944" s="1" t="str">
        <f t="shared" si="61"/>
        <v/>
      </c>
      <c r="AD944" s="1" t="str">
        <f t="shared" si="59"/>
        <v/>
      </c>
    </row>
    <row r="945" spans="1:30" x14ac:dyDescent="0.25">
      <c r="A945" s="4" t="s">
        <v>2366</v>
      </c>
      <c r="B945" s="4">
        <v>7384</v>
      </c>
      <c r="C945" s="4" t="s">
        <v>1851</v>
      </c>
      <c r="D945" s="4" t="s">
        <v>1852</v>
      </c>
      <c r="E945" s="4"/>
      <c r="F945" s="4">
        <v>5024</v>
      </c>
      <c r="G945" s="4" t="s">
        <v>71</v>
      </c>
      <c r="H945" s="4" t="s">
        <v>72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6">
        <v>0</v>
      </c>
      <c r="Q945" s="5">
        <v>0</v>
      </c>
      <c r="R945" s="5">
        <v>0</v>
      </c>
      <c r="S945" s="5">
        <v>0</v>
      </c>
      <c r="T945" s="5">
        <v>31</v>
      </c>
      <c r="U945" s="4"/>
      <c r="V945" s="4"/>
      <c r="W945" s="4"/>
      <c r="X945" s="4"/>
      <c r="Y945" s="1">
        <f>IF(Summ!$G$2="Místně",'71_19MthRepSumUzelQ'!B945,IF('71_19MthRepSumUzelQ'!U945&lt;&gt;"",'71_19MthRepSumUzelQ'!U945,'71_19MthRepSumUzelQ'!B945))</f>
        <v>7384</v>
      </c>
      <c r="Z945" s="1">
        <f>IF(Summ!$G$2="Místně",'71_19MthRepSumUzelQ'!F945,IF('71_19MthRepSumUzelQ'!W945&lt;&gt;"",'71_19MthRepSumUzelQ'!W945,'71_19MthRepSumUzelQ'!F945))</f>
        <v>5024</v>
      </c>
      <c r="AA945" s="1">
        <f t="shared" si="58"/>
        <v>0</v>
      </c>
      <c r="AB945" s="1" t="str">
        <f t="shared" si="60"/>
        <v/>
      </c>
      <c r="AC945" s="1" t="str">
        <f t="shared" si="61"/>
        <v/>
      </c>
      <c r="AD945" s="1" t="str">
        <f t="shared" si="59"/>
        <v/>
      </c>
    </row>
    <row r="946" spans="1:30" x14ac:dyDescent="0.25">
      <c r="A946" s="4" t="s">
        <v>2366</v>
      </c>
      <c r="B946" s="4">
        <v>7385</v>
      </c>
      <c r="C946" s="4" t="s">
        <v>1853</v>
      </c>
      <c r="D946" s="4" t="s">
        <v>1854</v>
      </c>
      <c r="E946" s="4"/>
      <c r="F946" s="4">
        <v>5019</v>
      </c>
      <c r="G946" s="4" t="s">
        <v>61</v>
      </c>
      <c r="H946" s="4" t="s">
        <v>62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6">
        <v>0</v>
      </c>
      <c r="Q946" s="5">
        <v>0</v>
      </c>
      <c r="R946" s="5">
        <v>0</v>
      </c>
      <c r="S946" s="5">
        <v>0</v>
      </c>
      <c r="T946" s="5">
        <v>31</v>
      </c>
      <c r="U946" s="4"/>
      <c r="V946" s="4"/>
      <c r="W946" s="4"/>
      <c r="X946" s="4"/>
      <c r="Y946" s="1">
        <f>IF(Summ!$G$2="Místně",'71_19MthRepSumUzelQ'!B946,IF('71_19MthRepSumUzelQ'!U946&lt;&gt;"",'71_19MthRepSumUzelQ'!U946,'71_19MthRepSumUzelQ'!B946))</f>
        <v>7385</v>
      </c>
      <c r="Z946" s="1">
        <f>IF(Summ!$G$2="Místně",'71_19MthRepSumUzelQ'!F946,IF('71_19MthRepSumUzelQ'!W946&lt;&gt;"",'71_19MthRepSumUzelQ'!W946,'71_19MthRepSumUzelQ'!F946))</f>
        <v>5019</v>
      </c>
      <c r="AA946" s="1">
        <f t="shared" si="58"/>
        <v>0</v>
      </c>
      <c r="AB946" s="1" t="str">
        <f t="shared" si="60"/>
        <v/>
      </c>
      <c r="AC946" s="1" t="str">
        <f t="shared" si="61"/>
        <v/>
      </c>
      <c r="AD946" s="1" t="str">
        <f t="shared" si="59"/>
        <v/>
      </c>
    </row>
    <row r="947" spans="1:30" x14ac:dyDescent="0.25">
      <c r="A947" s="4" t="s">
        <v>2366</v>
      </c>
      <c r="B947" s="4">
        <v>7386</v>
      </c>
      <c r="C947" s="4" t="s">
        <v>1855</v>
      </c>
      <c r="D947" s="4" t="s">
        <v>1856</v>
      </c>
      <c r="E947" s="4"/>
      <c r="F947" s="4">
        <v>5004</v>
      </c>
      <c r="G947" s="4" t="s">
        <v>31</v>
      </c>
      <c r="H947" s="4" t="s">
        <v>32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6">
        <v>0</v>
      </c>
      <c r="Q947" s="5">
        <v>0</v>
      </c>
      <c r="R947" s="5">
        <v>0</v>
      </c>
      <c r="S947" s="5">
        <v>0</v>
      </c>
      <c r="T947" s="5">
        <v>31</v>
      </c>
      <c r="U947" s="4"/>
      <c r="V947" s="4"/>
      <c r="W947" s="4"/>
      <c r="X947" s="4"/>
      <c r="Y947" s="1">
        <f>IF(Summ!$G$2="Místně",'71_19MthRepSumUzelQ'!B947,IF('71_19MthRepSumUzelQ'!U947&lt;&gt;"",'71_19MthRepSumUzelQ'!U947,'71_19MthRepSumUzelQ'!B947))</f>
        <v>7386</v>
      </c>
      <c r="Z947" s="1">
        <f>IF(Summ!$G$2="Místně",'71_19MthRepSumUzelQ'!F947,IF('71_19MthRepSumUzelQ'!W947&lt;&gt;"",'71_19MthRepSumUzelQ'!W947,'71_19MthRepSumUzelQ'!F947))</f>
        <v>5004</v>
      </c>
      <c r="AA947" s="1">
        <f t="shared" si="58"/>
        <v>0</v>
      </c>
      <c r="AB947" s="1" t="str">
        <f t="shared" si="60"/>
        <v/>
      </c>
      <c r="AC947" s="1" t="str">
        <f t="shared" si="61"/>
        <v/>
      </c>
      <c r="AD947" s="1" t="str">
        <f t="shared" si="59"/>
        <v/>
      </c>
    </row>
    <row r="948" spans="1:30" x14ac:dyDescent="0.25">
      <c r="A948" s="4" t="s">
        <v>2366</v>
      </c>
      <c r="B948" s="4">
        <v>7387</v>
      </c>
      <c r="C948" s="4" t="s">
        <v>1857</v>
      </c>
      <c r="D948" s="4" t="s">
        <v>1858</v>
      </c>
      <c r="E948" s="4"/>
      <c r="F948" s="4">
        <v>5011</v>
      </c>
      <c r="G948" s="4" t="s">
        <v>45</v>
      </c>
      <c r="H948" s="4" t="s">
        <v>46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6">
        <v>0</v>
      </c>
      <c r="Q948" s="5">
        <v>0</v>
      </c>
      <c r="R948" s="5">
        <v>0</v>
      </c>
      <c r="S948" s="5">
        <v>0</v>
      </c>
      <c r="T948" s="5">
        <v>31</v>
      </c>
      <c r="U948" s="4"/>
      <c r="V948" s="4"/>
      <c r="W948" s="4"/>
      <c r="X948" s="4"/>
      <c r="Y948" s="1">
        <f>IF(Summ!$G$2="Místně",'71_19MthRepSumUzelQ'!B948,IF('71_19MthRepSumUzelQ'!U948&lt;&gt;"",'71_19MthRepSumUzelQ'!U948,'71_19MthRepSumUzelQ'!B948))</f>
        <v>7387</v>
      </c>
      <c r="Z948" s="1">
        <f>IF(Summ!$G$2="Místně",'71_19MthRepSumUzelQ'!F948,IF('71_19MthRepSumUzelQ'!W948&lt;&gt;"",'71_19MthRepSumUzelQ'!W948,'71_19MthRepSumUzelQ'!F948))</f>
        <v>5011</v>
      </c>
      <c r="AA948" s="1">
        <f t="shared" si="58"/>
        <v>0</v>
      </c>
      <c r="AB948" s="1" t="str">
        <f t="shared" si="60"/>
        <v/>
      </c>
      <c r="AC948" s="1" t="str">
        <f t="shared" si="61"/>
        <v/>
      </c>
      <c r="AD948" s="1" t="str">
        <f t="shared" si="59"/>
        <v/>
      </c>
    </row>
    <row r="949" spans="1:30" x14ac:dyDescent="0.25">
      <c r="A949" s="4" t="s">
        <v>2366</v>
      </c>
      <c r="B949" s="4">
        <v>7388</v>
      </c>
      <c r="C949" s="4" t="s">
        <v>1859</v>
      </c>
      <c r="D949" s="4" t="s">
        <v>1860</v>
      </c>
      <c r="E949" s="4"/>
      <c r="F949" s="4">
        <v>5015</v>
      </c>
      <c r="G949" s="4" t="s">
        <v>53</v>
      </c>
      <c r="H949" s="4" t="s">
        <v>54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6">
        <v>0</v>
      </c>
      <c r="Q949" s="5">
        <v>0</v>
      </c>
      <c r="R949" s="5">
        <v>0</v>
      </c>
      <c r="S949" s="5">
        <v>0</v>
      </c>
      <c r="T949" s="5">
        <v>31</v>
      </c>
      <c r="U949" s="4"/>
      <c r="V949" s="4"/>
      <c r="W949" s="4"/>
      <c r="X949" s="4"/>
      <c r="Y949" s="1">
        <f>IF(Summ!$G$2="Místně",'71_19MthRepSumUzelQ'!B949,IF('71_19MthRepSumUzelQ'!U949&lt;&gt;"",'71_19MthRepSumUzelQ'!U949,'71_19MthRepSumUzelQ'!B949))</f>
        <v>7388</v>
      </c>
      <c r="Z949" s="1">
        <f>IF(Summ!$G$2="Místně",'71_19MthRepSumUzelQ'!F949,IF('71_19MthRepSumUzelQ'!W949&lt;&gt;"",'71_19MthRepSumUzelQ'!W949,'71_19MthRepSumUzelQ'!F949))</f>
        <v>5015</v>
      </c>
      <c r="AA949" s="1">
        <f t="shared" si="58"/>
        <v>0</v>
      </c>
      <c r="AB949" s="1" t="str">
        <f t="shared" si="60"/>
        <v/>
      </c>
      <c r="AC949" s="1" t="str">
        <f t="shared" si="61"/>
        <v/>
      </c>
      <c r="AD949" s="1" t="str">
        <f t="shared" si="59"/>
        <v/>
      </c>
    </row>
    <row r="950" spans="1:30" x14ac:dyDescent="0.25">
      <c r="A950" s="4" t="s">
        <v>2366</v>
      </c>
      <c r="B950" s="4">
        <v>7389</v>
      </c>
      <c r="C950" s="4" t="s">
        <v>1861</v>
      </c>
      <c r="D950" s="4" t="s">
        <v>1862</v>
      </c>
      <c r="E950" s="4"/>
      <c r="F950" s="4">
        <v>5015</v>
      </c>
      <c r="G950" s="4" t="s">
        <v>53</v>
      </c>
      <c r="H950" s="4" t="s">
        <v>54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6">
        <v>0</v>
      </c>
      <c r="Q950" s="5">
        <v>0</v>
      </c>
      <c r="R950" s="5">
        <v>0</v>
      </c>
      <c r="S950" s="5">
        <v>0</v>
      </c>
      <c r="T950" s="5">
        <v>31</v>
      </c>
      <c r="U950" s="4"/>
      <c r="V950" s="4"/>
      <c r="W950" s="4"/>
      <c r="X950" s="4"/>
      <c r="Y950" s="1">
        <f>IF(Summ!$G$2="Místně",'71_19MthRepSumUzelQ'!B950,IF('71_19MthRepSumUzelQ'!U950&lt;&gt;"",'71_19MthRepSumUzelQ'!U950,'71_19MthRepSumUzelQ'!B950))</f>
        <v>7389</v>
      </c>
      <c r="Z950" s="1">
        <f>IF(Summ!$G$2="Místně",'71_19MthRepSumUzelQ'!F950,IF('71_19MthRepSumUzelQ'!W950&lt;&gt;"",'71_19MthRepSumUzelQ'!W950,'71_19MthRepSumUzelQ'!F950))</f>
        <v>5015</v>
      </c>
      <c r="AA950" s="1">
        <f t="shared" si="58"/>
        <v>0</v>
      </c>
      <c r="AB950" s="1" t="str">
        <f t="shared" si="60"/>
        <v/>
      </c>
      <c r="AC950" s="1" t="str">
        <f t="shared" si="61"/>
        <v/>
      </c>
      <c r="AD950" s="1" t="str">
        <f t="shared" si="59"/>
        <v/>
      </c>
    </row>
    <row r="951" spans="1:30" x14ac:dyDescent="0.25">
      <c r="A951" s="4" t="s">
        <v>2366</v>
      </c>
      <c r="B951" s="4">
        <v>7390</v>
      </c>
      <c r="C951" s="4" t="s">
        <v>1863</v>
      </c>
      <c r="D951" s="4" t="s">
        <v>1864</v>
      </c>
      <c r="E951" s="4"/>
      <c r="F951" s="4">
        <v>5015</v>
      </c>
      <c r="G951" s="4" t="s">
        <v>53</v>
      </c>
      <c r="H951" s="4" t="s">
        <v>54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6">
        <v>0</v>
      </c>
      <c r="Q951" s="5">
        <v>0</v>
      </c>
      <c r="R951" s="5">
        <v>0</v>
      </c>
      <c r="S951" s="5">
        <v>0</v>
      </c>
      <c r="T951" s="5">
        <v>31</v>
      </c>
      <c r="U951" s="4"/>
      <c r="V951" s="4"/>
      <c r="W951" s="4"/>
      <c r="X951" s="4"/>
      <c r="Y951" s="1">
        <f>IF(Summ!$G$2="Místně",'71_19MthRepSumUzelQ'!B951,IF('71_19MthRepSumUzelQ'!U951&lt;&gt;"",'71_19MthRepSumUzelQ'!U951,'71_19MthRepSumUzelQ'!B951))</f>
        <v>7390</v>
      </c>
      <c r="Z951" s="1">
        <f>IF(Summ!$G$2="Místně",'71_19MthRepSumUzelQ'!F951,IF('71_19MthRepSumUzelQ'!W951&lt;&gt;"",'71_19MthRepSumUzelQ'!W951,'71_19MthRepSumUzelQ'!F951))</f>
        <v>5015</v>
      </c>
      <c r="AA951" s="1">
        <f t="shared" si="58"/>
        <v>0</v>
      </c>
      <c r="AB951" s="1" t="str">
        <f t="shared" si="60"/>
        <v/>
      </c>
      <c r="AC951" s="1" t="str">
        <f t="shared" si="61"/>
        <v/>
      </c>
      <c r="AD951" s="1" t="str">
        <f t="shared" si="59"/>
        <v/>
      </c>
    </row>
    <row r="952" spans="1:30" x14ac:dyDescent="0.25">
      <c r="A952" s="4" t="s">
        <v>2366</v>
      </c>
      <c r="B952" s="4">
        <v>7391</v>
      </c>
      <c r="C952" s="4" t="s">
        <v>1865</v>
      </c>
      <c r="D952" s="4" t="s">
        <v>1866</v>
      </c>
      <c r="E952" s="4"/>
      <c r="F952" s="4">
        <v>5025</v>
      </c>
      <c r="G952" s="4" t="s">
        <v>73</v>
      </c>
      <c r="H952" s="4" t="s">
        <v>74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6">
        <v>0</v>
      </c>
      <c r="Q952" s="5">
        <v>0</v>
      </c>
      <c r="R952" s="5">
        <v>0</v>
      </c>
      <c r="S952" s="5">
        <v>0</v>
      </c>
      <c r="T952" s="5">
        <v>31</v>
      </c>
      <c r="U952" s="4"/>
      <c r="V952" s="4"/>
      <c r="W952" s="4"/>
      <c r="X952" s="4"/>
      <c r="Y952" s="1">
        <f>IF(Summ!$G$2="Místně",'71_19MthRepSumUzelQ'!B952,IF('71_19MthRepSumUzelQ'!U952&lt;&gt;"",'71_19MthRepSumUzelQ'!U952,'71_19MthRepSumUzelQ'!B952))</f>
        <v>7391</v>
      </c>
      <c r="Z952" s="1">
        <f>IF(Summ!$G$2="Místně",'71_19MthRepSumUzelQ'!F952,IF('71_19MthRepSumUzelQ'!W952&lt;&gt;"",'71_19MthRepSumUzelQ'!W952,'71_19MthRepSumUzelQ'!F952))</f>
        <v>5025</v>
      </c>
      <c r="AA952" s="1">
        <f t="shared" si="58"/>
        <v>0</v>
      </c>
      <c r="AB952" s="1" t="str">
        <f t="shared" si="60"/>
        <v/>
      </c>
      <c r="AC952" s="1" t="str">
        <f t="shared" si="61"/>
        <v/>
      </c>
      <c r="AD952" s="1" t="str">
        <f t="shared" si="59"/>
        <v/>
      </c>
    </row>
    <row r="953" spans="1:30" x14ac:dyDescent="0.25">
      <c r="A953" s="4" t="s">
        <v>2366</v>
      </c>
      <c r="B953" s="4">
        <v>7392</v>
      </c>
      <c r="C953" s="4" t="s">
        <v>1867</v>
      </c>
      <c r="D953" s="4" t="s">
        <v>1868</v>
      </c>
      <c r="E953" s="4"/>
      <c r="F953" s="4">
        <v>5014</v>
      </c>
      <c r="G953" s="4" t="s">
        <v>51</v>
      </c>
      <c r="H953" s="4" t="s">
        <v>52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6">
        <v>0</v>
      </c>
      <c r="Q953" s="5">
        <v>0</v>
      </c>
      <c r="R953" s="5">
        <v>0</v>
      </c>
      <c r="S953" s="5">
        <v>0</v>
      </c>
      <c r="T953" s="5">
        <v>31</v>
      </c>
      <c r="U953" s="4"/>
      <c r="V953" s="4"/>
      <c r="W953" s="4"/>
      <c r="X953" s="4"/>
      <c r="Y953" s="1">
        <f>IF(Summ!$G$2="Místně",'71_19MthRepSumUzelQ'!B953,IF('71_19MthRepSumUzelQ'!U953&lt;&gt;"",'71_19MthRepSumUzelQ'!U953,'71_19MthRepSumUzelQ'!B953))</f>
        <v>7392</v>
      </c>
      <c r="Z953" s="1">
        <f>IF(Summ!$G$2="Místně",'71_19MthRepSumUzelQ'!F953,IF('71_19MthRepSumUzelQ'!W953&lt;&gt;"",'71_19MthRepSumUzelQ'!W953,'71_19MthRepSumUzelQ'!F953))</f>
        <v>5014</v>
      </c>
      <c r="AA953" s="1">
        <f t="shared" si="58"/>
        <v>0</v>
      </c>
      <c r="AB953" s="1" t="str">
        <f t="shared" si="60"/>
        <v/>
      </c>
      <c r="AC953" s="1" t="str">
        <f t="shared" si="61"/>
        <v/>
      </c>
      <c r="AD953" s="1" t="str">
        <f t="shared" si="59"/>
        <v/>
      </c>
    </row>
    <row r="954" spans="1:30" x14ac:dyDescent="0.25">
      <c r="A954" s="4" t="s">
        <v>2366</v>
      </c>
      <c r="B954" s="4">
        <v>7393</v>
      </c>
      <c r="C954" s="4" t="s">
        <v>1869</v>
      </c>
      <c r="D954" s="4" t="s">
        <v>1870</v>
      </c>
      <c r="E954" s="4"/>
      <c r="F954" s="4">
        <v>5019</v>
      </c>
      <c r="G954" s="4" t="s">
        <v>61</v>
      </c>
      <c r="H954" s="4" t="s">
        <v>62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6">
        <v>0</v>
      </c>
      <c r="Q954" s="5">
        <v>0</v>
      </c>
      <c r="R954" s="5">
        <v>0</v>
      </c>
      <c r="S954" s="5">
        <v>0</v>
      </c>
      <c r="T954" s="5">
        <v>31</v>
      </c>
      <c r="U954" s="4"/>
      <c r="V954" s="4"/>
      <c r="W954" s="4"/>
      <c r="X954" s="4"/>
      <c r="Y954" s="1">
        <f>IF(Summ!$G$2="Místně",'71_19MthRepSumUzelQ'!B954,IF('71_19MthRepSumUzelQ'!U954&lt;&gt;"",'71_19MthRepSumUzelQ'!U954,'71_19MthRepSumUzelQ'!B954))</f>
        <v>7393</v>
      </c>
      <c r="Z954" s="1">
        <f>IF(Summ!$G$2="Místně",'71_19MthRepSumUzelQ'!F954,IF('71_19MthRepSumUzelQ'!W954&lt;&gt;"",'71_19MthRepSumUzelQ'!W954,'71_19MthRepSumUzelQ'!F954))</f>
        <v>5019</v>
      </c>
      <c r="AA954" s="1">
        <f t="shared" si="58"/>
        <v>0</v>
      </c>
      <c r="AB954" s="1" t="str">
        <f t="shared" si="60"/>
        <v/>
      </c>
      <c r="AC954" s="1" t="str">
        <f t="shared" si="61"/>
        <v/>
      </c>
      <c r="AD954" s="1" t="str">
        <f t="shared" si="59"/>
        <v/>
      </c>
    </row>
    <row r="955" spans="1:30" x14ac:dyDescent="0.25">
      <c r="A955" s="4" t="s">
        <v>2366</v>
      </c>
      <c r="B955" s="4">
        <v>7394</v>
      </c>
      <c r="C955" s="4" t="s">
        <v>1871</v>
      </c>
      <c r="D955" s="4" t="s">
        <v>1872</v>
      </c>
      <c r="E955" s="4"/>
      <c r="F955" s="4">
        <v>5005</v>
      </c>
      <c r="G955" s="4" t="s">
        <v>33</v>
      </c>
      <c r="H955" s="4" t="s">
        <v>34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6">
        <v>0</v>
      </c>
      <c r="Q955" s="5">
        <v>0</v>
      </c>
      <c r="R955" s="5">
        <v>0</v>
      </c>
      <c r="S955" s="5">
        <v>0</v>
      </c>
      <c r="T955" s="5">
        <v>31</v>
      </c>
      <c r="U955" s="4"/>
      <c r="V955" s="4"/>
      <c r="W955" s="4"/>
      <c r="X955" s="4"/>
      <c r="Y955" s="1">
        <f>IF(Summ!$G$2="Místně",'71_19MthRepSumUzelQ'!B955,IF('71_19MthRepSumUzelQ'!U955&lt;&gt;"",'71_19MthRepSumUzelQ'!U955,'71_19MthRepSumUzelQ'!B955))</f>
        <v>7394</v>
      </c>
      <c r="Z955" s="1">
        <f>IF(Summ!$G$2="Místně",'71_19MthRepSumUzelQ'!F955,IF('71_19MthRepSumUzelQ'!W955&lt;&gt;"",'71_19MthRepSumUzelQ'!W955,'71_19MthRepSumUzelQ'!F955))</f>
        <v>5005</v>
      </c>
      <c r="AA955" s="1">
        <f t="shared" si="58"/>
        <v>0</v>
      </c>
      <c r="AB955" s="1" t="str">
        <f t="shared" si="60"/>
        <v/>
      </c>
      <c r="AC955" s="1" t="str">
        <f t="shared" si="61"/>
        <v/>
      </c>
      <c r="AD955" s="1" t="str">
        <f t="shared" si="59"/>
        <v/>
      </c>
    </row>
    <row r="956" spans="1:30" x14ac:dyDescent="0.25">
      <c r="A956" s="4" t="s">
        <v>2366</v>
      </c>
      <c r="B956" s="4">
        <v>7396</v>
      </c>
      <c r="C956" s="4" t="s">
        <v>1873</v>
      </c>
      <c r="D956" s="4" t="s">
        <v>1874</v>
      </c>
      <c r="E956" s="4"/>
      <c r="F956" s="4">
        <v>5008</v>
      </c>
      <c r="G956" s="4" t="s">
        <v>39</v>
      </c>
      <c r="H956" s="4" t="s">
        <v>40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6">
        <v>0</v>
      </c>
      <c r="Q956" s="5">
        <v>0</v>
      </c>
      <c r="R956" s="5">
        <v>0</v>
      </c>
      <c r="S956" s="5">
        <v>0</v>
      </c>
      <c r="T956" s="5">
        <v>31</v>
      </c>
      <c r="U956" s="4"/>
      <c r="V956" s="4"/>
      <c r="W956" s="4"/>
      <c r="X956" s="4"/>
      <c r="Y956" s="1">
        <f>IF(Summ!$G$2="Místně",'71_19MthRepSumUzelQ'!B956,IF('71_19MthRepSumUzelQ'!U956&lt;&gt;"",'71_19MthRepSumUzelQ'!U956,'71_19MthRepSumUzelQ'!B956))</f>
        <v>7396</v>
      </c>
      <c r="Z956" s="1">
        <f>IF(Summ!$G$2="Místně",'71_19MthRepSumUzelQ'!F956,IF('71_19MthRepSumUzelQ'!W956&lt;&gt;"",'71_19MthRepSumUzelQ'!W956,'71_19MthRepSumUzelQ'!F956))</f>
        <v>5008</v>
      </c>
      <c r="AA956" s="1">
        <f t="shared" si="58"/>
        <v>0</v>
      </c>
      <c r="AB956" s="1" t="str">
        <f t="shared" si="60"/>
        <v/>
      </c>
      <c r="AC956" s="1" t="str">
        <f t="shared" si="61"/>
        <v/>
      </c>
      <c r="AD956" s="1" t="str">
        <f t="shared" si="59"/>
        <v/>
      </c>
    </row>
    <row r="957" spans="1:30" x14ac:dyDescent="0.25">
      <c r="A957" s="4" t="s">
        <v>2366</v>
      </c>
      <c r="B957" s="4">
        <v>7397</v>
      </c>
      <c r="C957" s="4" t="s">
        <v>1875</v>
      </c>
      <c r="D957" s="4" t="s">
        <v>1876</v>
      </c>
      <c r="E957" s="4"/>
      <c r="F957" s="4">
        <v>5011</v>
      </c>
      <c r="G957" s="4" t="s">
        <v>45</v>
      </c>
      <c r="H957" s="4" t="s">
        <v>46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6">
        <v>0</v>
      </c>
      <c r="Q957" s="5">
        <v>0</v>
      </c>
      <c r="R957" s="5">
        <v>0</v>
      </c>
      <c r="S957" s="5">
        <v>0</v>
      </c>
      <c r="T957" s="5">
        <v>31</v>
      </c>
      <c r="U957" s="4"/>
      <c r="V957" s="4"/>
      <c r="W957" s="4"/>
      <c r="X957" s="4"/>
      <c r="Y957" s="1">
        <f>IF(Summ!$G$2="Místně",'71_19MthRepSumUzelQ'!B957,IF('71_19MthRepSumUzelQ'!U957&lt;&gt;"",'71_19MthRepSumUzelQ'!U957,'71_19MthRepSumUzelQ'!B957))</f>
        <v>7397</v>
      </c>
      <c r="Z957" s="1">
        <f>IF(Summ!$G$2="Místně",'71_19MthRepSumUzelQ'!F957,IF('71_19MthRepSumUzelQ'!W957&lt;&gt;"",'71_19MthRepSumUzelQ'!W957,'71_19MthRepSumUzelQ'!F957))</f>
        <v>5011</v>
      </c>
      <c r="AA957" s="1">
        <f t="shared" si="58"/>
        <v>0</v>
      </c>
      <c r="AB957" s="1" t="str">
        <f t="shared" si="60"/>
        <v/>
      </c>
      <c r="AC957" s="1" t="str">
        <f t="shared" si="61"/>
        <v/>
      </c>
      <c r="AD957" s="1" t="str">
        <f t="shared" si="59"/>
        <v/>
      </c>
    </row>
    <row r="958" spans="1:30" x14ac:dyDescent="0.25">
      <c r="A958" s="4" t="s">
        <v>2366</v>
      </c>
      <c r="B958" s="4">
        <v>7398</v>
      </c>
      <c r="C958" s="4" t="s">
        <v>1877</v>
      </c>
      <c r="D958" s="4" t="s">
        <v>1878</v>
      </c>
      <c r="E958" s="4"/>
      <c r="F958" s="4">
        <v>5008</v>
      </c>
      <c r="G958" s="4" t="s">
        <v>39</v>
      </c>
      <c r="H958" s="4" t="s">
        <v>40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6">
        <v>0</v>
      </c>
      <c r="Q958" s="5">
        <v>0</v>
      </c>
      <c r="R958" s="5">
        <v>0</v>
      </c>
      <c r="S958" s="5">
        <v>0</v>
      </c>
      <c r="T958" s="5">
        <v>31</v>
      </c>
      <c r="U958" s="4"/>
      <c r="V958" s="4"/>
      <c r="W958" s="4"/>
      <c r="X958" s="4"/>
      <c r="Y958" s="1">
        <f>IF(Summ!$G$2="Místně",'71_19MthRepSumUzelQ'!B958,IF('71_19MthRepSumUzelQ'!U958&lt;&gt;"",'71_19MthRepSumUzelQ'!U958,'71_19MthRepSumUzelQ'!B958))</f>
        <v>7398</v>
      </c>
      <c r="Z958" s="1">
        <f>IF(Summ!$G$2="Místně",'71_19MthRepSumUzelQ'!F958,IF('71_19MthRepSumUzelQ'!W958&lt;&gt;"",'71_19MthRepSumUzelQ'!W958,'71_19MthRepSumUzelQ'!F958))</f>
        <v>5008</v>
      </c>
      <c r="AA958" s="1">
        <f t="shared" si="58"/>
        <v>0</v>
      </c>
      <c r="AB958" s="1" t="str">
        <f t="shared" si="60"/>
        <v/>
      </c>
      <c r="AC958" s="1" t="str">
        <f t="shared" si="61"/>
        <v/>
      </c>
      <c r="AD958" s="1" t="str">
        <f t="shared" si="59"/>
        <v/>
      </c>
    </row>
    <row r="959" spans="1:30" x14ac:dyDescent="0.25">
      <c r="A959" s="4" t="s">
        <v>2366</v>
      </c>
      <c r="B959" s="4">
        <v>7399</v>
      </c>
      <c r="C959" s="4" t="s">
        <v>1879</v>
      </c>
      <c r="D959" s="4" t="s">
        <v>1880</v>
      </c>
      <c r="E959" s="4"/>
      <c r="F959" s="4">
        <v>5020</v>
      </c>
      <c r="G959" s="4" t="s">
        <v>63</v>
      </c>
      <c r="H959" s="4" t="s">
        <v>64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6">
        <v>0</v>
      </c>
      <c r="Q959" s="5">
        <v>0</v>
      </c>
      <c r="R959" s="5">
        <v>0</v>
      </c>
      <c r="S959" s="5">
        <v>0</v>
      </c>
      <c r="T959" s="5">
        <v>31</v>
      </c>
      <c r="U959" s="4"/>
      <c r="V959" s="4"/>
      <c r="W959" s="4"/>
      <c r="X959" s="4"/>
      <c r="Y959" s="1">
        <f>IF(Summ!$G$2="Místně",'71_19MthRepSumUzelQ'!B959,IF('71_19MthRepSumUzelQ'!U959&lt;&gt;"",'71_19MthRepSumUzelQ'!U959,'71_19MthRepSumUzelQ'!B959))</f>
        <v>7399</v>
      </c>
      <c r="Z959" s="1">
        <f>IF(Summ!$G$2="Místně",'71_19MthRepSumUzelQ'!F959,IF('71_19MthRepSumUzelQ'!W959&lt;&gt;"",'71_19MthRepSumUzelQ'!W959,'71_19MthRepSumUzelQ'!F959))</f>
        <v>5020</v>
      </c>
      <c r="AA959" s="1">
        <f t="shared" si="58"/>
        <v>0</v>
      </c>
      <c r="AB959" s="1" t="str">
        <f t="shared" si="60"/>
        <v/>
      </c>
      <c r="AC959" s="1" t="str">
        <f t="shared" si="61"/>
        <v/>
      </c>
      <c r="AD959" s="1" t="str">
        <f t="shared" si="59"/>
        <v/>
      </c>
    </row>
    <row r="960" spans="1:30" x14ac:dyDescent="0.25">
      <c r="A960" s="4" t="s">
        <v>2366</v>
      </c>
      <c r="B960" s="4">
        <v>7400</v>
      </c>
      <c r="C960" s="4" t="s">
        <v>1881</v>
      </c>
      <c r="D960" s="4" t="s">
        <v>1882</v>
      </c>
      <c r="E960" s="4"/>
      <c r="F960" s="4">
        <v>5019</v>
      </c>
      <c r="G960" s="4" t="s">
        <v>61</v>
      </c>
      <c r="H960" s="4" t="s">
        <v>62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6">
        <v>0</v>
      </c>
      <c r="Q960" s="5">
        <v>0</v>
      </c>
      <c r="R960" s="5">
        <v>0</v>
      </c>
      <c r="S960" s="5">
        <v>0</v>
      </c>
      <c r="T960" s="5">
        <v>31</v>
      </c>
      <c r="U960" s="4"/>
      <c r="V960" s="4"/>
      <c r="W960" s="4"/>
      <c r="X960" s="4"/>
      <c r="Y960" s="1">
        <f>IF(Summ!$G$2="Místně",'71_19MthRepSumUzelQ'!B960,IF('71_19MthRepSumUzelQ'!U960&lt;&gt;"",'71_19MthRepSumUzelQ'!U960,'71_19MthRepSumUzelQ'!B960))</f>
        <v>7400</v>
      </c>
      <c r="Z960" s="1">
        <f>IF(Summ!$G$2="Místně",'71_19MthRepSumUzelQ'!F960,IF('71_19MthRepSumUzelQ'!W960&lt;&gt;"",'71_19MthRepSumUzelQ'!W960,'71_19MthRepSumUzelQ'!F960))</f>
        <v>5019</v>
      </c>
      <c r="AA960" s="1">
        <f t="shared" si="58"/>
        <v>0</v>
      </c>
      <c r="AB960" s="1" t="str">
        <f t="shared" si="60"/>
        <v/>
      </c>
      <c r="AC960" s="1" t="str">
        <f t="shared" si="61"/>
        <v/>
      </c>
      <c r="AD960" s="1" t="str">
        <f t="shared" si="59"/>
        <v/>
      </c>
    </row>
    <row r="961" spans="1:30" x14ac:dyDescent="0.25">
      <c r="A961" s="4" t="s">
        <v>2366</v>
      </c>
      <c r="B961" s="4">
        <v>7401</v>
      </c>
      <c r="C961" s="4" t="s">
        <v>1883</v>
      </c>
      <c r="D961" s="4" t="s">
        <v>1884</v>
      </c>
      <c r="E961" s="4"/>
      <c r="F961" s="4">
        <v>5002</v>
      </c>
      <c r="G961" s="4" t="s">
        <v>27</v>
      </c>
      <c r="H961" s="4" t="s">
        <v>28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6">
        <v>0</v>
      </c>
      <c r="Q961" s="5">
        <v>0</v>
      </c>
      <c r="R961" s="5">
        <v>0</v>
      </c>
      <c r="S961" s="5">
        <v>0</v>
      </c>
      <c r="T961" s="5">
        <v>31</v>
      </c>
      <c r="U961" s="4"/>
      <c r="V961" s="4"/>
      <c r="W961" s="4"/>
      <c r="X961" s="4"/>
      <c r="Y961" s="1">
        <f>IF(Summ!$G$2="Místně",'71_19MthRepSumUzelQ'!B961,IF('71_19MthRepSumUzelQ'!U961&lt;&gt;"",'71_19MthRepSumUzelQ'!U961,'71_19MthRepSumUzelQ'!B961))</f>
        <v>7401</v>
      </c>
      <c r="Z961" s="1">
        <f>IF(Summ!$G$2="Místně",'71_19MthRepSumUzelQ'!F961,IF('71_19MthRepSumUzelQ'!W961&lt;&gt;"",'71_19MthRepSumUzelQ'!W961,'71_19MthRepSumUzelQ'!F961))</f>
        <v>5002</v>
      </c>
      <c r="AA961" s="1">
        <f t="shared" si="58"/>
        <v>0</v>
      </c>
      <c r="AB961" s="1" t="str">
        <f t="shared" si="60"/>
        <v/>
      </c>
      <c r="AC961" s="1" t="str">
        <f t="shared" si="61"/>
        <v/>
      </c>
      <c r="AD961" s="1" t="str">
        <f t="shared" si="59"/>
        <v/>
      </c>
    </row>
    <row r="962" spans="1:30" x14ac:dyDescent="0.25">
      <c r="A962" s="4" t="s">
        <v>2366</v>
      </c>
      <c r="B962" s="4">
        <v>7402</v>
      </c>
      <c r="C962" s="4" t="s">
        <v>1885</v>
      </c>
      <c r="D962" s="4" t="s">
        <v>1886</v>
      </c>
      <c r="E962" s="4"/>
      <c r="F962" s="4">
        <v>5005</v>
      </c>
      <c r="G962" s="4" t="s">
        <v>33</v>
      </c>
      <c r="H962" s="4" t="s">
        <v>34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6">
        <v>0</v>
      </c>
      <c r="Q962" s="5">
        <v>0</v>
      </c>
      <c r="R962" s="5">
        <v>0</v>
      </c>
      <c r="S962" s="5">
        <v>0</v>
      </c>
      <c r="T962" s="5">
        <v>31</v>
      </c>
      <c r="U962" s="4"/>
      <c r="V962" s="4"/>
      <c r="W962" s="4"/>
      <c r="X962" s="4"/>
      <c r="Y962" s="1">
        <f>IF(Summ!$G$2="Místně",'71_19MthRepSumUzelQ'!B962,IF('71_19MthRepSumUzelQ'!U962&lt;&gt;"",'71_19MthRepSumUzelQ'!U962,'71_19MthRepSumUzelQ'!B962))</f>
        <v>7402</v>
      </c>
      <c r="Z962" s="1">
        <f>IF(Summ!$G$2="Místně",'71_19MthRepSumUzelQ'!F962,IF('71_19MthRepSumUzelQ'!W962&lt;&gt;"",'71_19MthRepSumUzelQ'!W962,'71_19MthRepSumUzelQ'!F962))</f>
        <v>5005</v>
      </c>
      <c r="AA962" s="1">
        <f t="shared" ref="AA962:AA1025" si="62">IF(OR(A962="COVID",Y962="",Y962=B962),0,-P962)</f>
        <v>0</v>
      </c>
      <c r="AB962" s="1" t="str">
        <f t="shared" si="60"/>
        <v/>
      </c>
      <c r="AC962" s="1" t="str">
        <f t="shared" si="61"/>
        <v/>
      </c>
      <c r="AD962" s="1" t="str">
        <f t="shared" ref="AD962:AD1025" si="63">IF(AB962="","",-AA962)</f>
        <v/>
      </c>
    </row>
    <row r="963" spans="1:30" x14ac:dyDescent="0.25">
      <c r="A963" s="4" t="s">
        <v>2366</v>
      </c>
      <c r="B963" s="4">
        <v>7403</v>
      </c>
      <c r="C963" s="4" t="s">
        <v>1887</v>
      </c>
      <c r="D963" s="4" t="s">
        <v>1888</v>
      </c>
      <c r="E963" s="4"/>
      <c r="F963" s="4">
        <v>5000</v>
      </c>
      <c r="G963" s="4" t="s">
        <v>23</v>
      </c>
      <c r="H963" s="4" t="s">
        <v>24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6">
        <v>0</v>
      </c>
      <c r="Q963" s="5">
        <v>0</v>
      </c>
      <c r="R963" s="5">
        <v>0</v>
      </c>
      <c r="S963" s="5">
        <v>0</v>
      </c>
      <c r="T963" s="5">
        <v>31</v>
      </c>
      <c r="U963" s="4"/>
      <c r="V963" s="4"/>
      <c r="W963" s="4"/>
      <c r="X963" s="4"/>
      <c r="Y963" s="1">
        <f>IF(Summ!$G$2="Místně",'71_19MthRepSumUzelQ'!B963,IF('71_19MthRepSumUzelQ'!U963&lt;&gt;"",'71_19MthRepSumUzelQ'!U963,'71_19MthRepSumUzelQ'!B963))</f>
        <v>7403</v>
      </c>
      <c r="Z963" s="1">
        <f>IF(Summ!$G$2="Místně",'71_19MthRepSumUzelQ'!F963,IF('71_19MthRepSumUzelQ'!W963&lt;&gt;"",'71_19MthRepSumUzelQ'!W963,'71_19MthRepSumUzelQ'!F963))</f>
        <v>5000</v>
      </c>
      <c r="AA963" s="1">
        <f t="shared" si="62"/>
        <v>0</v>
      </c>
      <c r="AB963" s="1" t="str">
        <f t="shared" si="60"/>
        <v/>
      </c>
      <c r="AC963" s="1" t="str">
        <f t="shared" si="61"/>
        <v/>
      </c>
      <c r="AD963" s="1" t="str">
        <f t="shared" si="63"/>
        <v/>
      </c>
    </row>
    <row r="964" spans="1:30" x14ac:dyDescent="0.25">
      <c r="A964" s="4" t="s">
        <v>2366</v>
      </c>
      <c r="B964" s="4">
        <v>7404</v>
      </c>
      <c r="C964" s="4" t="s">
        <v>1889</v>
      </c>
      <c r="D964" s="4" t="s">
        <v>1890</v>
      </c>
      <c r="E964" s="4"/>
      <c r="F964" s="4">
        <v>5002</v>
      </c>
      <c r="G964" s="4" t="s">
        <v>27</v>
      </c>
      <c r="H964" s="4" t="s">
        <v>28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6">
        <v>0</v>
      </c>
      <c r="Q964" s="5">
        <v>0</v>
      </c>
      <c r="R964" s="5">
        <v>0</v>
      </c>
      <c r="S964" s="5">
        <v>0</v>
      </c>
      <c r="T964" s="5">
        <v>31</v>
      </c>
      <c r="U964" s="4"/>
      <c r="V964" s="4"/>
      <c r="W964" s="4"/>
      <c r="X964" s="4"/>
      <c r="Y964" s="1">
        <f>IF(Summ!$G$2="Místně",'71_19MthRepSumUzelQ'!B964,IF('71_19MthRepSumUzelQ'!U964&lt;&gt;"",'71_19MthRepSumUzelQ'!U964,'71_19MthRepSumUzelQ'!B964))</f>
        <v>7404</v>
      </c>
      <c r="Z964" s="1">
        <f>IF(Summ!$G$2="Místně",'71_19MthRepSumUzelQ'!F964,IF('71_19MthRepSumUzelQ'!W964&lt;&gt;"",'71_19MthRepSumUzelQ'!W964,'71_19MthRepSumUzelQ'!F964))</f>
        <v>5002</v>
      </c>
      <c r="AA964" s="1">
        <f t="shared" si="62"/>
        <v>0</v>
      </c>
      <c r="AB964" s="1" t="str">
        <f t="shared" si="60"/>
        <v/>
      </c>
      <c r="AC964" s="1" t="str">
        <f t="shared" si="61"/>
        <v/>
      </c>
      <c r="AD964" s="1" t="str">
        <f t="shared" si="63"/>
        <v/>
      </c>
    </row>
    <row r="965" spans="1:30" x14ac:dyDescent="0.25">
      <c r="A965" s="4" t="s">
        <v>2366</v>
      </c>
      <c r="B965" s="4">
        <v>7405</v>
      </c>
      <c r="C965" s="4" t="s">
        <v>1891</v>
      </c>
      <c r="D965" s="4" t="s">
        <v>1892</v>
      </c>
      <c r="E965" s="4"/>
      <c r="F965" s="4">
        <v>5020</v>
      </c>
      <c r="G965" s="4" t="s">
        <v>63</v>
      </c>
      <c r="H965" s="4" t="s">
        <v>64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6">
        <v>0</v>
      </c>
      <c r="Q965" s="5">
        <v>0</v>
      </c>
      <c r="R965" s="5">
        <v>0</v>
      </c>
      <c r="S965" s="5">
        <v>0</v>
      </c>
      <c r="T965" s="5">
        <v>31</v>
      </c>
      <c r="U965" s="4"/>
      <c r="V965" s="4"/>
      <c r="W965" s="4"/>
      <c r="X965" s="4"/>
      <c r="Y965" s="1">
        <f>IF(Summ!$G$2="Místně",'71_19MthRepSumUzelQ'!B965,IF('71_19MthRepSumUzelQ'!U965&lt;&gt;"",'71_19MthRepSumUzelQ'!U965,'71_19MthRepSumUzelQ'!B965))</f>
        <v>7405</v>
      </c>
      <c r="Z965" s="1">
        <f>IF(Summ!$G$2="Místně",'71_19MthRepSumUzelQ'!F965,IF('71_19MthRepSumUzelQ'!W965&lt;&gt;"",'71_19MthRepSumUzelQ'!W965,'71_19MthRepSumUzelQ'!F965))</f>
        <v>5020</v>
      </c>
      <c r="AA965" s="1">
        <f t="shared" si="62"/>
        <v>0</v>
      </c>
      <c r="AB965" s="1" t="str">
        <f t="shared" si="60"/>
        <v/>
      </c>
      <c r="AC965" s="1" t="str">
        <f t="shared" si="61"/>
        <v/>
      </c>
      <c r="AD965" s="1" t="str">
        <f t="shared" si="63"/>
        <v/>
      </c>
    </row>
    <row r="966" spans="1:30" x14ac:dyDescent="0.25">
      <c r="A966" s="4" t="s">
        <v>2366</v>
      </c>
      <c r="B966" s="4">
        <v>7406</v>
      </c>
      <c r="C966" s="4" t="s">
        <v>1893</v>
      </c>
      <c r="D966" s="4" t="s">
        <v>1894</v>
      </c>
      <c r="E966" s="4"/>
      <c r="F966" s="4">
        <v>5014</v>
      </c>
      <c r="G966" s="4" t="s">
        <v>51</v>
      </c>
      <c r="H966" s="4" t="s">
        <v>52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6">
        <v>0</v>
      </c>
      <c r="Q966" s="5">
        <v>0</v>
      </c>
      <c r="R966" s="5">
        <v>0</v>
      </c>
      <c r="S966" s="5">
        <v>0</v>
      </c>
      <c r="T966" s="5">
        <v>31</v>
      </c>
      <c r="U966" s="4"/>
      <c r="V966" s="4"/>
      <c r="W966" s="4"/>
      <c r="X966" s="4"/>
      <c r="Y966" s="1">
        <f>IF(Summ!$G$2="Místně",'71_19MthRepSumUzelQ'!B966,IF('71_19MthRepSumUzelQ'!U966&lt;&gt;"",'71_19MthRepSumUzelQ'!U966,'71_19MthRepSumUzelQ'!B966))</f>
        <v>7406</v>
      </c>
      <c r="Z966" s="1">
        <f>IF(Summ!$G$2="Místně",'71_19MthRepSumUzelQ'!F966,IF('71_19MthRepSumUzelQ'!W966&lt;&gt;"",'71_19MthRepSumUzelQ'!W966,'71_19MthRepSumUzelQ'!F966))</f>
        <v>5014</v>
      </c>
      <c r="AA966" s="1">
        <f t="shared" si="62"/>
        <v>0</v>
      </c>
      <c r="AB966" s="1" t="str">
        <f t="shared" si="60"/>
        <v/>
      </c>
      <c r="AC966" s="1" t="str">
        <f t="shared" si="61"/>
        <v/>
      </c>
      <c r="AD966" s="1" t="str">
        <f t="shared" si="63"/>
        <v/>
      </c>
    </row>
    <row r="967" spans="1:30" x14ac:dyDescent="0.25">
      <c r="A967" s="4" t="s">
        <v>2366</v>
      </c>
      <c r="B967" s="4">
        <v>7407</v>
      </c>
      <c r="C967" s="4" t="s">
        <v>1895</v>
      </c>
      <c r="D967" s="4" t="s">
        <v>1895</v>
      </c>
      <c r="E967" s="4"/>
      <c r="F967" s="4">
        <v>5058</v>
      </c>
      <c r="G967" s="4" t="s">
        <v>137</v>
      </c>
      <c r="H967" s="4" t="s">
        <v>138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6">
        <v>0</v>
      </c>
      <c r="Q967" s="5">
        <v>0</v>
      </c>
      <c r="R967" s="5">
        <v>0</v>
      </c>
      <c r="S967" s="5">
        <v>0</v>
      </c>
      <c r="T967" s="5">
        <v>31</v>
      </c>
      <c r="U967" s="4"/>
      <c r="V967" s="4"/>
      <c r="W967" s="4"/>
      <c r="X967" s="4"/>
      <c r="Y967" s="1">
        <f>IF(Summ!$G$2="Místně",'71_19MthRepSumUzelQ'!B967,IF('71_19MthRepSumUzelQ'!U967&lt;&gt;"",'71_19MthRepSumUzelQ'!U967,'71_19MthRepSumUzelQ'!B967))</f>
        <v>7407</v>
      </c>
      <c r="Z967" s="1">
        <f>IF(Summ!$G$2="Místně",'71_19MthRepSumUzelQ'!F967,IF('71_19MthRepSumUzelQ'!W967&lt;&gt;"",'71_19MthRepSumUzelQ'!W967,'71_19MthRepSumUzelQ'!F967))</f>
        <v>5058</v>
      </c>
      <c r="AA967" s="1">
        <f t="shared" si="62"/>
        <v>0</v>
      </c>
      <c r="AB967" s="1" t="str">
        <f t="shared" si="60"/>
        <v/>
      </c>
      <c r="AC967" s="1" t="str">
        <f t="shared" si="61"/>
        <v/>
      </c>
      <c r="AD967" s="1" t="str">
        <f t="shared" si="63"/>
        <v/>
      </c>
    </row>
    <row r="968" spans="1:30" x14ac:dyDescent="0.25">
      <c r="A968" s="4" t="s">
        <v>2366</v>
      </c>
      <c r="B968" s="4">
        <v>7408</v>
      </c>
      <c r="C968" s="4" t="s">
        <v>1896</v>
      </c>
      <c r="D968" s="4" t="s">
        <v>1897</v>
      </c>
      <c r="E968" s="4"/>
      <c r="F968" s="4">
        <v>5062</v>
      </c>
      <c r="G968" s="4" t="s">
        <v>145</v>
      </c>
      <c r="H968" s="4" t="s">
        <v>146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6">
        <v>0</v>
      </c>
      <c r="Q968" s="5">
        <v>0</v>
      </c>
      <c r="R968" s="5">
        <v>0</v>
      </c>
      <c r="S968" s="5">
        <v>0</v>
      </c>
      <c r="T968" s="5">
        <v>31</v>
      </c>
      <c r="U968" s="4"/>
      <c r="V968" s="4"/>
      <c r="W968" s="4"/>
      <c r="X968" s="4"/>
      <c r="Y968" s="1">
        <f>IF(Summ!$G$2="Místně",'71_19MthRepSumUzelQ'!B968,IF('71_19MthRepSumUzelQ'!U968&lt;&gt;"",'71_19MthRepSumUzelQ'!U968,'71_19MthRepSumUzelQ'!B968))</f>
        <v>7408</v>
      </c>
      <c r="Z968" s="1">
        <f>IF(Summ!$G$2="Místně",'71_19MthRepSumUzelQ'!F968,IF('71_19MthRepSumUzelQ'!W968&lt;&gt;"",'71_19MthRepSumUzelQ'!W968,'71_19MthRepSumUzelQ'!F968))</f>
        <v>5062</v>
      </c>
      <c r="AA968" s="1">
        <f t="shared" si="62"/>
        <v>0</v>
      </c>
      <c r="AB968" s="1" t="str">
        <f t="shared" si="60"/>
        <v/>
      </c>
      <c r="AC968" s="1" t="str">
        <f t="shared" si="61"/>
        <v/>
      </c>
      <c r="AD968" s="1" t="str">
        <f t="shared" si="63"/>
        <v/>
      </c>
    </row>
    <row r="969" spans="1:30" x14ac:dyDescent="0.25">
      <c r="A969" s="4" t="s">
        <v>2366</v>
      </c>
      <c r="B969" s="4">
        <v>7409</v>
      </c>
      <c r="C969" s="4" t="s">
        <v>1898</v>
      </c>
      <c r="D969" s="4" t="s">
        <v>1899</v>
      </c>
      <c r="E969" s="4"/>
      <c r="F969" s="4">
        <v>5002</v>
      </c>
      <c r="G969" s="4" t="s">
        <v>27</v>
      </c>
      <c r="H969" s="4" t="s">
        <v>28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6">
        <v>0</v>
      </c>
      <c r="Q969" s="5">
        <v>0</v>
      </c>
      <c r="R969" s="5">
        <v>0</v>
      </c>
      <c r="S969" s="5">
        <v>0</v>
      </c>
      <c r="T969" s="5">
        <v>31</v>
      </c>
      <c r="U969" s="4"/>
      <c r="V969" s="4"/>
      <c r="W969" s="4"/>
      <c r="X969" s="4"/>
      <c r="Y969" s="1">
        <f>IF(Summ!$G$2="Místně",'71_19MthRepSumUzelQ'!B969,IF('71_19MthRepSumUzelQ'!U969&lt;&gt;"",'71_19MthRepSumUzelQ'!U969,'71_19MthRepSumUzelQ'!B969))</f>
        <v>7409</v>
      </c>
      <c r="Z969" s="1">
        <f>IF(Summ!$G$2="Místně",'71_19MthRepSumUzelQ'!F969,IF('71_19MthRepSumUzelQ'!W969&lt;&gt;"",'71_19MthRepSumUzelQ'!W969,'71_19MthRepSumUzelQ'!F969))</f>
        <v>5002</v>
      </c>
      <c r="AA969" s="1">
        <f t="shared" si="62"/>
        <v>0</v>
      </c>
      <c r="AB969" s="1" t="str">
        <f t="shared" si="60"/>
        <v/>
      </c>
      <c r="AC969" s="1" t="str">
        <f t="shared" si="61"/>
        <v/>
      </c>
      <c r="AD969" s="1" t="str">
        <f t="shared" si="63"/>
        <v/>
      </c>
    </row>
    <row r="970" spans="1:30" x14ac:dyDescent="0.25">
      <c r="A970" s="4" t="s">
        <v>2366</v>
      </c>
      <c r="B970" s="4">
        <v>7410</v>
      </c>
      <c r="C970" s="4" t="s">
        <v>1900</v>
      </c>
      <c r="D970" s="4" t="s">
        <v>1901</v>
      </c>
      <c r="E970" s="4"/>
      <c r="F970" s="4">
        <v>5002</v>
      </c>
      <c r="G970" s="4" t="s">
        <v>27</v>
      </c>
      <c r="H970" s="4" t="s">
        <v>28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6">
        <v>0</v>
      </c>
      <c r="Q970" s="5">
        <v>0</v>
      </c>
      <c r="R970" s="5">
        <v>0</v>
      </c>
      <c r="S970" s="5">
        <v>0</v>
      </c>
      <c r="T970" s="5">
        <v>31</v>
      </c>
      <c r="U970" s="4"/>
      <c r="V970" s="4"/>
      <c r="W970" s="4"/>
      <c r="X970" s="4"/>
      <c r="Y970" s="1">
        <f>IF(Summ!$G$2="Místně",'71_19MthRepSumUzelQ'!B970,IF('71_19MthRepSumUzelQ'!U970&lt;&gt;"",'71_19MthRepSumUzelQ'!U970,'71_19MthRepSumUzelQ'!B970))</f>
        <v>7410</v>
      </c>
      <c r="Z970" s="1">
        <f>IF(Summ!$G$2="Místně",'71_19MthRepSumUzelQ'!F970,IF('71_19MthRepSumUzelQ'!W970&lt;&gt;"",'71_19MthRepSumUzelQ'!W970,'71_19MthRepSumUzelQ'!F970))</f>
        <v>5002</v>
      </c>
      <c r="AA970" s="1">
        <f t="shared" si="62"/>
        <v>0</v>
      </c>
      <c r="AB970" s="1" t="str">
        <f t="shared" si="60"/>
        <v/>
      </c>
      <c r="AC970" s="1" t="str">
        <f t="shared" si="61"/>
        <v/>
      </c>
      <c r="AD970" s="1" t="str">
        <f t="shared" si="63"/>
        <v/>
      </c>
    </row>
    <row r="971" spans="1:30" x14ac:dyDescent="0.25">
      <c r="A971" s="4" t="s">
        <v>2366</v>
      </c>
      <c r="B971" s="4">
        <v>7413</v>
      </c>
      <c r="C971" s="4" t="s">
        <v>1902</v>
      </c>
      <c r="D971" s="4" t="s">
        <v>1903</v>
      </c>
      <c r="E971" s="4"/>
      <c r="F971" s="4">
        <v>5020</v>
      </c>
      <c r="G971" s="4" t="s">
        <v>63</v>
      </c>
      <c r="H971" s="4" t="s">
        <v>64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6">
        <v>0</v>
      </c>
      <c r="Q971" s="5">
        <v>0</v>
      </c>
      <c r="R971" s="5">
        <v>0</v>
      </c>
      <c r="S971" s="5">
        <v>0</v>
      </c>
      <c r="T971" s="5">
        <v>31</v>
      </c>
      <c r="U971" s="4"/>
      <c r="V971" s="4"/>
      <c r="W971" s="4"/>
      <c r="X971" s="4"/>
      <c r="Y971" s="1">
        <f>IF(Summ!$G$2="Místně",'71_19MthRepSumUzelQ'!B971,IF('71_19MthRepSumUzelQ'!U971&lt;&gt;"",'71_19MthRepSumUzelQ'!U971,'71_19MthRepSumUzelQ'!B971))</f>
        <v>7413</v>
      </c>
      <c r="Z971" s="1">
        <f>IF(Summ!$G$2="Místně",'71_19MthRepSumUzelQ'!F971,IF('71_19MthRepSumUzelQ'!W971&lt;&gt;"",'71_19MthRepSumUzelQ'!W971,'71_19MthRepSumUzelQ'!F971))</f>
        <v>5020</v>
      </c>
      <c r="AA971" s="1">
        <f t="shared" si="62"/>
        <v>0</v>
      </c>
      <c r="AB971" s="1" t="str">
        <f t="shared" si="60"/>
        <v/>
      </c>
      <c r="AC971" s="1" t="str">
        <f t="shared" si="61"/>
        <v/>
      </c>
      <c r="AD971" s="1" t="str">
        <f t="shared" si="63"/>
        <v/>
      </c>
    </row>
    <row r="972" spans="1:30" x14ac:dyDescent="0.25">
      <c r="A972" s="4" t="s">
        <v>2366</v>
      </c>
      <c r="B972" s="4">
        <v>7414</v>
      </c>
      <c r="C972" s="4" t="s">
        <v>1904</v>
      </c>
      <c r="D972" s="4" t="s">
        <v>1905</v>
      </c>
      <c r="E972" s="4"/>
      <c r="F972" s="4">
        <v>5020</v>
      </c>
      <c r="G972" s="4" t="s">
        <v>63</v>
      </c>
      <c r="H972" s="4" t="s">
        <v>64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6">
        <v>0</v>
      </c>
      <c r="Q972" s="5">
        <v>0</v>
      </c>
      <c r="R972" s="5">
        <v>0</v>
      </c>
      <c r="S972" s="5">
        <v>0</v>
      </c>
      <c r="T972" s="5">
        <v>31</v>
      </c>
      <c r="U972" s="4"/>
      <c r="V972" s="4"/>
      <c r="W972" s="4"/>
      <c r="X972" s="4"/>
      <c r="Y972" s="1">
        <f>IF(Summ!$G$2="Místně",'71_19MthRepSumUzelQ'!B972,IF('71_19MthRepSumUzelQ'!U972&lt;&gt;"",'71_19MthRepSumUzelQ'!U972,'71_19MthRepSumUzelQ'!B972))</f>
        <v>7414</v>
      </c>
      <c r="Z972" s="1">
        <f>IF(Summ!$G$2="Místně",'71_19MthRepSumUzelQ'!F972,IF('71_19MthRepSumUzelQ'!W972&lt;&gt;"",'71_19MthRepSumUzelQ'!W972,'71_19MthRepSumUzelQ'!F972))</f>
        <v>5020</v>
      </c>
      <c r="AA972" s="1">
        <f t="shared" si="62"/>
        <v>0</v>
      </c>
      <c r="AB972" s="1" t="str">
        <f t="shared" ref="AB972:AB1035" si="64">IF(U972&lt;&gt;"",B972,"")</f>
        <v/>
      </c>
      <c r="AC972" s="1" t="str">
        <f t="shared" ref="AC972:AC1035" si="65">IF(W972&lt;&gt;"",F972,"")</f>
        <v/>
      </c>
      <c r="AD972" s="1" t="str">
        <f t="shared" si="63"/>
        <v/>
      </c>
    </row>
    <row r="973" spans="1:30" x14ac:dyDescent="0.25">
      <c r="A973" s="4" t="s">
        <v>2366</v>
      </c>
      <c r="B973" s="4">
        <v>7415</v>
      </c>
      <c r="C973" s="4" t="s">
        <v>1906</v>
      </c>
      <c r="D973" s="4" t="s">
        <v>1907</v>
      </c>
      <c r="E973" s="4"/>
      <c r="F973" s="4">
        <v>5014</v>
      </c>
      <c r="G973" s="4" t="s">
        <v>51</v>
      </c>
      <c r="H973" s="4" t="s">
        <v>52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6">
        <v>0</v>
      </c>
      <c r="Q973" s="5">
        <v>0</v>
      </c>
      <c r="R973" s="5">
        <v>0</v>
      </c>
      <c r="S973" s="5">
        <v>0</v>
      </c>
      <c r="T973" s="5">
        <v>31</v>
      </c>
      <c r="U973" s="4"/>
      <c r="V973" s="4"/>
      <c r="W973" s="4"/>
      <c r="X973" s="4"/>
      <c r="Y973" s="1">
        <f>IF(Summ!$G$2="Místně",'71_19MthRepSumUzelQ'!B973,IF('71_19MthRepSumUzelQ'!U973&lt;&gt;"",'71_19MthRepSumUzelQ'!U973,'71_19MthRepSumUzelQ'!B973))</f>
        <v>7415</v>
      </c>
      <c r="Z973" s="1">
        <f>IF(Summ!$G$2="Místně",'71_19MthRepSumUzelQ'!F973,IF('71_19MthRepSumUzelQ'!W973&lt;&gt;"",'71_19MthRepSumUzelQ'!W973,'71_19MthRepSumUzelQ'!F973))</f>
        <v>5014</v>
      </c>
      <c r="AA973" s="1">
        <f t="shared" si="62"/>
        <v>0</v>
      </c>
      <c r="AB973" s="1" t="str">
        <f t="shared" si="64"/>
        <v/>
      </c>
      <c r="AC973" s="1" t="str">
        <f t="shared" si="65"/>
        <v/>
      </c>
      <c r="AD973" s="1" t="str">
        <f t="shared" si="63"/>
        <v/>
      </c>
    </row>
    <row r="974" spans="1:30" x14ac:dyDescent="0.25">
      <c r="A974" s="4" t="s">
        <v>2366</v>
      </c>
      <c r="B974" s="4">
        <v>7416</v>
      </c>
      <c r="C974" s="4" t="s">
        <v>1908</v>
      </c>
      <c r="D974" s="4" t="s">
        <v>1909</v>
      </c>
      <c r="E974" s="4"/>
      <c r="F974" s="4">
        <v>5014</v>
      </c>
      <c r="G974" s="4" t="s">
        <v>51</v>
      </c>
      <c r="H974" s="4" t="s">
        <v>52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6">
        <v>0</v>
      </c>
      <c r="Q974" s="5">
        <v>0</v>
      </c>
      <c r="R974" s="5">
        <v>0</v>
      </c>
      <c r="S974" s="5">
        <v>0</v>
      </c>
      <c r="T974" s="5">
        <v>31</v>
      </c>
      <c r="U974" s="4"/>
      <c r="V974" s="4"/>
      <c r="W974" s="4"/>
      <c r="X974" s="4"/>
      <c r="Y974" s="1">
        <f>IF(Summ!$G$2="Místně",'71_19MthRepSumUzelQ'!B974,IF('71_19MthRepSumUzelQ'!U974&lt;&gt;"",'71_19MthRepSumUzelQ'!U974,'71_19MthRepSumUzelQ'!B974))</f>
        <v>7416</v>
      </c>
      <c r="Z974" s="1">
        <f>IF(Summ!$G$2="Místně",'71_19MthRepSumUzelQ'!F974,IF('71_19MthRepSumUzelQ'!W974&lt;&gt;"",'71_19MthRepSumUzelQ'!W974,'71_19MthRepSumUzelQ'!F974))</f>
        <v>5014</v>
      </c>
      <c r="AA974" s="1">
        <f t="shared" si="62"/>
        <v>0</v>
      </c>
      <c r="AB974" s="1" t="str">
        <f t="shared" si="64"/>
        <v/>
      </c>
      <c r="AC974" s="1" t="str">
        <f t="shared" si="65"/>
        <v/>
      </c>
      <c r="AD974" s="1" t="str">
        <f t="shared" si="63"/>
        <v/>
      </c>
    </row>
    <row r="975" spans="1:30" x14ac:dyDescent="0.25">
      <c r="A975" s="4" t="s">
        <v>2366</v>
      </c>
      <c r="B975" s="4">
        <v>7417</v>
      </c>
      <c r="C975" s="4" t="s">
        <v>1910</v>
      </c>
      <c r="D975" s="4" t="s">
        <v>1911</v>
      </c>
      <c r="E975" s="4"/>
      <c r="F975" s="4">
        <v>5006</v>
      </c>
      <c r="G975" s="4" t="s">
        <v>35</v>
      </c>
      <c r="H975" s="4" t="s">
        <v>36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6">
        <v>0</v>
      </c>
      <c r="Q975" s="5">
        <v>0</v>
      </c>
      <c r="R975" s="5">
        <v>0</v>
      </c>
      <c r="S975" s="5">
        <v>0</v>
      </c>
      <c r="T975" s="5">
        <v>31</v>
      </c>
      <c r="U975" s="4"/>
      <c r="V975" s="4"/>
      <c r="W975" s="4"/>
      <c r="X975" s="4"/>
      <c r="Y975" s="1">
        <f>IF(Summ!$G$2="Místně",'71_19MthRepSumUzelQ'!B975,IF('71_19MthRepSumUzelQ'!U975&lt;&gt;"",'71_19MthRepSumUzelQ'!U975,'71_19MthRepSumUzelQ'!B975))</f>
        <v>7417</v>
      </c>
      <c r="Z975" s="1">
        <f>IF(Summ!$G$2="Místně",'71_19MthRepSumUzelQ'!F975,IF('71_19MthRepSumUzelQ'!W975&lt;&gt;"",'71_19MthRepSumUzelQ'!W975,'71_19MthRepSumUzelQ'!F975))</f>
        <v>5006</v>
      </c>
      <c r="AA975" s="1">
        <f t="shared" si="62"/>
        <v>0</v>
      </c>
      <c r="AB975" s="1" t="str">
        <f t="shared" si="64"/>
        <v/>
      </c>
      <c r="AC975" s="1" t="str">
        <f t="shared" si="65"/>
        <v/>
      </c>
      <c r="AD975" s="1" t="str">
        <f t="shared" si="63"/>
        <v/>
      </c>
    </row>
    <row r="976" spans="1:30" x14ac:dyDescent="0.25">
      <c r="A976" s="4" t="s">
        <v>2366</v>
      </c>
      <c r="B976" s="4">
        <v>7418</v>
      </c>
      <c r="C976" s="4" t="s">
        <v>1912</v>
      </c>
      <c r="D976" s="4" t="s">
        <v>1913</v>
      </c>
      <c r="E976" s="4"/>
      <c r="F976" s="4">
        <v>5000</v>
      </c>
      <c r="G976" s="4" t="s">
        <v>23</v>
      </c>
      <c r="H976" s="4" t="s">
        <v>24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6">
        <v>0</v>
      </c>
      <c r="Q976" s="5">
        <v>0</v>
      </c>
      <c r="R976" s="5">
        <v>0</v>
      </c>
      <c r="S976" s="5">
        <v>0</v>
      </c>
      <c r="T976" s="5">
        <v>31</v>
      </c>
      <c r="U976" s="4"/>
      <c r="V976" s="4"/>
      <c r="W976" s="4"/>
      <c r="X976" s="4"/>
      <c r="Y976" s="1">
        <f>IF(Summ!$G$2="Místně",'71_19MthRepSumUzelQ'!B976,IF('71_19MthRepSumUzelQ'!U976&lt;&gt;"",'71_19MthRepSumUzelQ'!U976,'71_19MthRepSumUzelQ'!B976))</f>
        <v>7418</v>
      </c>
      <c r="Z976" s="1">
        <f>IF(Summ!$G$2="Místně",'71_19MthRepSumUzelQ'!F976,IF('71_19MthRepSumUzelQ'!W976&lt;&gt;"",'71_19MthRepSumUzelQ'!W976,'71_19MthRepSumUzelQ'!F976))</f>
        <v>5000</v>
      </c>
      <c r="AA976" s="1">
        <f t="shared" si="62"/>
        <v>0</v>
      </c>
      <c r="AB976" s="1" t="str">
        <f t="shared" si="64"/>
        <v/>
      </c>
      <c r="AC976" s="1" t="str">
        <f t="shared" si="65"/>
        <v/>
      </c>
      <c r="AD976" s="1" t="str">
        <f t="shared" si="63"/>
        <v/>
      </c>
    </row>
    <row r="977" spans="1:30" x14ac:dyDescent="0.25">
      <c r="A977" s="4" t="s">
        <v>2366</v>
      </c>
      <c r="B977" s="4">
        <v>7419</v>
      </c>
      <c r="C977" s="4" t="s">
        <v>1914</v>
      </c>
      <c r="D977" s="4" t="s">
        <v>1915</v>
      </c>
      <c r="E977" s="4"/>
      <c r="F977" s="4">
        <v>5000</v>
      </c>
      <c r="G977" s="4" t="s">
        <v>23</v>
      </c>
      <c r="H977" s="4" t="s">
        <v>24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6">
        <v>0</v>
      </c>
      <c r="Q977" s="5">
        <v>0</v>
      </c>
      <c r="R977" s="5">
        <v>0</v>
      </c>
      <c r="S977" s="5">
        <v>0</v>
      </c>
      <c r="T977" s="5">
        <v>31</v>
      </c>
      <c r="U977" s="4"/>
      <c r="V977" s="4"/>
      <c r="W977" s="4"/>
      <c r="X977" s="4"/>
      <c r="Y977" s="1">
        <f>IF(Summ!$G$2="Místně",'71_19MthRepSumUzelQ'!B977,IF('71_19MthRepSumUzelQ'!U977&lt;&gt;"",'71_19MthRepSumUzelQ'!U977,'71_19MthRepSumUzelQ'!B977))</f>
        <v>7419</v>
      </c>
      <c r="Z977" s="1">
        <f>IF(Summ!$G$2="Místně",'71_19MthRepSumUzelQ'!F977,IF('71_19MthRepSumUzelQ'!W977&lt;&gt;"",'71_19MthRepSumUzelQ'!W977,'71_19MthRepSumUzelQ'!F977))</f>
        <v>5000</v>
      </c>
      <c r="AA977" s="1">
        <f t="shared" si="62"/>
        <v>0</v>
      </c>
      <c r="AB977" s="1" t="str">
        <f t="shared" si="64"/>
        <v/>
      </c>
      <c r="AC977" s="1" t="str">
        <f t="shared" si="65"/>
        <v/>
      </c>
      <c r="AD977" s="1" t="str">
        <f t="shared" si="63"/>
        <v/>
      </c>
    </row>
    <row r="978" spans="1:30" x14ac:dyDescent="0.25">
      <c r="A978" s="4" t="s">
        <v>2366</v>
      </c>
      <c r="B978" s="4">
        <v>7420</v>
      </c>
      <c r="C978" s="4" t="s">
        <v>1916</v>
      </c>
      <c r="D978" s="4" t="s">
        <v>1917</v>
      </c>
      <c r="E978" s="4"/>
      <c r="F978" s="4">
        <v>5001</v>
      </c>
      <c r="G978" s="4" t="s">
        <v>25</v>
      </c>
      <c r="H978" s="4" t="s">
        <v>26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6">
        <v>0</v>
      </c>
      <c r="Q978" s="5">
        <v>0</v>
      </c>
      <c r="R978" s="5">
        <v>0</v>
      </c>
      <c r="S978" s="5">
        <v>0</v>
      </c>
      <c r="T978" s="5">
        <v>31</v>
      </c>
      <c r="U978" s="4"/>
      <c r="V978" s="4"/>
      <c r="W978" s="4"/>
      <c r="X978" s="4"/>
      <c r="Y978" s="1">
        <f>IF(Summ!$G$2="Místně",'71_19MthRepSumUzelQ'!B978,IF('71_19MthRepSumUzelQ'!U978&lt;&gt;"",'71_19MthRepSumUzelQ'!U978,'71_19MthRepSumUzelQ'!B978))</f>
        <v>7420</v>
      </c>
      <c r="Z978" s="1">
        <f>IF(Summ!$G$2="Místně",'71_19MthRepSumUzelQ'!F978,IF('71_19MthRepSumUzelQ'!W978&lt;&gt;"",'71_19MthRepSumUzelQ'!W978,'71_19MthRepSumUzelQ'!F978))</f>
        <v>5001</v>
      </c>
      <c r="AA978" s="1">
        <f t="shared" si="62"/>
        <v>0</v>
      </c>
      <c r="AB978" s="1" t="str">
        <f t="shared" si="64"/>
        <v/>
      </c>
      <c r="AC978" s="1" t="str">
        <f t="shared" si="65"/>
        <v/>
      </c>
      <c r="AD978" s="1" t="str">
        <f t="shared" si="63"/>
        <v/>
      </c>
    </row>
    <row r="979" spans="1:30" x14ac:dyDescent="0.25">
      <c r="A979" s="4" t="s">
        <v>2366</v>
      </c>
      <c r="B979" s="4">
        <v>7421</v>
      </c>
      <c r="C979" s="4" t="s">
        <v>1918</v>
      </c>
      <c r="D979" s="4" t="s">
        <v>1919</v>
      </c>
      <c r="E979" s="4"/>
      <c r="F979" s="4">
        <v>5006</v>
      </c>
      <c r="G979" s="4" t="s">
        <v>35</v>
      </c>
      <c r="H979" s="4" t="s">
        <v>36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6">
        <v>0</v>
      </c>
      <c r="Q979" s="5">
        <v>0</v>
      </c>
      <c r="R979" s="5">
        <v>0</v>
      </c>
      <c r="S979" s="5">
        <v>0</v>
      </c>
      <c r="T979" s="5">
        <v>31</v>
      </c>
      <c r="U979" s="4"/>
      <c r="V979" s="4"/>
      <c r="W979" s="4"/>
      <c r="X979" s="4"/>
      <c r="Y979" s="1">
        <f>IF(Summ!$G$2="Místně",'71_19MthRepSumUzelQ'!B979,IF('71_19MthRepSumUzelQ'!U979&lt;&gt;"",'71_19MthRepSumUzelQ'!U979,'71_19MthRepSumUzelQ'!B979))</f>
        <v>7421</v>
      </c>
      <c r="Z979" s="1">
        <f>IF(Summ!$G$2="Místně",'71_19MthRepSumUzelQ'!F979,IF('71_19MthRepSumUzelQ'!W979&lt;&gt;"",'71_19MthRepSumUzelQ'!W979,'71_19MthRepSumUzelQ'!F979))</f>
        <v>5006</v>
      </c>
      <c r="AA979" s="1">
        <f t="shared" si="62"/>
        <v>0</v>
      </c>
      <c r="AB979" s="1" t="str">
        <f t="shared" si="64"/>
        <v/>
      </c>
      <c r="AC979" s="1" t="str">
        <f t="shared" si="65"/>
        <v/>
      </c>
      <c r="AD979" s="1" t="str">
        <f t="shared" si="63"/>
        <v/>
      </c>
    </row>
    <row r="980" spans="1:30" x14ac:dyDescent="0.25">
      <c r="A980" s="4" t="s">
        <v>2366</v>
      </c>
      <c r="B980" s="4">
        <v>7422</v>
      </c>
      <c r="C980" s="4" t="s">
        <v>1920</v>
      </c>
      <c r="D980" s="4" t="s">
        <v>1921</v>
      </c>
      <c r="E980" s="4"/>
      <c r="F980" s="4">
        <v>5014</v>
      </c>
      <c r="G980" s="4" t="s">
        <v>51</v>
      </c>
      <c r="H980" s="4" t="s">
        <v>52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6">
        <v>0</v>
      </c>
      <c r="Q980" s="5">
        <v>0</v>
      </c>
      <c r="R980" s="5">
        <v>0</v>
      </c>
      <c r="S980" s="5">
        <v>0</v>
      </c>
      <c r="T980" s="5">
        <v>31</v>
      </c>
      <c r="U980" s="4"/>
      <c r="V980" s="4"/>
      <c r="W980" s="4"/>
      <c r="X980" s="4"/>
      <c r="Y980" s="1">
        <f>IF(Summ!$G$2="Místně",'71_19MthRepSumUzelQ'!B980,IF('71_19MthRepSumUzelQ'!U980&lt;&gt;"",'71_19MthRepSumUzelQ'!U980,'71_19MthRepSumUzelQ'!B980))</f>
        <v>7422</v>
      </c>
      <c r="Z980" s="1">
        <f>IF(Summ!$G$2="Místně",'71_19MthRepSumUzelQ'!F980,IF('71_19MthRepSumUzelQ'!W980&lt;&gt;"",'71_19MthRepSumUzelQ'!W980,'71_19MthRepSumUzelQ'!F980))</f>
        <v>5014</v>
      </c>
      <c r="AA980" s="1">
        <f t="shared" si="62"/>
        <v>0</v>
      </c>
      <c r="AB980" s="1" t="str">
        <f t="shared" si="64"/>
        <v/>
      </c>
      <c r="AC980" s="1" t="str">
        <f t="shared" si="65"/>
        <v/>
      </c>
      <c r="AD980" s="1" t="str">
        <f t="shared" si="63"/>
        <v/>
      </c>
    </row>
    <row r="981" spans="1:30" x14ac:dyDescent="0.25">
      <c r="A981" s="4" t="s">
        <v>2366</v>
      </c>
      <c r="B981" s="4">
        <v>7423</v>
      </c>
      <c r="C981" s="4" t="s">
        <v>1922</v>
      </c>
      <c r="D981" s="4" t="s">
        <v>1923</v>
      </c>
      <c r="E981" s="4"/>
      <c r="F981" s="4">
        <v>5000</v>
      </c>
      <c r="G981" s="4" t="s">
        <v>23</v>
      </c>
      <c r="H981" s="4" t="s">
        <v>24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6">
        <v>0</v>
      </c>
      <c r="Q981" s="5">
        <v>0</v>
      </c>
      <c r="R981" s="5">
        <v>0</v>
      </c>
      <c r="S981" s="5">
        <v>0</v>
      </c>
      <c r="T981" s="5">
        <v>31</v>
      </c>
      <c r="U981" s="4"/>
      <c r="V981" s="4"/>
      <c r="W981" s="4"/>
      <c r="X981" s="4"/>
      <c r="Y981" s="1">
        <f>IF(Summ!$G$2="Místně",'71_19MthRepSumUzelQ'!B981,IF('71_19MthRepSumUzelQ'!U981&lt;&gt;"",'71_19MthRepSumUzelQ'!U981,'71_19MthRepSumUzelQ'!B981))</f>
        <v>7423</v>
      </c>
      <c r="Z981" s="1">
        <f>IF(Summ!$G$2="Místně",'71_19MthRepSumUzelQ'!F981,IF('71_19MthRepSumUzelQ'!W981&lt;&gt;"",'71_19MthRepSumUzelQ'!W981,'71_19MthRepSumUzelQ'!F981))</f>
        <v>5000</v>
      </c>
      <c r="AA981" s="1">
        <f t="shared" si="62"/>
        <v>0</v>
      </c>
      <c r="AB981" s="1" t="str">
        <f t="shared" si="64"/>
        <v/>
      </c>
      <c r="AC981" s="1" t="str">
        <f t="shared" si="65"/>
        <v/>
      </c>
      <c r="AD981" s="1" t="str">
        <f t="shared" si="63"/>
        <v/>
      </c>
    </row>
    <row r="982" spans="1:30" x14ac:dyDescent="0.25">
      <c r="A982" s="4" t="s">
        <v>2366</v>
      </c>
      <c r="B982" s="4">
        <v>7424</v>
      </c>
      <c r="C982" s="4" t="s">
        <v>1924</v>
      </c>
      <c r="D982" s="4" t="s">
        <v>1925</v>
      </c>
      <c r="E982" s="4"/>
      <c r="F982" s="4">
        <v>5008</v>
      </c>
      <c r="G982" s="4" t="s">
        <v>39</v>
      </c>
      <c r="H982" s="4" t="s">
        <v>40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6">
        <v>0</v>
      </c>
      <c r="Q982" s="5">
        <v>0</v>
      </c>
      <c r="R982" s="5">
        <v>0</v>
      </c>
      <c r="S982" s="5">
        <v>0</v>
      </c>
      <c r="T982" s="5">
        <v>31</v>
      </c>
      <c r="U982" s="4"/>
      <c r="V982" s="4"/>
      <c r="W982" s="4"/>
      <c r="X982" s="4"/>
      <c r="Y982" s="1">
        <f>IF(Summ!$G$2="Místně",'71_19MthRepSumUzelQ'!B982,IF('71_19MthRepSumUzelQ'!U982&lt;&gt;"",'71_19MthRepSumUzelQ'!U982,'71_19MthRepSumUzelQ'!B982))</f>
        <v>7424</v>
      </c>
      <c r="Z982" s="1">
        <f>IF(Summ!$G$2="Místně",'71_19MthRepSumUzelQ'!F982,IF('71_19MthRepSumUzelQ'!W982&lt;&gt;"",'71_19MthRepSumUzelQ'!W982,'71_19MthRepSumUzelQ'!F982))</f>
        <v>5008</v>
      </c>
      <c r="AA982" s="1">
        <f t="shared" si="62"/>
        <v>0</v>
      </c>
      <c r="AB982" s="1" t="str">
        <f t="shared" si="64"/>
        <v/>
      </c>
      <c r="AC982" s="1" t="str">
        <f t="shared" si="65"/>
        <v/>
      </c>
      <c r="AD982" s="1" t="str">
        <f t="shared" si="63"/>
        <v/>
      </c>
    </row>
    <row r="983" spans="1:30" x14ac:dyDescent="0.25">
      <c r="A983" s="4" t="s">
        <v>2366</v>
      </c>
      <c r="B983" s="4">
        <v>7425</v>
      </c>
      <c r="C983" s="4" t="s">
        <v>1926</v>
      </c>
      <c r="D983" s="4" t="s">
        <v>1927</v>
      </c>
      <c r="E983" s="4"/>
      <c r="F983" s="4">
        <v>5020</v>
      </c>
      <c r="G983" s="4" t="s">
        <v>63</v>
      </c>
      <c r="H983" s="4" t="s">
        <v>64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6">
        <v>0</v>
      </c>
      <c r="Q983" s="5">
        <v>0</v>
      </c>
      <c r="R983" s="5">
        <v>0</v>
      </c>
      <c r="S983" s="5">
        <v>0</v>
      </c>
      <c r="T983" s="5">
        <v>31</v>
      </c>
      <c r="U983" s="4"/>
      <c r="V983" s="4"/>
      <c r="W983" s="4"/>
      <c r="X983" s="4"/>
      <c r="Y983" s="1">
        <f>IF(Summ!$G$2="Místně",'71_19MthRepSumUzelQ'!B983,IF('71_19MthRepSumUzelQ'!U983&lt;&gt;"",'71_19MthRepSumUzelQ'!U983,'71_19MthRepSumUzelQ'!B983))</f>
        <v>7425</v>
      </c>
      <c r="Z983" s="1">
        <f>IF(Summ!$G$2="Místně",'71_19MthRepSumUzelQ'!F983,IF('71_19MthRepSumUzelQ'!W983&lt;&gt;"",'71_19MthRepSumUzelQ'!W983,'71_19MthRepSumUzelQ'!F983))</f>
        <v>5020</v>
      </c>
      <c r="AA983" s="1">
        <f t="shared" si="62"/>
        <v>0</v>
      </c>
      <c r="AB983" s="1" t="str">
        <f t="shared" si="64"/>
        <v/>
      </c>
      <c r="AC983" s="1" t="str">
        <f t="shared" si="65"/>
        <v/>
      </c>
      <c r="AD983" s="1" t="str">
        <f t="shared" si="63"/>
        <v/>
      </c>
    </row>
    <row r="984" spans="1:30" x14ac:dyDescent="0.25">
      <c r="A984" s="4" t="s">
        <v>2366</v>
      </c>
      <c r="B984" s="4">
        <v>7426</v>
      </c>
      <c r="C984" s="4" t="s">
        <v>1928</v>
      </c>
      <c r="D984" s="4" t="s">
        <v>1929</v>
      </c>
      <c r="E984" s="4"/>
      <c r="F984" s="4">
        <v>5000</v>
      </c>
      <c r="G984" s="4" t="s">
        <v>23</v>
      </c>
      <c r="H984" s="4" t="s">
        <v>24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6">
        <v>0</v>
      </c>
      <c r="Q984" s="5">
        <v>0</v>
      </c>
      <c r="R984" s="5">
        <v>0</v>
      </c>
      <c r="S984" s="5">
        <v>0</v>
      </c>
      <c r="T984" s="5">
        <v>31</v>
      </c>
      <c r="U984" s="4"/>
      <c r="V984" s="4"/>
      <c r="W984" s="4"/>
      <c r="X984" s="4"/>
      <c r="Y984" s="1">
        <f>IF(Summ!$G$2="Místně",'71_19MthRepSumUzelQ'!B984,IF('71_19MthRepSumUzelQ'!U984&lt;&gt;"",'71_19MthRepSumUzelQ'!U984,'71_19MthRepSumUzelQ'!B984))</f>
        <v>7426</v>
      </c>
      <c r="Z984" s="1">
        <f>IF(Summ!$G$2="Místně",'71_19MthRepSumUzelQ'!F984,IF('71_19MthRepSumUzelQ'!W984&lt;&gt;"",'71_19MthRepSumUzelQ'!W984,'71_19MthRepSumUzelQ'!F984))</f>
        <v>5000</v>
      </c>
      <c r="AA984" s="1">
        <f t="shared" si="62"/>
        <v>0</v>
      </c>
      <c r="AB984" s="1" t="str">
        <f t="shared" si="64"/>
        <v/>
      </c>
      <c r="AC984" s="1" t="str">
        <f t="shared" si="65"/>
        <v/>
      </c>
      <c r="AD984" s="1" t="str">
        <f t="shared" si="63"/>
        <v/>
      </c>
    </row>
    <row r="985" spans="1:30" x14ac:dyDescent="0.25">
      <c r="A985" s="4" t="s">
        <v>2366</v>
      </c>
      <c r="B985" s="4">
        <v>7427</v>
      </c>
      <c r="C985" s="4" t="s">
        <v>1930</v>
      </c>
      <c r="D985" s="4" t="s">
        <v>1931</v>
      </c>
      <c r="E985" s="4"/>
      <c r="F985" s="4">
        <v>5019</v>
      </c>
      <c r="G985" s="4" t="s">
        <v>61</v>
      </c>
      <c r="H985" s="4" t="s">
        <v>62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6">
        <v>0</v>
      </c>
      <c r="Q985" s="5">
        <v>0</v>
      </c>
      <c r="R985" s="5">
        <v>0</v>
      </c>
      <c r="S985" s="5">
        <v>0</v>
      </c>
      <c r="T985" s="5">
        <v>31</v>
      </c>
      <c r="U985" s="4"/>
      <c r="V985" s="4"/>
      <c r="W985" s="4"/>
      <c r="X985" s="4"/>
      <c r="Y985" s="1">
        <f>IF(Summ!$G$2="Místně",'71_19MthRepSumUzelQ'!B985,IF('71_19MthRepSumUzelQ'!U985&lt;&gt;"",'71_19MthRepSumUzelQ'!U985,'71_19MthRepSumUzelQ'!B985))</f>
        <v>7427</v>
      </c>
      <c r="Z985" s="1">
        <f>IF(Summ!$G$2="Místně",'71_19MthRepSumUzelQ'!F985,IF('71_19MthRepSumUzelQ'!W985&lt;&gt;"",'71_19MthRepSumUzelQ'!W985,'71_19MthRepSumUzelQ'!F985))</f>
        <v>5019</v>
      </c>
      <c r="AA985" s="1">
        <f t="shared" si="62"/>
        <v>0</v>
      </c>
      <c r="AB985" s="1" t="str">
        <f t="shared" si="64"/>
        <v/>
      </c>
      <c r="AC985" s="1" t="str">
        <f t="shared" si="65"/>
        <v/>
      </c>
      <c r="AD985" s="1" t="str">
        <f t="shared" si="63"/>
        <v/>
      </c>
    </row>
    <row r="986" spans="1:30" x14ac:dyDescent="0.25">
      <c r="A986" s="4" t="s">
        <v>2366</v>
      </c>
      <c r="B986" s="4">
        <v>7428</v>
      </c>
      <c r="C986" s="4" t="s">
        <v>1932</v>
      </c>
      <c r="D986" s="4" t="s">
        <v>1933</v>
      </c>
      <c r="E986" s="4"/>
      <c r="F986" s="4">
        <v>5008</v>
      </c>
      <c r="G986" s="4" t="s">
        <v>39</v>
      </c>
      <c r="H986" s="4" t="s">
        <v>40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6">
        <v>0</v>
      </c>
      <c r="Q986" s="5">
        <v>0</v>
      </c>
      <c r="R986" s="5">
        <v>0</v>
      </c>
      <c r="S986" s="5">
        <v>0</v>
      </c>
      <c r="T986" s="5">
        <v>31</v>
      </c>
      <c r="U986" s="4"/>
      <c r="V986" s="4"/>
      <c r="W986" s="4"/>
      <c r="X986" s="4"/>
      <c r="Y986" s="1">
        <f>IF(Summ!$G$2="Místně",'71_19MthRepSumUzelQ'!B986,IF('71_19MthRepSumUzelQ'!U986&lt;&gt;"",'71_19MthRepSumUzelQ'!U986,'71_19MthRepSumUzelQ'!B986))</f>
        <v>7428</v>
      </c>
      <c r="Z986" s="1">
        <f>IF(Summ!$G$2="Místně",'71_19MthRepSumUzelQ'!F986,IF('71_19MthRepSumUzelQ'!W986&lt;&gt;"",'71_19MthRepSumUzelQ'!W986,'71_19MthRepSumUzelQ'!F986))</f>
        <v>5008</v>
      </c>
      <c r="AA986" s="1">
        <f t="shared" si="62"/>
        <v>0</v>
      </c>
      <c r="AB986" s="1" t="str">
        <f t="shared" si="64"/>
        <v/>
      </c>
      <c r="AC986" s="1" t="str">
        <f t="shared" si="65"/>
        <v/>
      </c>
      <c r="AD986" s="1" t="str">
        <f t="shared" si="63"/>
        <v/>
      </c>
    </row>
    <row r="987" spans="1:30" x14ac:dyDescent="0.25">
      <c r="A987" s="4" t="s">
        <v>2366</v>
      </c>
      <c r="B987" s="4">
        <v>7429</v>
      </c>
      <c r="C987" s="4" t="s">
        <v>1934</v>
      </c>
      <c r="D987" s="4" t="s">
        <v>1935</v>
      </c>
      <c r="E987" s="4"/>
      <c r="F987" s="4">
        <v>5000</v>
      </c>
      <c r="G987" s="4" t="s">
        <v>23</v>
      </c>
      <c r="H987" s="4" t="s">
        <v>24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6">
        <v>0</v>
      </c>
      <c r="Q987" s="5">
        <v>0</v>
      </c>
      <c r="R987" s="5">
        <v>0</v>
      </c>
      <c r="S987" s="5">
        <v>0</v>
      </c>
      <c r="T987" s="5">
        <v>31</v>
      </c>
      <c r="U987" s="4"/>
      <c r="V987" s="4"/>
      <c r="W987" s="4"/>
      <c r="X987" s="4"/>
      <c r="Y987" s="1">
        <f>IF(Summ!$G$2="Místně",'71_19MthRepSumUzelQ'!B987,IF('71_19MthRepSumUzelQ'!U987&lt;&gt;"",'71_19MthRepSumUzelQ'!U987,'71_19MthRepSumUzelQ'!B987))</f>
        <v>7429</v>
      </c>
      <c r="Z987" s="1">
        <f>IF(Summ!$G$2="Místně",'71_19MthRepSumUzelQ'!F987,IF('71_19MthRepSumUzelQ'!W987&lt;&gt;"",'71_19MthRepSumUzelQ'!W987,'71_19MthRepSumUzelQ'!F987))</f>
        <v>5000</v>
      </c>
      <c r="AA987" s="1">
        <f t="shared" si="62"/>
        <v>0</v>
      </c>
      <c r="AB987" s="1" t="str">
        <f t="shared" si="64"/>
        <v/>
      </c>
      <c r="AC987" s="1" t="str">
        <f t="shared" si="65"/>
        <v/>
      </c>
      <c r="AD987" s="1" t="str">
        <f t="shared" si="63"/>
        <v/>
      </c>
    </row>
    <row r="988" spans="1:30" x14ac:dyDescent="0.25">
      <c r="A988" s="4" t="s">
        <v>2366</v>
      </c>
      <c r="B988" s="4">
        <v>7432</v>
      </c>
      <c r="C988" s="4" t="s">
        <v>1936</v>
      </c>
      <c r="D988" s="4" t="s">
        <v>1937</v>
      </c>
      <c r="E988" s="4"/>
      <c r="F988" s="4">
        <v>5009</v>
      </c>
      <c r="G988" s="4" t="s">
        <v>41</v>
      </c>
      <c r="H988" s="4" t="s">
        <v>42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6">
        <v>0</v>
      </c>
      <c r="Q988" s="5">
        <v>0</v>
      </c>
      <c r="R988" s="5">
        <v>0</v>
      </c>
      <c r="S988" s="5">
        <v>0</v>
      </c>
      <c r="T988" s="5">
        <v>31</v>
      </c>
      <c r="U988" s="4"/>
      <c r="V988" s="4"/>
      <c r="W988" s="4"/>
      <c r="X988" s="4"/>
      <c r="Y988" s="1">
        <f>IF(Summ!$G$2="Místně",'71_19MthRepSumUzelQ'!B988,IF('71_19MthRepSumUzelQ'!U988&lt;&gt;"",'71_19MthRepSumUzelQ'!U988,'71_19MthRepSumUzelQ'!B988))</f>
        <v>7432</v>
      </c>
      <c r="Z988" s="1">
        <f>IF(Summ!$G$2="Místně",'71_19MthRepSumUzelQ'!F988,IF('71_19MthRepSumUzelQ'!W988&lt;&gt;"",'71_19MthRepSumUzelQ'!W988,'71_19MthRepSumUzelQ'!F988))</f>
        <v>5009</v>
      </c>
      <c r="AA988" s="1">
        <f t="shared" si="62"/>
        <v>0</v>
      </c>
      <c r="AB988" s="1" t="str">
        <f t="shared" si="64"/>
        <v/>
      </c>
      <c r="AC988" s="1" t="str">
        <f t="shared" si="65"/>
        <v/>
      </c>
      <c r="AD988" s="1" t="str">
        <f t="shared" si="63"/>
        <v/>
      </c>
    </row>
    <row r="989" spans="1:30" x14ac:dyDescent="0.25">
      <c r="A989" s="4" t="s">
        <v>2366</v>
      </c>
      <c r="B989" s="4">
        <v>7433</v>
      </c>
      <c r="C989" s="4" t="s">
        <v>1938</v>
      </c>
      <c r="D989" s="4" t="s">
        <v>1939</v>
      </c>
      <c r="E989" s="4"/>
      <c r="F989" s="4">
        <v>5020</v>
      </c>
      <c r="G989" s="4" t="s">
        <v>63</v>
      </c>
      <c r="H989" s="4" t="s">
        <v>64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6">
        <v>0</v>
      </c>
      <c r="Q989" s="5">
        <v>0</v>
      </c>
      <c r="R989" s="5">
        <v>0</v>
      </c>
      <c r="S989" s="5">
        <v>0</v>
      </c>
      <c r="T989" s="5">
        <v>31</v>
      </c>
      <c r="U989" s="4"/>
      <c r="V989" s="4"/>
      <c r="W989" s="4"/>
      <c r="X989" s="4"/>
      <c r="Y989" s="1">
        <f>IF(Summ!$G$2="Místně",'71_19MthRepSumUzelQ'!B989,IF('71_19MthRepSumUzelQ'!U989&lt;&gt;"",'71_19MthRepSumUzelQ'!U989,'71_19MthRepSumUzelQ'!B989))</f>
        <v>7433</v>
      </c>
      <c r="Z989" s="1">
        <f>IF(Summ!$G$2="Místně",'71_19MthRepSumUzelQ'!F989,IF('71_19MthRepSumUzelQ'!W989&lt;&gt;"",'71_19MthRepSumUzelQ'!W989,'71_19MthRepSumUzelQ'!F989))</f>
        <v>5020</v>
      </c>
      <c r="AA989" s="1">
        <f t="shared" si="62"/>
        <v>0</v>
      </c>
      <c r="AB989" s="1" t="str">
        <f t="shared" si="64"/>
        <v/>
      </c>
      <c r="AC989" s="1" t="str">
        <f t="shared" si="65"/>
        <v/>
      </c>
      <c r="AD989" s="1" t="str">
        <f t="shared" si="63"/>
        <v/>
      </c>
    </row>
    <row r="990" spans="1:30" x14ac:dyDescent="0.25">
      <c r="A990" s="4" t="s">
        <v>2366</v>
      </c>
      <c r="B990" s="4">
        <v>7434</v>
      </c>
      <c r="C990" s="4" t="s">
        <v>1940</v>
      </c>
      <c r="D990" s="4" t="s">
        <v>1941</v>
      </c>
      <c r="E990" s="4"/>
      <c r="F990" s="4">
        <v>5006</v>
      </c>
      <c r="G990" s="4" t="s">
        <v>35</v>
      </c>
      <c r="H990" s="4" t="s">
        <v>36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6">
        <v>0</v>
      </c>
      <c r="Q990" s="5">
        <v>0</v>
      </c>
      <c r="R990" s="5">
        <v>0</v>
      </c>
      <c r="S990" s="5">
        <v>0</v>
      </c>
      <c r="T990" s="5">
        <v>31</v>
      </c>
      <c r="U990" s="4"/>
      <c r="V990" s="4"/>
      <c r="W990" s="4"/>
      <c r="X990" s="4"/>
      <c r="Y990" s="1">
        <f>IF(Summ!$G$2="Místně",'71_19MthRepSumUzelQ'!B990,IF('71_19MthRepSumUzelQ'!U990&lt;&gt;"",'71_19MthRepSumUzelQ'!U990,'71_19MthRepSumUzelQ'!B990))</f>
        <v>7434</v>
      </c>
      <c r="Z990" s="1">
        <f>IF(Summ!$G$2="Místně",'71_19MthRepSumUzelQ'!F990,IF('71_19MthRepSumUzelQ'!W990&lt;&gt;"",'71_19MthRepSumUzelQ'!W990,'71_19MthRepSumUzelQ'!F990))</f>
        <v>5006</v>
      </c>
      <c r="AA990" s="1">
        <f t="shared" si="62"/>
        <v>0</v>
      </c>
      <c r="AB990" s="1" t="str">
        <f t="shared" si="64"/>
        <v/>
      </c>
      <c r="AC990" s="1" t="str">
        <f t="shared" si="65"/>
        <v/>
      </c>
      <c r="AD990" s="1" t="str">
        <f t="shared" si="63"/>
        <v/>
      </c>
    </row>
    <row r="991" spans="1:30" x14ac:dyDescent="0.25">
      <c r="A991" s="4" t="s">
        <v>2366</v>
      </c>
      <c r="B991" s="4">
        <v>7435</v>
      </c>
      <c r="C991" s="4" t="s">
        <v>1942</v>
      </c>
      <c r="D991" s="4" t="s">
        <v>1943</v>
      </c>
      <c r="E991" s="4"/>
      <c r="F991" s="4">
        <v>5015</v>
      </c>
      <c r="G991" s="4" t="s">
        <v>53</v>
      </c>
      <c r="H991" s="4" t="s">
        <v>54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6">
        <v>0</v>
      </c>
      <c r="Q991" s="5">
        <v>0</v>
      </c>
      <c r="R991" s="5">
        <v>0</v>
      </c>
      <c r="S991" s="5">
        <v>0</v>
      </c>
      <c r="T991" s="5">
        <v>31</v>
      </c>
      <c r="U991" s="4"/>
      <c r="V991" s="4"/>
      <c r="W991" s="4"/>
      <c r="X991" s="4"/>
      <c r="Y991" s="1">
        <f>IF(Summ!$G$2="Místně",'71_19MthRepSumUzelQ'!B991,IF('71_19MthRepSumUzelQ'!U991&lt;&gt;"",'71_19MthRepSumUzelQ'!U991,'71_19MthRepSumUzelQ'!B991))</f>
        <v>7435</v>
      </c>
      <c r="Z991" s="1">
        <f>IF(Summ!$G$2="Místně",'71_19MthRepSumUzelQ'!F991,IF('71_19MthRepSumUzelQ'!W991&lt;&gt;"",'71_19MthRepSumUzelQ'!W991,'71_19MthRepSumUzelQ'!F991))</f>
        <v>5015</v>
      </c>
      <c r="AA991" s="1">
        <f t="shared" si="62"/>
        <v>0</v>
      </c>
      <c r="AB991" s="1" t="str">
        <f t="shared" si="64"/>
        <v/>
      </c>
      <c r="AC991" s="1" t="str">
        <f t="shared" si="65"/>
        <v/>
      </c>
      <c r="AD991" s="1" t="str">
        <f t="shared" si="63"/>
        <v/>
      </c>
    </row>
    <row r="992" spans="1:30" x14ac:dyDescent="0.25">
      <c r="A992" s="4" t="s">
        <v>2366</v>
      </c>
      <c r="B992" s="4">
        <v>7436</v>
      </c>
      <c r="C992" s="4" t="s">
        <v>1944</v>
      </c>
      <c r="D992" s="4" t="s">
        <v>1945</v>
      </c>
      <c r="E992" s="4"/>
      <c r="F992" s="4">
        <v>5020</v>
      </c>
      <c r="G992" s="4" t="s">
        <v>63</v>
      </c>
      <c r="H992" s="4" t="s">
        <v>64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6">
        <v>0</v>
      </c>
      <c r="Q992" s="5">
        <v>0</v>
      </c>
      <c r="R992" s="5">
        <v>0</v>
      </c>
      <c r="S992" s="5">
        <v>0</v>
      </c>
      <c r="T992" s="5">
        <v>31</v>
      </c>
      <c r="U992" s="4"/>
      <c r="V992" s="4"/>
      <c r="W992" s="4"/>
      <c r="X992" s="4"/>
      <c r="Y992" s="1">
        <f>IF(Summ!$G$2="Místně",'71_19MthRepSumUzelQ'!B992,IF('71_19MthRepSumUzelQ'!U992&lt;&gt;"",'71_19MthRepSumUzelQ'!U992,'71_19MthRepSumUzelQ'!B992))</f>
        <v>7436</v>
      </c>
      <c r="Z992" s="1">
        <f>IF(Summ!$G$2="Místně",'71_19MthRepSumUzelQ'!F992,IF('71_19MthRepSumUzelQ'!W992&lt;&gt;"",'71_19MthRepSumUzelQ'!W992,'71_19MthRepSumUzelQ'!F992))</f>
        <v>5020</v>
      </c>
      <c r="AA992" s="1">
        <f t="shared" si="62"/>
        <v>0</v>
      </c>
      <c r="AB992" s="1" t="str">
        <f t="shared" si="64"/>
        <v/>
      </c>
      <c r="AC992" s="1" t="str">
        <f t="shared" si="65"/>
        <v/>
      </c>
      <c r="AD992" s="1" t="str">
        <f t="shared" si="63"/>
        <v/>
      </c>
    </row>
    <row r="993" spans="1:30" x14ac:dyDescent="0.25">
      <c r="A993" s="4" t="s">
        <v>2366</v>
      </c>
      <c r="B993" s="4">
        <v>7437</v>
      </c>
      <c r="C993" s="4" t="s">
        <v>1946</v>
      </c>
      <c r="D993" s="4" t="s">
        <v>1947</v>
      </c>
      <c r="E993" s="4"/>
      <c r="F993" s="4">
        <v>5005</v>
      </c>
      <c r="G993" s="4" t="s">
        <v>33</v>
      </c>
      <c r="H993" s="4" t="s">
        <v>34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6">
        <v>0</v>
      </c>
      <c r="Q993" s="5">
        <v>0</v>
      </c>
      <c r="R993" s="5">
        <v>0</v>
      </c>
      <c r="S993" s="5">
        <v>0</v>
      </c>
      <c r="T993" s="5">
        <v>31</v>
      </c>
      <c r="U993" s="4"/>
      <c r="V993" s="4"/>
      <c r="W993" s="4"/>
      <c r="X993" s="4"/>
      <c r="Y993" s="1">
        <f>IF(Summ!$G$2="Místně",'71_19MthRepSumUzelQ'!B993,IF('71_19MthRepSumUzelQ'!U993&lt;&gt;"",'71_19MthRepSumUzelQ'!U993,'71_19MthRepSumUzelQ'!B993))</f>
        <v>7437</v>
      </c>
      <c r="Z993" s="1">
        <f>IF(Summ!$G$2="Místně",'71_19MthRepSumUzelQ'!F993,IF('71_19MthRepSumUzelQ'!W993&lt;&gt;"",'71_19MthRepSumUzelQ'!W993,'71_19MthRepSumUzelQ'!F993))</f>
        <v>5005</v>
      </c>
      <c r="AA993" s="1">
        <f t="shared" si="62"/>
        <v>0</v>
      </c>
      <c r="AB993" s="1" t="str">
        <f t="shared" si="64"/>
        <v/>
      </c>
      <c r="AC993" s="1" t="str">
        <f t="shared" si="65"/>
        <v/>
      </c>
      <c r="AD993" s="1" t="str">
        <f t="shared" si="63"/>
        <v/>
      </c>
    </row>
    <row r="994" spans="1:30" x14ac:dyDescent="0.25">
      <c r="A994" s="4" t="s">
        <v>2366</v>
      </c>
      <c r="B994" s="4">
        <v>7438</v>
      </c>
      <c r="C994" s="4" t="s">
        <v>1948</v>
      </c>
      <c r="D994" s="4" t="s">
        <v>1949</v>
      </c>
      <c r="E994" s="4"/>
      <c r="F994" s="4">
        <v>5020</v>
      </c>
      <c r="G994" s="4" t="s">
        <v>63</v>
      </c>
      <c r="H994" s="4" t="s">
        <v>64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6">
        <v>0</v>
      </c>
      <c r="Q994" s="5">
        <v>0</v>
      </c>
      <c r="R994" s="5">
        <v>0</v>
      </c>
      <c r="S994" s="5">
        <v>0</v>
      </c>
      <c r="T994" s="5">
        <v>31</v>
      </c>
      <c r="U994" s="4"/>
      <c r="V994" s="4"/>
      <c r="W994" s="4"/>
      <c r="X994" s="4"/>
      <c r="Y994" s="1">
        <f>IF(Summ!$G$2="Místně",'71_19MthRepSumUzelQ'!B994,IF('71_19MthRepSumUzelQ'!U994&lt;&gt;"",'71_19MthRepSumUzelQ'!U994,'71_19MthRepSumUzelQ'!B994))</f>
        <v>7438</v>
      </c>
      <c r="Z994" s="1">
        <f>IF(Summ!$G$2="Místně",'71_19MthRepSumUzelQ'!F994,IF('71_19MthRepSumUzelQ'!W994&lt;&gt;"",'71_19MthRepSumUzelQ'!W994,'71_19MthRepSumUzelQ'!F994))</f>
        <v>5020</v>
      </c>
      <c r="AA994" s="1">
        <f t="shared" si="62"/>
        <v>0</v>
      </c>
      <c r="AB994" s="1" t="str">
        <f t="shared" si="64"/>
        <v/>
      </c>
      <c r="AC994" s="1" t="str">
        <f t="shared" si="65"/>
        <v/>
      </c>
      <c r="AD994" s="1" t="str">
        <f t="shared" si="63"/>
        <v/>
      </c>
    </row>
    <row r="995" spans="1:30" x14ac:dyDescent="0.25">
      <c r="A995" s="4" t="s">
        <v>2366</v>
      </c>
      <c r="B995" s="4">
        <v>7439</v>
      </c>
      <c r="C995" s="4" t="s">
        <v>1950</v>
      </c>
      <c r="D995" s="4" t="s">
        <v>1951</v>
      </c>
      <c r="E995" s="4"/>
      <c r="F995" s="4">
        <v>5037</v>
      </c>
      <c r="G995" s="4" t="s">
        <v>96</v>
      </c>
      <c r="H995" s="4" t="s">
        <v>97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6">
        <v>0</v>
      </c>
      <c r="Q995" s="5">
        <v>0</v>
      </c>
      <c r="R995" s="5">
        <v>0</v>
      </c>
      <c r="S995" s="5">
        <v>0</v>
      </c>
      <c r="T995" s="5">
        <v>31</v>
      </c>
      <c r="U995" s="4"/>
      <c r="V995" s="4"/>
      <c r="W995" s="4"/>
      <c r="X995" s="4"/>
      <c r="Y995" s="1">
        <f>IF(Summ!$G$2="Místně",'71_19MthRepSumUzelQ'!B995,IF('71_19MthRepSumUzelQ'!U995&lt;&gt;"",'71_19MthRepSumUzelQ'!U995,'71_19MthRepSumUzelQ'!B995))</f>
        <v>7439</v>
      </c>
      <c r="Z995" s="1">
        <f>IF(Summ!$G$2="Místně",'71_19MthRepSumUzelQ'!F995,IF('71_19MthRepSumUzelQ'!W995&lt;&gt;"",'71_19MthRepSumUzelQ'!W995,'71_19MthRepSumUzelQ'!F995))</f>
        <v>5037</v>
      </c>
      <c r="AA995" s="1">
        <f t="shared" si="62"/>
        <v>0</v>
      </c>
      <c r="AB995" s="1" t="str">
        <f t="shared" si="64"/>
        <v/>
      </c>
      <c r="AC995" s="1" t="str">
        <f t="shared" si="65"/>
        <v/>
      </c>
      <c r="AD995" s="1" t="str">
        <f t="shared" si="63"/>
        <v/>
      </c>
    </row>
    <row r="996" spans="1:30" x14ac:dyDescent="0.25">
      <c r="A996" s="4" t="s">
        <v>2366</v>
      </c>
      <c r="B996" s="4">
        <v>7440</v>
      </c>
      <c r="C996" s="4" t="s">
        <v>1952</v>
      </c>
      <c r="D996" s="4" t="s">
        <v>1953</v>
      </c>
      <c r="E996" s="4"/>
      <c r="F996" s="4">
        <v>5000</v>
      </c>
      <c r="G996" s="4" t="s">
        <v>23</v>
      </c>
      <c r="H996" s="4" t="s">
        <v>24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6">
        <v>0</v>
      </c>
      <c r="Q996" s="5">
        <v>0</v>
      </c>
      <c r="R996" s="5">
        <v>0</v>
      </c>
      <c r="S996" s="5">
        <v>0</v>
      </c>
      <c r="T996" s="5">
        <v>31</v>
      </c>
      <c r="U996" s="4"/>
      <c r="V996" s="4"/>
      <c r="W996" s="4"/>
      <c r="X996" s="4"/>
      <c r="Y996" s="1">
        <f>IF(Summ!$G$2="Místně",'71_19MthRepSumUzelQ'!B996,IF('71_19MthRepSumUzelQ'!U996&lt;&gt;"",'71_19MthRepSumUzelQ'!U996,'71_19MthRepSumUzelQ'!B996))</f>
        <v>7440</v>
      </c>
      <c r="Z996" s="1">
        <f>IF(Summ!$G$2="Místně",'71_19MthRepSumUzelQ'!F996,IF('71_19MthRepSumUzelQ'!W996&lt;&gt;"",'71_19MthRepSumUzelQ'!W996,'71_19MthRepSumUzelQ'!F996))</f>
        <v>5000</v>
      </c>
      <c r="AA996" s="1">
        <f t="shared" si="62"/>
        <v>0</v>
      </c>
      <c r="AB996" s="1" t="str">
        <f t="shared" si="64"/>
        <v/>
      </c>
      <c r="AC996" s="1" t="str">
        <f t="shared" si="65"/>
        <v/>
      </c>
      <c r="AD996" s="1" t="str">
        <f t="shared" si="63"/>
        <v/>
      </c>
    </row>
    <row r="997" spans="1:30" x14ac:dyDescent="0.25">
      <c r="A997" s="4" t="s">
        <v>2366</v>
      </c>
      <c r="B997" s="4">
        <v>7441</v>
      </c>
      <c r="C997" s="4" t="s">
        <v>1954</v>
      </c>
      <c r="D997" s="4" t="s">
        <v>1955</v>
      </c>
      <c r="E997" s="4"/>
      <c r="F997" s="4">
        <v>5020</v>
      </c>
      <c r="G997" s="4" t="s">
        <v>63</v>
      </c>
      <c r="H997" s="4" t="s">
        <v>64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6">
        <v>0</v>
      </c>
      <c r="Q997" s="5">
        <v>0</v>
      </c>
      <c r="R997" s="5">
        <v>0</v>
      </c>
      <c r="S997" s="5">
        <v>0</v>
      </c>
      <c r="T997" s="5">
        <v>31</v>
      </c>
      <c r="U997" s="4"/>
      <c r="V997" s="4"/>
      <c r="W997" s="4"/>
      <c r="X997" s="4"/>
      <c r="Y997" s="1">
        <f>IF(Summ!$G$2="Místně",'71_19MthRepSumUzelQ'!B997,IF('71_19MthRepSumUzelQ'!U997&lt;&gt;"",'71_19MthRepSumUzelQ'!U997,'71_19MthRepSumUzelQ'!B997))</f>
        <v>7441</v>
      </c>
      <c r="Z997" s="1">
        <f>IF(Summ!$G$2="Místně",'71_19MthRepSumUzelQ'!F997,IF('71_19MthRepSumUzelQ'!W997&lt;&gt;"",'71_19MthRepSumUzelQ'!W997,'71_19MthRepSumUzelQ'!F997))</f>
        <v>5020</v>
      </c>
      <c r="AA997" s="1">
        <f t="shared" si="62"/>
        <v>0</v>
      </c>
      <c r="AB997" s="1" t="str">
        <f t="shared" si="64"/>
        <v/>
      </c>
      <c r="AC997" s="1" t="str">
        <f t="shared" si="65"/>
        <v/>
      </c>
      <c r="AD997" s="1" t="str">
        <f t="shared" si="63"/>
        <v/>
      </c>
    </row>
    <row r="998" spans="1:30" x14ac:dyDescent="0.25">
      <c r="A998" s="4" t="s">
        <v>2366</v>
      </c>
      <c r="B998" s="4">
        <v>7442</v>
      </c>
      <c r="C998" s="4" t="s">
        <v>1956</v>
      </c>
      <c r="D998" s="4" t="s">
        <v>1957</v>
      </c>
      <c r="E998" s="4"/>
      <c r="F998" s="4">
        <v>5045</v>
      </c>
      <c r="G998" s="4" t="s">
        <v>113</v>
      </c>
      <c r="H998" s="4" t="s">
        <v>114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6">
        <v>0</v>
      </c>
      <c r="Q998" s="5">
        <v>0</v>
      </c>
      <c r="R998" s="5">
        <v>0</v>
      </c>
      <c r="S998" s="5">
        <v>0</v>
      </c>
      <c r="T998" s="5">
        <v>31</v>
      </c>
      <c r="U998" s="4"/>
      <c r="V998" s="4"/>
      <c r="W998" s="4"/>
      <c r="X998" s="4"/>
      <c r="Y998" s="1">
        <f>IF(Summ!$G$2="Místně",'71_19MthRepSumUzelQ'!B998,IF('71_19MthRepSumUzelQ'!U998&lt;&gt;"",'71_19MthRepSumUzelQ'!U998,'71_19MthRepSumUzelQ'!B998))</f>
        <v>7442</v>
      </c>
      <c r="Z998" s="1">
        <f>IF(Summ!$G$2="Místně",'71_19MthRepSumUzelQ'!F998,IF('71_19MthRepSumUzelQ'!W998&lt;&gt;"",'71_19MthRepSumUzelQ'!W998,'71_19MthRepSumUzelQ'!F998))</f>
        <v>5045</v>
      </c>
      <c r="AA998" s="1">
        <f t="shared" si="62"/>
        <v>0</v>
      </c>
      <c r="AB998" s="1" t="str">
        <f t="shared" si="64"/>
        <v/>
      </c>
      <c r="AC998" s="1" t="str">
        <f t="shared" si="65"/>
        <v/>
      </c>
      <c r="AD998" s="1" t="str">
        <f t="shared" si="63"/>
        <v/>
      </c>
    </row>
    <row r="999" spans="1:30" x14ac:dyDescent="0.25">
      <c r="A999" s="4" t="s">
        <v>2366</v>
      </c>
      <c r="B999" s="4">
        <v>7443</v>
      </c>
      <c r="C999" s="4" t="s">
        <v>1958</v>
      </c>
      <c r="D999" s="4" t="s">
        <v>1958</v>
      </c>
      <c r="E999" s="4"/>
      <c r="F999" s="4">
        <v>5037</v>
      </c>
      <c r="G999" s="4" t="s">
        <v>96</v>
      </c>
      <c r="H999" s="4" t="s">
        <v>97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6">
        <v>0</v>
      </c>
      <c r="Q999" s="5">
        <v>0</v>
      </c>
      <c r="R999" s="5">
        <v>0</v>
      </c>
      <c r="S999" s="5">
        <v>0</v>
      </c>
      <c r="T999" s="5">
        <v>31</v>
      </c>
      <c r="U999" s="4"/>
      <c r="V999" s="4"/>
      <c r="W999" s="4"/>
      <c r="X999" s="4"/>
      <c r="Y999" s="1">
        <f>IF(Summ!$G$2="Místně",'71_19MthRepSumUzelQ'!B999,IF('71_19MthRepSumUzelQ'!U999&lt;&gt;"",'71_19MthRepSumUzelQ'!U999,'71_19MthRepSumUzelQ'!B999))</f>
        <v>7443</v>
      </c>
      <c r="Z999" s="1">
        <f>IF(Summ!$G$2="Místně",'71_19MthRepSumUzelQ'!F999,IF('71_19MthRepSumUzelQ'!W999&lt;&gt;"",'71_19MthRepSumUzelQ'!W999,'71_19MthRepSumUzelQ'!F999))</f>
        <v>5037</v>
      </c>
      <c r="AA999" s="1">
        <f t="shared" si="62"/>
        <v>0</v>
      </c>
      <c r="AB999" s="1" t="str">
        <f t="shared" si="64"/>
        <v/>
      </c>
      <c r="AC999" s="1" t="str">
        <f t="shared" si="65"/>
        <v/>
      </c>
      <c r="AD999" s="1" t="str">
        <f t="shared" si="63"/>
        <v/>
      </c>
    </row>
    <row r="1000" spans="1:30" x14ac:dyDescent="0.25">
      <c r="A1000" s="4" t="s">
        <v>2366</v>
      </c>
      <c r="B1000" s="4">
        <v>7444</v>
      </c>
      <c r="C1000" s="4" t="s">
        <v>1959</v>
      </c>
      <c r="D1000" s="4" t="s">
        <v>1960</v>
      </c>
      <c r="E1000" s="4"/>
      <c r="F1000" s="4">
        <v>5013</v>
      </c>
      <c r="G1000" s="4" t="s">
        <v>49</v>
      </c>
      <c r="H1000" s="4" t="s">
        <v>50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6">
        <v>0</v>
      </c>
      <c r="Q1000" s="5">
        <v>0</v>
      </c>
      <c r="R1000" s="5">
        <v>0</v>
      </c>
      <c r="S1000" s="5">
        <v>0</v>
      </c>
      <c r="T1000" s="5">
        <v>31</v>
      </c>
      <c r="U1000" s="4"/>
      <c r="V1000" s="4"/>
      <c r="W1000" s="4"/>
      <c r="X1000" s="4"/>
      <c r="Y1000" s="1">
        <f>IF(Summ!$G$2="Místně",'71_19MthRepSumUzelQ'!B1000,IF('71_19MthRepSumUzelQ'!U1000&lt;&gt;"",'71_19MthRepSumUzelQ'!U1000,'71_19MthRepSumUzelQ'!B1000))</f>
        <v>7444</v>
      </c>
      <c r="Z1000" s="1">
        <f>IF(Summ!$G$2="Místně",'71_19MthRepSumUzelQ'!F1000,IF('71_19MthRepSumUzelQ'!W1000&lt;&gt;"",'71_19MthRepSumUzelQ'!W1000,'71_19MthRepSumUzelQ'!F1000))</f>
        <v>5013</v>
      </c>
      <c r="AA1000" s="1">
        <f t="shared" si="62"/>
        <v>0</v>
      </c>
      <c r="AB1000" s="1" t="str">
        <f t="shared" si="64"/>
        <v/>
      </c>
      <c r="AC1000" s="1" t="str">
        <f t="shared" si="65"/>
        <v/>
      </c>
      <c r="AD1000" s="1" t="str">
        <f t="shared" si="63"/>
        <v/>
      </c>
    </row>
    <row r="1001" spans="1:30" x14ac:dyDescent="0.25">
      <c r="A1001" s="4" t="s">
        <v>2366</v>
      </c>
      <c r="B1001" s="4">
        <v>7446</v>
      </c>
      <c r="C1001" s="4" t="s">
        <v>1961</v>
      </c>
      <c r="D1001" s="4" t="s">
        <v>1962</v>
      </c>
      <c r="E1001" s="4"/>
      <c r="F1001" s="4">
        <v>5014</v>
      </c>
      <c r="G1001" s="4" t="s">
        <v>51</v>
      </c>
      <c r="H1001" s="4" t="s">
        <v>52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6">
        <v>0</v>
      </c>
      <c r="Q1001" s="5">
        <v>0</v>
      </c>
      <c r="R1001" s="5">
        <v>0</v>
      </c>
      <c r="S1001" s="5">
        <v>0</v>
      </c>
      <c r="T1001" s="5">
        <v>31</v>
      </c>
      <c r="U1001" s="4"/>
      <c r="V1001" s="4"/>
      <c r="W1001" s="4"/>
      <c r="X1001" s="4"/>
      <c r="Y1001" s="1">
        <f>IF(Summ!$G$2="Místně",'71_19MthRepSumUzelQ'!B1001,IF('71_19MthRepSumUzelQ'!U1001&lt;&gt;"",'71_19MthRepSumUzelQ'!U1001,'71_19MthRepSumUzelQ'!B1001))</f>
        <v>7446</v>
      </c>
      <c r="Z1001" s="1">
        <f>IF(Summ!$G$2="Místně",'71_19MthRepSumUzelQ'!F1001,IF('71_19MthRepSumUzelQ'!W1001&lt;&gt;"",'71_19MthRepSumUzelQ'!W1001,'71_19MthRepSumUzelQ'!F1001))</f>
        <v>5014</v>
      </c>
      <c r="AA1001" s="1">
        <f t="shared" si="62"/>
        <v>0</v>
      </c>
      <c r="AB1001" s="1" t="str">
        <f t="shared" si="64"/>
        <v/>
      </c>
      <c r="AC1001" s="1" t="str">
        <f t="shared" si="65"/>
        <v/>
      </c>
      <c r="AD1001" s="1" t="str">
        <f t="shared" si="63"/>
        <v/>
      </c>
    </row>
    <row r="1002" spans="1:30" x14ac:dyDescent="0.25">
      <c r="A1002" s="4" t="s">
        <v>2366</v>
      </c>
      <c r="B1002" s="4">
        <v>7448</v>
      </c>
      <c r="C1002" s="4" t="s">
        <v>1963</v>
      </c>
      <c r="D1002" s="4" t="s">
        <v>1964</v>
      </c>
      <c r="E1002" s="4"/>
      <c r="F1002" s="4">
        <v>5019</v>
      </c>
      <c r="G1002" s="4" t="s">
        <v>61</v>
      </c>
      <c r="H1002" s="4" t="s">
        <v>62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6">
        <v>0</v>
      </c>
      <c r="Q1002" s="5">
        <v>0</v>
      </c>
      <c r="R1002" s="5">
        <v>0</v>
      </c>
      <c r="S1002" s="5">
        <v>0</v>
      </c>
      <c r="T1002" s="5">
        <v>31</v>
      </c>
      <c r="U1002" s="4"/>
      <c r="V1002" s="4"/>
      <c r="W1002" s="4"/>
      <c r="X1002" s="4"/>
      <c r="Y1002" s="1">
        <f>IF(Summ!$G$2="Místně",'71_19MthRepSumUzelQ'!B1002,IF('71_19MthRepSumUzelQ'!U1002&lt;&gt;"",'71_19MthRepSumUzelQ'!U1002,'71_19MthRepSumUzelQ'!B1002))</f>
        <v>7448</v>
      </c>
      <c r="Z1002" s="1">
        <f>IF(Summ!$G$2="Místně",'71_19MthRepSumUzelQ'!F1002,IF('71_19MthRepSumUzelQ'!W1002&lt;&gt;"",'71_19MthRepSumUzelQ'!W1002,'71_19MthRepSumUzelQ'!F1002))</f>
        <v>5019</v>
      </c>
      <c r="AA1002" s="1">
        <f t="shared" si="62"/>
        <v>0</v>
      </c>
      <c r="AB1002" s="1" t="str">
        <f t="shared" si="64"/>
        <v/>
      </c>
      <c r="AC1002" s="1" t="str">
        <f t="shared" si="65"/>
        <v/>
      </c>
      <c r="AD1002" s="1" t="str">
        <f t="shared" si="63"/>
        <v/>
      </c>
    </row>
    <row r="1003" spans="1:30" x14ac:dyDescent="0.25">
      <c r="A1003" s="4" t="s">
        <v>2366</v>
      </c>
      <c r="B1003" s="4">
        <v>7449</v>
      </c>
      <c r="C1003" s="4" t="s">
        <v>1965</v>
      </c>
      <c r="D1003" s="4" t="s">
        <v>1966</v>
      </c>
      <c r="E1003" s="4"/>
      <c r="F1003" s="4">
        <v>5005</v>
      </c>
      <c r="G1003" s="4" t="s">
        <v>33</v>
      </c>
      <c r="H1003" s="4" t="s">
        <v>34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6">
        <v>0</v>
      </c>
      <c r="Q1003" s="5">
        <v>0</v>
      </c>
      <c r="R1003" s="5">
        <v>0</v>
      </c>
      <c r="S1003" s="5">
        <v>0</v>
      </c>
      <c r="T1003" s="5">
        <v>31</v>
      </c>
      <c r="U1003" s="4"/>
      <c r="V1003" s="4"/>
      <c r="W1003" s="4"/>
      <c r="X1003" s="4"/>
      <c r="Y1003" s="1">
        <f>IF(Summ!$G$2="Místně",'71_19MthRepSumUzelQ'!B1003,IF('71_19MthRepSumUzelQ'!U1003&lt;&gt;"",'71_19MthRepSumUzelQ'!U1003,'71_19MthRepSumUzelQ'!B1003))</f>
        <v>7449</v>
      </c>
      <c r="Z1003" s="1">
        <f>IF(Summ!$G$2="Místně",'71_19MthRepSumUzelQ'!F1003,IF('71_19MthRepSumUzelQ'!W1003&lt;&gt;"",'71_19MthRepSumUzelQ'!W1003,'71_19MthRepSumUzelQ'!F1003))</f>
        <v>5005</v>
      </c>
      <c r="AA1003" s="1">
        <f t="shared" si="62"/>
        <v>0</v>
      </c>
      <c r="AB1003" s="1" t="str">
        <f t="shared" si="64"/>
        <v/>
      </c>
      <c r="AC1003" s="1" t="str">
        <f t="shared" si="65"/>
        <v/>
      </c>
      <c r="AD1003" s="1" t="str">
        <f t="shared" si="63"/>
        <v/>
      </c>
    </row>
    <row r="1004" spans="1:30" x14ac:dyDescent="0.25">
      <c r="A1004" s="4" t="s">
        <v>2366</v>
      </c>
      <c r="B1004" s="4">
        <v>7450</v>
      </c>
      <c r="C1004" s="4" t="s">
        <v>1967</v>
      </c>
      <c r="D1004" s="4" t="s">
        <v>1968</v>
      </c>
      <c r="E1004" s="4"/>
      <c r="F1004" s="4">
        <v>5006</v>
      </c>
      <c r="G1004" s="4" t="s">
        <v>35</v>
      </c>
      <c r="H1004" s="4" t="s">
        <v>36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6">
        <v>0</v>
      </c>
      <c r="Q1004" s="5">
        <v>0</v>
      </c>
      <c r="R1004" s="5">
        <v>0</v>
      </c>
      <c r="S1004" s="5">
        <v>0</v>
      </c>
      <c r="T1004" s="5">
        <v>31</v>
      </c>
      <c r="U1004" s="4"/>
      <c r="V1004" s="4"/>
      <c r="W1004" s="4"/>
      <c r="X1004" s="4"/>
      <c r="Y1004" s="1">
        <f>IF(Summ!$G$2="Místně",'71_19MthRepSumUzelQ'!B1004,IF('71_19MthRepSumUzelQ'!U1004&lt;&gt;"",'71_19MthRepSumUzelQ'!U1004,'71_19MthRepSumUzelQ'!B1004))</f>
        <v>7450</v>
      </c>
      <c r="Z1004" s="1">
        <f>IF(Summ!$G$2="Místně",'71_19MthRepSumUzelQ'!F1004,IF('71_19MthRepSumUzelQ'!W1004&lt;&gt;"",'71_19MthRepSumUzelQ'!W1004,'71_19MthRepSumUzelQ'!F1004))</f>
        <v>5006</v>
      </c>
      <c r="AA1004" s="1">
        <f t="shared" si="62"/>
        <v>0</v>
      </c>
      <c r="AB1004" s="1" t="str">
        <f t="shared" si="64"/>
        <v/>
      </c>
      <c r="AC1004" s="1" t="str">
        <f t="shared" si="65"/>
        <v/>
      </c>
      <c r="AD1004" s="1" t="str">
        <f t="shared" si="63"/>
        <v/>
      </c>
    </row>
    <row r="1005" spans="1:30" x14ac:dyDescent="0.25">
      <c r="A1005" s="4" t="s">
        <v>2366</v>
      </c>
      <c r="B1005" s="4">
        <v>7451</v>
      </c>
      <c r="C1005" s="4" t="s">
        <v>1969</v>
      </c>
      <c r="D1005" s="4" t="s">
        <v>1970</v>
      </c>
      <c r="E1005" s="4"/>
      <c r="F1005" s="4">
        <v>5027</v>
      </c>
      <c r="G1005" s="4" t="s">
        <v>77</v>
      </c>
      <c r="H1005" s="4" t="s">
        <v>78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6">
        <v>0</v>
      </c>
      <c r="Q1005" s="5">
        <v>0</v>
      </c>
      <c r="R1005" s="5">
        <v>0</v>
      </c>
      <c r="S1005" s="5">
        <v>0</v>
      </c>
      <c r="T1005" s="5">
        <v>31</v>
      </c>
      <c r="U1005" s="4"/>
      <c r="V1005" s="4"/>
      <c r="W1005" s="4"/>
      <c r="X1005" s="4"/>
      <c r="Y1005" s="1">
        <f>IF(Summ!$G$2="Místně",'71_19MthRepSumUzelQ'!B1005,IF('71_19MthRepSumUzelQ'!U1005&lt;&gt;"",'71_19MthRepSumUzelQ'!U1005,'71_19MthRepSumUzelQ'!B1005))</f>
        <v>7451</v>
      </c>
      <c r="Z1005" s="1">
        <f>IF(Summ!$G$2="Místně",'71_19MthRepSumUzelQ'!F1005,IF('71_19MthRepSumUzelQ'!W1005&lt;&gt;"",'71_19MthRepSumUzelQ'!W1005,'71_19MthRepSumUzelQ'!F1005))</f>
        <v>5027</v>
      </c>
      <c r="AA1005" s="1">
        <f t="shared" si="62"/>
        <v>0</v>
      </c>
      <c r="AB1005" s="1" t="str">
        <f t="shared" si="64"/>
        <v/>
      </c>
      <c r="AC1005" s="1" t="str">
        <f t="shared" si="65"/>
        <v/>
      </c>
      <c r="AD1005" s="1" t="str">
        <f t="shared" si="63"/>
        <v/>
      </c>
    </row>
    <row r="1006" spans="1:30" x14ac:dyDescent="0.25">
      <c r="A1006" s="4" t="s">
        <v>2366</v>
      </c>
      <c r="B1006" s="4">
        <v>7452</v>
      </c>
      <c r="C1006" s="4" t="s">
        <v>1971</v>
      </c>
      <c r="D1006" s="4" t="s">
        <v>1972</v>
      </c>
      <c r="E1006" s="4"/>
      <c r="F1006" s="4">
        <v>5019</v>
      </c>
      <c r="G1006" s="4" t="s">
        <v>61</v>
      </c>
      <c r="H1006" s="4" t="s">
        <v>62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6">
        <v>0</v>
      </c>
      <c r="Q1006" s="5">
        <v>0</v>
      </c>
      <c r="R1006" s="5">
        <v>0</v>
      </c>
      <c r="S1006" s="5">
        <v>0</v>
      </c>
      <c r="T1006" s="5">
        <v>31</v>
      </c>
      <c r="U1006" s="4"/>
      <c r="V1006" s="4"/>
      <c r="W1006" s="4"/>
      <c r="X1006" s="4"/>
      <c r="Y1006" s="1">
        <f>IF(Summ!$G$2="Místně",'71_19MthRepSumUzelQ'!B1006,IF('71_19MthRepSumUzelQ'!U1006&lt;&gt;"",'71_19MthRepSumUzelQ'!U1006,'71_19MthRepSumUzelQ'!B1006))</f>
        <v>7452</v>
      </c>
      <c r="Z1006" s="1">
        <f>IF(Summ!$G$2="Místně",'71_19MthRepSumUzelQ'!F1006,IF('71_19MthRepSumUzelQ'!W1006&lt;&gt;"",'71_19MthRepSumUzelQ'!W1006,'71_19MthRepSumUzelQ'!F1006))</f>
        <v>5019</v>
      </c>
      <c r="AA1006" s="1">
        <f t="shared" si="62"/>
        <v>0</v>
      </c>
      <c r="AB1006" s="1" t="str">
        <f t="shared" si="64"/>
        <v/>
      </c>
      <c r="AC1006" s="1" t="str">
        <f t="shared" si="65"/>
        <v/>
      </c>
      <c r="AD1006" s="1" t="str">
        <f t="shared" si="63"/>
        <v/>
      </c>
    </row>
    <row r="1007" spans="1:30" x14ac:dyDescent="0.25">
      <c r="A1007" s="4" t="s">
        <v>2366</v>
      </c>
      <c r="B1007" s="4">
        <v>7453</v>
      </c>
      <c r="C1007" s="4" t="s">
        <v>1973</v>
      </c>
      <c r="D1007" s="4" t="s">
        <v>1974</v>
      </c>
      <c r="E1007" s="4"/>
      <c r="F1007" s="4">
        <v>5007</v>
      </c>
      <c r="G1007" s="4" t="s">
        <v>37</v>
      </c>
      <c r="H1007" s="4" t="s">
        <v>38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6">
        <v>0</v>
      </c>
      <c r="Q1007" s="5">
        <v>0</v>
      </c>
      <c r="R1007" s="5">
        <v>0</v>
      </c>
      <c r="S1007" s="5">
        <v>0</v>
      </c>
      <c r="T1007" s="5">
        <v>31</v>
      </c>
      <c r="U1007" s="4"/>
      <c r="V1007" s="4"/>
      <c r="W1007" s="4"/>
      <c r="X1007" s="4"/>
      <c r="Y1007" s="1">
        <f>IF(Summ!$G$2="Místně",'71_19MthRepSumUzelQ'!B1007,IF('71_19MthRepSumUzelQ'!U1007&lt;&gt;"",'71_19MthRepSumUzelQ'!U1007,'71_19MthRepSumUzelQ'!B1007))</f>
        <v>7453</v>
      </c>
      <c r="Z1007" s="1">
        <f>IF(Summ!$G$2="Místně",'71_19MthRepSumUzelQ'!F1007,IF('71_19MthRepSumUzelQ'!W1007&lt;&gt;"",'71_19MthRepSumUzelQ'!W1007,'71_19MthRepSumUzelQ'!F1007))</f>
        <v>5007</v>
      </c>
      <c r="AA1007" s="1">
        <f t="shared" si="62"/>
        <v>0</v>
      </c>
      <c r="AB1007" s="1" t="str">
        <f t="shared" si="64"/>
        <v/>
      </c>
      <c r="AC1007" s="1" t="str">
        <f t="shared" si="65"/>
        <v/>
      </c>
      <c r="AD1007" s="1" t="str">
        <f t="shared" si="63"/>
        <v/>
      </c>
    </row>
    <row r="1008" spans="1:30" x14ac:dyDescent="0.25">
      <c r="A1008" s="4" t="s">
        <v>2366</v>
      </c>
      <c r="B1008" s="4">
        <v>7454</v>
      </c>
      <c r="C1008" s="4" t="s">
        <v>1975</v>
      </c>
      <c r="D1008" s="4" t="s">
        <v>1976</v>
      </c>
      <c r="E1008" s="4"/>
      <c r="F1008" s="4">
        <v>5019</v>
      </c>
      <c r="G1008" s="4" t="s">
        <v>61</v>
      </c>
      <c r="H1008" s="4" t="s">
        <v>62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6">
        <v>0</v>
      </c>
      <c r="Q1008" s="5">
        <v>0</v>
      </c>
      <c r="R1008" s="5">
        <v>0</v>
      </c>
      <c r="S1008" s="5">
        <v>0</v>
      </c>
      <c r="T1008" s="5">
        <v>31</v>
      </c>
      <c r="U1008" s="4"/>
      <c r="V1008" s="4"/>
      <c r="W1008" s="4"/>
      <c r="X1008" s="4"/>
      <c r="Y1008" s="1">
        <f>IF(Summ!$G$2="Místně",'71_19MthRepSumUzelQ'!B1008,IF('71_19MthRepSumUzelQ'!U1008&lt;&gt;"",'71_19MthRepSumUzelQ'!U1008,'71_19MthRepSumUzelQ'!B1008))</f>
        <v>7454</v>
      </c>
      <c r="Z1008" s="1">
        <f>IF(Summ!$G$2="Místně",'71_19MthRepSumUzelQ'!F1008,IF('71_19MthRepSumUzelQ'!W1008&lt;&gt;"",'71_19MthRepSumUzelQ'!W1008,'71_19MthRepSumUzelQ'!F1008))</f>
        <v>5019</v>
      </c>
      <c r="AA1008" s="1">
        <f t="shared" si="62"/>
        <v>0</v>
      </c>
      <c r="AB1008" s="1" t="str">
        <f t="shared" si="64"/>
        <v/>
      </c>
      <c r="AC1008" s="1" t="str">
        <f t="shared" si="65"/>
        <v/>
      </c>
      <c r="AD1008" s="1" t="str">
        <f t="shared" si="63"/>
        <v/>
      </c>
    </row>
    <row r="1009" spans="1:30" x14ac:dyDescent="0.25">
      <c r="A1009" s="4" t="s">
        <v>2366</v>
      </c>
      <c r="B1009" s="4">
        <v>7455</v>
      </c>
      <c r="C1009" s="4" t="s">
        <v>1977</v>
      </c>
      <c r="D1009" s="4" t="s">
        <v>1978</v>
      </c>
      <c r="E1009" s="4"/>
      <c r="F1009" s="4">
        <v>5014</v>
      </c>
      <c r="G1009" s="4" t="s">
        <v>51</v>
      </c>
      <c r="H1009" s="4" t="s">
        <v>52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6">
        <v>0</v>
      </c>
      <c r="Q1009" s="5">
        <v>0</v>
      </c>
      <c r="R1009" s="5">
        <v>0</v>
      </c>
      <c r="S1009" s="5">
        <v>0</v>
      </c>
      <c r="T1009" s="5">
        <v>31</v>
      </c>
      <c r="U1009" s="4"/>
      <c r="V1009" s="4"/>
      <c r="W1009" s="4"/>
      <c r="X1009" s="4"/>
      <c r="Y1009" s="1">
        <f>IF(Summ!$G$2="Místně",'71_19MthRepSumUzelQ'!B1009,IF('71_19MthRepSumUzelQ'!U1009&lt;&gt;"",'71_19MthRepSumUzelQ'!U1009,'71_19MthRepSumUzelQ'!B1009))</f>
        <v>7455</v>
      </c>
      <c r="Z1009" s="1">
        <f>IF(Summ!$G$2="Místně",'71_19MthRepSumUzelQ'!F1009,IF('71_19MthRepSumUzelQ'!W1009&lt;&gt;"",'71_19MthRepSumUzelQ'!W1009,'71_19MthRepSumUzelQ'!F1009))</f>
        <v>5014</v>
      </c>
      <c r="AA1009" s="1">
        <f t="shared" si="62"/>
        <v>0</v>
      </c>
      <c r="AB1009" s="1" t="str">
        <f t="shared" si="64"/>
        <v/>
      </c>
      <c r="AC1009" s="1" t="str">
        <f t="shared" si="65"/>
        <v/>
      </c>
      <c r="AD1009" s="1" t="str">
        <f t="shared" si="63"/>
        <v/>
      </c>
    </row>
    <row r="1010" spans="1:30" x14ac:dyDescent="0.25">
      <c r="A1010" s="4" t="s">
        <v>2366</v>
      </c>
      <c r="B1010" s="4">
        <v>7457</v>
      </c>
      <c r="C1010" s="4" t="s">
        <v>1979</v>
      </c>
      <c r="D1010" s="4" t="s">
        <v>1980</v>
      </c>
      <c r="E1010" s="4"/>
      <c r="F1010" s="4">
        <v>5014</v>
      </c>
      <c r="G1010" s="4" t="s">
        <v>51</v>
      </c>
      <c r="H1010" s="4" t="s">
        <v>52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6">
        <v>0</v>
      </c>
      <c r="Q1010" s="5">
        <v>0</v>
      </c>
      <c r="R1010" s="5">
        <v>0</v>
      </c>
      <c r="S1010" s="5">
        <v>0</v>
      </c>
      <c r="T1010" s="5">
        <v>31</v>
      </c>
      <c r="U1010" s="4"/>
      <c r="V1010" s="4"/>
      <c r="W1010" s="4"/>
      <c r="X1010" s="4"/>
      <c r="Y1010" s="1">
        <f>IF(Summ!$G$2="Místně",'71_19MthRepSumUzelQ'!B1010,IF('71_19MthRepSumUzelQ'!U1010&lt;&gt;"",'71_19MthRepSumUzelQ'!U1010,'71_19MthRepSumUzelQ'!B1010))</f>
        <v>7457</v>
      </c>
      <c r="Z1010" s="1">
        <f>IF(Summ!$G$2="Místně",'71_19MthRepSumUzelQ'!F1010,IF('71_19MthRepSumUzelQ'!W1010&lt;&gt;"",'71_19MthRepSumUzelQ'!W1010,'71_19MthRepSumUzelQ'!F1010))</f>
        <v>5014</v>
      </c>
      <c r="AA1010" s="1">
        <f t="shared" si="62"/>
        <v>0</v>
      </c>
      <c r="AB1010" s="1" t="str">
        <f t="shared" si="64"/>
        <v/>
      </c>
      <c r="AC1010" s="1" t="str">
        <f t="shared" si="65"/>
        <v/>
      </c>
      <c r="AD1010" s="1" t="str">
        <f t="shared" si="63"/>
        <v/>
      </c>
    </row>
    <row r="1011" spans="1:30" x14ac:dyDescent="0.25">
      <c r="A1011" s="4" t="s">
        <v>2366</v>
      </c>
      <c r="B1011" s="4">
        <v>7458</v>
      </c>
      <c r="C1011" s="4" t="s">
        <v>1981</v>
      </c>
      <c r="D1011" s="4" t="s">
        <v>1982</v>
      </c>
      <c r="E1011" s="4"/>
      <c r="F1011" s="4">
        <v>5014</v>
      </c>
      <c r="G1011" s="4" t="s">
        <v>51</v>
      </c>
      <c r="H1011" s="4" t="s">
        <v>52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6">
        <v>0</v>
      </c>
      <c r="Q1011" s="5">
        <v>0</v>
      </c>
      <c r="R1011" s="5">
        <v>0</v>
      </c>
      <c r="S1011" s="5">
        <v>0</v>
      </c>
      <c r="T1011" s="5">
        <v>31</v>
      </c>
      <c r="U1011" s="4"/>
      <c r="V1011" s="4"/>
      <c r="W1011" s="4"/>
      <c r="X1011" s="4"/>
      <c r="Y1011" s="1">
        <f>IF(Summ!$G$2="Místně",'71_19MthRepSumUzelQ'!B1011,IF('71_19MthRepSumUzelQ'!U1011&lt;&gt;"",'71_19MthRepSumUzelQ'!U1011,'71_19MthRepSumUzelQ'!B1011))</f>
        <v>7458</v>
      </c>
      <c r="Z1011" s="1">
        <f>IF(Summ!$G$2="Místně",'71_19MthRepSumUzelQ'!F1011,IF('71_19MthRepSumUzelQ'!W1011&lt;&gt;"",'71_19MthRepSumUzelQ'!W1011,'71_19MthRepSumUzelQ'!F1011))</f>
        <v>5014</v>
      </c>
      <c r="AA1011" s="1">
        <f t="shared" si="62"/>
        <v>0</v>
      </c>
      <c r="AB1011" s="1" t="str">
        <f t="shared" si="64"/>
        <v/>
      </c>
      <c r="AC1011" s="1" t="str">
        <f t="shared" si="65"/>
        <v/>
      </c>
      <c r="AD1011" s="1" t="str">
        <f t="shared" si="63"/>
        <v/>
      </c>
    </row>
    <row r="1012" spans="1:30" x14ac:dyDescent="0.25">
      <c r="A1012" s="4" t="s">
        <v>2366</v>
      </c>
      <c r="B1012" s="4">
        <v>7459</v>
      </c>
      <c r="C1012" s="4" t="s">
        <v>1983</v>
      </c>
      <c r="D1012" s="4" t="s">
        <v>1984</v>
      </c>
      <c r="E1012" s="4"/>
      <c r="F1012" s="4">
        <v>5014</v>
      </c>
      <c r="G1012" s="4" t="s">
        <v>51</v>
      </c>
      <c r="H1012" s="4" t="s">
        <v>52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6">
        <v>0</v>
      </c>
      <c r="Q1012" s="5">
        <v>0</v>
      </c>
      <c r="R1012" s="5">
        <v>0</v>
      </c>
      <c r="S1012" s="5">
        <v>0</v>
      </c>
      <c r="T1012" s="5">
        <v>31</v>
      </c>
      <c r="U1012" s="4"/>
      <c r="V1012" s="4"/>
      <c r="W1012" s="4"/>
      <c r="X1012" s="4"/>
      <c r="Y1012" s="1">
        <f>IF(Summ!$G$2="Místně",'71_19MthRepSumUzelQ'!B1012,IF('71_19MthRepSumUzelQ'!U1012&lt;&gt;"",'71_19MthRepSumUzelQ'!U1012,'71_19MthRepSumUzelQ'!B1012))</f>
        <v>7459</v>
      </c>
      <c r="Z1012" s="1">
        <f>IF(Summ!$G$2="Místně",'71_19MthRepSumUzelQ'!F1012,IF('71_19MthRepSumUzelQ'!W1012&lt;&gt;"",'71_19MthRepSumUzelQ'!W1012,'71_19MthRepSumUzelQ'!F1012))</f>
        <v>5014</v>
      </c>
      <c r="AA1012" s="1">
        <f t="shared" si="62"/>
        <v>0</v>
      </c>
      <c r="AB1012" s="1" t="str">
        <f t="shared" si="64"/>
        <v/>
      </c>
      <c r="AC1012" s="1" t="str">
        <f t="shared" si="65"/>
        <v/>
      </c>
      <c r="AD1012" s="1" t="str">
        <f t="shared" si="63"/>
        <v/>
      </c>
    </row>
    <row r="1013" spans="1:30" x14ac:dyDescent="0.25">
      <c r="A1013" s="4" t="s">
        <v>2366</v>
      </c>
      <c r="B1013" s="4">
        <v>7460</v>
      </c>
      <c r="C1013" s="4" t="s">
        <v>1985</v>
      </c>
      <c r="D1013" s="4" t="s">
        <v>1986</v>
      </c>
      <c r="E1013" s="4"/>
      <c r="F1013" s="4">
        <v>5000</v>
      </c>
      <c r="G1013" s="4" t="s">
        <v>23</v>
      </c>
      <c r="H1013" s="4" t="s">
        <v>24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6">
        <v>0</v>
      </c>
      <c r="Q1013" s="5">
        <v>0</v>
      </c>
      <c r="R1013" s="5">
        <v>0</v>
      </c>
      <c r="S1013" s="5">
        <v>0</v>
      </c>
      <c r="T1013" s="5">
        <v>31</v>
      </c>
      <c r="U1013" s="4"/>
      <c r="V1013" s="4"/>
      <c r="W1013" s="4"/>
      <c r="X1013" s="4"/>
      <c r="Y1013" s="1">
        <f>IF(Summ!$G$2="Místně",'71_19MthRepSumUzelQ'!B1013,IF('71_19MthRepSumUzelQ'!U1013&lt;&gt;"",'71_19MthRepSumUzelQ'!U1013,'71_19MthRepSumUzelQ'!B1013))</f>
        <v>7460</v>
      </c>
      <c r="Z1013" s="1">
        <f>IF(Summ!$G$2="Místně",'71_19MthRepSumUzelQ'!F1013,IF('71_19MthRepSumUzelQ'!W1013&lt;&gt;"",'71_19MthRepSumUzelQ'!W1013,'71_19MthRepSumUzelQ'!F1013))</f>
        <v>5000</v>
      </c>
      <c r="AA1013" s="1">
        <f t="shared" si="62"/>
        <v>0</v>
      </c>
      <c r="AB1013" s="1" t="str">
        <f t="shared" si="64"/>
        <v/>
      </c>
      <c r="AC1013" s="1" t="str">
        <f t="shared" si="65"/>
        <v/>
      </c>
      <c r="AD1013" s="1" t="str">
        <f t="shared" si="63"/>
        <v/>
      </c>
    </row>
    <row r="1014" spans="1:30" x14ac:dyDescent="0.25">
      <c r="A1014" s="4" t="s">
        <v>2366</v>
      </c>
      <c r="B1014" s="4">
        <v>7461</v>
      </c>
      <c r="C1014" s="4" t="s">
        <v>1987</v>
      </c>
      <c r="D1014" s="4" t="s">
        <v>1988</v>
      </c>
      <c r="E1014" s="4"/>
      <c r="F1014" s="4">
        <v>5005</v>
      </c>
      <c r="G1014" s="4" t="s">
        <v>33</v>
      </c>
      <c r="H1014" s="4" t="s">
        <v>34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6">
        <v>0</v>
      </c>
      <c r="Q1014" s="5">
        <v>0</v>
      </c>
      <c r="R1014" s="5">
        <v>0</v>
      </c>
      <c r="S1014" s="5">
        <v>0</v>
      </c>
      <c r="T1014" s="5">
        <v>31</v>
      </c>
      <c r="U1014" s="4"/>
      <c r="V1014" s="4"/>
      <c r="W1014" s="4"/>
      <c r="X1014" s="4"/>
      <c r="Y1014" s="1">
        <f>IF(Summ!$G$2="Místně",'71_19MthRepSumUzelQ'!B1014,IF('71_19MthRepSumUzelQ'!U1014&lt;&gt;"",'71_19MthRepSumUzelQ'!U1014,'71_19MthRepSumUzelQ'!B1014))</f>
        <v>7461</v>
      </c>
      <c r="Z1014" s="1">
        <f>IF(Summ!$G$2="Místně",'71_19MthRepSumUzelQ'!F1014,IF('71_19MthRepSumUzelQ'!W1014&lt;&gt;"",'71_19MthRepSumUzelQ'!W1014,'71_19MthRepSumUzelQ'!F1014))</f>
        <v>5005</v>
      </c>
      <c r="AA1014" s="1">
        <f t="shared" si="62"/>
        <v>0</v>
      </c>
      <c r="AB1014" s="1" t="str">
        <f t="shared" si="64"/>
        <v/>
      </c>
      <c r="AC1014" s="1" t="str">
        <f t="shared" si="65"/>
        <v/>
      </c>
      <c r="AD1014" s="1" t="str">
        <f t="shared" si="63"/>
        <v/>
      </c>
    </row>
    <row r="1015" spans="1:30" x14ac:dyDescent="0.25">
      <c r="A1015" s="4" t="s">
        <v>2366</v>
      </c>
      <c r="B1015" s="4">
        <v>7462</v>
      </c>
      <c r="C1015" s="4" t="s">
        <v>1989</v>
      </c>
      <c r="D1015" s="4" t="s">
        <v>1990</v>
      </c>
      <c r="E1015" s="4"/>
      <c r="F1015" s="4">
        <v>5014</v>
      </c>
      <c r="G1015" s="4" t="s">
        <v>51</v>
      </c>
      <c r="H1015" s="4" t="s">
        <v>52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6">
        <v>0</v>
      </c>
      <c r="Q1015" s="5">
        <v>0</v>
      </c>
      <c r="R1015" s="5">
        <v>0</v>
      </c>
      <c r="S1015" s="5">
        <v>0</v>
      </c>
      <c r="T1015" s="5">
        <v>31</v>
      </c>
      <c r="U1015" s="4"/>
      <c r="V1015" s="4"/>
      <c r="W1015" s="4"/>
      <c r="X1015" s="4"/>
      <c r="Y1015" s="1">
        <f>IF(Summ!$G$2="Místně",'71_19MthRepSumUzelQ'!B1015,IF('71_19MthRepSumUzelQ'!U1015&lt;&gt;"",'71_19MthRepSumUzelQ'!U1015,'71_19MthRepSumUzelQ'!B1015))</f>
        <v>7462</v>
      </c>
      <c r="Z1015" s="1">
        <f>IF(Summ!$G$2="Místně",'71_19MthRepSumUzelQ'!F1015,IF('71_19MthRepSumUzelQ'!W1015&lt;&gt;"",'71_19MthRepSumUzelQ'!W1015,'71_19MthRepSumUzelQ'!F1015))</f>
        <v>5014</v>
      </c>
      <c r="AA1015" s="1">
        <f t="shared" si="62"/>
        <v>0</v>
      </c>
      <c r="AB1015" s="1" t="str">
        <f t="shared" si="64"/>
        <v/>
      </c>
      <c r="AC1015" s="1" t="str">
        <f t="shared" si="65"/>
        <v/>
      </c>
      <c r="AD1015" s="1" t="str">
        <f t="shared" si="63"/>
        <v/>
      </c>
    </row>
    <row r="1016" spans="1:30" x14ac:dyDescent="0.25">
      <c r="A1016" s="4" t="s">
        <v>2366</v>
      </c>
      <c r="B1016" s="4">
        <v>7463</v>
      </c>
      <c r="C1016" s="4" t="s">
        <v>1991</v>
      </c>
      <c r="D1016" s="4" t="s">
        <v>1992</v>
      </c>
      <c r="E1016" s="4"/>
      <c r="F1016" s="4">
        <v>5000</v>
      </c>
      <c r="G1016" s="4" t="s">
        <v>23</v>
      </c>
      <c r="H1016" s="4" t="s">
        <v>24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6">
        <v>0</v>
      </c>
      <c r="Q1016" s="5">
        <v>0</v>
      </c>
      <c r="R1016" s="5">
        <v>0</v>
      </c>
      <c r="S1016" s="5">
        <v>0</v>
      </c>
      <c r="T1016" s="5">
        <v>31</v>
      </c>
      <c r="U1016" s="4"/>
      <c r="V1016" s="4"/>
      <c r="W1016" s="4"/>
      <c r="X1016" s="4"/>
      <c r="Y1016" s="1">
        <f>IF(Summ!$G$2="Místně",'71_19MthRepSumUzelQ'!B1016,IF('71_19MthRepSumUzelQ'!U1016&lt;&gt;"",'71_19MthRepSumUzelQ'!U1016,'71_19MthRepSumUzelQ'!B1016))</f>
        <v>7463</v>
      </c>
      <c r="Z1016" s="1">
        <f>IF(Summ!$G$2="Místně",'71_19MthRepSumUzelQ'!F1016,IF('71_19MthRepSumUzelQ'!W1016&lt;&gt;"",'71_19MthRepSumUzelQ'!W1016,'71_19MthRepSumUzelQ'!F1016))</f>
        <v>5000</v>
      </c>
      <c r="AA1016" s="1">
        <f t="shared" si="62"/>
        <v>0</v>
      </c>
      <c r="AB1016" s="1" t="str">
        <f t="shared" si="64"/>
        <v/>
      </c>
      <c r="AC1016" s="1" t="str">
        <f t="shared" si="65"/>
        <v/>
      </c>
      <c r="AD1016" s="1" t="str">
        <f t="shared" si="63"/>
        <v/>
      </c>
    </row>
    <row r="1017" spans="1:30" x14ac:dyDescent="0.25">
      <c r="A1017" s="4" t="s">
        <v>2366</v>
      </c>
      <c r="B1017" s="4">
        <v>7464</v>
      </c>
      <c r="C1017" s="4" t="s">
        <v>1993</v>
      </c>
      <c r="D1017" s="4" t="s">
        <v>1994</v>
      </c>
      <c r="E1017" s="4"/>
      <c r="F1017" s="4">
        <v>5005</v>
      </c>
      <c r="G1017" s="4" t="s">
        <v>33</v>
      </c>
      <c r="H1017" s="4" t="s">
        <v>34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6">
        <v>0</v>
      </c>
      <c r="Q1017" s="5">
        <v>0</v>
      </c>
      <c r="R1017" s="5">
        <v>0</v>
      </c>
      <c r="S1017" s="5">
        <v>0</v>
      </c>
      <c r="T1017" s="5">
        <v>31</v>
      </c>
      <c r="U1017" s="4"/>
      <c r="V1017" s="4"/>
      <c r="W1017" s="4"/>
      <c r="X1017" s="4"/>
      <c r="Y1017" s="1">
        <f>IF(Summ!$G$2="Místně",'71_19MthRepSumUzelQ'!B1017,IF('71_19MthRepSumUzelQ'!U1017&lt;&gt;"",'71_19MthRepSumUzelQ'!U1017,'71_19MthRepSumUzelQ'!B1017))</f>
        <v>7464</v>
      </c>
      <c r="Z1017" s="1">
        <f>IF(Summ!$G$2="Místně",'71_19MthRepSumUzelQ'!F1017,IF('71_19MthRepSumUzelQ'!W1017&lt;&gt;"",'71_19MthRepSumUzelQ'!W1017,'71_19MthRepSumUzelQ'!F1017))</f>
        <v>5005</v>
      </c>
      <c r="AA1017" s="1">
        <f t="shared" si="62"/>
        <v>0</v>
      </c>
      <c r="AB1017" s="1" t="str">
        <f t="shared" si="64"/>
        <v/>
      </c>
      <c r="AC1017" s="1" t="str">
        <f t="shared" si="65"/>
        <v/>
      </c>
      <c r="AD1017" s="1" t="str">
        <f t="shared" si="63"/>
        <v/>
      </c>
    </row>
    <row r="1018" spans="1:30" x14ac:dyDescent="0.25">
      <c r="A1018" s="4" t="s">
        <v>2366</v>
      </c>
      <c r="B1018" s="4">
        <v>7465</v>
      </c>
      <c r="C1018" s="4" t="s">
        <v>1995</v>
      </c>
      <c r="D1018" s="4" t="s">
        <v>1996</v>
      </c>
      <c r="E1018" s="4"/>
      <c r="F1018" s="4">
        <v>5002</v>
      </c>
      <c r="G1018" s="4" t="s">
        <v>27</v>
      </c>
      <c r="H1018" s="4" t="s">
        <v>28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6">
        <v>0</v>
      </c>
      <c r="Q1018" s="5">
        <v>0</v>
      </c>
      <c r="R1018" s="5">
        <v>0</v>
      </c>
      <c r="S1018" s="5">
        <v>0</v>
      </c>
      <c r="T1018" s="5">
        <v>31</v>
      </c>
      <c r="U1018" s="4"/>
      <c r="V1018" s="4"/>
      <c r="W1018" s="4"/>
      <c r="X1018" s="4"/>
      <c r="Y1018" s="1">
        <f>IF(Summ!$G$2="Místně",'71_19MthRepSumUzelQ'!B1018,IF('71_19MthRepSumUzelQ'!U1018&lt;&gt;"",'71_19MthRepSumUzelQ'!U1018,'71_19MthRepSumUzelQ'!B1018))</f>
        <v>7465</v>
      </c>
      <c r="Z1018" s="1">
        <f>IF(Summ!$G$2="Místně",'71_19MthRepSumUzelQ'!F1018,IF('71_19MthRepSumUzelQ'!W1018&lt;&gt;"",'71_19MthRepSumUzelQ'!W1018,'71_19MthRepSumUzelQ'!F1018))</f>
        <v>5002</v>
      </c>
      <c r="AA1018" s="1">
        <f t="shared" si="62"/>
        <v>0</v>
      </c>
      <c r="AB1018" s="1" t="str">
        <f t="shared" si="64"/>
        <v/>
      </c>
      <c r="AC1018" s="1" t="str">
        <f t="shared" si="65"/>
        <v/>
      </c>
      <c r="AD1018" s="1" t="str">
        <f t="shared" si="63"/>
        <v/>
      </c>
    </row>
    <row r="1019" spans="1:30" x14ac:dyDescent="0.25">
      <c r="A1019" s="4" t="s">
        <v>2366</v>
      </c>
      <c r="B1019" s="4">
        <v>7466</v>
      </c>
      <c r="C1019" s="4" t="s">
        <v>1997</v>
      </c>
      <c r="D1019" s="4" t="s">
        <v>1998</v>
      </c>
      <c r="E1019" s="4"/>
      <c r="F1019" s="4">
        <v>5019</v>
      </c>
      <c r="G1019" s="4" t="s">
        <v>61</v>
      </c>
      <c r="H1019" s="4" t="s">
        <v>62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6">
        <v>0</v>
      </c>
      <c r="Q1019" s="5">
        <v>0</v>
      </c>
      <c r="R1019" s="5">
        <v>0</v>
      </c>
      <c r="S1019" s="5">
        <v>0</v>
      </c>
      <c r="T1019" s="5">
        <v>31</v>
      </c>
      <c r="U1019" s="4"/>
      <c r="V1019" s="4"/>
      <c r="W1019" s="4"/>
      <c r="X1019" s="4"/>
      <c r="Y1019" s="1">
        <f>IF(Summ!$G$2="Místně",'71_19MthRepSumUzelQ'!B1019,IF('71_19MthRepSumUzelQ'!U1019&lt;&gt;"",'71_19MthRepSumUzelQ'!U1019,'71_19MthRepSumUzelQ'!B1019))</f>
        <v>7466</v>
      </c>
      <c r="Z1019" s="1">
        <f>IF(Summ!$G$2="Místně",'71_19MthRepSumUzelQ'!F1019,IF('71_19MthRepSumUzelQ'!W1019&lt;&gt;"",'71_19MthRepSumUzelQ'!W1019,'71_19MthRepSumUzelQ'!F1019))</f>
        <v>5019</v>
      </c>
      <c r="AA1019" s="1">
        <f t="shared" si="62"/>
        <v>0</v>
      </c>
      <c r="AB1019" s="1" t="str">
        <f t="shared" si="64"/>
        <v/>
      </c>
      <c r="AC1019" s="1" t="str">
        <f t="shared" si="65"/>
        <v/>
      </c>
      <c r="AD1019" s="1" t="str">
        <f t="shared" si="63"/>
        <v/>
      </c>
    </row>
    <row r="1020" spans="1:30" x14ac:dyDescent="0.25">
      <c r="A1020" s="4" t="s">
        <v>2366</v>
      </c>
      <c r="B1020" s="4">
        <v>7467</v>
      </c>
      <c r="C1020" s="4" t="s">
        <v>1999</v>
      </c>
      <c r="D1020" s="4" t="s">
        <v>2000</v>
      </c>
      <c r="E1020" s="4"/>
      <c r="F1020" s="4">
        <v>5000</v>
      </c>
      <c r="G1020" s="4" t="s">
        <v>23</v>
      </c>
      <c r="H1020" s="4" t="s">
        <v>24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6">
        <v>0</v>
      </c>
      <c r="Q1020" s="5">
        <v>0</v>
      </c>
      <c r="R1020" s="5">
        <v>0</v>
      </c>
      <c r="S1020" s="5">
        <v>0</v>
      </c>
      <c r="T1020" s="5">
        <v>31</v>
      </c>
      <c r="U1020" s="4"/>
      <c r="V1020" s="4"/>
      <c r="W1020" s="4"/>
      <c r="X1020" s="4"/>
      <c r="Y1020" s="1">
        <f>IF(Summ!$G$2="Místně",'71_19MthRepSumUzelQ'!B1020,IF('71_19MthRepSumUzelQ'!U1020&lt;&gt;"",'71_19MthRepSumUzelQ'!U1020,'71_19MthRepSumUzelQ'!B1020))</f>
        <v>7467</v>
      </c>
      <c r="Z1020" s="1">
        <f>IF(Summ!$G$2="Místně",'71_19MthRepSumUzelQ'!F1020,IF('71_19MthRepSumUzelQ'!W1020&lt;&gt;"",'71_19MthRepSumUzelQ'!W1020,'71_19MthRepSumUzelQ'!F1020))</f>
        <v>5000</v>
      </c>
      <c r="AA1020" s="1">
        <f t="shared" si="62"/>
        <v>0</v>
      </c>
      <c r="AB1020" s="1" t="str">
        <f t="shared" si="64"/>
        <v/>
      </c>
      <c r="AC1020" s="1" t="str">
        <f t="shared" si="65"/>
        <v/>
      </c>
      <c r="AD1020" s="1" t="str">
        <f t="shared" si="63"/>
        <v/>
      </c>
    </row>
    <row r="1021" spans="1:30" x14ac:dyDescent="0.25">
      <c r="A1021" s="4" t="s">
        <v>2366</v>
      </c>
      <c r="B1021" s="4">
        <v>7468</v>
      </c>
      <c r="C1021" s="4" t="s">
        <v>2001</v>
      </c>
      <c r="D1021" s="4" t="s">
        <v>2002</v>
      </c>
      <c r="E1021" s="4"/>
      <c r="F1021" s="4">
        <v>5020</v>
      </c>
      <c r="G1021" s="4" t="s">
        <v>63</v>
      </c>
      <c r="H1021" s="4" t="s">
        <v>64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6">
        <v>0</v>
      </c>
      <c r="Q1021" s="5">
        <v>0</v>
      </c>
      <c r="R1021" s="5">
        <v>0</v>
      </c>
      <c r="S1021" s="5">
        <v>0</v>
      </c>
      <c r="T1021" s="5">
        <v>31</v>
      </c>
      <c r="U1021" s="4"/>
      <c r="V1021" s="4"/>
      <c r="W1021" s="4"/>
      <c r="X1021" s="4"/>
      <c r="Y1021" s="1">
        <f>IF(Summ!$G$2="Místně",'71_19MthRepSumUzelQ'!B1021,IF('71_19MthRepSumUzelQ'!U1021&lt;&gt;"",'71_19MthRepSumUzelQ'!U1021,'71_19MthRepSumUzelQ'!B1021))</f>
        <v>7468</v>
      </c>
      <c r="Z1021" s="1">
        <f>IF(Summ!$G$2="Místně",'71_19MthRepSumUzelQ'!F1021,IF('71_19MthRepSumUzelQ'!W1021&lt;&gt;"",'71_19MthRepSumUzelQ'!W1021,'71_19MthRepSumUzelQ'!F1021))</f>
        <v>5020</v>
      </c>
      <c r="AA1021" s="1">
        <f t="shared" si="62"/>
        <v>0</v>
      </c>
      <c r="AB1021" s="1" t="str">
        <f t="shared" si="64"/>
        <v/>
      </c>
      <c r="AC1021" s="1" t="str">
        <f t="shared" si="65"/>
        <v/>
      </c>
      <c r="AD1021" s="1" t="str">
        <f t="shared" si="63"/>
        <v/>
      </c>
    </row>
    <row r="1022" spans="1:30" x14ac:dyDescent="0.25">
      <c r="A1022" s="4" t="s">
        <v>2366</v>
      </c>
      <c r="B1022" s="4">
        <v>7469</v>
      </c>
      <c r="C1022" s="4" t="s">
        <v>2003</v>
      </c>
      <c r="D1022" s="4" t="s">
        <v>2004</v>
      </c>
      <c r="E1022" s="4"/>
      <c r="F1022" s="4">
        <v>5015</v>
      </c>
      <c r="G1022" s="4" t="s">
        <v>53</v>
      </c>
      <c r="H1022" s="4" t="s">
        <v>54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6">
        <v>0</v>
      </c>
      <c r="Q1022" s="5">
        <v>0</v>
      </c>
      <c r="R1022" s="5">
        <v>0</v>
      </c>
      <c r="S1022" s="5">
        <v>0</v>
      </c>
      <c r="T1022" s="5">
        <v>31</v>
      </c>
      <c r="U1022" s="4"/>
      <c r="V1022" s="4"/>
      <c r="W1022" s="4"/>
      <c r="X1022" s="4"/>
      <c r="Y1022" s="1">
        <f>IF(Summ!$G$2="Místně",'71_19MthRepSumUzelQ'!B1022,IF('71_19MthRepSumUzelQ'!U1022&lt;&gt;"",'71_19MthRepSumUzelQ'!U1022,'71_19MthRepSumUzelQ'!B1022))</f>
        <v>7469</v>
      </c>
      <c r="Z1022" s="1">
        <f>IF(Summ!$G$2="Místně",'71_19MthRepSumUzelQ'!F1022,IF('71_19MthRepSumUzelQ'!W1022&lt;&gt;"",'71_19MthRepSumUzelQ'!W1022,'71_19MthRepSumUzelQ'!F1022))</f>
        <v>5015</v>
      </c>
      <c r="AA1022" s="1">
        <f t="shared" si="62"/>
        <v>0</v>
      </c>
      <c r="AB1022" s="1" t="str">
        <f t="shared" si="64"/>
        <v/>
      </c>
      <c r="AC1022" s="1" t="str">
        <f t="shared" si="65"/>
        <v/>
      </c>
      <c r="AD1022" s="1" t="str">
        <f t="shared" si="63"/>
        <v/>
      </c>
    </row>
    <row r="1023" spans="1:30" x14ac:dyDescent="0.25">
      <c r="A1023" s="4" t="s">
        <v>2366</v>
      </c>
      <c r="B1023" s="4">
        <v>7470</v>
      </c>
      <c r="C1023" s="4" t="s">
        <v>2005</v>
      </c>
      <c r="D1023" s="4" t="s">
        <v>2006</v>
      </c>
      <c r="E1023" s="4"/>
      <c r="F1023" s="4">
        <v>5014</v>
      </c>
      <c r="G1023" s="4" t="s">
        <v>51</v>
      </c>
      <c r="H1023" s="4" t="s">
        <v>52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6">
        <v>0</v>
      </c>
      <c r="Q1023" s="5">
        <v>0</v>
      </c>
      <c r="R1023" s="5">
        <v>0</v>
      </c>
      <c r="S1023" s="5">
        <v>0</v>
      </c>
      <c r="T1023" s="5">
        <v>31</v>
      </c>
      <c r="U1023" s="4"/>
      <c r="V1023" s="4"/>
      <c r="W1023" s="4"/>
      <c r="X1023" s="4"/>
      <c r="Y1023" s="1">
        <f>IF(Summ!$G$2="Místně",'71_19MthRepSumUzelQ'!B1023,IF('71_19MthRepSumUzelQ'!U1023&lt;&gt;"",'71_19MthRepSumUzelQ'!U1023,'71_19MthRepSumUzelQ'!B1023))</f>
        <v>7470</v>
      </c>
      <c r="Z1023" s="1">
        <f>IF(Summ!$G$2="Místně",'71_19MthRepSumUzelQ'!F1023,IF('71_19MthRepSumUzelQ'!W1023&lt;&gt;"",'71_19MthRepSumUzelQ'!W1023,'71_19MthRepSumUzelQ'!F1023))</f>
        <v>5014</v>
      </c>
      <c r="AA1023" s="1">
        <f t="shared" si="62"/>
        <v>0</v>
      </c>
      <c r="AB1023" s="1" t="str">
        <f t="shared" si="64"/>
        <v/>
      </c>
      <c r="AC1023" s="1" t="str">
        <f t="shared" si="65"/>
        <v/>
      </c>
      <c r="AD1023" s="1" t="str">
        <f t="shared" si="63"/>
        <v/>
      </c>
    </row>
    <row r="1024" spans="1:30" x14ac:dyDescent="0.25">
      <c r="A1024" s="4" t="s">
        <v>2366</v>
      </c>
      <c r="B1024" s="4">
        <v>7471</v>
      </c>
      <c r="C1024" s="4" t="s">
        <v>2007</v>
      </c>
      <c r="D1024" s="4" t="s">
        <v>2008</v>
      </c>
      <c r="E1024" s="4"/>
      <c r="F1024" s="4">
        <v>5011</v>
      </c>
      <c r="G1024" s="4" t="s">
        <v>45</v>
      </c>
      <c r="H1024" s="4" t="s">
        <v>46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6">
        <v>0</v>
      </c>
      <c r="Q1024" s="5">
        <v>0</v>
      </c>
      <c r="R1024" s="5">
        <v>0</v>
      </c>
      <c r="S1024" s="5">
        <v>0</v>
      </c>
      <c r="T1024" s="5">
        <v>31</v>
      </c>
      <c r="U1024" s="4"/>
      <c r="V1024" s="4"/>
      <c r="W1024" s="4"/>
      <c r="X1024" s="4"/>
      <c r="Y1024" s="1">
        <f>IF(Summ!$G$2="Místně",'71_19MthRepSumUzelQ'!B1024,IF('71_19MthRepSumUzelQ'!U1024&lt;&gt;"",'71_19MthRepSumUzelQ'!U1024,'71_19MthRepSumUzelQ'!B1024))</f>
        <v>7471</v>
      </c>
      <c r="Z1024" s="1">
        <f>IF(Summ!$G$2="Místně",'71_19MthRepSumUzelQ'!F1024,IF('71_19MthRepSumUzelQ'!W1024&lt;&gt;"",'71_19MthRepSumUzelQ'!W1024,'71_19MthRepSumUzelQ'!F1024))</f>
        <v>5011</v>
      </c>
      <c r="AA1024" s="1">
        <f t="shared" si="62"/>
        <v>0</v>
      </c>
      <c r="AB1024" s="1" t="str">
        <f t="shared" si="64"/>
        <v/>
      </c>
      <c r="AC1024" s="1" t="str">
        <f t="shared" si="65"/>
        <v/>
      </c>
      <c r="AD1024" s="1" t="str">
        <f t="shared" si="63"/>
        <v/>
      </c>
    </row>
    <row r="1025" spans="1:30" x14ac:dyDescent="0.25">
      <c r="A1025" s="4" t="s">
        <v>2366</v>
      </c>
      <c r="B1025" s="4">
        <v>7472</v>
      </c>
      <c r="C1025" s="4" t="s">
        <v>2009</v>
      </c>
      <c r="D1025" s="4" t="s">
        <v>2010</v>
      </c>
      <c r="E1025" s="4"/>
      <c r="F1025" s="4">
        <v>5024</v>
      </c>
      <c r="G1025" s="4" t="s">
        <v>71</v>
      </c>
      <c r="H1025" s="4" t="s">
        <v>72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6">
        <v>0</v>
      </c>
      <c r="Q1025" s="5">
        <v>0</v>
      </c>
      <c r="R1025" s="5">
        <v>0</v>
      </c>
      <c r="S1025" s="5">
        <v>0</v>
      </c>
      <c r="T1025" s="5">
        <v>31</v>
      </c>
      <c r="U1025" s="4"/>
      <c r="V1025" s="4"/>
      <c r="W1025" s="4"/>
      <c r="X1025" s="4"/>
      <c r="Y1025" s="1">
        <f>IF(Summ!$G$2="Místně",'71_19MthRepSumUzelQ'!B1025,IF('71_19MthRepSumUzelQ'!U1025&lt;&gt;"",'71_19MthRepSumUzelQ'!U1025,'71_19MthRepSumUzelQ'!B1025))</f>
        <v>7472</v>
      </c>
      <c r="Z1025" s="1">
        <f>IF(Summ!$G$2="Místně",'71_19MthRepSumUzelQ'!F1025,IF('71_19MthRepSumUzelQ'!W1025&lt;&gt;"",'71_19MthRepSumUzelQ'!W1025,'71_19MthRepSumUzelQ'!F1025))</f>
        <v>5024</v>
      </c>
      <c r="AA1025" s="1">
        <f t="shared" si="62"/>
        <v>0</v>
      </c>
      <c r="AB1025" s="1" t="str">
        <f t="shared" si="64"/>
        <v/>
      </c>
      <c r="AC1025" s="1" t="str">
        <f t="shared" si="65"/>
        <v/>
      </c>
      <c r="AD1025" s="1" t="str">
        <f t="shared" si="63"/>
        <v/>
      </c>
    </row>
    <row r="1026" spans="1:30" x14ac:dyDescent="0.25">
      <c r="A1026" s="4" t="s">
        <v>2366</v>
      </c>
      <c r="B1026" s="4">
        <v>7473</v>
      </c>
      <c r="C1026" s="4" t="s">
        <v>2011</v>
      </c>
      <c r="D1026" s="4" t="s">
        <v>2012</v>
      </c>
      <c r="E1026" s="4"/>
      <c r="F1026" s="4">
        <v>5000</v>
      </c>
      <c r="G1026" s="4" t="s">
        <v>23</v>
      </c>
      <c r="H1026" s="4" t="s">
        <v>24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6">
        <v>0</v>
      </c>
      <c r="Q1026" s="5">
        <v>0</v>
      </c>
      <c r="R1026" s="5">
        <v>0</v>
      </c>
      <c r="S1026" s="5">
        <v>0</v>
      </c>
      <c r="T1026" s="5">
        <v>31</v>
      </c>
      <c r="U1026" s="4"/>
      <c r="V1026" s="4"/>
      <c r="W1026" s="4"/>
      <c r="X1026" s="4"/>
      <c r="Y1026" s="1">
        <f>IF(Summ!$G$2="Místně",'71_19MthRepSumUzelQ'!B1026,IF('71_19MthRepSumUzelQ'!U1026&lt;&gt;"",'71_19MthRepSumUzelQ'!U1026,'71_19MthRepSumUzelQ'!B1026))</f>
        <v>7473</v>
      </c>
      <c r="Z1026" s="1">
        <f>IF(Summ!$G$2="Místně",'71_19MthRepSumUzelQ'!F1026,IF('71_19MthRepSumUzelQ'!W1026&lt;&gt;"",'71_19MthRepSumUzelQ'!W1026,'71_19MthRepSumUzelQ'!F1026))</f>
        <v>5000</v>
      </c>
      <c r="AA1026" s="1">
        <f t="shared" ref="AA1026:AA1089" si="66">IF(OR(A1026="COVID",Y1026="",Y1026=B1026),0,-P1026)</f>
        <v>0</v>
      </c>
      <c r="AB1026" s="1" t="str">
        <f t="shared" si="64"/>
        <v/>
      </c>
      <c r="AC1026" s="1" t="str">
        <f t="shared" si="65"/>
        <v/>
      </c>
      <c r="AD1026" s="1" t="str">
        <f t="shared" ref="AD1026:AD1089" si="67">IF(AB1026="","",-AA1026)</f>
        <v/>
      </c>
    </row>
    <row r="1027" spans="1:30" x14ac:dyDescent="0.25">
      <c r="A1027" s="4" t="s">
        <v>2366</v>
      </c>
      <c r="B1027" s="4">
        <v>7475</v>
      </c>
      <c r="C1027" s="4" t="s">
        <v>2013</v>
      </c>
      <c r="D1027" s="4" t="s">
        <v>2014</v>
      </c>
      <c r="E1027" s="4"/>
      <c r="F1027" s="4">
        <v>5014</v>
      </c>
      <c r="G1027" s="4" t="s">
        <v>51</v>
      </c>
      <c r="H1027" s="4" t="s">
        <v>52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6">
        <v>0</v>
      </c>
      <c r="Q1027" s="5">
        <v>0</v>
      </c>
      <c r="R1027" s="5">
        <v>0</v>
      </c>
      <c r="S1027" s="5">
        <v>0</v>
      </c>
      <c r="T1027" s="5">
        <v>31</v>
      </c>
      <c r="U1027" s="4"/>
      <c r="V1027" s="4"/>
      <c r="W1027" s="4"/>
      <c r="X1027" s="4"/>
      <c r="Y1027" s="1">
        <f>IF(Summ!$G$2="Místně",'71_19MthRepSumUzelQ'!B1027,IF('71_19MthRepSumUzelQ'!U1027&lt;&gt;"",'71_19MthRepSumUzelQ'!U1027,'71_19MthRepSumUzelQ'!B1027))</f>
        <v>7475</v>
      </c>
      <c r="Z1027" s="1">
        <f>IF(Summ!$G$2="Místně",'71_19MthRepSumUzelQ'!F1027,IF('71_19MthRepSumUzelQ'!W1027&lt;&gt;"",'71_19MthRepSumUzelQ'!W1027,'71_19MthRepSumUzelQ'!F1027))</f>
        <v>5014</v>
      </c>
      <c r="AA1027" s="1">
        <f t="shared" si="66"/>
        <v>0</v>
      </c>
      <c r="AB1027" s="1" t="str">
        <f t="shared" si="64"/>
        <v/>
      </c>
      <c r="AC1027" s="1" t="str">
        <f t="shared" si="65"/>
        <v/>
      </c>
      <c r="AD1027" s="1" t="str">
        <f t="shared" si="67"/>
        <v/>
      </c>
    </row>
    <row r="1028" spans="1:30" x14ac:dyDescent="0.25">
      <c r="A1028" s="4" t="s">
        <v>2366</v>
      </c>
      <c r="B1028" s="4">
        <v>7476</v>
      </c>
      <c r="C1028" s="4" t="s">
        <v>2015</v>
      </c>
      <c r="D1028" s="4" t="s">
        <v>2016</v>
      </c>
      <c r="E1028" s="4"/>
      <c r="F1028" s="4">
        <v>5005</v>
      </c>
      <c r="G1028" s="4" t="s">
        <v>33</v>
      </c>
      <c r="H1028" s="4" t="s">
        <v>34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6">
        <v>0</v>
      </c>
      <c r="Q1028" s="5">
        <v>0</v>
      </c>
      <c r="R1028" s="5">
        <v>0</v>
      </c>
      <c r="S1028" s="5">
        <v>0</v>
      </c>
      <c r="T1028" s="5">
        <v>31</v>
      </c>
      <c r="U1028" s="4"/>
      <c r="V1028" s="4"/>
      <c r="W1028" s="4"/>
      <c r="X1028" s="4"/>
      <c r="Y1028" s="1">
        <f>IF(Summ!$G$2="Místně",'71_19MthRepSumUzelQ'!B1028,IF('71_19MthRepSumUzelQ'!U1028&lt;&gt;"",'71_19MthRepSumUzelQ'!U1028,'71_19MthRepSumUzelQ'!B1028))</f>
        <v>7476</v>
      </c>
      <c r="Z1028" s="1">
        <f>IF(Summ!$G$2="Místně",'71_19MthRepSumUzelQ'!F1028,IF('71_19MthRepSumUzelQ'!W1028&lt;&gt;"",'71_19MthRepSumUzelQ'!W1028,'71_19MthRepSumUzelQ'!F1028))</f>
        <v>5005</v>
      </c>
      <c r="AA1028" s="1">
        <f t="shared" si="66"/>
        <v>0</v>
      </c>
      <c r="AB1028" s="1" t="str">
        <f t="shared" si="64"/>
        <v/>
      </c>
      <c r="AC1028" s="1" t="str">
        <f t="shared" si="65"/>
        <v/>
      </c>
      <c r="AD1028" s="1" t="str">
        <f t="shared" si="67"/>
        <v/>
      </c>
    </row>
    <row r="1029" spans="1:30" x14ac:dyDescent="0.25">
      <c r="A1029" s="4" t="s">
        <v>2366</v>
      </c>
      <c r="B1029" s="4">
        <v>7477</v>
      </c>
      <c r="C1029" s="4" t="s">
        <v>2017</v>
      </c>
      <c r="D1029" s="4" t="s">
        <v>2018</v>
      </c>
      <c r="E1029" s="4"/>
      <c r="F1029" s="4">
        <v>5014</v>
      </c>
      <c r="G1029" s="4" t="s">
        <v>51</v>
      </c>
      <c r="H1029" s="4" t="s">
        <v>52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6">
        <v>0</v>
      </c>
      <c r="Q1029" s="5">
        <v>0</v>
      </c>
      <c r="R1029" s="5">
        <v>0</v>
      </c>
      <c r="S1029" s="5">
        <v>0</v>
      </c>
      <c r="T1029" s="5">
        <v>31</v>
      </c>
      <c r="U1029" s="4"/>
      <c r="V1029" s="4"/>
      <c r="W1029" s="4"/>
      <c r="X1029" s="4"/>
      <c r="Y1029" s="1">
        <f>IF(Summ!$G$2="Místně",'71_19MthRepSumUzelQ'!B1029,IF('71_19MthRepSumUzelQ'!U1029&lt;&gt;"",'71_19MthRepSumUzelQ'!U1029,'71_19MthRepSumUzelQ'!B1029))</f>
        <v>7477</v>
      </c>
      <c r="Z1029" s="1">
        <f>IF(Summ!$G$2="Místně",'71_19MthRepSumUzelQ'!F1029,IF('71_19MthRepSumUzelQ'!W1029&lt;&gt;"",'71_19MthRepSumUzelQ'!W1029,'71_19MthRepSumUzelQ'!F1029))</f>
        <v>5014</v>
      </c>
      <c r="AA1029" s="1">
        <f t="shared" si="66"/>
        <v>0</v>
      </c>
      <c r="AB1029" s="1" t="str">
        <f t="shared" si="64"/>
        <v/>
      </c>
      <c r="AC1029" s="1" t="str">
        <f t="shared" si="65"/>
        <v/>
      </c>
      <c r="AD1029" s="1" t="str">
        <f t="shared" si="67"/>
        <v/>
      </c>
    </row>
    <row r="1030" spans="1:30" x14ac:dyDescent="0.25">
      <c r="A1030" s="4" t="s">
        <v>2366</v>
      </c>
      <c r="B1030" s="4">
        <v>7478</v>
      </c>
      <c r="C1030" s="4" t="s">
        <v>2019</v>
      </c>
      <c r="D1030" s="4" t="s">
        <v>2020</v>
      </c>
      <c r="E1030" s="4"/>
      <c r="F1030" s="4">
        <v>5014</v>
      </c>
      <c r="G1030" s="4" t="s">
        <v>51</v>
      </c>
      <c r="H1030" s="4" t="s">
        <v>52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6">
        <v>0</v>
      </c>
      <c r="Q1030" s="5">
        <v>0</v>
      </c>
      <c r="R1030" s="5">
        <v>0</v>
      </c>
      <c r="S1030" s="5">
        <v>0</v>
      </c>
      <c r="T1030" s="5">
        <v>31</v>
      </c>
      <c r="U1030" s="4"/>
      <c r="V1030" s="4"/>
      <c r="W1030" s="4"/>
      <c r="X1030" s="4"/>
      <c r="Y1030" s="1">
        <f>IF(Summ!$G$2="Místně",'71_19MthRepSumUzelQ'!B1030,IF('71_19MthRepSumUzelQ'!U1030&lt;&gt;"",'71_19MthRepSumUzelQ'!U1030,'71_19MthRepSumUzelQ'!B1030))</f>
        <v>7478</v>
      </c>
      <c r="Z1030" s="1">
        <f>IF(Summ!$G$2="Místně",'71_19MthRepSumUzelQ'!F1030,IF('71_19MthRepSumUzelQ'!W1030&lt;&gt;"",'71_19MthRepSumUzelQ'!W1030,'71_19MthRepSumUzelQ'!F1030))</f>
        <v>5014</v>
      </c>
      <c r="AA1030" s="1">
        <f t="shared" si="66"/>
        <v>0</v>
      </c>
      <c r="AB1030" s="1" t="str">
        <f t="shared" si="64"/>
        <v/>
      </c>
      <c r="AC1030" s="1" t="str">
        <f t="shared" si="65"/>
        <v/>
      </c>
      <c r="AD1030" s="1" t="str">
        <f t="shared" si="67"/>
        <v/>
      </c>
    </row>
    <row r="1031" spans="1:30" x14ac:dyDescent="0.25">
      <c r="A1031" s="4" t="s">
        <v>2366</v>
      </c>
      <c r="B1031" s="4">
        <v>7479</v>
      </c>
      <c r="C1031" s="4" t="s">
        <v>2021</v>
      </c>
      <c r="D1031" s="4" t="s">
        <v>2022</v>
      </c>
      <c r="E1031" s="4"/>
      <c r="F1031" s="4">
        <v>5038</v>
      </c>
      <c r="G1031" s="4" t="s">
        <v>98</v>
      </c>
      <c r="H1031" s="4" t="s">
        <v>99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6">
        <v>0</v>
      </c>
      <c r="Q1031" s="5">
        <v>0</v>
      </c>
      <c r="R1031" s="5">
        <v>0</v>
      </c>
      <c r="S1031" s="5">
        <v>0</v>
      </c>
      <c r="T1031" s="5">
        <v>31</v>
      </c>
      <c r="U1031" s="4"/>
      <c r="V1031" s="4"/>
      <c r="W1031" s="4"/>
      <c r="X1031" s="4"/>
      <c r="Y1031" s="1">
        <f>IF(Summ!$G$2="Místně",'71_19MthRepSumUzelQ'!B1031,IF('71_19MthRepSumUzelQ'!U1031&lt;&gt;"",'71_19MthRepSumUzelQ'!U1031,'71_19MthRepSumUzelQ'!B1031))</f>
        <v>7479</v>
      </c>
      <c r="Z1031" s="1">
        <f>IF(Summ!$G$2="Místně",'71_19MthRepSumUzelQ'!F1031,IF('71_19MthRepSumUzelQ'!W1031&lt;&gt;"",'71_19MthRepSumUzelQ'!W1031,'71_19MthRepSumUzelQ'!F1031))</f>
        <v>5038</v>
      </c>
      <c r="AA1031" s="1">
        <f t="shared" si="66"/>
        <v>0</v>
      </c>
      <c r="AB1031" s="1" t="str">
        <f t="shared" si="64"/>
        <v/>
      </c>
      <c r="AC1031" s="1" t="str">
        <f t="shared" si="65"/>
        <v/>
      </c>
      <c r="AD1031" s="1" t="str">
        <f t="shared" si="67"/>
        <v/>
      </c>
    </row>
    <row r="1032" spans="1:30" x14ac:dyDescent="0.25">
      <c r="A1032" s="4" t="s">
        <v>2366</v>
      </c>
      <c r="B1032" s="4">
        <v>7480</v>
      </c>
      <c r="C1032" s="4" t="s">
        <v>2023</v>
      </c>
      <c r="D1032" s="4" t="s">
        <v>2024</v>
      </c>
      <c r="E1032" s="4"/>
      <c r="F1032" s="4">
        <v>5008</v>
      </c>
      <c r="G1032" s="4" t="s">
        <v>39</v>
      </c>
      <c r="H1032" s="4" t="s">
        <v>40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6">
        <v>0</v>
      </c>
      <c r="Q1032" s="5">
        <v>0</v>
      </c>
      <c r="R1032" s="5">
        <v>0</v>
      </c>
      <c r="S1032" s="5">
        <v>0</v>
      </c>
      <c r="T1032" s="5">
        <v>31</v>
      </c>
      <c r="U1032" s="4"/>
      <c r="V1032" s="4"/>
      <c r="W1032" s="4"/>
      <c r="X1032" s="4"/>
      <c r="Y1032" s="1">
        <f>IF(Summ!$G$2="Místně",'71_19MthRepSumUzelQ'!B1032,IF('71_19MthRepSumUzelQ'!U1032&lt;&gt;"",'71_19MthRepSumUzelQ'!U1032,'71_19MthRepSumUzelQ'!B1032))</f>
        <v>7480</v>
      </c>
      <c r="Z1032" s="1">
        <f>IF(Summ!$G$2="Místně",'71_19MthRepSumUzelQ'!F1032,IF('71_19MthRepSumUzelQ'!W1032&lt;&gt;"",'71_19MthRepSumUzelQ'!W1032,'71_19MthRepSumUzelQ'!F1032))</f>
        <v>5008</v>
      </c>
      <c r="AA1032" s="1">
        <f t="shared" si="66"/>
        <v>0</v>
      </c>
      <c r="AB1032" s="1" t="str">
        <f t="shared" si="64"/>
        <v/>
      </c>
      <c r="AC1032" s="1" t="str">
        <f t="shared" si="65"/>
        <v/>
      </c>
      <c r="AD1032" s="1" t="str">
        <f t="shared" si="67"/>
        <v/>
      </c>
    </row>
    <row r="1033" spans="1:30" x14ac:dyDescent="0.25">
      <c r="A1033" s="4" t="s">
        <v>2366</v>
      </c>
      <c r="B1033" s="4">
        <v>7481</v>
      </c>
      <c r="C1033" s="4" t="s">
        <v>2025</v>
      </c>
      <c r="D1033" s="4" t="s">
        <v>2026</v>
      </c>
      <c r="E1033" s="4"/>
      <c r="F1033" s="4">
        <v>5019</v>
      </c>
      <c r="G1033" s="4" t="s">
        <v>61</v>
      </c>
      <c r="H1033" s="4" t="s">
        <v>62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6">
        <v>0</v>
      </c>
      <c r="Q1033" s="5">
        <v>0</v>
      </c>
      <c r="R1033" s="5">
        <v>0</v>
      </c>
      <c r="S1033" s="5">
        <v>0</v>
      </c>
      <c r="T1033" s="5">
        <v>31</v>
      </c>
      <c r="U1033" s="4"/>
      <c r="V1033" s="4"/>
      <c r="W1033" s="4"/>
      <c r="X1033" s="4"/>
      <c r="Y1033" s="1">
        <f>IF(Summ!$G$2="Místně",'71_19MthRepSumUzelQ'!B1033,IF('71_19MthRepSumUzelQ'!U1033&lt;&gt;"",'71_19MthRepSumUzelQ'!U1033,'71_19MthRepSumUzelQ'!B1033))</f>
        <v>7481</v>
      </c>
      <c r="Z1033" s="1">
        <f>IF(Summ!$G$2="Místně",'71_19MthRepSumUzelQ'!F1033,IF('71_19MthRepSumUzelQ'!W1033&lt;&gt;"",'71_19MthRepSumUzelQ'!W1033,'71_19MthRepSumUzelQ'!F1033))</f>
        <v>5019</v>
      </c>
      <c r="AA1033" s="1">
        <f t="shared" si="66"/>
        <v>0</v>
      </c>
      <c r="AB1033" s="1" t="str">
        <f t="shared" si="64"/>
        <v/>
      </c>
      <c r="AC1033" s="1" t="str">
        <f t="shared" si="65"/>
        <v/>
      </c>
      <c r="AD1033" s="1" t="str">
        <f t="shared" si="67"/>
        <v/>
      </c>
    </row>
    <row r="1034" spans="1:30" x14ac:dyDescent="0.25">
      <c r="A1034" s="4" t="s">
        <v>2366</v>
      </c>
      <c r="B1034" s="4">
        <v>7482</v>
      </c>
      <c r="C1034" s="4" t="s">
        <v>2027</v>
      </c>
      <c r="D1034" s="4" t="s">
        <v>2028</v>
      </c>
      <c r="E1034" s="4"/>
      <c r="F1034" s="4">
        <v>5015</v>
      </c>
      <c r="G1034" s="4" t="s">
        <v>53</v>
      </c>
      <c r="H1034" s="4" t="s">
        <v>54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6">
        <v>0</v>
      </c>
      <c r="Q1034" s="5">
        <v>0</v>
      </c>
      <c r="R1034" s="5">
        <v>0</v>
      </c>
      <c r="S1034" s="5">
        <v>0</v>
      </c>
      <c r="T1034" s="5">
        <v>31</v>
      </c>
      <c r="U1034" s="4"/>
      <c r="V1034" s="4"/>
      <c r="W1034" s="4"/>
      <c r="X1034" s="4"/>
      <c r="Y1034" s="1">
        <f>IF(Summ!$G$2="Místně",'71_19MthRepSumUzelQ'!B1034,IF('71_19MthRepSumUzelQ'!U1034&lt;&gt;"",'71_19MthRepSumUzelQ'!U1034,'71_19MthRepSumUzelQ'!B1034))</f>
        <v>7482</v>
      </c>
      <c r="Z1034" s="1">
        <f>IF(Summ!$G$2="Místně",'71_19MthRepSumUzelQ'!F1034,IF('71_19MthRepSumUzelQ'!W1034&lt;&gt;"",'71_19MthRepSumUzelQ'!W1034,'71_19MthRepSumUzelQ'!F1034))</f>
        <v>5015</v>
      </c>
      <c r="AA1034" s="1">
        <f t="shared" si="66"/>
        <v>0</v>
      </c>
      <c r="AB1034" s="1" t="str">
        <f t="shared" si="64"/>
        <v/>
      </c>
      <c r="AC1034" s="1" t="str">
        <f t="shared" si="65"/>
        <v/>
      </c>
      <c r="AD1034" s="1" t="str">
        <f t="shared" si="67"/>
        <v/>
      </c>
    </row>
    <row r="1035" spans="1:30" x14ac:dyDescent="0.25">
      <c r="A1035" s="4" t="s">
        <v>2366</v>
      </c>
      <c r="B1035" s="4">
        <v>7483</v>
      </c>
      <c r="C1035" s="4" t="s">
        <v>2029</v>
      </c>
      <c r="D1035" s="4" t="s">
        <v>2030</v>
      </c>
      <c r="E1035" s="4"/>
      <c r="F1035" s="4">
        <v>5005</v>
      </c>
      <c r="G1035" s="4" t="s">
        <v>33</v>
      </c>
      <c r="H1035" s="4" t="s">
        <v>34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6">
        <v>0</v>
      </c>
      <c r="Q1035" s="5">
        <v>0</v>
      </c>
      <c r="R1035" s="5">
        <v>0</v>
      </c>
      <c r="S1035" s="5">
        <v>0</v>
      </c>
      <c r="T1035" s="5">
        <v>31</v>
      </c>
      <c r="U1035" s="4"/>
      <c r="V1035" s="4"/>
      <c r="W1035" s="4"/>
      <c r="X1035" s="4"/>
      <c r="Y1035" s="1">
        <f>IF(Summ!$G$2="Místně",'71_19MthRepSumUzelQ'!B1035,IF('71_19MthRepSumUzelQ'!U1035&lt;&gt;"",'71_19MthRepSumUzelQ'!U1035,'71_19MthRepSumUzelQ'!B1035))</f>
        <v>7483</v>
      </c>
      <c r="Z1035" s="1">
        <f>IF(Summ!$G$2="Místně",'71_19MthRepSumUzelQ'!F1035,IF('71_19MthRepSumUzelQ'!W1035&lt;&gt;"",'71_19MthRepSumUzelQ'!W1035,'71_19MthRepSumUzelQ'!F1035))</f>
        <v>5005</v>
      </c>
      <c r="AA1035" s="1">
        <f t="shared" si="66"/>
        <v>0</v>
      </c>
      <c r="AB1035" s="1" t="str">
        <f t="shared" si="64"/>
        <v/>
      </c>
      <c r="AC1035" s="1" t="str">
        <f t="shared" si="65"/>
        <v/>
      </c>
      <c r="AD1035" s="1" t="str">
        <f t="shared" si="67"/>
        <v/>
      </c>
    </row>
    <row r="1036" spans="1:30" x14ac:dyDescent="0.25">
      <c r="A1036" s="4" t="s">
        <v>2366</v>
      </c>
      <c r="B1036" s="4">
        <v>7484</v>
      </c>
      <c r="C1036" s="4" t="s">
        <v>2031</v>
      </c>
      <c r="D1036" s="4" t="s">
        <v>2032</v>
      </c>
      <c r="E1036" s="4"/>
      <c r="F1036" s="4">
        <v>5014</v>
      </c>
      <c r="G1036" s="4" t="s">
        <v>51</v>
      </c>
      <c r="H1036" s="4" t="s">
        <v>52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6">
        <v>0</v>
      </c>
      <c r="Q1036" s="5">
        <v>0</v>
      </c>
      <c r="R1036" s="5">
        <v>0</v>
      </c>
      <c r="S1036" s="5">
        <v>0</v>
      </c>
      <c r="T1036" s="5">
        <v>31</v>
      </c>
      <c r="U1036" s="4"/>
      <c r="V1036" s="4"/>
      <c r="W1036" s="4"/>
      <c r="X1036" s="4"/>
      <c r="Y1036" s="1">
        <f>IF(Summ!$G$2="Místně",'71_19MthRepSumUzelQ'!B1036,IF('71_19MthRepSumUzelQ'!U1036&lt;&gt;"",'71_19MthRepSumUzelQ'!U1036,'71_19MthRepSumUzelQ'!B1036))</f>
        <v>7484</v>
      </c>
      <c r="Z1036" s="1">
        <f>IF(Summ!$G$2="Místně",'71_19MthRepSumUzelQ'!F1036,IF('71_19MthRepSumUzelQ'!W1036&lt;&gt;"",'71_19MthRepSumUzelQ'!W1036,'71_19MthRepSumUzelQ'!F1036))</f>
        <v>5014</v>
      </c>
      <c r="AA1036" s="1">
        <f t="shared" si="66"/>
        <v>0</v>
      </c>
      <c r="AB1036" s="1" t="str">
        <f t="shared" ref="AB1036:AB1099" si="68">IF(U1036&lt;&gt;"",B1036,"")</f>
        <v/>
      </c>
      <c r="AC1036" s="1" t="str">
        <f t="shared" ref="AC1036:AC1099" si="69">IF(W1036&lt;&gt;"",F1036,"")</f>
        <v/>
      </c>
      <c r="AD1036" s="1" t="str">
        <f t="shared" si="67"/>
        <v/>
      </c>
    </row>
    <row r="1037" spans="1:30" x14ac:dyDescent="0.25">
      <c r="A1037" s="4" t="s">
        <v>2366</v>
      </c>
      <c r="B1037" s="4">
        <v>7485</v>
      </c>
      <c r="C1037" s="4" t="s">
        <v>2033</v>
      </c>
      <c r="D1037" s="4" t="s">
        <v>2034</v>
      </c>
      <c r="E1037" s="4"/>
      <c r="F1037" s="4">
        <v>5021</v>
      </c>
      <c r="G1037" s="4" t="s">
        <v>65</v>
      </c>
      <c r="H1037" s="4" t="s">
        <v>66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6">
        <v>0</v>
      </c>
      <c r="Q1037" s="5">
        <v>0</v>
      </c>
      <c r="R1037" s="5">
        <v>0</v>
      </c>
      <c r="S1037" s="5">
        <v>0</v>
      </c>
      <c r="T1037" s="5">
        <v>31</v>
      </c>
      <c r="U1037" s="4"/>
      <c r="V1037" s="4"/>
      <c r="W1037" s="4"/>
      <c r="X1037" s="4"/>
      <c r="Y1037" s="1">
        <f>IF(Summ!$G$2="Místně",'71_19MthRepSumUzelQ'!B1037,IF('71_19MthRepSumUzelQ'!U1037&lt;&gt;"",'71_19MthRepSumUzelQ'!U1037,'71_19MthRepSumUzelQ'!B1037))</f>
        <v>7485</v>
      </c>
      <c r="Z1037" s="1">
        <f>IF(Summ!$G$2="Místně",'71_19MthRepSumUzelQ'!F1037,IF('71_19MthRepSumUzelQ'!W1037&lt;&gt;"",'71_19MthRepSumUzelQ'!W1037,'71_19MthRepSumUzelQ'!F1037))</f>
        <v>5021</v>
      </c>
      <c r="AA1037" s="1">
        <f t="shared" si="66"/>
        <v>0</v>
      </c>
      <c r="AB1037" s="1" t="str">
        <f t="shared" si="68"/>
        <v/>
      </c>
      <c r="AC1037" s="1" t="str">
        <f t="shared" si="69"/>
        <v/>
      </c>
      <c r="AD1037" s="1" t="str">
        <f t="shared" si="67"/>
        <v/>
      </c>
    </row>
    <row r="1038" spans="1:30" x14ac:dyDescent="0.25">
      <c r="A1038" s="4" t="s">
        <v>2366</v>
      </c>
      <c r="B1038" s="4">
        <v>7486</v>
      </c>
      <c r="C1038" s="4" t="s">
        <v>2035</v>
      </c>
      <c r="D1038" s="4" t="s">
        <v>2036</v>
      </c>
      <c r="E1038" s="4"/>
      <c r="F1038" s="4">
        <v>5006</v>
      </c>
      <c r="G1038" s="4" t="s">
        <v>35</v>
      </c>
      <c r="H1038" s="4" t="s">
        <v>36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6">
        <v>0</v>
      </c>
      <c r="Q1038" s="5">
        <v>0</v>
      </c>
      <c r="R1038" s="5">
        <v>0</v>
      </c>
      <c r="S1038" s="5">
        <v>0</v>
      </c>
      <c r="T1038" s="5">
        <v>31</v>
      </c>
      <c r="U1038" s="4"/>
      <c r="V1038" s="4"/>
      <c r="W1038" s="4"/>
      <c r="X1038" s="4"/>
      <c r="Y1038" s="1">
        <f>IF(Summ!$G$2="Místně",'71_19MthRepSumUzelQ'!B1038,IF('71_19MthRepSumUzelQ'!U1038&lt;&gt;"",'71_19MthRepSumUzelQ'!U1038,'71_19MthRepSumUzelQ'!B1038))</f>
        <v>7486</v>
      </c>
      <c r="Z1038" s="1">
        <f>IF(Summ!$G$2="Místně",'71_19MthRepSumUzelQ'!F1038,IF('71_19MthRepSumUzelQ'!W1038&lt;&gt;"",'71_19MthRepSumUzelQ'!W1038,'71_19MthRepSumUzelQ'!F1038))</f>
        <v>5006</v>
      </c>
      <c r="AA1038" s="1">
        <f t="shared" si="66"/>
        <v>0</v>
      </c>
      <c r="AB1038" s="1" t="str">
        <f t="shared" si="68"/>
        <v/>
      </c>
      <c r="AC1038" s="1" t="str">
        <f t="shared" si="69"/>
        <v/>
      </c>
      <c r="AD1038" s="1" t="str">
        <f t="shared" si="67"/>
        <v/>
      </c>
    </row>
    <row r="1039" spans="1:30" x14ac:dyDescent="0.25">
      <c r="A1039" s="4" t="s">
        <v>2366</v>
      </c>
      <c r="B1039" s="4">
        <v>7487</v>
      </c>
      <c r="C1039" s="4" t="s">
        <v>2037</v>
      </c>
      <c r="D1039" s="4" t="s">
        <v>2038</v>
      </c>
      <c r="E1039" s="4"/>
      <c r="F1039" s="4">
        <v>5020</v>
      </c>
      <c r="G1039" s="4" t="s">
        <v>63</v>
      </c>
      <c r="H1039" s="4" t="s">
        <v>64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6">
        <v>0</v>
      </c>
      <c r="Q1039" s="5">
        <v>0</v>
      </c>
      <c r="R1039" s="5">
        <v>0</v>
      </c>
      <c r="S1039" s="5">
        <v>0</v>
      </c>
      <c r="T1039" s="5">
        <v>31</v>
      </c>
      <c r="U1039" s="4"/>
      <c r="V1039" s="4"/>
      <c r="W1039" s="4"/>
      <c r="X1039" s="4"/>
      <c r="Y1039" s="1">
        <f>IF(Summ!$G$2="Místně",'71_19MthRepSumUzelQ'!B1039,IF('71_19MthRepSumUzelQ'!U1039&lt;&gt;"",'71_19MthRepSumUzelQ'!U1039,'71_19MthRepSumUzelQ'!B1039))</f>
        <v>7487</v>
      </c>
      <c r="Z1039" s="1">
        <f>IF(Summ!$G$2="Místně",'71_19MthRepSumUzelQ'!F1039,IF('71_19MthRepSumUzelQ'!W1039&lt;&gt;"",'71_19MthRepSumUzelQ'!W1039,'71_19MthRepSumUzelQ'!F1039))</f>
        <v>5020</v>
      </c>
      <c r="AA1039" s="1">
        <f t="shared" si="66"/>
        <v>0</v>
      </c>
      <c r="AB1039" s="1" t="str">
        <f t="shared" si="68"/>
        <v/>
      </c>
      <c r="AC1039" s="1" t="str">
        <f t="shared" si="69"/>
        <v/>
      </c>
      <c r="AD1039" s="1" t="str">
        <f t="shared" si="67"/>
        <v/>
      </c>
    </row>
    <row r="1040" spans="1:30" x14ac:dyDescent="0.25">
      <c r="A1040" s="4" t="s">
        <v>2366</v>
      </c>
      <c r="B1040" s="4">
        <v>7488</v>
      </c>
      <c r="C1040" s="4" t="s">
        <v>2039</v>
      </c>
      <c r="D1040" s="4" t="s">
        <v>2040</v>
      </c>
      <c r="E1040" s="4"/>
      <c r="F1040" s="4">
        <v>5014</v>
      </c>
      <c r="G1040" s="4" t="s">
        <v>51</v>
      </c>
      <c r="H1040" s="4" t="s">
        <v>52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6">
        <v>0</v>
      </c>
      <c r="Q1040" s="5">
        <v>0</v>
      </c>
      <c r="R1040" s="5">
        <v>0</v>
      </c>
      <c r="S1040" s="5">
        <v>0</v>
      </c>
      <c r="T1040" s="5">
        <v>31</v>
      </c>
      <c r="U1040" s="4"/>
      <c r="V1040" s="4"/>
      <c r="W1040" s="4"/>
      <c r="X1040" s="4"/>
      <c r="Y1040" s="1">
        <f>IF(Summ!$G$2="Místně",'71_19MthRepSumUzelQ'!B1040,IF('71_19MthRepSumUzelQ'!U1040&lt;&gt;"",'71_19MthRepSumUzelQ'!U1040,'71_19MthRepSumUzelQ'!B1040))</f>
        <v>7488</v>
      </c>
      <c r="Z1040" s="1">
        <f>IF(Summ!$G$2="Místně",'71_19MthRepSumUzelQ'!F1040,IF('71_19MthRepSumUzelQ'!W1040&lt;&gt;"",'71_19MthRepSumUzelQ'!W1040,'71_19MthRepSumUzelQ'!F1040))</f>
        <v>5014</v>
      </c>
      <c r="AA1040" s="1">
        <f t="shared" si="66"/>
        <v>0</v>
      </c>
      <c r="AB1040" s="1" t="str">
        <f t="shared" si="68"/>
        <v/>
      </c>
      <c r="AC1040" s="1" t="str">
        <f t="shared" si="69"/>
        <v/>
      </c>
      <c r="AD1040" s="1" t="str">
        <f t="shared" si="67"/>
        <v/>
      </c>
    </row>
    <row r="1041" spans="1:30" x14ac:dyDescent="0.25">
      <c r="A1041" s="4" t="s">
        <v>2366</v>
      </c>
      <c r="B1041" s="4">
        <v>7489</v>
      </c>
      <c r="C1041" s="4" t="s">
        <v>2041</v>
      </c>
      <c r="D1041" s="4" t="s">
        <v>2042</v>
      </c>
      <c r="E1041" s="4"/>
      <c r="F1041" s="4">
        <v>5019</v>
      </c>
      <c r="G1041" s="4" t="s">
        <v>61</v>
      </c>
      <c r="H1041" s="4" t="s">
        <v>62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6">
        <v>0</v>
      </c>
      <c r="Q1041" s="5">
        <v>0</v>
      </c>
      <c r="R1041" s="5">
        <v>0</v>
      </c>
      <c r="S1041" s="5">
        <v>0</v>
      </c>
      <c r="T1041" s="5">
        <v>31</v>
      </c>
      <c r="U1041" s="4"/>
      <c r="V1041" s="4"/>
      <c r="W1041" s="4"/>
      <c r="X1041" s="4"/>
      <c r="Y1041" s="1">
        <f>IF(Summ!$G$2="Místně",'71_19MthRepSumUzelQ'!B1041,IF('71_19MthRepSumUzelQ'!U1041&lt;&gt;"",'71_19MthRepSumUzelQ'!U1041,'71_19MthRepSumUzelQ'!B1041))</f>
        <v>7489</v>
      </c>
      <c r="Z1041" s="1">
        <f>IF(Summ!$G$2="Místně",'71_19MthRepSumUzelQ'!F1041,IF('71_19MthRepSumUzelQ'!W1041&lt;&gt;"",'71_19MthRepSumUzelQ'!W1041,'71_19MthRepSumUzelQ'!F1041))</f>
        <v>5019</v>
      </c>
      <c r="AA1041" s="1">
        <f t="shared" si="66"/>
        <v>0</v>
      </c>
      <c r="AB1041" s="1" t="str">
        <f t="shared" si="68"/>
        <v/>
      </c>
      <c r="AC1041" s="1" t="str">
        <f t="shared" si="69"/>
        <v/>
      </c>
      <c r="AD1041" s="1" t="str">
        <f t="shared" si="67"/>
        <v/>
      </c>
    </row>
    <row r="1042" spans="1:30" x14ac:dyDescent="0.25">
      <c r="A1042" s="4" t="s">
        <v>2366</v>
      </c>
      <c r="B1042" s="4">
        <v>7490</v>
      </c>
      <c r="C1042" s="4" t="s">
        <v>2043</v>
      </c>
      <c r="D1042" s="4" t="s">
        <v>2044</v>
      </c>
      <c r="E1042" s="4"/>
      <c r="F1042" s="4">
        <v>5000</v>
      </c>
      <c r="G1042" s="4" t="s">
        <v>23</v>
      </c>
      <c r="H1042" s="4" t="s">
        <v>24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6">
        <v>0</v>
      </c>
      <c r="Q1042" s="5">
        <v>0</v>
      </c>
      <c r="R1042" s="5">
        <v>0</v>
      </c>
      <c r="S1042" s="5">
        <v>0</v>
      </c>
      <c r="T1042" s="5">
        <v>31</v>
      </c>
      <c r="U1042" s="4"/>
      <c r="V1042" s="4"/>
      <c r="W1042" s="4"/>
      <c r="X1042" s="4"/>
      <c r="Y1042" s="1">
        <f>IF(Summ!$G$2="Místně",'71_19MthRepSumUzelQ'!B1042,IF('71_19MthRepSumUzelQ'!U1042&lt;&gt;"",'71_19MthRepSumUzelQ'!U1042,'71_19MthRepSumUzelQ'!B1042))</f>
        <v>7490</v>
      </c>
      <c r="Z1042" s="1">
        <f>IF(Summ!$G$2="Místně",'71_19MthRepSumUzelQ'!F1042,IF('71_19MthRepSumUzelQ'!W1042&lt;&gt;"",'71_19MthRepSumUzelQ'!W1042,'71_19MthRepSumUzelQ'!F1042))</f>
        <v>5000</v>
      </c>
      <c r="AA1042" s="1">
        <f t="shared" si="66"/>
        <v>0</v>
      </c>
      <c r="AB1042" s="1" t="str">
        <f t="shared" si="68"/>
        <v/>
      </c>
      <c r="AC1042" s="1" t="str">
        <f t="shared" si="69"/>
        <v/>
      </c>
      <c r="AD1042" s="1" t="str">
        <f t="shared" si="67"/>
        <v/>
      </c>
    </row>
    <row r="1043" spans="1:30" x14ac:dyDescent="0.25">
      <c r="A1043" s="4" t="s">
        <v>2366</v>
      </c>
      <c r="B1043" s="4">
        <v>7491</v>
      </c>
      <c r="C1043" s="4" t="s">
        <v>2045</v>
      </c>
      <c r="D1043" s="4" t="s">
        <v>2046</v>
      </c>
      <c r="E1043" s="4"/>
      <c r="F1043" s="4">
        <v>5032</v>
      </c>
      <c r="G1043" s="4" t="s">
        <v>87</v>
      </c>
      <c r="H1043" s="4" t="s">
        <v>88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6">
        <v>0</v>
      </c>
      <c r="Q1043" s="5">
        <v>0</v>
      </c>
      <c r="R1043" s="5">
        <v>0</v>
      </c>
      <c r="S1043" s="5">
        <v>0</v>
      </c>
      <c r="T1043" s="5">
        <v>31</v>
      </c>
      <c r="U1043" s="4"/>
      <c r="V1043" s="4"/>
      <c r="W1043" s="4"/>
      <c r="X1043" s="4"/>
      <c r="Y1043" s="1">
        <f>IF(Summ!$G$2="Místně",'71_19MthRepSumUzelQ'!B1043,IF('71_19MthRepSumUzelQ'!U1043&lt;&gt;"",'71_19MthRepSumUzelQ'!U1043,'71_19MthRepSumUzelQ'!B1043))</f>
        <v>7491</v>
      </c>
      <c r="Z1043" s="1">
        <f>IF(Summ!$G$2="Místně",'71_19MthRepSumUzelQ'!F1043,IF('71_19MthRepSumUzelQ'!W1043&lt;&gt;"",'71_19MthRepSumUzelQ'!W1043,'71_19MthRepSumUzelQ'!F1043))</f>
        <v>5032</v>
      </c>
      <c r="AA1043" s="1">
        <f t="shared" si="66"/>
        <v>0</v>
      </c>
      <c r="AB1043" s="1" t="str">
        <f t="shared" si="68"/>
        <v/>
      </c>
      <c r="AC1043" s="1" t="str">
        <f t="shared" si="69"/>
        <v/>
      </c>
      <c r="AD1043" s="1" t="str">
        <f t="shared" si="67"/>
        <v/>
      </c>
    </row>
    <row r="1044" spans="1:30" x14ac:dyDescent="0.25">
      <c r="A1044" s="4" t="s">
        <v>2366</v>
      </c>
      <c r="B1044" s="4">
        <v>7492</v>
      </c>
      <c r="C1044" s="4" t="s">
        <v>2047</v>
      </c>
      <c r="D1044" s="4" t="s">
        <v>2048</v>
      </c>
      <c r="E1044" s="4"/>
      <c r="F1044" s="4">
        <v>5019</v>
      </c>
      <c r="G1044" s="4" t="s">
        <v>61</v>
      </c>
      <c r="H1044" s="4" t="s">
        <v>62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6">
        <v>0</v>
      </c>
      <c r="Q1044" s="5">
        <v>0</v>
      </c>
      <c r="R1044" s="5">
        <v>0</v>
      </c>
      <c r="S1044" s="5">
        <v>0</v>
      </c>
      <c r="T1044" s="5">
        <v>31</v>
      </c>
      <c r="U1044" s="4"/>
      <c r="V1044" s="4"/>
      <c r="W1044" s="4"/>
      <c r="X1044" s="4"/>
      <c r="Y1044" s="1">
        <f>IF(Summ!$G$2="Místně",'71_19MthRepSumUzelQ'!B1044,IF('71_19MthRepSumUzelQ'!U1044&lt;&gt;"",'71_19MthRepSumUzelQ'!U1044,'71_19MthRepSumUzelQ'!B1044))</f>
        <v>7492</v>
      </c>
      <c r="Z1044" s="1">
        <f>IF(Summ!$G$2="Místně",'71_19MthRepSumUzelQ'!F1044,IF('71_19MthRepSumUzelQ'!W1044&lt;&gt;"",'71_19MthRepSumUzelQ'!W1044,'71_19MthRepSumUzelQ'!F1044))</f>
        <v>5019</v>
      </c>
      <c r="AA1044" s="1">
        <f t="shared" si="66"/>
        <v>0</v>
      </c>
      <c r="AB1044" s="1" t="str">
        <f t="shared" si="68"/>
        <v/>
      </c>
      <c r="AC1044" s="1" t="str">
        <f t="shared" si="69"/>
        <v/>
      </c>
      <c r="AD1044" s="1" t="str">
        <f t="shared" si="67"/>
        <v/>
      </c>
    </row>
    <row r="1045" spans="1:30" x14ac:dyDescent="0.25">
      <c r="A1045" s="4" t="s">
        <v>2366</v>
      </c>
      <c r="B1045" s="4">
        <v>7494</v>
      </c>
      <c r="C1045" s="4" t="s">
        <v>2049</v>
      </c>
      <c r="D1045" s="4" t="s">
        <v>2050</v>
      </c>
      <c r="E1045" s="4"/>
      <c r="F1045" s="4">
        <v>5037</v>
      </c>
      <c r="G1045" s="4" t="s">
        <v>96</v>
      </c>
      <c r="H1045" s="4" t="s">
        <v>97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6">
        <v>0</v>
      </c>
      <c r="Q1045" s="5">
        <v>0</v>
      </c>
      <c r="R1045" s="5">
        <v>0</v>
      </c>
      <c r="S1045" s="5">
        <v>0</v>
      </c>
      <c r="T1045" s="5">
        <v>31</v>
      </c>
      <c r="U1045" s="4"/>
      <c r="V1045" s="4"/>
      <c r="W1045" s="4"/>
      <c r="X1045" s="4"/>
      <c r="Y1045" s="1">
        <f>IF(Summ!$G$2="Místně",'71_19MthRepSumUzelQ'!B1045,IF('71_19MthRepSumUzelQ'!U1045&lt;&gt;"",'71_19MthRepSumUzelQ'!U1045,'71_19MthRepSumUzelQ'!B1045))</f>
        <v>7494</v>
      </c>
      <c r="Z1045" s="1">
        <f>IF(Summ!$G$2="Místně",'71_19MthRepSumUzelQ'!F1045,IF('71_19MthRepSumUzelQ'!W1045&lt;&gt;"",'71_19MthRepSumUzelQ'!W1045,'71_19MthRepSumUzelQ'!F1045))</f>
        <v>5037</v>
      </c>
      <c r="AA1045" s="1">
        <f t="shared" si="66"/>
        <v>0</v>
      </c>
      <c r="AB1045" s="1" t="str">
        <f t="shared" si="68"/>
        <v/>
      </c>
      <c r="AC1045" s="1" t="str">
        <f t="shared" si="69"/>
        <v/>
      </c>
      <c r="AD1045" s="1" t="str">
        <f t="shared" si="67"/>
        <v/>
      </c>
    </row>
    <row r="1046" spans="1:30" x14ac:dyDescent="0.25">
      <c r="A1046" s="4" t="s">
        <v>2366</v>
      </c>
      <c r="B1046" s="4">
        <v>7495</v>
      </c>
      <c r="C1046" s="4" t="s">
        <v>2051</v>
      </c>
      <c r="D1046" s="4" t="s">
        <v>2052</v>
      </c>
      <c r="E1046" s="4"/>
      <c r="F1046" s="4">
        <v>5000</v>
      </c>
      <c r="G1046" s="4" t="s">
        <v>23</v>
      </c>
      <c r="H1046" s="4" t="s">
        <v>24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6">
        <v>0</v>
      </c>
      <c r="Q1046" s="5">
        <v>0</v>
      </c>
      <c r="R1046" s="5">
        <v>0</v>
      </c>
      <c r="S1046" s="5">
        <v>0</v>
      </c>
      <c r="T1046" s="5">
        <v>31</v>
      </c>
      <c r="U1046" s="4"/>
      <c r="V1046" s="4"/>
      <c r="W1046" s="4"/>
      <c r="X1046" s="4"/>
      <c r="Y1046" s="1">
        <f>IF(Summ!$G$2="Místně",'71_19MthRepSumUzelQ'!B1046,IF('71_19MthRepSumUzelQ'!U1046&lt;&gt;"",'71_19MthRepSumUzelQ'!U1046,'71_19MthRepSumUzelQ'!B1046))</f>
        <v>7495</v>
      </c>
      <c r="Z1046" s="1">
        <f>IF(Summ!$G$2="Místně",'71_19MthRepSumUzelQ'!F1046,IF('71_19MthRepSumUzelQ'!W1046&lt;&gt;"",'71_19MthRepSumUzelQ'!W1046,'71_19MthRepSumUzelQ'!F1046))</f>
        <v>5000</v>
      </c>
      <c r="AA1046" s="1">
        <f t="shared" si="66"/>
        <v>0</v>
      </c>
      <c r="AB1046" s="1" t="str">
        <f t="shared" si="68"/>
        <v/>
      </c>
      <c r="AC1046" s="1" t="str">
        <f t="shared" si="69"/>
        <v/>
      </c>
      <c r="AD1046" s="1" t="str">
        <f t="shared" si="67"/>
        <v/>
      </c>
    </row>
    <row r="1047" spans="1:30" x14ac:dyDescent="0.25">
      <c r="A1047" s="4" t="s">
        <v>2366</v>
      </c>
      <c r="B1047" s="4">
        <v>7496</v>
      </c>
      <c r="C1047" s="4" t="s">
        <v>2053</v>
      </c>
      <c r="D1047" s="4" t="s">
        <v>2054</v>
      </c>
      <c r="E1047" s="4"/>
      <c r="F1047" s="4">
        <v>5008</v>
      </c>
      <c r="G1047" s="4" t="s">
        <v>39</v>
      </c>
      <c r="H1047" s="4" t="s">
        <v>40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6">
        <v>0</v>
      </c>
      <c r="Q1047" s="5">
        <v>0</v>
      </c>
      <c r="R1047" s="5">
        <v>0</v>
      </c>
      <c r="S1047" s="5">
        <v>0</v>
      </c>
      <c r="T1047" s="5">
        <v>31</v>
      </c>
      <c r="U1047" s="4"/>
      <c r="V1047" s="4"/>
      <c r="W1047" s="4"/>
      <c r="X1047" s="4"/>
      <c r="Y1047" s="1">
        <f>IF(Summ!$G$2="Místně",'71_19MthRepSumUzelQ'!B1047,IF('71_19MthRepSumUzelQ'!U1047&lt;&gt;"",'71_19MthRepSumUzelQ'!U1047,'71_19MthRepSumUzelQ'!B1047))</f>
        <v>7496</v>
      </c>
      <c r="Z1047" s="1">
        <f>IF(Summ!$G$2="Místně",'71_19MthRepSumUzelQ'!F1047,IF('71_19MthRepSumUzelQ'!W1047&lt;&gt;"",'71_19MthRepSumUzelQ'!W1047,'71_19MthRepSumUzelQ'!F1047))</f>
        <v>5008</v>
      </c>
      <c r="AA1047" s="1">
        <f t="shared" si="66"/>
        <v>0</v>
      </c>
      <c r="AB1047" s="1" t="str">
        <f t="shared" si="68"/>
        <v/>
      </c>
      <c r="AC1047" s="1" t="str">
        <f t="shared" si="69"/>
        <v/>
      </c>
      <c r="AD1047" s="1" t="str">
        <f t="shared" si="67"/>
        <v/>
      </c>
    </row>
    <row r="1048" spans="1:30" x14ac:dyDescent="0.25">
      <c r="A1048" s="4" t="s">
        <v>2366</v>
      </c>
      <c r="B1048" s="4">
        <v>7497</v>
      </c>
      <c r="C1048" s="4" t="s">
        <v>2055</v>
      </c>
      <c r="D1048" s="4" t="s">
        <v>2056</v>
      </c>
      <c r="E1048" s="4"/>
      <c r="F1048" s="4">
        <v>5015</v>
      </c>
      <c r="G1048" s="4" t="s">
        <v>53</v>
      </c>
      <c r="H1048" s="4" t="s">
        <v>54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6">
        <v>0</v>
      </c>
      <c r="Q1048" s="5">
        <v>0</v>
      </c>
      <c r="R1048" s="5">
        <v>0</v>
      </c>
      <c r="S1048" s="5">
        <v>0</v>
      </c>
      <c r="T1048" s="5">
        <v>31</v>
      </c>
      <c r="U1048" s="4"/>
      <c r="V1048" s="4"/>
      <c r="W1048" s="4"/>
      <c r="X1048" s="4"/>
      <c r="Y1048" s="1">
        <f>IF(Summ!$G$2="Místně",'71_19MthRepSumUzelQ'!B1048,IF('71_19MthRepSumUzelQ'!U1048&lt;&gt;"",'71_19MthRepSumUzelQ'!U1048,'71_19MthRepSumUzelQ'!B1048))</f>
        <v>7497</v>
      </c>
      <c r="Z1048" s="1">
        <f>IF(Summ!$G$2="Místně",'71_19MthRepSumUzelQ'!F1048,IF('71_19MthRepSumUzelQ'!W1048&lt;&gt;"",'71_19MthRepSumUzelQ'!W1048,'71_19MthRepSumUzelQ'!F1048))</f>
        <v>5015</v>
      </c>
      <c r="AA1048" s="1">
        <f t="shared" si="66"/>
        <v>0</v>
      </c>
      <c r="AB1048" s="1" t="str">
        <f t="shared" si="68"/>
        <v/>
      </c>
      <c r="AC1048" s="1" t="str">
        <f t="shared" si="69"/>
        <v/>
      </c>
      <c r="AD1048" s="1" t="str">
        <f t="shared" si="67"/>
        <v/>
      </c>
    </row>
    <row r="1049" spans="1:30" x14ac:dyDescent="0.25">
      <c r="A1049" s="4" t="s">
        <v>2366</v>
      </c>
      <c r="B1049" s="4">
        <v>7498</v>
      </c>
      <c r="C1049" s="4" t="s">
        <v>2057</v>
      </c>
      <c r="D1049" s="4" t="s">
        <v>2058</v>
      </c>
      <c r="E1049" s="4"/>
      <c r="F1049" s="4">
        <v>5006</v>
      </c>
      <c r="G1049" s="4" t="s">
        <v>35</v>
      </c>
      <c r="H1049" s="4" t="s">
        <v>36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6">
        <v>0</v>
      </c>
      <c r="Q1049" s="5">
        <v>0</v>
      </c>
      <c r="R1049" s="5">
        <v>0</v>
      </c>
      <c r="S1049" s="5">
        <v>0</v>
      </c>
      <c r="T1049" s="5">
        <v>31</v>
      </c>
      <c r="U1049" s="4"/>
      <c r="V1049" s="4"/>
      <c r="W1049" s="4"/>
      <c r="X1049" s="4"/>
      <c r="Y1049" s="1">
        <f>IF(Summ!$G$2="Místně",'71_19MthRepSumUzelQ'!B1049,IF('71_19MthRepSumUzelQ'!U1049&lt;&gt;"",'71_19MthRepSumUzelQ'!U1049,'71_19MthRepSumUzelQ'!B1049))</f>
        <v>7498</v>
      </c>
      <c r="Z1049" s="1">
        <f>IF(Summ!$G$2="Místně",'71_19MthRepSumUzelQ'!F1049,IF('71_19MthRepSumUzelQ'!W1049&lt;&gt;"",'71_19MthRepSumUzelQ'!W1049,'71_19MthRepSumUzelQ'!F1049))</f>
        <v>5006</v>
      </c>
      <c r="AA1049" s="1">
        <f t="shared" si="66"/>
        <v>0</v>
      </c>
      <c r="AB1049" s="1" t="str">
        <f t="shared" si="68"/>
        <v/>
      </c>
      <c r="AC1049" s="1" t="str">
        <f t="shared" si="69"/>
        <v/>
      </c>
      <c r="AD1049" s="1" t="str">
        <f t="shared" si="67"/>
        <v/>
      </c>
    </row>
    <row r="1050" spans="1:30" x14ac:dyDescent="0.25">
      <c r="A1050" s="4" t="s">
        <v>2366</v>
      </c>
      <c r="B1050" s="4">
        <v>7499</v>
      </c>
      <c r="C1050" s="4" t="s">
        <v>2059</v>
      </c>
      <c r="D1050" s="4" t="s">
        <v>2060</v>
      </c>
      <c r="E1050" s="4"/>
      <c r="F1050" s="4">
        <v>5019</v>
      </c>
      <c r="G1050" s="4" t="s">
        <v>61</v>
      </c>
      <c r="H1050" s="4" t="s">
        <v>62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6">
        <v>0</v>
      </c>
      <c r="Q1050" s="5">
        <v>0</v>
      </c>
      <c r="R1050" s="5">
        <v>0</v>
      </c>
      <c r="S1050" s="5">
        <v>0</v>
      </c>
      <c r="T1050" s="5">
        <v>31</v>
      </c>
      <c r="U1050" s="4"/>
      <c r="V1050" s="4"/>
      <c r="W1050" s="4"/>
      <c r="X1050" s="4"/>
      <c r="Y1050" s="1">
        <f>IF(Summ!$G$2="Místně",'71_19MthRepSumUzelQ'!B1050,IF('71_19MthRepSumUzelQ'!U1050&lt;&gt;"",'71_19MthRepSumUzelQ'!U1050,'71_19MthRepSumUzelQ'!B1050))</f>
        <v>7499</v>
      </c>
      <c r="Z1050" s="1">
        <f>IF(Summ!$G$2="Místně",'71_19MthRepSumUzelQ'!F1050,IF('71_19MthRepSumUzelQ'!W1050&lt;&gt;"",'71_19MthRepSumUzelQ'!W1050,'71_19MthRepSumUzelQ'!F1050))</f>
        <v>5019</v>
      </c>
      <c r="AA1050" s="1">
        <f t="shared" si="66"/>
        <v>0</v>
      </c>
      <c r="AB1050" s="1" t="str">
        <f t="shared" si="68"/>
        <v/>
      </c>
      <c r="AC1050" s="1" t="str">
        <f t="shared" si="69"/>
        <v/>
      </c>
      <c r="AD1050" s="1" t="str">
        <f t="shared" si="67"/>
        <v/>
      </c>
    </row>
    <row r="1051" spans="1:30" x14ac:dyDescent="0.25">
      <c r="A1051" s="4" t="s">
        <v>2366</v>
      </c>
      <c r="B1051" s="4">
        <v>7500</v>
      </c>
      <c r="C1051" s="4" t="s">
        <v>2061</v>
      </c>
      <c r="D1051" s="4" t="s">
        <v>2062</v>
      </c>
      <c r="E1051" s="4"/>
      <c r="F1051" s="4">
        <v>5019</v>
      </c>
      <c r="G1051" s="4" t="s">
        <v>61</v>
      </c>
      <c r="H1051" s="4" t="s">
        <v>62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6">
        <v>0</v>
      </c>
      <c r="Q1051" s="5">
        <v>0</v>
      </c>
      <c r="R1051" s="5">
        <v>0</v>
      </c>
      <c r="S1051" s="5">
        <v>0</v>
      </c>
      <c r="T1051" s="5">
        <v>31</v>
      </c>
      <c r="U1051" s="4"/>
      <c r="V1051" s="4"/>
      <c r="W1051" s="4"/>
      <c r="X1051" s="4"/>
      <c r="Y1051" s="1">
        <f>IF(Summ!$G$2="Místně",'71_19MthRepSumUzelQ'!B1051,IF('71_19MthRepSumUzelQ'!U1051&lt;&gt;"",'71_19MthRepSumUzelQ'!U1051,'71_19MthRepSumUzelQ'!B1051))</f>
        <v>7500</v>
      </c>
      <c r="Z1051" s="1">
        <f>IF(Summ!$G$2="Místně",'71_19MthRepSumUzelQ'!F1051,IF('71_19MthRepSumUzelQ'!W1051&lt;&gt;"",'71_19MthRepSumUzelQ'!W1051,'71_19MthRepSumUzelQ'!F1051))</f>
        <v>5019</v>
      </c>
      <c r="AA1051" s="1">
        <f t="shared" si="66"/>
        <v>0</v>
      </c>
      <c r="AB1051" s="1" t="str">
        <f t="shared" si="68"/>
        <v/>
      </c>
      <c r="AC1051" s="1" t="str">
        <f t="shared" si="69"/>
        <v/>
      </c>
      <c r="AD1051" s="1" t="str">
        <f t="shared" si="67"/>
        <v/>
      </c>
    </row>
    <row r="1052" spans="1:30" x14ac:dyDescent="0.25">
      <c r="A1052" s="4" t="s">
        <v>2366</v>
      </c>
      <c r="B1052" s="4">
        <v>7501</v>
      </c>
      <c r="C1052" s="4" t="s">
        <v>2063</v>
      </c>
      <c r="D1052" s="4" t="s">
        <v>2064</v>
      </c>
      <c r="E1052" s="4"/>
      <c r="F1052" s="4">
        <v>5024</v>
      </c>
      <c r="G1052" s="4" t="s">
        <v>71</v>
      </c>
      <c r="H1052" s="4" t="s">
        <v>72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6">
        <v>0</v>
      </c>
      <c r="Q1052" s="5">
        <v>0</v>
      </c>
      <c r="R1052" s="5">
        <v>0</v>
      </c>
      <c r="S1052" s="5">
        <v>0</v>
      </c>
      <c r="T1052" s="5">
        <v>31</v>
      </c>
      <c r="U1052" s="4"/>
      <c r="V1052" s="4"/>
      <c r="W1052" s="4"/>
      <c r="X1052" s="4"/>
      <c r="Y1052" s="1">
        <f>IF(Summ!$G$2="Místně",'71_19MthRepSumUzelQ'!B1052,IF('71_19MthRepSumUzelQ'!U1052&lt;&gt;"",'71_19MthRepSumUzelQ'!U1052,'71_19MthRepSumUzelQ'!B1052))</f>
        <v>7501</v>
      </c>
      <c r="Z1052" s="1">
        <f>IF(Summ!$G$2="Místně",'71_19MthRepSumUzelQ'!F1052,IF('71_19MthRepSumUzelQ'!W1052&lt;&gt;"",'71_19MthRepSumUzelQ'!W1052,'71_19MthRepSumUzelQ'!F1052))</f>
        <v>5024</v>
      </c>
      <c r="AA1052" s="1">
        <f t="shared" si="66"/>
        <v>0</v>
      </c>
      <c r="AB1052" s="1" t="str">
        <f t="shared" si="68"/>
        <v/>
      </c>
      <c r="AC1052" s="1" t="str">
        <f t="shared" si="69"/>
        <v/>
      </c>
      <c r="AD1052" s="1" t="str">
        <f t="shared" si="67"/>
        <v/>
      </c>
    </row>
    <row r="1053" spans="1:30" x14ac:dyDescent="0.25">
      <c r="A1053" s="4" t="s">
        <v>2366</v>
      </c>
      <c r="B1053" s="4">
        <v>7502</v>
      </c>
      <c r="C1053" s="4" t="s">
        <v>2065</v>
      </c>
      <c r="D1053" s="4" t="s">
        <v>2066</v>
      </c>
      <c r="E1053" s="4"/>
      <c r="F1053" s="4">
        <v>5006</v>
      </c>
      <c r="G1053" s="4" t="s">
        <v>35</v>
      </c>
      <c r="H1053" s="4" t="s">
        <v>36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6">
        <v>0</v>
      </c>
      <c r="Q1053" s="5">
        <v>0</v>
      </c>
      <c r="R1053" s="5">
        <v>0</v>
      </c>
      <c r="S1053" s="5">
        <v>0</v>
      </c>
      <c r="T1053" s="5">
        <v>31</v>
      </c>
      <c r="U1053" s="4"/>
      <c r="V1053" s="4"/>
      <c r="W1053" s="4"/>
      <c r="X1053" s="4"/>
      <c r="Y1053" s="1">
        <f>IF(Summ!$G$2="Místně",'71_19MthRepSumUzelQ'!B1053,IF('71_19MthRepSumUzelQ'!U1053&lt;&gt;"",'71_19MthRepSumUzelQ'!U1053,'71_19MthRepSumUzelQ'!B1053))</f>
        <v>7502</v>
      </c>
      <c r="Z1053" s="1">
        <f>IF(Summ!$G$2="Místně",'71_19MthRepSumUzelQ'!F1053,IF('71_19MthRepSumUzelQ'!W1053&lt;&gt;"",'71_19MthRepSumUzelQ'!W1053,'71_19MthRepSumUzelQ'!F1053))</f>
        <v>5006</v>
      </c>
      <c r="AA1053" s="1">
        <f t="shared" si="66"/>
        <v>0</v>
      </c>
      <c r="AB1053" s="1" t="str">
        <f t="shared" si="68"/>
        <v/>
      </c>
      <c r="AC1053" s="1" t="str">
        <f t="shared" si="69"/>
        <v/>
      </c>
      <c r="AD1053" s="1" t="str">
        <f t="shared" si="67"/>
        <v/>
      </c>
    </row>
    <row r="1054" spans="1:30" x14ac:dyDescent="0.25">
      <c r="A1054" s="4" t="s">
        <v>2366</v>
      </c>
      <c r="B1054" s="4">
        <v>7503</v>
      </c>
      <c r="C1054" s="4" t="s">
        <v>2067</v>
      </c>
      <c r="D1054" s="4" t="s">
        <v>2068</v>
      </c>
      <c r="E1054" s="4"/>
      <c r="F1054" s="4">
        <v>5015</v>
      </c>
      <c r="G1054" s="4" t="s">
        <v>53</v>
      </c>
      <c r="H1054" s="4" t="s">
        <v>54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6">
        <v>0</v>
      </c>
      <c r="Q1054" s="5">
        <v>0</v>
      </c>
      <c r="R1054" s="5">
        <v>0</v>
      </c>
      <c r="S1054" s="5">
        <v>0</v>
      </c>
      <c r="T1054" s="5">
        <v>31</v>
      </c>
      <c r="U1054" s="4"/>
      <c r="V1054" s="4"/>
      <c r="W1054" s="4"/>
      <c r="X1054" s="4"/>
      <c r="Y1054" s="1">
        <f>IF(Summ!$G$2="Místně",'71_19MthRepSumUzelQ'!B1054,IF('71_19MthRepSumUzelQ'!U1054&lt;&gt;"",'71_19MthRepSumUzelQ'!U1054,'71_19MthRepSumUzelQ'!B1054))</f>
        <v>7503</v>
      </c>
      <c r="Z1054" s="1">
        <f>IF(Summ!$G$2="Místně",'71_19MthRepSumUzelQ'!F1054,IF('71_19MthRepSumUzelQ'!W1054&lt;&gt;"",'71_19MthRepSumUzelQ'!W1054,'71_19MthRepSumUzelQ'!F1054))</f>
        <v>5015</v>
      </c>
      <c r="AA1054" s="1">
        <f t="shared" si="66"/>
        <v>0</v>
      </c>
      <c r="AB1054" s="1" t="str">
        <f t="shared" si="68"/>
        <v/>
      </c>
      <c r="AC1054" s="1" t="str">
        <f t="shared" si="69"/>
        <v/>
      </c>
      <c r="AD1054" s="1" t="str">
        <f t="shared" si="67"/>
        <v/>
      </c>
    </row>
    <row r="1055" spans="1:30" x14ac:dyDescent="0.25">
      <c r="A1055" s="4" t="s">
        <v>2366</v>
      </c>
      <c r="B1055" s="4">
        <v>7504</v>
      </c>
      <c r="C1055" s="4" t="s">
        <v>2069</v>
      </c>
      <c r="D1055" s="4" t="s">
        <v>2070</v>
      </c>
      <c r="E1055" s="4"/>
      <c r="F1055" s="4">
        <v>5011</v>
      </c>
      <c r="G1055" s="4" t="s">
        <v>45</v>
      </c>
      <c r="H1055" s="4" t="s">
        <v>46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6">
        <v>0</v>
      </c>
      <c r="Q1055" s="5">
        <v>0</v>
      </c>
      <c r="R1055" s="5">
        <v>0</v>
      </c>
      <c r="S1055" s="5">
        <v>0</v>
      </c>
      <c r="T1055" s="5">
        <v>31</v>
      </c>
      <c r="U1055" s="4"/>
      <c r="V1055" s="4"/>
      <c r="W1055" s="4"/>
      <c r="X1055" s="4"/>
      <c r="Y1055" s="1">
        <f>IF(Summ!$G$2="Místně",'71_19MthRepSumUzelQ'!B1055,IF('71_19MthRepSumUzelQ'!U1055&lt;&gt;"",'71_19MthRepSumUzelQ'!U1055,'71_19MthRepSumUzelQ'!B1055))</f>
        <v>7504</v>
      </c>
      <c r="Z1055" s="1">
        <f>IF(Summ!$G$2="Místně",'71_19MthRepSumUzelQ'!F1055,IF('71_19MthRepSumUzelQ'!W1055&lt;&gt;"",'71_19MthRepSumUzelQ'!W1055,'71_19MthRepSumUzelQ'!F1055))</f>
        <v>5011</v>
      </c>
      <c r="AA1055" s="1">
        <f t="shared" si="66"/>
        <v>0</v>
      </c>
      <c r="AB1055" s="1" t="str">
        <f t="shared" si="68"/>
        <v/>
      </c>
      <c r="AC1055" s="1" t="str">
        <f t="shared" si="69"/>
        <v/>
      </c>
      <c r="AD1055" s="1" t="str">
        <f t="shared" si="67"/>
        <v/>
      </c>
    </row>
    <row r="1056" spans="1:30" x14ac:dyDescent="0.25">
      <c r="A1056" s="4" t="s">
        <v>2366</v>
      </c>
      <c r="B1056" s="4">
        <v>7505</v>
      </c>
      <c r="C1056" s="4" t="s">
        <v>2071</v>
      </c>
      <c r="D1056" s="4" t="s">
        <v>2072</v>
      </c>
      <c r="E1056" s="4"/>
      <c r="F1056" s="4">
        <v>5005</v>
      </c>
      <c r="G1056" s="4" t="s">
        <v>33</v>
      </c>
      <c r="H1056" s="4" t="s">
        <v>34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6">
        <v>0</v>
      </c>
      <c r="Q1056" s="5">
        <v>0</v>
      </c>
      <c r="R1056" s="5">
        <v>0</v>
      </c>
      <c r="S1056" s="5">
        <v>0</v>
      </c>
      <c r="T1056" s="5">
        <v>31</v>
      </c>
      <c r="U1056" s="4"/>
      <c r="V1056" s="4"/>
      <c r="W1056" s="4"/>
      <c r="X1056" s="4"/>
      <c r="Y1056" s="1">
        <f>IF(Summ!$G$2="Místně",'71_19MthRepSumUzelQ'!B1056,IF('71_19MthRepSumUzelQ'!U1056&lt;&gt;"",'71_19MthRepSumUzelQ'!U1056,'71_19MthRepSumUzelQ'!B1056))</f>
        <v>7505</v>
      </c>
      <c r="Z1056" s="1">
        <f>IF(Summ!$G$2="Místně",'71_19MthRepSumUzelQ'!F1056,IF('71_19MthRepSumUzelQ'!W1056&lt;&gt;"",'71_19MthRepSumUzelQ'!W1056,'71_19MthRepSumUzelQ'!F1056))</f>
        <v>5005</v>
      </c>
      <c r="AA1056" s="1">
        <f t="shared" si="66"/>
        <v>0</v>
      </c>
      <c r="AB1056" s="1" t="str">
        <f t="shared" si="68"/>
        <v/>
      </c>
      <c r="AC1056" s="1" t="str">
        <f t="shared" si="69"/>
        <v/>
      </c>
      <c r="AD1056" s="1" t="str">
        <f t="shared" si="67"/>
        <v/>
      </c>
    </row>
    <row r="1057" spans="1:30" x14ac:dyDescent="0.25">
      <c r="A1057" s="4" t="s">
        <v>2366</v>
      </c>
      <c r="B1057" s="4">
        <v>7506</v>
      </c>
      <c r="C1057" s="4" t="s">
        <v>2073</v>
      </c>
      <c r="D1057" s="4" t="s">
        <v>2074</v>
      </c>
      <c r="E1057" s="4"/>
      <c r="F1057" s="4">
        <v>5001</v>
      </c>
      <c r="G1057" s="4" t="s">
        <v>25</v>
      </c>
      <c r="H1057" s="4" t="s">
        <v>26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6">
        <v>0</v>
      </c>
      <c r="Q1057" s="5">
        <v>0</v>
      </c>
      <c r="R1057" s="5">
        <v>0</v>
      </c>
      <c r="S1057" s="5">
        <v>0</v>
      </c>
      <c r="T1057" s="5">
        <v>31</v>
      </c>
      <c r="U1057" s="4"/>
      <c r="V1057" s="4"/>
      <c r="W1057" s="4"/>
      <c r="X1057" s="4"/>
      <c r="Y1057" s="1">
        <f>IF(Summ!$G$2="Místně",'71_19MthRepSumUzelQ'!B1057,IF('71_19MthRepSumUzelQ'!U1057&lt;&gt;"",'71_19MthRepSumUzelQ'!U1057,'71_19MthRepSumUzelQ'!B1057))</f>
        <v>7506</v>
      </c>
      <c r="Z1057" s="1">
        <f>IF(Summ!$G$2="Místně",'71_19MthRepSumUzelQ'!F1057,IF('71_19MthRepSumUzelQ'!W1057&lt;&gt;"",'71_19MthRepSumUzelQ'!W1057,'71_19MthRepSumUzelQ'!F1057))</f>
        <v>5001</v>
      </c>
      <c r="AA1057" s="1">
        <f t="shared" si="66"/>
        <v>0</v>
      </c>
      <c r="AB1057" s="1" t="str">
        <f t="shared" si="68"/>
        <v/>
      </c>
      <c r="AC1057" s="1" t="str">
        <f t="shared" si="69"/>
        <v/>
      </c>
      <c r="AD1057" s="1" t="str">
        <f t="shared" si="67"/>
        <v/>
      </c>
    </row>
    <row r="1058" spans="1:30" x14ac:dyDescent="0.25">
      <c r="A1058" s="4" t="s">
        <v>2366</v>
      </c>
      <c r="B1058" s="4">
        <v>7507</v>
      </c>
      <c r="C1058" s="4" t="s">
        <v>2075</v>
      </c>
      <c r="D1058" s="4" t="s">
        <v>2076</v>
      </c>
      <c r="E1058" s="4"/>
      <c r="F1058" s="4">
        <v>5008</v>
      </c>
      <c r="G1058" s="4" t="s">
        <v>39</v>
      </c>
      <c r="H1058" s="4" t="s">
        <v>40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6">
        <v>0</v>
      </c>
      <c r="Q1058" s="5">
        <v>0</v>
      </c>
      <c r="R1058" s="5">
        <v>0</v>
      </c>
      <c r="S1058" s="5">
        <v>0</v>
      </c>
      <c r="T1058" s="5">
        <v>31</v>
      </c>
      <c r="U1058" s="4"/>
      <c r="V1058" s="4"/>
      <c r="W1058" s="4"/>
      <c r="X1058" s="4"/>
      <c r="Y1058" s="1">
        <f>IF(Summ!$G$2="Místně",'71_19MthRepSumUzelQ'!B1058,IF('71_19MthRepSumUzelQ'!U1058&lt;&gt;"",'71_19MthRepSumUzelQ'!U1058,'71_19MthRepSumUzelQ'!B1058))</f>
        <v>7507</v>
      </c>
      <c r="Z1058" s="1">
        <f>IF(Summ!$G$2="Místně",'71_19MthRepSumUzelQ'!F1058,IF('71_19MthRepSumUzelQ'!W1058&lt;&gt;"",'71_19MthRepSumUzelQ'!W1058,'71_19MthRepSumUzelQ'!F1058))</f>
        <v>5008</v>
      </c>
      <c r="AA1058" s="1">
        <f t="shared" si="66"/>
        <v>0</v>
      </c>
      <c r="AB1058" s="1" t="str">
        <f t="shared" si="68"/>
        <v/>
      </c>
      <c r="AC1058" s="1" t="str">
        <f t="shared" si="69"/>
        <v/>
      </c>
      <c r="AD1058" s="1" t="str">
        <f t="shared" si="67"/>
        <v/>
      </c>
    </row>
    <row r="1059" spans="1:30" x14ac:dyDescent="0.25">
      <c r="A1059" s="4" t="s">
        <v>2366</v>
      </c>
      <c r="B1059" s="4">
        <v>7508</v>
      </c>
      <c r="C1059" s="4" t="s">
        <v>2077</v>
      </c>
      <c r="D1059" s="4" t="s">
        <v>2078</v>
      </c>
      <c r="E1059" s="4"/>
      <c r="F1059" s="4">
        <v>5015</v>
      </c>
      <c r="G1059" s="4" t="s">
        <v>53</v>
      </c>
      <c r="H1059" s="4" t="s">
        <v>54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6">
        <v>0</v>
      </c>
      <c r="Q1059" s="5">
        <v>0</v>
      </c>
      <c r="R1059" s="5">
        <v>0</v>
      </c>
      <c r="S1059" s="5">
        <v>0</v>
      </c>
      <c r="T1059" s="5">
        <v>31</v>
      </c>
      <c r="U1059" s="4"/>
      <c r="V1059" s="4"/>
      <c r="W1059" s="4"/>
      <c r="X1059" s="4"/>
      <c r="Y1059" s="1">
        <f>IF(Summ!$G$2="Místně",'71_19MthRepSumUzelQ'!B1059,IF('71_19MthRepSumUzelQ'!U1059&lt;&gt;"",'71_19MthRepSumUzelQ'!U1059,'71_19MthRepSumUzelQ'!B1059))</f>
        <v>7508</v>
      </c>
      <c r="Z1059" s="1">
        <f>IF(Summ!$G$2="Místně",'71_19MthRepSumUzelQ'!F1059,IF('71_19MthRepSumUzelQ'!W1059&lt;&gt;"",'71_19MthRepSumUzelQ'!W1059,'71_19MthRepSumUzelQ'!F1059))</f>
        <v>5015</v>
      </c>
      <c r="AA1059" s="1">
        <f t="shared" si="66"/>
        <v>0</v>
      </c>
      <c r="AB1059" s="1" t="str">
        <f t="shared" si="68"/>
        <v/>
      </c>
      <c r="AC1059" s="1" t="str">
        <f t="shared" si="69"/>
        <v/>
      </c>
      <c r="AD1059" s="1" t="str">
        <f t="shared" si="67"/>
        <v/>
      </c>
    </row>
    <row r="1060" spans="1:30" x14ac:dyDescent="0.25">
      <c r="A1060" s="4" t="s">
        <v>2366</v>
      </c>
      <c r="B1060" s="4">
        <v>7509</v>
      </c>
      <c r="C1060" s="4" t="s">
        <v>2079</v>
      </c>
      <c r="D1060" s="4" t="s">
        <v>2080</v>
      </c>
      <c r="E1060" s="4"/>
      <c r="F1060" s="4">
        <v>5008</v>
      </c>
      <c r="G1060" s="4" t="s">
        <v>39</v>
      </c>
      <c r="H1060" s="4" t="s">
        <v>40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6">
        <v>0</v>
      </c>
      <c r="Q1060" s="5">
        <v>0</v>
      </c>
      <c r="R1060" s="5">
        <v>0</v>
      </c>
      <c r="S1060" s="5">
        <v>0</v>
      </c>
      <c r="T1060" s="5">
        <v>31</v>
      </c>
      <c r="U1060" s="4"/>
      <c r="V1060" s="4"/>
      <c r="W1060" s="4"/>
      <c r="X1060" s="4"/>
      <c r="Y1060" s="1">
        <f>IF(Summ!$G$2="Místně",'71_19MthRepSumUzelQ'!B1060,IF('71_19MthRepSumUzelQ'!U1060&lt;&gt;"",'71_19MthRepSumUzelQ'!U1060,'71_19MthRepSumUzelQ'!B1060))</f>
        <v>7509</v>
      </c>
      <c r="Z1060" s="1">
        <f>IF(Summ!$G$2="Místně",'71_19MthRepSumUzelQ'!F1060,IF('71_19MthRepSumUzelQ'!W1060&lt;&gt;"",'71_19MthRepSumUzelQ'!W1060,'71_19MthRepSumUzelQ'!F1060))</f>
        <v>5008</v>
      </c>
      <c r="AA1060" s="1">
        <f t="shared" si="66"/>
        <v>0</v>
      </c>
      <c r="AB1060" s="1" t="str">
        <f t="shared" si="68"/>
        <v/>
      </c>
      <c r="AC1060" s="1" t="str">
        <f t="shared" si="69"/>
        <v/>
      </c>
      <c r="AD1060" s="1" t="str">
        <f t="shared" si="67"/>
        <v/>
      </c>
    </row>
    <row r="1061" spans="1:30" x14ac:dyDescent="0.25">
      <c r="A1061" s="4" t="s">
        <v>2366</v>
      </c>
      <c r="B1061" s="4">
        <v>7510</v>
      </c>
      <c r="C1061" s="4" t="s">
        <v>2081</v>
      </c>
      <c r="D1061" s="4" t="s">
        <v>2082</v>
      </c>
      <c r="E1061" s="4"/>
      <c r="F1061" s="4">
        <v>5019</v>
      </c>
      <c r="G1061" s="4" t="s">
        <v>61</v>
      </c>
      <c r="H1061" s="4" t="s">
        <v>62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6">
        <v>0</v>
      </c>
      <c r="Q1061" s="5">
        <v>0</v>
      </c>
      <c r="R1061" s="5">
        <v>0</v>
      </c>
      <c r="S1061" s="5">
        <v>0</v>
      </c>
      <c r="T1061" s="5">
        <v>31</v>
      </c>
      <c r="U1061" s="4"/>
      <c r="V1061" s="4"/>
      <c r="W1061" s="4"/>
      <c r="X1061" s="4"/>
      <c r="Y1061" s="1">
        <f>IF(Summ!$G$2="Místně",'71_19MthRepSumUzelQ'!B1061,IF('71_19MthRepSumUzelQ'!U1061&lt;&gt;"",'71_19MthRepSumUzelQ'!U1061,'71_19MthRepSumUzelQ'!B1061))</f>
        <v>7510</v>
      </c>
      <c r="Z1061" s="1">
        <f>IF(Summ!$G$2="Místně",'71_19MthRepSumUzelQ'!F1061,IF('71_19MthRepSumUzelQ'!W1061&lt;&gt;"",'71_19MthRepSumUzelQ'!W1061,'71_19MthRepSumUzelQ'!F1061))</f>
        <v>5019</v>
      </c>
      <c r="AA1061" s="1">
        <f t="shared" si="66"/>
        <v>0</v>
      </c>
      <c r="AB1061" s="1" t="str">
        <f t="shared" si="68"/>
        <v/>
      </c>
      <c r="AC1061" s="1" t="str">
        <f t="shared" si="69"/>
        <v/>
      </c>
      <c r="AD1061" s="1" t="str">
        <f t="shared" si="67"/>
        <v/>
      </c>
    </row>
    <row r="1062" spans="1:30" x14ac:dyDescent="0.25">
      <c r="A1062" s="4" t="s">
        <v>2366</v>
      </c>
      <c r="B1062" s="4">
        <v>7511</v>
      </c>
      <c r="C1062" s="4" t="s">
        <v>2083</v>
      </c>
      <c r="D1062" s="4" t="s">
        <v>2084</v>
      </c>
      <c r="E1062" s="4"/>
      <c r="F1062" s="4">
        <v>5015</v>
      </c>
      <c r="G1062" s="4" t="s">
        <v>53</v>
      </c>
      <c r="H1062" s="4" t="s">
        <v>54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6">
        <v>0</v>
      </c>
      <c r="Q1062" s="5">
        <v>0</v>
      </c>
      <c r="R1062" s="5">
        <v>0</v>
      </c>
      <c r="S1062" s="5">
        <v>0</v>
      </c>
      <c r="T1062" s="5">
        <v>31</v>
      </c>
      <c r="U1062" s="4"/>
      <c r="V1062" s="4"/>
      <c r="W1062" s="4"/>
      <c r="X1062" s="4"/>
      <c r="Y1062" s="1">
        <f>IF(Summ!$G$2="Místně",'71_19MthRepSumUzelQ'!B1062,IF('71_19MthRepSumUzelQ'!U1062&lt;&gt;"",'71_19MthRepSumUzelQ'!U1062,'71_19MthRepSumUzelQ'!B1062))</f>
        <v>7511</v>
      </c>
      <c r="Z1062" s="1">
        <f>IF(Summ!$G$2="Místně",'71_19MthRepSumUzelQ'!F1062,IF('71_19MthRepSumUzelQ'!W1062&lt;&gt;"",'71_19MthRepSumUzelQ'!W1062,'71_19MthRepSumUzelQ'!F1062))</f>
        <v>5015</v>
      </c>
      <c r="AA1062" s="1">
        <f t="shared" si="66"/>
        <v>0</v>
      </c>
      <c r="AB1062" s="1" t="str">
        <f t="shared" si="68"/>
        <v/>
      </c>
      <c r="AC1062" s="1" t="str">
        <f t="shared" si="69"/>
        <v/>
      </c>
      <c r="AD1062" s="1" t="str">
        <f t="shared" si="67"/>
        <v/>
      </c>
    </row>
    <row r="1063" spans="1:30" x14ac:dyDescent="0.25">
      <c r="A1063" s="4" t="s">
        <v>2366</v>
      </c>
      <c r="B1063" s="4">
        <v>7512</v>
      </c>
      <c r="C1063" s="4" t="s">
        <v>2085</v>
      </c>
      <c r="D1063" s="4" t="s">
        <v>2086</v>
      </c>
      <c r="E1063" s="4"/>
      <c r="F1063" s="4">
        <v>5007</v>
      </c>
      <c r="G1063" s="4" t="s">
        <v>37</v>
      </c>
      <c r="H1063" s="4" t="s">
        <v>38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6">
        <v>0</v>
      </c>
      <c r="Q1063" s="5">
        <v>0</v>
      </c>
      <c r="R1063" s="5">
        <v>0</v>
      </c>
      <c r="S1063" s="5">
        <v>0</v>
      </c>
      <c r="T1063" s="5">
        <v>31</v>
      </c>
      <c r="U1063" s="4"/>
      <c r="V1063" s="4"/>
      <c r="W1063" s="4"/>
      <c r="X1063" s="4"/>
      <c r="Y1063" s="1">
        <f>IF(Summ!$G$2="Místně",'71_19MthRepSumUzelQ'!B1063,IF('71_19MthRepSumUzelQ'!U1063&lt;&gt;"",'71_19MthRepSumUzelQ'!U1063,'71_19MthRepSumUzelQ'!B1063))</f>
        <v>7512</v>
      </c>
      <c r="Z1063" s="1">
        <f>IF(Summ!$G$2="Místně",'71_19MthRepSumUzelQ'!F1063,IF('71_19MthRepSumUzelQ'!W1063&lt;&gt;"",'71_19MthRepSumUzelQ'!W1063,'71_19MthRepSumUzelQ'!F1063))</f>
        <v>5007</v>
      </c>
      <c r="AA1063" s="1">
        <f t="shared" si="66"/>
        <v>0</v>
      </c>
      <c r="AB1063" s="1" t="str">
        <f t="shared" si="68"/>
        <v/>
      </c>
      <c r="AC1063" s="1" t="str">
        <f t="shared" si="69"/>
        <v/>
      </c>
      <c r="AD1063" s="1" t="str">
        <f t="shared" si="67"/>
        <v/>
      </c>
    </row>
    <row r="1064" spans="1:30" x14ac:dyDescent="0.25">
      <c r="A1064" s="4" t="s">
        <v>2366</v>
      </c>
      <c r="B1064" s="4">
        <v>7513</v>
      </c>
      <c r="C1064" s="4" t="s">
        <v>2087</v>
      </c>
      <c r="D1064" s="4" t="s">
        <v>2088</v>
      </c>
      <c r="E1064" s="4"/>
      <c r="F1064" s="4">
        <v>5032</v>
      </c>
      <c r="G1064" s="4" t="s">
        <v>87</v>
      </c>
      <c r="H1064" s="4" t="s">
        <v>88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6">
        <v>0</v>
      </c>
      <c r="Q1064" s="5">
        <v>0</v>
      </c>
      <c r="R1064" s="5">
        <v>0</v>
      </c>
      <c r="S1064" s="5">
        <v>0</v>
      </c>
      <c r="T1064" s="5">
        <v>31</v>
      </c>
      <c r="U1064" s="4"/>
      <c r="V1064" s="4"/>
      <c r="W1064" s="4"/>
      <c r="X1064" s="4"/>
      <c r="Y1064" s="1">
        <f>IF(Summ!$G$2="Místně",'71_19MthRepSumUzelQ'!B1064,IF('71_19MthRepSumUzelQ'!U1064&lt;&gt;"",'71_19MthRepSumUzelQ'!U1064,'71_19MthRepSumUzelQ'!B1064))</f>
        <v>7513</v>
      </c>
      <c r="Z1064" s="1">
        <f>IF(Summ!$G$2="Místně",'71_19MthRepSumUzelQ'!F1064,IF('71_19MthRepSumUzelQ'!W1064&lt;&gt;"",'71_19MthRepSumUzelQ'!W1064,'71_19MthRepSumUzelQ'!F1064))</f>
        <v>5032</v>
      </c>
      <c r="AA1064" s="1">
        <f t="shared" si="66"/>
        <v>0</v>
      </c>
      <c r="AB1064" s="1" t="str">
        <f t="shared" si="68"/>
        <v/>
      </c>
      <c r="AC1064" s="1" t="str">
        <f t="shared" si="69"/>
        <v/>
      </c>
      <c r="AD1064" s="1" t="str">
        <f t="shared" si="67"/>
        <v/>
      </c>
    </row>
    <row r="1065" spans="1:30" x14ac:dyDescent="0.25">
      <c r="A1065" s="4" t="s">
        <v>2366</v>
      </c>
      <c r="B1065" s="4">
        <v>7514</v>
      </c>
      <c r="C1065" s="4" t="s">
        <v>2089</v>
      </c>
      <c r="D1065" s="4" t="s">
        <v>2090</v>
      </c>
      <c r="E1065" s="4"/>
      <c r="F1065" s="4">
        <v>5007</v>
      </c>
      <c r="G1065" s="4" t="s">
        <v>37</v>
      </c>
      <c r="H1065" s="4" t="s">
        <v>38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6">
        <v>0</v>
      </c>
      <c r="Q1065" s="5">
        <v>0</v>
      </c>
      <c r="R1065" s="5">
        <v>0</v>
      </c>
      <c r="S1065" s="5">
        <v>0</v>
      </c>
      <c r="T1065" s="5">
        <v>31</v>
      </c>
      <c r="U1065" s="4"/>
      <c r="V1065" s="4"/>
      <c r="W1065" s="4"/>
      <c r="X1065" s="4"/>
      <c r="Y1065" s="1">
        <f>IF(Summ!$G$2="Místně",'71_19MthRepSumUzelQ'!B1065,IF('71_19MthRepSumUzelQ'!U1065&lt;&gt;"",'71_19MthRepSumUzelQ'!U1065,'71_19MthRepSumUzelQ'!B1065))</f>
        <v>7514</v>
      </c>
      <c r="Z1065" s="1">
        <f>IF(Summ!$G$2="Místně",'71_19MthRepSumUzelQ'!F1065,IF('71_19MthRepSumUzelQ'!W1065&lt;&gt;"",'71_19MthRepSumUzelQ'!W1065,'71_19MthRepSumUzelQ'!F1065))</f>
        <v>5007</v>
      </c>
      <c r="AA1065" s="1">
        <f t="shared" si="66"/>
        <v>0</v>
      </c>
      <c r="AB1065" s="1" t="str">
        <f t="shared" si="68"/>
        <v/>
      </c>
      <c r="AC1065" s="1" t="str">
        <f t="shared" si="69"/>
        <v/>
      </c>
      <c r="AD1065" s="1" t="str">
        <f t="shared" si="67"/>
        <v/>
      </c>
    </row>
    <row r="1066" spans="1:30" x14ac:dyDescent="0.25">
      <c r="A1066" s="4" t="s">
        <v>2366</v>
      </c>
      <c r="B1066" s="4">
        <v>7515</v>
      </c>
      <c r="C1066" s="4" t="s">
        <v>2091</v>
      </c>
      <c r="D1066" s="4" t="s">
        <v>2092</v>
      </c>
      <c r="E1066" s="4"/>
      <c r="F1066" s="4">
        <v>5007</v>
      </c>
      <c r="G1066" s="4" t="s">
        <v>37</v>
      </c>
      <c r="H1066" s="4" t="s">
        <v>38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6">
        <v>0</v>
      </c>
      <c r="Q1066" s="5">
        <v>0</v>
      </c>
      <c r="R1066" s="5">
        <v>0</v>
      </c>
      <c r="S1066" s="5">
        <v>0</v>
      </c>
      <c r="T1066" s="5">
        <v>31</v>
      </c>
      <c r="U1066" s="4"/>
      <c r="V1066" s="4"/>
      <c r="W1066" s="4"/>
      <c r="X1066" s="4"/>
      <c r="Y1066" s="1">
        <f>IF(Summ!$G$2="Místně",'71_19MthRepSumUzelQ'!B1066,IF('71_19MthRepSumUzelQ'!U1066&lt;&gt;"",'71_19MthRepSumUzelQ'!U1066,'71_19MthRepSumUzelQ'!B1066))</f>
        <v>7515</v>
      </c>
      <c r="Z1066" s="1">
        <f>IF(Summ!$G$2="Místně",'71_19MthRepSumUzelQ'!F1066,IF('71_19MthRepSumUzelQ'!W1066&lt;&gt;"",'71_19MthRepSumUzelQ'!W1066,'71_19MthRepSumUzelQ'!F1066))</f>
        <v>5007</v>
      </c>
      <c r="AA1066" s="1">
        <f t="shared" si="66"/>
        <v>0</v>
      </c>
      <c r="AB1066" s="1" t="str">
        <f t="shared" si="68"/>
        <v/>
      </c>
      <c r="AC1066" s="1" t="str">
        <f t="shared" si="69"/>
        <v/>
      </c>
      <c r="AD1066" s="1" t="str">
        <f t="shared" si="67"/>
        <v/>
      </c>
    </row>
    <row r="1067" spans="1:30" x14ac:dyDescent="0.25">
      <c r="A1067" s="4" t="s">
        <v>2366</v>
      </c>
      <c r="B1067" s="4">
        <v>7516</v>
      </c>
      <c r="C1067" s="4" t="s">
        <v>2093</v>
      </c>
      <c r="D1067" s="4" t="s">
        <v>2094</v>
      </c>
      <c r="E1067" s="4"/>
      <c r="F1067" s="4">
        <v>5048</v>
      </c>
      <c r="G1067" s="4" t="s">
        <v>119</v>
      </c>
      <c r="H1067" s="4" t="s">
        <v>120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6">
        <v>0</v>
      </c>
      <c r="Q1067" s="5">
        <v>0</v>
      </c>
      <c r="R1067" s="5">
        <v>0</v>
      </c>
      <c r="S1067" s="5">
        <v>0</v>
      </c>
      <c r="T1067" s="5">
        <v>31</v>
      </c>
      <c r="U1067" s="4"/>
      <c r="V1067" s="4"/>
      <c r="W1067" s="4"/>
      <c r="X1067" s="4"/>
      <c r="Y1067" s="1">
        <f>IF(Summ!$G$2="Místně",'71_19MthRepSumUzelQ'!B1067,IF('71_19MthRepSumUzelQ'!U1067&lt;&gt;"",'71_19MthRepSumUzelQ'!U1067,'71_19MthRepSumUzelQ'!B1067))</f>
        <v>7516</v>
      </c>
      <c r="Z1067" s="1">
        <f>IF(Summ!$G$2="Místně",'71_19MthRepSumUzelQ'!F1067,IF('71_19MthRepSumUzelQ'!W1067&lt;&gt;"",'71_19MthRepSumUzelQ'!W1067,'71_19MthRepSumUzelQ'!F1067))</f>
        <v>5048</v>
      </c>
      <c r="AA1067" s="1">
        <f t="shared" si="66"/>
        <v>0</v>
      </c>
      <c r="AB1067" s="1" t="str">
        <f t="shared" si="68"/>
        <v/>
      </c>
      <c r="AC1067" s="1" t="str">
        <f t="shared" si="69"/>
        <v/>
      </c>
      <c r="AD1067" s="1" t="str">
        <f t="shared" si="67"/>
        <v/>
      </c>
    </row>
    <row r="1068" spans="1:30" x14ac:dyDescent="0.25">
      <c r="A1068" s="4" t="s">
        <v>2366</v>
      </c>
      <c r="B1068" s="4">
        <v>7518</v>
      </c>
      <c r="C1068" s="4" t="s">
        <v>2095</v>
      </c>
      <c r="D1068" s="4" t="s">
        <v>2096</v>
      </c>
      <c r="E1068" s="4"/>
      <c r="F1068" s="4">
        <v>5019</v>
      </c>
      <c r="G1068" s="4" t="s">
        <v>61</v>
      </c>
      <c r="H1068" s="4" t="s">
        <v>62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6">
        <v>0</v>
      </c>
      <c r="Q1068" s="5">
        <v>0</v>
      </c>
      <c r="R1068" s="5">
        <v>0</v>
      </c>
      <c r="S1068" s="5">
        <v>0</v>
      </c>
      <c r="T1068" s="5">
        <v>31</v>
      </c>
      <c r="U1068" s="4"/>
      <c r="V1068" s="4"/>
      <c r="W1068" s="4"/>
      <c r="X1068" s="4"/>
      <c r="Y1068" s="1">
        <f>IF(Summ!$G$2="Místně",'71_19MthRepSumUzelQ'!B1068,IF('71_19MthRepSumUzelQ'!U1068&lt;&gt;"",'71_19MthRepSumUzelQ'!U1068,'71_19MthRepSumUzelQ'!B1068))</f>
        <v>7518</v>
      </c>
      <c r="Z1068" s="1">
        <f>IF(Summ!$G$2="Místně",'71_19MthRepSumUzelQ'!F1068,IF('71_19MthRepSumUzelQ'!W1068&lt;&gt;"",'71_19MthRepSumUzelQ'!W1068,'71_19MthRepSumUzelQ'!F1068))</f>
        <v>5019</v>
      </c>
      <c r="AA1068" s="1">
        <f t="shared" si="66"/>
        <v>0</v>
      </c>
      <c r="AB1068" s="1" t="str">
        <f t="shared" si="68"/>
        <v/>
      </c>
      <c r="AC1068" s="1" t="str">
        <f t="shared" si="69"/>
        <v/>
      </c>
      <c r="AD1068" s="1" t="str">
        <f t="shared" si="67"/>
        <v/>
      </c>
    </row>
    <row r="1069" spans="1:30" x14ac:dyDescent="0.25">
      <c r="A1069" s="4" t="s">
        <v>2366</v>
      </c>
      <c r="B1069" s="4">
        <v>7519</v>
      </c>
      <c r="C1069" s="4" t="s">
        <v>2097</v>
      </c>
      <c r="D1069" s="4" t="s">
        <v>2098</v>
      </c>
      <c r="E1069" s="4"/>
      <c r="F1069" s="4">
        <v>5025</v>
      </c>
      <c r="G1069" s="4" t="s">
        <v>73</v>
      </c>
      <c r="H1069" s="4" t="s">
        <v>74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6">
        <v>0</v>
      </c>
      <c r="Q1069" s="5">
        <v>0</v>
      </c>
      <c r="R1069" s="5">
        <v>0</v>
      </c>
      <c r="S1069" s="5">
        <v>0</v>
      </c>
      <c r="T1069" s="5">
        <v>31</v>
      </c>
      <c r="U1069" s="4"/>
      <c r="V1069" s="4"/>
      <c r="W1069" s="4"/>
      <c r="X1069" s="4"/>
      <c r="Y1069" s="1">
        <f>IF(Summ!$G$2="Místně",'71_19MthRepSumUzelQ'!B1069,IF('71_19MthRepSumUzelQ'!U1069&lt;&gt;"",'71_19MthRepSumUzelQ'!U1069,'71_19MthRepSumUzelQ'!B1069))</f>
        <v>7519</v>
      </c>
      <c r="Z1069" s="1">
        <f>IF(Summ!$G$2="Místně",'71_19MthRepSumUzelQ'!F1069,IF('71_19MthRepSumUzelQ'!W1069&lt;&gt;"",'71_19MthRepSumUzelQ'!W1069,'71_19MthRepSumUzelQ'!F1069))</f>
        <v>5025</v>
      </c>
      <c r="AA1069" s="1">
        <f t="shared" si="66"/>
        <v>0</v>
      </c>
      <c r="AB1069" s="1" t="str">
        <f t="shared" si="68"/>
        <v/>
      </c>
      <c r="AC1069" s="1" t="str">
        <f t="shared" si="69"/>
        <v/>
      </c>
      <c r="AD1069" s="1" t="str">
        <f t="shared" si="67"/>
        <v/>
      </c>
    </row>
    <row r="1070" spans="1:30" x14ac:dyDescent="0.25">
      <c r="A1070" s="4" t="s">
        <v>2366</v>
      </c>
      <c r="B1070" s="4">
        <v>7520</v>
      </c>
      <c r="C1070" s="4" t="s">
        <v>2099</v>
      </c>
      <c r="D1070" s="4" t="s">
        <v>2100</v>
      </c>
      <c r="E1070" s="4"/>
      <c r="F1070" s="4">
        <v>5014</v>
      </c>
      <c r="G1070" s="4" t="s">
        <v>51</v>
      </c>
      <c r="H1070" s="4" t="s">
        <v>52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6">
        <v>0</v>
      </c>
      <c r="Q1070" s="5">
        <v>0</v>
      </c>
      <c r="R1070" s="5">
        <v>0</v>
      </c>
      <c r="S1070" s="5">
        <v>0</v>
      </c>
      <c r="T1070" s="5">
        <v>31</v>
      </c>
      <c r="U1070" s="4"/>
      <c r="V1070" s="4"/>
      <c r="W1070" s="4"/>
      <c r="X1070" s="4"/>
      <c r="Y1070" s="1">
        <f>IF(Summ!$G$2="Místně",'71_19MthRepSumUzelQ'!B1070,IF('71_19MthRepSumUzelQ'!U1070&lt;&gt;"",'71_19MthRepSumUzelQ'!U1070,'71_19MthRepSumUzelQ'!B1070))</f>
        <v>7520</v>
      </c>
      <c r="Z1070" s="1">
        <f>IF(Summ!$G$2="Místně",'71_19MthRepSumUzelQ'!F1070,IF('71_19MthRepSumUzelQ'!W1070&lt;&gt;"",'71_19MthRepSumUzelQ'!W1070,'71_19MthRepSumUzelQ'!F1070))</f>
        <v>5014</v>
      </c>
      <c r="AA1070" s="1">
        <f t="shared" si="66"/>
        <v>0</v>
      </c>
      <c r="AB1070" s="1" t="str">
        <f t="shared" si="68"/>
        <v/>
      </c>
      <c r="AC1070" s="1" t="str">
        <f t="shared" si="69"/>
        <v/>
      </c>
      <c r="AD1070" s="1" t="str">
        <f t="shared" si="67"/>
        <v/>
      </c>
    </row>
    <row r="1071" spans="1:30" x14ac:dyDescent="0.25">
      <c r="A1071" s="4" t="s">
        <v>2366</v>
      </c>
      <c r="B1071" s="4">
        <v>7522</v>
      </c>
      <c r="C1071" s="4" t="s">
        <v>2101</v>
      </c>
      <c r="D1071" s="4" t="s">
        <v>2102</v>
      </c>
      <c r="E1071" s="4"/>
      <c r="F1071" s="4">
        <v>5011</v>
      </c>
      <c r="G1071" s="4" t="s">
        <v>45</v>
      </c>
      <c r="H1071" s="4" t="s">
        <v>46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6">
        <v>0</v>
      </c>
      <c r="Q1071" s="5">
        <v>0</v>
      </c>
      <c r="R1071" s="5">
        <v>0</v>
      </c>
      <c r="S1071" s="5">
        <v>0</v>
      </c>
      <c r="T1071" s="5">
        <v>31</v>
      </c>
      <c r="U1071" s="4"/>
      <c r="V1071" s="4"/>
      <c r="W1071" s="4"/>
      <c r="X1071" s="4"/>
      <c r="Y1071" s="1">
        <f>IF(Summ!$G$2="Místně",'71_19MthRepSumUzelQ'!B1071,IF('71_19MthRepSumUzelQ'!U1071&lt;&gt;"",'71_19MthRepSumUzelQ'!U1071,'71_19MthRepSumUzelQ'!B1071))</f>
        <v>7522</v>
      </c>
      <c r="Z1071" s="1">
        <f>IF(Summ!$G$2="Místně",'71_19MthRepSumUzelQ'!F1071,IF('71_19MthRepSumUzelQ'!W1071&lt;&gt;"",'71_19MthRepSumUzelQ'!W1071,'71_19MthRepSumUzelQ'!F1071))</f>
        <v>5011</v>
      </c>
      <c r="AA1071" s="1">
        <f t="shared" si="66"/>
        <v>0</v>
      </c>
      <c r="AB1071" s="1" t="str">
        <f t="shared" si="68"/>
        <v/>
      </c>
      <c r="AC1071" s="1" t="str">
        <f t="shared" si="69"/>
        <v/>
      </c>
      <c r="AD1071" s="1" t="str">
        <f t="shared" si="67"/>
        <v/>
      </c>
    </row>
    <row r="1072" spans="1:30" x14ac:dyDescent="0.25">
      <c r="A1072" s="4" t="s">
        <v>2366</v>
      </c>
      <c r="B1072" s="4">
        <v>7523</v>
      </c>
      <c r="C1072" s="4" t="s">
        <v>2103</v>
      </c>
      <c r="D1072" s="4" t="s">
        <v>2104</v>
      </c>
      <c r="E1072" s="4"/>
      <c r="F1072" s="4">
        <v>5007</v>
      </c>
      <c r="G1072" s="4" t="s">
        <v>37</v>
      </c>
      <c r="H1072" s="4" t="s">
        <v>38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6">
        <v>0</v>
      </c>
      <c r="Q1072" s="5">
        <v>0</v>
      </c>
      <c r="R1072" s="5">
        <v>0</v>
      </c>
      <c r="S1072" s="5">
        <v>0</v>
      </c>
      <c r="T1072" s="5">
        <v>31</v>
      </c>
      <c r="U1072" s="4"/>
      <c r="V1072" s="4"/>
      <c r="W1072" s="4"/>
      <c r="X1072" s="4"/>
      <c r="Y1072" s="1">
        <f>IF(Summ!$G$2="Místně",'71_19MthRepSumUzelQ'!B1072,IF('71_19MthRepSumUzelQ'!U1072&lt;&gt;"",'71_19MthRepSumUzelQ'!U1072,'71_19MthRepSumUzelQ'!B1072))</f>
        <v>7523</v>
      </c>
      <c r="Z1072" s="1">
        <f>IF(Summ!$G$2="Místně",'71_19MthRepSumUzelQ'!F1072,IF('71_19MthRepSumUzelQ'!W1072&lt;&gt;"",'71_19MthRepSumUzelQ'!W1072,'71_19MthRepSumUzelQ'!F1072))</f>
        <v>5007</v>
      </c>
      <c r="AA1072" s="1">
        <f t="shared" si="66"/>
        <v>0</v>
      </c>
      <c r="AB1072" s="1" t="str">
        <f t="shared" si="68"/>
        <v/>
      </c>
      <c r="AC1072" s="1" t="str">
        <f t="shared" si="69"/>
        <v/>
      </c>
      <c r="AD1072" s="1" t="str">
        <f t="shared" si="67"/>
        <v/>
      </c>
    </row>
    <row r="1073" spans="1:30" x14ac:dyDescent="0.25">
      <c r="A1073" s="4" t="s">
        <v>2366</v>
      </c>
      <c r="B1073" s="4">
        <v>7524</v>
      </c>
      <c r="C1073" s="4" t="s">
        <v>2105</v>
      </c>
      <c r="D1073" s="4" t="s">
        <v>2106</v>
      </c>
      <c r="E1073" s="4"/>
      <c r="F1073" s="4">
        <v>5009</v>
      </c>
      <c r="G1073" s="4" t="s">
        <v>41</v>
      </c>
      <c r="H1073" s="4" t="s">
        <v>42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6">
        <v>0</v>
      </c>
      <c r="Q1073" s="5">
        <v>0</v>
      </c>
      <c r="R1073" s="5">
        <v>0</v>
      </c>
      <c r="S1073" s="5">
        <v>0</v>
      </c>
      <c r="T1073" s="5">
        <v>31</v>
      </c>
      <c r="U1073" s="4"/>
      <c r="V1073" s="4"/>
      <c r="W1073" s="4"/>
      <c r="X1073" s="4"/>
      <c r="Y1073" s="1">
        <f>IF(Summ!$G$2="Místně",'71_19MthRepSumUzelQ'!B1073,IF('71_19MthRepSumUzelQ'!U1073&lt;&gt;"",'71_19MthRepSumUzelQ'!U1073,'71_19MthRepSumUzelQ'!B1073))</f>
        <v>7524</v>
      </c>
      <c r="Z1073" s="1">
        <f>IF(Summ!$G$2="Místně",'71_19MthRepSumUzelQ'!F1073,IF('71_19MthRepSumUzelQ'!W1073&lt;&gt;"",'71_19MthRepSumUzelQ'!W1073,'71_19MthRepSumUzelQ'!F1073))</f>
        <v>5009</v>
      </c>
      <c r="AA1073" s="1">
        <f t="shared" si="66"/>
        <v>0</v>
      </c>
      <c r="AB1073" s="1" t="str">
        <f t="shared" si="68"/>
        <v/>
      </c>
      <c r="AC1073" s="1" t="str">
        <f t="shared" si="69"/>
        <v/>
      </c>
      <c r="AD1073" s="1" t="str">
        <f t="shared" si="67"/>
        <v/>
      </c>
    </row>
    <row r="1074" spans="1:30" x14ac:dyDescent="0.25">
      <c r="A1074" s="4" t="s">
        <v>2366</v>
      </c>
      <c r="B1074" s="4">
        <v>7525</v>
      </c>
      <c r="C1074" s="4" t="s">
        <v>2107</v>
      </c>
      <c r="D1074" s="4" t="s">
        <v>2108</v>
      </c>
      <c r="E1074" s="4"/>
      <c r="F1074" s="4">
        <v>5019</v>
      </c>
      <c r="G1074" s="4" t="s">
        <v>61</v>
      </c>
      <c r="H1074" s="4" t="s">
        <v>62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6">
        <v>0</v>
      </c>
      <c r="Q1074" s="5">
        <v>0</v>
      </c>
      <c r="R1074" s="5">
        <v>0</v>
      </c>
      <c r="S1074" s="5">
        <v>0</v>
      </c>
      <c r="T1074" s="5">
        <v>31</v>
      </c>
      <c r="U1074" s="4"/>
      <c r="V1074" s="4"/>
      <c r="W1074" s="4"/>
      <c r="X1074" s="4"/>
      <c r="Y1074" s="1">
        <f>IF(Summ!$G$2="Místně",'71_19MthRepSumUzelQ'!B1074,IF('71_19MthRepSumUzelQ'!U1074&lt;&gt;"",'71_19MthRepSumUzelQ'!U1074,'71_19MthRepSumUzelQ'!B1074))</f>
        <v>7525</v>
      </c>
      <c r="Z1074" s="1">
        <f>IF(Summ!$G$2="Místně",'71_19MthRepSumUzelQ'!F1074,IF('71_19MthRepSumUzelQ'!W1074&lt;&gt;"",'71_19MthRepSumUzelQ'!W1074,'71_19MthRepSumUzelQ'!F1074))</f>
        <v>5019</v>
      </c>
      <c r="AA1074" s="1">
        <f t="shared" si="66"/>
        <v>0</v>
      </c>
      <c r="AB1074" s="1" t="str">
        <f t="shared" si="68"/>
        <v/>
      </c>
      <c r="AC1074" s="1" t="str">
        <f t="shared" si="69"/>
        <v/>
      </c>
      <c r="AD1074" s="1" t="str">
        <f t="shared" si="67"/>
        <v/>
      </c>
    </row>
    <row r="1075" spans="1:30" x14ac:dyDescent="0.25">
      <c r="A1075" s="4" t="s">
        <v>2366</v>
      </c>
      <c r="B1075" s="4">
        <v>7526</v>
      </c>
      <c r="C1075" s="4" t="s">
        <v>2109</v>
      </c>
      <c r="D1075" s="4" t="s">
        <v>2110</v>
      </c>
      <c r="E1075" s="4"/>
      <c r="F1075" s="4">
        <v>5014</v>
      </c>
      <c r="G1075" s="4" t="s">
        <v>51</v>
      </c>
      <c r="H1075" s="4" t="s">
        <v>52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6">
        <v>0</v>
      </c>
      <c r="Q1075" s="5">
        <v>0</v>
      </c>
      <c r="R1075" s="5">
        <v>0</v>
      </c>
      <c r="S1075" s="5">
        <v>0</v>
      </c>
      <c r="T1075" s="5">
        <v>31</v>
      </c>
      <c r="U1075" s="4"/>
      <c r="V1075" s="4"/>
      <c r="W1075" s="4"/>
      <c r="X1075" s="4"/>
      <c r="Y1075" s="1">
        <f>IF(Summ!$G$2="Místně",'71_19MthRepSumUzelQ'!B1075,IF('71_19MthRepSumUzelQ'!U1075&lt;&gt;"",'71_19MthRepSumUzelQ'!U1075,'71_19MthRepSumUzelQ'!B1075))</f>
        <v>7526</v>
      </c>
      <c r="Z1075" s="1">
        <f>IF(Summ!$G$2="Místně",'71_19MthRepSumUzelQ'!F1075,IF('71_19MthRepSumUzelQ'!W1075&lt;&gt;"",'71_19MthRepSumUzelQ'!W1075,'71_19MthRepSumUzelQ'!F1075))</f>
        <v>5014</v>
      </c>
      <c r="AA1075" s="1">
        <f t="shared" si="66"/>
        <v>0</v>
      </c>
      <c r="AB1075" s="1" t="str">
        <f t="shared" si="68"/>
        <v/>
      </c>
      <c r="AC1075" s="1" t="str">
        <f t="shared" si="69"/>
        <v/>
      </c>
      <c r="AD1075" s="1" t="str">
        <f t="shared" si="67"/>
        <v/>
      </c>
    </row>
    <row r="1076" spans="1:30" x14ac:dyDescent="0.25">
      <c r="A1076" s="4" t="s">
        <v>2366</v>
      </c>
      <c r="B1076" s="4">
        <v>7527</v>
      </c>
      <c r="C1076" s="4" t="s">
        <v>2111</v>
      </c>
      <c r="D1076" s="4" t="s">
        <v>2112</v>
      </c>
      <c r="E1076" s="4"/>
      <c r="F1076" s="4">
        <v>5007</v>
      </c>
      <c r="G1076" s="4" t="s">
        <v>37</v>
      </c>
      <c r="H1076" s="4" t="s">
        <v>38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6">
        <v>0</v>
      </c>
      <c r="Q1076" s="5">
        <v>0</v>
      </c>
      <c r="R1076" s="5">
        <v>0</v>
      </c>
      <c r="S1076" s="5">
        <v>0</v>
      </c>
      <c r="T1076" s="5">
        <v>31</v>
      </c>
      <c r="U1076" s="4"/>
      <c r="V1076" s="4"/>
      <c r="W1076" s="4"/>
      <c r="X1076" s="4"/>
      <c r="Y1076" s="1">
        <f>IF(Summ!$G$2="Místně",'71_19MthRepSumUzelQ'!B1076,IF('71_19MthRepSumUzelQ'!U1076&lt;&gt;"",'71_19MthRepSumUzelQ'!U1076,'71_19MthRepSumUzelQ'!B1076))</f>
        <v>7527</v>
      </c>
      <c r="Z1076" s="1">
        <f>IF(Summ!$G$2="Místně",'71_19MthRepSumUzelQ'!F1076,IF('71_19MthRepSumUzelQ'!W1076&lt;&gt;"",'71_19MthRepSumUzelQ'!W1076,'71_19MthRepSumUzelQ'!F1076))</f>
        <v>5007</v>
      </c>
      <c r="AA1076" s="1">
        <f t="shared" si="66"/>
        <v>0</v>
      </c>
      <c r="AB1076" s="1" t="str">
        <f t="shared" si="68"/>
        <v/>
      </c>
      <c r="AC1076" s="1" t="str">
        <f t="shared" si="69"/>
        <v/>
      </c>
      <c r="AD1076" s="1" t="str">
        <f t="shared" si="67"/>
        <v/>
      </c>
    </row>
    <row r="1077" spans="1:30" x14ac:dyDescent="0.25">
      <c r="A1077" s="4" t="s">
        <v>2366</v>
      </c>
      <c r="B1077" s="4">
        <v>7529</v>
      </c>
      <c r="C1077" s="4" t="s">
        <v>2113</v>
      </c>
      <c r="D1077" s="4" t="s">
        <v>2114</v>
      </c>
      <c r="E1077" s="4"/>
      <c r="F1077" s="4">
        <v>5005</v>
      </c>
      <c r="G1077" s="4" t="s">
        <v>33</v>
      </c>
      <c r="H1077" s="4" t="s">
        <v>34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6">
        <v>0</v>
      </c>
      <c r="Q1077" s="5">
        <v>0</v>
      </c>
      <c r="R1077" s="5">
        <v>0</v>
      </c>
      <c r="S1077" s="5">
        <v>0</v>
      </c>
      <c r="T1077" s="5">
        <v>31</v>
      </c>
      <c r="U1077" s="4"/>
      <c r="V1077" s="4"/>
      <c r="W1077" s="4"/>
      <c r="X1077" s="4"/>
      <c r="Y1077" s="1">
        <f>IF(Summ!$G$2="Místně",'71_19MthRepSumUzelQ'!B1077,IF('71_19MthRepSumUzelQ'!U1077&lt;&gt;"",'71_19MthRepSumUzelQ'!U1077,'71_19MthRepSumUzelQ'!B1077))</f>
        <v>7529</v>
      </c>
      <c r="Z1077" s="1">
        <f>IF(Summ!$G$2="Místně",'71_19MthRepSumUzelQ'!F1077,IF('71_19MthRepSumUzelQ'!W1077&lt;&gt;"",'71_19MthRepSumUzelQ'!W1077,'71_19MthRepSumUzelQ'!F1077))</f>
        <v>5005</v>
      </c>
      <c r="AA1077" s="1">
        <f t="shared" si="66"/>
        <v>0</v>
      </c>
      <c r="AB1077" s="1" t="str">
        <f t="shared" si="68"/>
        <v/>
      </c>
      <c r="AC1077" s="1" t="str">
        <f t="shared" si="69"/>
        <v/>
      </c>
      <c r="AD1077" s="1" t="str">
        <f t="shared" si="67"/>
        <v/>
      </c>
    </row>
    <row r="1078" spans="1:30" x14ac:dyDescent="0.25">
      <c r="A1078" s="4" t="s">
        <v>2366</v>
      </c>
      <c r="B1078" s="4">
        <v>7531</v>
      </c>
      <c r="C1078" s="4" t="s">
        <v>2115</v>
      </c>
      <c r="D1078" s="4" t="s">
        <v>2116</v>
      </c>
      <c r="E1078" s="4"/>
      <c r="F1078" s="4">
        <v>5007</v>
      </c>
      <c r="G1078" s="4" t="s">
        <v>37</v>
      </c>
      <c r="H1078" s="4" t="s">
        <v>38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6">
        <v>0</v>
      </c>
      <c r="Q1078" s="5">
        <v>0</v>
      </c>
      <c r="R1078" s="5">
        <v>0</v>
      </c>
      <c r="S1078" s="5">
        <v>0</v>
      </c>
      <c r="T1078" s="5">
        <v>31</v>
      </c>
      <c r="U1078" s="4"/>
      <c r="V1078" s="4"/>
      <c r="W1078" s="4"/>
      <c r="X1078" s="4"/>
      <c r="Y1078" s="1">
        <f>IF(Summ!$G$2="Místně",'71_19MthRepSumUzelQ'!B1078,IF('71_19MthRepSumUzelQ'!U1078&lt;&gt;"",'71_19MthRepSumUzelQ'!U1078,'71_19MthRepSumUzelQ'!B1078))</f>
        <v>7531</v>
      </c>
      <c r="Z1078" s="1">
        <f>IF(Summ!$G$2="Místně",'71_19MthRepSumUzelQ'!F1078,IF('71_19MthRepSumUzelQ'!W1078&lt;&gt;"",'71_19MthRepSumUzelQ'!W1078,'71_19MthRepSumUzelQ'!F1078))</f>
        <v>5007</v>
      </c>
      <c r="AA1078" s="1">
        <f t="shared" si="66"/>
        <v>0</v>
      </c>
      <c r="AB1078" s="1" t="str">
        <f t="shared" si="68"/>
        <v/>
      </c>
      <c r="AC1078" s="1" t="str">
        <f t="shared" si="69"/>
        <v/>
      </c>
      <c r="AD1078" s="1" t="str">
        <f t="shared" si="67"/>
        <v/>
      </c>
    </row>
    <row r="1079" spans="1:30" x14ac:dyDescent="0.25">
      <c r="A1079" s="4" t="s">
        <v>2366</v>
      </c>
      <c r="B1079" s="4">
        <v>7532</v>
      </c>
      <c r="C1079" s="4" t="s">
        <v>2117</v>
      </c>
      <c r="D1079" s="4" t="s">
        <v>2118</v>
      </c>
      <c r="E1079" s="4"/>
      <c r="F1079" s="4">
        <v>5020</v>
      </c>
      <c r="G1079" s="4" t="s">
        <v>63</v>
      </c>
      <c r="H1079" s="4" t="s">
        <v>64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6">
        <v>0</v>
      </c>
      <c r="Q1079" s="5">
        <v>0</v>
      </c>
      <c r="R1079" s="5">
        <v>0</v>
      </c>
      <c r="S1079" s="5">
        <v>0</v>
      </c>
      <c r="T1079" s="5">
        <v>31</v>
      </c>
      <c r="U1079" s="4"/>
      <c r="V1079" s="4"/>
      <c r="W1079" s="4"/>
      <c r="X1079" s="4"/>
      <c r="Y1079" s="1">
        <f>IF(Summ!$G$2="Místně",'71_19MthRepSumUzelQ'!B1079,IF('71_19MthRepSumUzelQ'!U1079&lt;&gt;"",'71_19MthRepSumUzelQ'!U1079,'71_19MthRepSumUzelQ'!B1079))</f>
        <v>7532</v>
      </c>
      <c r="Z1079" s="1">
        <f>IF(Summ!$G$2="Místně",'71_19MthRepSumUzelQ'!F1079,IF('71_19MthRepSumUzelQ'!W1079&lt;&gt;"",'71_19MthRepSumUzelQ'!W1079,'71_19MthRepSumUzelQ'!F1079))</f>
        <v>5020</v>
      </c>
      <c r="AA1079" s="1">
        <f t="shared" si="66"/>
        <v>0</v>
      </c>
      <c r="AB1079" s="1" t="str">
        <f t="shared" si="68"/>
        <v/>
      </c>
      <c r="AC1079" s="1" t="str">
        <f t="shared" si="69"/>
        <v/>
      </c>
      <c r="AD1079" s="1" t="str">
        <f t="shared" si="67"/>
        <v/>
      </c>
    </row>
    <row r="1080" spans="1:30" x14ac:dyDescent="0.25">
      <c r="A1080" s="4" t="s">
        <v>2366</v>
      </c>
      <c r="B1080" s="4">
        <v>7533</v>
      </c>
      <c r="C1080" s="4" t="s">
        <v>2119</v>
      </c>
      <c r="D1080" s="4" t="s">
        <v>2120</v>
      </c>
      <c r="E1080" s="4"/>
      <c r="F1080" s="4">
        <v>5007</v>
      </c>
      <c r="G1080" s="4" t="s">
        <v>37</v>
      </c>
      <c r="H1080" s="4" t="s">
        <v>38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6">
        <v>0</v>
      </c>
      <c r="Q1080" s="5">
        <v>0</v>
      </c>
      <c r="R1080" s="5">
        <v>0</v>
      </c>
      <c r="S1080" s="5">
        <v>0</v>
      </c>
      <c r="T1080" s="5">
        <v>31</v>
      </c>
      <c r="U1080" s="4"/>
      <c r="V1080" s="4"/>
      <c r="W1080" s="4"/>
      <c r="X1080" s="4"/>
      <c r="Y1080" s="1">
        <f>IF(Summ!$G$2="Místně",'71_19MthRepSumUzelQ'!B1080,IF('71_19MthRepSumUzelQ'!U1080&lt;&gt;"",'71_19MthRepSumUzelQ'!U1080,'71_19MthRepSumUzelQ'!B1080))</f>
        <v>7533</v>
      </c>
      <c r="Z1080" s="1">
        <f>IF(Summ!$G$2="Místně",'71_19MthRepSumUzelQ'!F1080,IF('71_19MthRepSumUzelQ'!W1080&lt;&gt;"",'71_19MthRepSumUzelQ'!W1080,'71_19MthRepSumUzelQ'!F1080))</f>
        <v>5007</v>
      </c>
      <c r="AA1080" s="1">
        <f t="shared" si="66"/>
        <v>0</v>
      </c>
      <c r="AB1080" s="1" t="str">
        <f t="shared" si="68"/>
        <v/>
      </c>
      <c r="AC1080" s="1" t="str">
        <f t="shared" si="69"/>
        <v/>
      </c>
      <c r="AD1080" s="1" t="str">
        <f t="shared" si="67"/>
        <v/>
      </c>
    </row>
    <row r="1081" spans="1:30" x14ac:dyDescent="0.25">
      <c r="A1081" s="4" t="s">
        <v>2366</v>
      </c>
      <c r="B1081" s="4">
        <v>7534</v>
      </c>
      <c r="C1081" s="4" t="s">
        <v>2121</v>
      </c>
      <c r="D1081" s="4" t="s">
        <v>2122</v>
      </c>
      <c r="E1081" s="4"/>
      <c r="F1081" s="4">
        <v>5025</v>
      </c>
      <c r="G1081" s="4" t="s">
        <v>73</v>
      </c>
      <c r="H1081" s="4" t="s">
        <v>74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6">
        <v>0</v>
      </c>
      <c r="Q1081" s="5">
        <v>0</v>
      </c>
      <c r="R1081" s="5">
        <v>0</v>
      </c>
      <c r="S1081" s="5">
        <v>0</v>
      </c>
      <c r="T1081" s="5">
        <v>31</v>
      </c>
      <c r="U1081" s="4"/>
      <c r="V1081" s="4"/>
      <c r="W1081" s="4"/>
      <c r="X1081" s="4"/>
      <c r="Y1081" s="1">
        <f>IF(Summ!$G$2="Místně",'71_19MthRepSumUzelQ'!B1081,IF('71_19MthRepSumUzelQ'!U1081&lt;&gt;"",'71_19MthRepSumUzelQ'!U1081,'71_19MthRepSumUzelQ'!B1081))</f>
        <v>7534</v>
      </c>
      <c r="Z1081" s="1">
        <f>IF(Summ!$G$2="Místně",'71_19MthRepSumUzelQ'!F1081,IF('71_19MthRepSumUzelQ'!W1081&lt;&gt;"",'71_19MthRepSumUzelQ'!W1081,'71_19MthRepSumUzelQ'!F1081))</f>
        <v>5025</v>
      </c>
      <c r="AA1081" s="1">
        <f t="shared" si="66"/>
        <v>0</v>
      </c>
      <c r="AB1081" s="1" t="str">
        <f t="shared" si="68"/>
        <v/>
      </c>
      <c r="AC1081" s="1" t="str">
        <f t="shared" si="69"/>
        <v/>
      </c>
      <c r="AD1081" s="1" t="str">
        <f t="shared" si="67"/>
        <v/>
      </c>
    </row>
    <row r="1082" spans="1:30" x14ac:dyDescent="0.25">
      <c r="A1082" s="4" t="s">
        <v>2366</v>
      </c>
      <c r="B1082" s="4">
        <v>7536</v>
      </c>
      <c r="C1082" s="4" t="s">
        <v>2123</v>
      </c>
      <c r="D1082" s="4" t="s">
        <v>2124</v>
      </c>
      <c r="E1082" s="4"/>
      <c r="F1082" s="4">
        <v>5006</v>
      </c>
      <c r="G1082" s="4" t="s">
        <v>35</v>
      </c>
      <c r="H1082" s="4" t="s">
        <v>36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6">
        <v>0</v>
      </c>
      <c r="Q1082" s="5">
        <v>0</v>
      </c>
      <c r="R1082" s="5">
        <v>0</v>
      </c>
      <c r="S1082" s="5">
        <v>0</v>
      </c>
      <c r="T1082" s="5">
        <v>31</v>
      </c>
      <c r="U1082" s="4"/>
      <c r="V1082" s="4"/>
      <c r="W1082" s="4"/>
      <c r="X1082" s="4"/>
      <c r="Y1082" s="1">
        <f>IF(Summ!$G$2="Místně",'71_19MthRepSumUzelQ'!B1082,IF('71_19MthRepSumUzelQ'!U1082&lt;&gt;"",'71_19MthRepSumUzelQ'!U1082,'71_19MthRepSumUzelQ'!B1082))</f>
        <v>7536</v>
      </c>
      <c r="Z1082" s="1">
        <f>IF(Summ!$G$2="Místně",'71_19MthRepSumUzelQ'!F1082,IF('71_19MthRepSumUzelQ'!W1082&lt;&gt;"",'71_19MthRepSumUzelQ'!W1082,'71_19MthRepSumUzelQ'!F1082))</f>
        <v>5006</v>
      </c>
      <c r="AA1082" s="1">
        <f t="shared" si="66"/>
        <v>0</v>
      </c>
      <c r="AB1082" s="1" t="str">
        <f t="shared" si="68"/>
        <v/>
      </c>
      <c r="AC1082" s="1" t="str">
        <f t="shared" si="69"/>
        <v/>
      </c>
      <c r="AD1082" s="1" t="str">
        <f t="shared" si="67"/>
        <v/>
      </c>
    </row>
    <row r="1083" spans="1:30" x14ac:dyDescent="0.25">
      <c r="A1083" s="4" t="s">
        <v>2366</v>
      </c>
      <c r="B1083" s="4">
        <v>7538</v>
      </c>
      <c r="C1083" s="4" t="s">
        <v>2125</v>
      </c>
      <c r="D1083" s="4" t="s">
        <v>2126</v>
      </c>
      <c r="E1083" s="4"/>
      <c r="F1083" s="4">
        <v>5014</v>
      </c>
      <c r="G1083" s="4" t="s">
        <v>51</v>
      </c>
      <c r="H1083" s="4" t="s">
        <v>52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6">
        <v>0</v>
      </c>
      <c r="Q1083" s="5">
        <v>0</v>
      </c>
      <c r="R1083" s="5">
        <v>0</v>
      </c>
      <c r="S1083" s="5">
        <v>0</v>
      </c>
      <c r="T1083" s="5">
        <v>31</v>
      </c>
      <c r="U1083" s="4"/>
      <c r="V1083" s="4"/>
      <c r="W1083" s="4"/>
      <c r="X1083" s="4"/>
      <c r="Y1083" s="1">
        <f>IF(Summ!$G$2="Místně",'71_19MthRepSumUzelQ'!B1083,IF('71_19MthRepSumUzelQ'!U1083&lt;&gt;"",'71_19MthRepSumUzelQ'!U1083,'71_19MthRepSumUzelQ'!B1083))</f>
        <v>7538</v>
      </c>
      <c r="Z1083" s="1">
        <f>IF(Summ!$G$2="Místně",'71_19MthRepSumUzelQ'!F1083,IF('71_19MthRepSumUzelQ'!W1083&lt;&gt;"",'71_19MthRepSumUzelQ'!W1083,'71_19MthRepSumUzelQ'!F1083))</f>
        <v>5014</v>
      </c>
      <c r="AA1083" s="1">
        <f t="shared" si="66"/>
        <v>0</v>
      </c>
      <c r="AB1083" s="1" t="str">
        <f t="shared" si="68"/>
        <v/>
      </c>
      <c r="AC1083" s="1" t="str">
        <f t="shared" si="69"/>
        <v/>
      </c>
      <c r="AD1083" s="1" t="str">
        <f t="shared" si="67"/>
        <v/>
      </c>
    </row>
    <row r="1084" spans="1:30" x14ac:dyDescent="0.25">
      <c r="A1084" s="4" t="s">
        <v>2366</v>
      </c>
      <c r="B1084" s="4">
        <v>7539</v>
      </c>
      <c r="C1084" s="4" t="s">
        <v>2127</v>
      </c>
      <c r="D1084" s="4" t="s">
        <v>2128</v>
      </c>
      <c r="E1084" s="4"/>
      <c r="F1084" s="4">
        <v>5013</v>
      </c>
      <c r="G1084" s="4" t="s">
        <v>49</v>
      </c>
      <c r="H1084" s="4" t="s">
        <v>50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6">
        <v>0</v>
      </c>
      <c r="Q1084" s="5">
        <v>0</v>
      </c>
      <c r="R1084" s="5">
        <v>0</v>
      </c>
      <c r="S1084" s="5">
        <v>0</v>
      </c>
      <c r="T1084" s="5">
        <v>31</v>
      </c>
      <c r="U1084" s="4"/>
      <c r="V1084" s="4"/>
      <c r="W1084" s="4"/>
      <c r="X1084" s="4"/>
      <c r="Y1084" s="1">
        <f>IF(Summ!$G$2="Místně",'71_19MthRepSumUzelQ'!B1084,IF('71_19MthRepSumUzelQ'!U1084&lt;&gt;"",'71_19MthRepSumUzelQ'!U1084,'71_19MthRepSumUzelQ'!B1084))</f>
        <v>7539</v>
      </c>
      <c r="Z1084" s="1">
        <f>IF(Summ!$G$2="Místně",'71_19MthRepSumUzelQ'!F1084,IF('71_19MthRepSumUzelQ'!W1084&lt;&gt;"",'71_19MthRepSumUzelQ'!W1084,'71_19MthRepSumUzelQ'!F1084))</f>
        <v>5013</v>
      </c>
      <c r="AA1084" s="1">
        <f t="shared" si="66"/>
        <v>0</v>
      </c>
      <c r="AB1084" s="1" t="str">
        <f t="shared" si="68"/>
        <v/>
      </c>
      <c r="AC1084" s="1" t="str">
        <f t="shared" si="69"/>
        <v/>
      </c>
      <c r="AD1084" s="1" t="str">
        <f t="shared" si="67"/>
        <v/>
      </c>
    </row>
    <row r="1085" spans="1:30" x14ac:dyDescent="0.25">
      <c r="A1085" s="4" t="s">
        <v>2366</v>
      </c>
      <c r="B1085" s="4">
        <v>7540</v>
      </c>
      <c r="C1085" s="4" t="s">
        <v>2129</v>
      </c>
      <c r="D1085" s="4" t="s">
        <v>2130</v>
      </c>
      <c r="E1085" s="4"/>
      <c r="F1085" s="4">
        <v>5014</v>
      </c>
      <c r="G1085" s="4" t="s">
        <v>51</v>
      </c>
      <c r="H1085" s="4" t="s">
        <v>52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6">
        <v>0</v>
      </c>
      <c r="Q1085" s="5">
        <v>0</v>
      </c>
      <c r="R1085" s="5">
        <v>0</v>
      </c>
      <c r="S1085" s="5">
        <v>0</v>
      </c>
      <c r="T1085" s="5">
        <v>31</v>
      </c>
      <c r="U1085" s="4"/>
      <c r="V1085" s="4"/>
      <c r="W1085" s="4"/>
      <c r="X1085" s="4"/>
      <c r="Y1085" s="1">
        <f>IF(Summ!$G$2="Místně",'71_19MthRepSumUzelQ'!B1085,IF('71_19MthRepSumUzelQ'!U1085&lt;&gt;"",'71_19MthRepSumUzelQ'!U1085,'71_19MthRepSumUzelQ'!B1085))</f>
        <v>7540</v>
      </c>
      <c r="Z1085" s="1">
        <f>IF(Summ!$G$2="Místně",'71_19MthRepSumUzelQ'!F1085,IF('71_19MthRepSumUzelQ'!W1085&lt;&gt;"",'71_19MthRepSumUzelQ'!W1085,'71_19MthRepSumUzelQ'!F1085))</f>
        <v>5014</v>
      </c>
      <c r="AA1085" s="1">
        <f t="shared" si="66"/>
        <v>0</v>
      </c>
      <c r="AB1085" s="1" t="str">
        <f t="shared" si="68"/>
        <v/>
      </c>
      <c r="AC1085" s="1" t="str">
        <f t="shared" si="69"/>
        <v/>
      </c>
      <c r="AD1085" s="1" t="str">
        <f t="shared" si="67"/>
        <v/>
      </c>
    </row>
    <row r="1086" spans="1:30" x14ac:dyDescent="0.25">
      <c r="A1086" s="4" t="s">
        <v>2366</v>
      </c>
      <c r="B1086" s="4">
        <v>7541</v>
      </c>
      <c r="C1086" s="4" t="s">
        <v>2131</v>
      </c>
      <c r="D1086" s="4" t="s">
        <v>2132</v>
      </c>
      <c r="E1086" s="4"/>
      <c r="F1086" s="4">
        <v>5014</v>
      </c>
      <c r="G1086" s="4" t="s">
        <v>51</v>
      </c>
      <c r="H1086" s="4" t="s">
        <v>52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6">
        <v>0</v>
      </c>
      <c r="Q1086" s="5">
        <v>0</v>
      </c>
      <c r="R1086" s="5">
        <v>0</v>
      </c>
      <c r="S1086" s="5">
        <v>0</v>
      </c>
      <c r="T1086" s="5">
        <v>31</v>
      </c>
      <c r="U1086" s="4"/>
      <c r="V1086" s="4"/>
      <c r="W1086" s="4"/>
      <c r="X1086" s="4"/>
      <c r="Y1086" s="1">
        <f>IF(Summ!$G$2="Místně",'71_19MthRepSumUzelQ'!B1086,IF('71_19MthRepSumUzelQ'!U1086&lt;&gt;"",'71_19MthRepSumUzelQ'!U1086,'71_19MthRepSumUzelQ'!B1086))</f>
        <v>7541</v>
      </c>
      <c r="Z1086" s="1">
        <f>IF(Summ!$G$2="Místně",'71_19MthRepSumUzelQ'!F1086,IF('71_19MthRepSumUzelQ'!W1086&lt;&gt;"",'71_19MthRepSumUzelQ'!W1086,'71_19MthRepSumUzelQ'!F1086))</f>
        <v>5014</v>
      </c>
      <c r="AA1086" s="1">
        <f t="shared" si="66"/>
        <v>0</v>
      </c>
      <c r="AB1086" s="1" t="str">
        <f t="shared" si="68"/>
        <v/>
      </c>
      <c r="AC1086" s="1" t="str">
        <f t="shared" si="69"/>
        <v/>
      </c>
      <c r="AD1086" s="1" t="str">
        <f t="shared" si="67"/>
        <v/>
      </c>
    </row>
    <row r="1087" spans="1:30" x14ac:dyDescent="0.25">
      <c r="A1087" s="4" t="s">
        <v>2366</v>
      </c>
      <c r="B1087" s="4">
        <v>7542</v>
      </c>
      <c r="C1087" s="4" t="s">
        <v>2133</v>
      </c>
      <c r="D1087" s="4" t="s">
        <v>2134</v>
      </c>
      <c r="E1087" s="4"/>
      <c r="F1087" s="4">
        <v>5020</v>
      </c>
      <c r="G1087" s="4" t="s">
        <v>63</v>
      </c>
      <c r="H1087" s="4" t="s">
        <v>64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6">
        <v>0</v>
      </c>
      <c r="Q1087" s="5">
        <v>0</v>
      </c>
      <c r="R1087" s="5">
        <v>0</v>
      </c>
      <c r="S1087" s="5">
        <v>0</v>
      </c>
      <c r="T1087" s="5">
        <v>31</v>
      </c>
      <c r="U1087" s="4"/>
      <c r="V1087" s="4"/>
      <c r="W1087" s="4"/>
      <c r="X1087" s="4"/>
      <c r="Y1087" s="1">
        <f>IF(Summ!$G$2="Místně",'71_19MthRepSumUzelQ'!B1087,IF('71_19MthRepSumUzelQ'!U1087&lt;&gt;"",'71_19MthRepSumUzelQ'!U1087,'71_19MthRepSumUzelQ'!B1087))</f>
        <v>7542</v>
      </c>
      <c r="Z1087" s="1">
        <f>IF(Summ!$G$2="Místně",'71_19MthRepSumUzelQ'!F1087,IF('71_19MthRepSumUzelQ'!W1087&lt;&gt;"",'71_19MthRepSumUzelQ'!W1087,'71_19MthRepSumUzelQ'!F1087))</f>
        <v>5020</v>
      </c>
      <c r="AA1087" s="1">
        <f t="shared" si="66"/>
        <v>0</v>
      </c>
      <c r="AB1087" s="1" t="str">
        <f t="shared" si="68"/>
        <v/>
      </c>
      <c r="AC1087" s="1" t="str">
        <f t="shared" si="69"/>
        <v/>
      </c>
      <c r="AD1087" s="1" t="str">
        <f t="shared" si="67"/>
        <v/>
      </c>
    </row>
    <row r="1088" spans="1:30" x14ac:dyDescent="0.25">
      <c r="A1088" s="4" t="s">
        <v>2366</v>
      </c>
      <c r="B1088" s="4">
        <v>7543</v>
      </c>
      <c r="C1088" s="4" t="s">
        <v>2135</v>
      </c>
      <c r="D1088" s="4" t="s">
        <v>2136</v>
      </c>
      <c r="E1088" s="4"/>
      <c r="F1088" s="4">
        <v>5014</v>
      </c>
      <c r="G1088" s="4" t="s">
        <v>51</v>
      </c>
      <c r="H1088" s="4" t="s">
        <v>52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6">
        <v>0</v>
      </c>
      <c r="Q1088" s="5">
        <v>0</v>
      </c>
      <c r="R1088" s="5">
        <v>0</v>
      </c>
      <c r="S1088" s="5">
        <v>0</v>
      </c>
      <c r="T1088" s="5">
        <v>31</v>
      </c>
      <c r="U1088" s="4"/>
      <c r="V1088" s="4"/>
      <c r="W1088" s="4"/>
      <c r="X1088" s="4"/>
      <c r="Y1088" s="1">
        <f>IF(Summ!$G$2="Místně",'71_19MthRepSumUzelQ'!B1088,IF('71_19MthRepSumUzelQ'!U1088&lt;&gt;"",'71_19MthRepSumUzelQ'!U1088,'71_19MthRepSumUzelQ'!B1088))</f>
        <v>7543</v>
      </c>
      <c r="Z1088" s="1">
        <f>IF(Summ!$G$2="Místně",'71_19MthRepSumUzelQ'!F1088,IF('71_19MthRepSumUzelQ'!W1088&lt;&gt;"",'71_19MthRepSumUzelQ'!W1088,'71_19MthRepSumUzelQ'!F1088))</f>
        <v>5014</v>
      </c>
      <c r="AA1088" s="1">
        <f t="shared" si="66"/>
        <v>0</v>
      </c>
      <c r="AB1088" s="1" t="str">
        <f t="shared" si="68"/>
        <v/>
      </c>
      <c r="AC1088" s="1" t="str">
        <f t="shared" si="69"/>
        <v/>
      </c>
      <c r="AD1088" s="1" t="str">
        <f t="shared" si="67"/>
        <v/>
      </c>
    </row>
    <row r="1089" spans="1:30" x14ac:dyDescent="0.25">
      <c r="A1089" s="4" t="s">
        <v>2366</v>
      </c>
      <c r="B1089" s="4">
        <v>7544</v>
      </c>
      <c r="C1089" s="4" t="s">
        <v>2137</v>
      </c>
      <c r="D1089" s="4" t="s">
        <v>2138</v>
      </c>
      <c r="E1089" s="4"/>
      <c r="F1089" s="4">
        <v>5066</v>
      </c>
      <c r="G1089" s="4" t="s">
        <v>153</v>
      </c>
      <c r="H1089" s="4" t="s">
        <v>154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6">
        <v>0</v>
      </c>
      <c r="Q1089" s="5">
        <v>0</v>
      </c>
      <c r="R1089" s="5">
        <v>0</v>
      </c>
      <c r="S1089" s="5">
        <v>0</v>
      </c>
      <c r="T1089" s="5">
        <v>31</v>
      </c>
      <c r="U1089" s="4"/>
      <c r="V1089" s="4"/>
      <c r="W1089" s="4"/>
      <c r="X1089" s="4"/>
      <c r="Y1089" s="1">
        <f>IF(Summ!$G$2="Místně",'71_19MthRepSumUzelQ'!B1089,IF('71_19MthRepSumUzelQ'!U1089&lt;&gt;"",'71_19MthRepSumUzelQ'!U1089,'71_19MthRepSumUzelQ'!B1089))</f>
        <v>7544</v>
      </c>
      <c r="Z1089" s="1">
        <f>IF(Summ!$G$2="Místně",'71_19MthRepSumUzelQ'!F1089,IF('71_19MthRepSumUzelQ'!W1089&lt;&gt;"",'71_19MthRepSumUzelQ'!W1089,'71_19MthRepSumUzelQ'!F1089))</f>
        <v>5066</v>
      </c>
      <c r="AA1089" s="1">
        <f t="shared" si="66"/>
        <v>0</v>
      </c>
      <c r="AB1089" s="1" t="str">
        <f t="shared" si="68"/>
        <v/>
      </c>
      <c r="AC1089" s="1" t="str">
        <f t="shared" si="69"/>
        <v/>
      </c>
      <c r="AD1089" s="1" t="str">
        <f t="shared" si="67"/>
        <v/>
      </c>
    </row>
    <row r="1090" spans="1:30" x14ac:dyDescent="0.25">
      <c r="A1090" s="4" t="s">
        <v>2366</v>
      </c>
      <c r="B1090" s="4">
        <v>7545</v>
      </c>
      <c r="C1090" s="4" t="s">
        <v>2139</v>
      </c>
      <c r="D1090" s="4" t="s">
        <v>2140</v>
      </c>
      <c r="E1090" s="4"/>
      <c r="F1090" s="4">
        <v>5005</v>
      </c>
      <c r="G1090" s="4" t="s">
        <v>33</v>
      </c>
      <c r="H1090" s="4" t="s">
        <v>34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6">
        <v>0</v>
      </c>
      <c r="Q1090" s="5">
        <v>0</v>
      </c>
      <c r="R1090" s="5">
        <v>0</v>
      </c>
      <c r="S1090" s="5">
        <v>0</v>
      </c>
      <c r="T1090" s="5">
        <v>31</v>
      </c>
      <c r="U1090" s="4"/>
      <c r="V1090" s="4"/>
      <c r="W1090" s="4"/>
      <c r="X1090" s="4"/>
      <c r="Y1090" s="1">
        <f>IF(Summ!$G$2="Místně",'71_19MthRepSumUzelQ'!B1090,IF('71_19MthRepSumUzelQ'!U1090&lt;&gt;"",'71_19MthRepSumUzelQ'!U1090,'71_19MthRepSumUzelQ'!B1090))</f>
        <v>7545</v>
      </c>
      <c r="Z1090" s="1">
        <f>IF(Summ!$G$2="Místně",'71_19MthRepSumUzelQ'!F1090,IF('71_19MthRepSumUzelQ'!W1090&lt;&gt;"",'71_19MthRepSumUzelQ'!W1090,'71_19MthRepSumUzelQ'!F1090))</f>
        <v>5005</v>
      </c>
      <c r="AA1090" s="1">
        <f t="shared" ref="AA1090:AA1153" si="70">IF(OR(A1090="COVID",Y1090="",Y1090=B1090),0,-P1090)</f>
        <v>0</v>
      </c>
      <c r="AB1090" s="1" t="str">
        <f t="shared" si="68"/>
        <v/>
      </c>
      <c r="AC1090" s="1" t="str">
        <f t="shared" si="69"/>
        <v/>
      </c>
      <c r="AD1090" s="1" t="str">
        <f t="shared" ref="AD1090:AD1153" si="71">IF(AB1090="","",-AA1090)</f>
        <v/>
      </c>
    </row>
    <row r="1091" spans="1:30" x14ac:dyDescent="0.25">
      <c r="A1091" s="4" t="s">
        <v>2366</v>
      </c>
      <c r="B1091" s="4">
        <v>7546</v>
      </c>
      <c r="C1091" s="4" t="s">
        <v>2141</v>
      </c>
      <c r="D1091" s="4" t="s">
        <v>2142</v>
      </c>
      <c r="E1091" s="4"/>
      <c r="F1091" s="4">
        <v>5007</v>
      </c>
      <c r="G1091" s="4" t="s">
        <v>37</v>
      </c>
      <c r="H1091" s="4" t="s">
        <v>38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6">
        <v>0</v>
      </c>
      <c r="Q1091" s="5">
        <v>0</v>
      </c>
      <c r="R1091" s="5">
        <v>0</v>
      </c>
      <c r="S1091" s="5">
        <v>0</v>
      </c>
      <c r="T1091" s="5">
        <v>31</v>
      </c>
      <c r="U1091" s="4"/>
      <c r="V1091" s="4"/>
      <c r="W1091" s="4"/>
      <c r="X1091" s="4"/>
      <c r="Y1091" s="1">
        <f>IF(Summ!$G$2="Místně",'71_19MthRepSumUzelQ'!B1091,IF('71_19MthRepSumUzelQ'!U1091&lt;&gt;"",'71_19MthRepSumUzelQ'!U1091,'71_19MthRepSumUzelQ'!B1091))</f>
        <v>7546</v>
      </c>
      <c r="Z1091" s="1">
        <f>IF(Summ!$G$2="Místně",'71_19MthRepSumUzelQ'!F1091,IF('71_19MthRepSumUzelQ'!W1091&lt;&gt;"",'71_19MthRepSumUzelQ'!W1091,'71_19MthRepSumUzelQ'!F1091))</f>
        <v>5007</v>
      </c>
      <c r="AA1091" s="1">
        <f t="shared" si="70"/>
        <v>0</v>
      </c>
      <c r="AB1091" s="1" t="str">
        <f t="shared" si="68"/>
        <v/>
      </c>
      <c r="AC1091" s="1" t="str">
        <f t="shared" si="69"/>
        <v/>
      </c>
      <c r="AD1091" s="1" t="str">
        <f t="shared" si="71"/>
        <v/>
      </c>
    </row>
    <row r="1092" spans="1:30" x14ac:dyDescent="0.25">
      <c r="A1092" s="4" t="s">
        <v>2366</v>
      </c>
      <c r="B1092" s="4">
        <v>7547</v>
      </c>
      <c r="C1092" s="4" t="s">
        <v>2143</v>
      </c>
      <c r="D1092" s="4" t="s">
        <v>2144</v>
      </c>
      <c r="E1092" s="4"/>
      <c r="F1092" s="4">
        <v>5007</v>
      </c>
      <c r="G1092" s="4" t="s">
        <v>37</v>
      </c>
      <c r="H1092" s="4" t="s">
        <v>38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5">
        <v>0</v>
      </c>
      <c r="P1092" s="6">
        <v>0</v>
      </c>
      <c r="Q1092" s="5">
        <v>0</v>
      </c>
      <c r="R1092" s="5">
        <v>0</v>
      </c>
      <c r="S1092" s="5">
        <v>0</v>
      </c>
      <c r="T1092" s="5">
        <v>31</v>
      </c>
      <c r="U1092" s="4"/>
      <c r="V1092" s="4"/>
      <c r="W1092" s="4"/>
      <c r="X1092" s="4"/>
      <c r="Y1092" s="1">
        <f>IF(Summ!$G$2="Místně",'71_19MthRepSumUzelQ'!B1092,IF('71_19MthRepSumUzelQ'!U1092&lt;&gt;"",'71_19MthRepSumUzelQ'!U1092,'71_19MthRepSumUzelQ'!B1092))</f>
        <v>7547</v>
      </c>
      <c r="Z1092" s="1">
        <f>IF(Summ!$G$2="Místně",'71_19MthRepSumUzelQ'!F1092,IF('71_19MthRepSumUzelQ'!W1092&lt;&gt;"",'71_19MthRepSumUzelQ'!W1092,'71_19MthRepSumUzelQ'!F1092))</f>
        <v>5007</v>
      </c>
      <c r="AA1092" s="1">
        <f t="shared" si="70"/>
        <v>0</v>
      </c>
      <c r="AB1092" s="1" t="str">
        <f t="shared" si="68"/>
        <v/>
      </c>
      <c r="AC1092" s="1" t="str">
        <f t="shared" si="69"/>
        <v/>
      </c>
      <c r="AD1092" s="1" t="str">
        <f t="shared" si="71"/>
        <v/>
      </c>
    </row>
    <row r="1093" spans="1:30" x14ac:dyDescent="0.25">
      <c r="A1093" s="4" t="s">
        <v>2366</v>
      </c>
      <c r="B1093" s="4">
        <v>7548</v>
      </c>
      <c r="C1093" s="4" t="s">
        <v>2145</v>
      </c>
      <c r="D1093" s="4" t="s">
        <v>2146</v>
      </c>
      <c r="E1093" s="4"/>
      <c r="F1093" s="4">
        <v>5006</v>
      </c>
      <c r="G1093" s="4" t="s">
        <v>35</v>
      </c>
      <c r="H1093" s="4" t="s">
        <v>36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6">
        <v>0</v>
      </c>
      <c r="Q1093" s="5">
        <v>0</v>
      </c>
      <c r="R1093" s="5">
        <v>0</v>
      </c>
      <c r="S1093" s="5">
        <v>0</v>
      </c>
      <c r="T1093" s="5">
        <v>31</v>
      </c>
      <c r="U1093" s="4"/>
      <c r="V1093" s="4"/>
      <c r="W1093" s="4"/>
      <c r="X1093" s="4"/>
      <c r="Y1093" s="1">
        <f>IF(Summ!$G$2="Místně",'71_19MthRepSumUzelQ'!B1093,IF('71_19MthRepSumUzelQ'!U1093&lt;&gt;"",'71_19MthRepSumUzelQ'!U1093,'71_19MthRepSumUzelQ'!B1093))</f>
        <v>7548</v>
      </c>
      <c r="Z1093" s="1">
        <f>IF(Summ!$G$2="Místně",'71_19MthRepSumUzelQ'!F1093,IF('71_19MthRepSumUzelQ'!W1093&lt;&gt;"",'71_19MthRepSumUzelQ'!W1093,'71_19MthRepSumUzelQ'!F1093))</f>
        <v>5006</v>
      </c>
      <c r="AA1093" s="1">
        <f t="shared" si="70"/>
        <v>0</v>
      </c>
      <c r="AB1093" s="1" t="str">
        <f t="shared" si="68"/>
        <v/>
      </c>
      <c r="AC1093" s="1" t="str">
        <f t="shared" si="69"/>
        <v/>
      </c>
      <c r="AD1093" s="1" t="str">
        <f t="shared" si="71"/>
        <v/>
      </c>
    </row>
    <row r="1094" spans="1:30" x14ac:dyDescent="0.25">
      <c r="A1094" s="4" t="s">
        <v>2366</v>
      </c>
      <c r="B1094" s="4">
        <v>7549</v>
      </c>
      <c r="C1094" s="4" t="s">
        <v>2147</v>
      </c>
      <c r="D1094" s="4" t="s">
        <v>2148</v>
      </c>
      <c r="E1094" s="4"/>
      <c r="F1094" s="4">
        <v>5007</v>
      </c>
      <c r="G1094" s="4" t="s">
        <v>37</v>
      </c>
      <c r="H1094" s="4" t="s">
        <v>38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6">
        <v>0</v>
      </c>
      <c r="Q1094" s="5">
        <v>0</v>
      </c>
      <c r="R1094" s="5">
        <v>0</v>
      </c>
      <c r="S1094" s="5">
        <v>0</v>
      </c>
      <c r="T1094" s="5">
        <v>31</v>
      </c>
      <c r="U1094" s="4"/>
      <c r="V1094" s="4"/>
      <c r="W1094" s="4"/>
      <c r="X1094" s="4"/>
      <c r="Y1094" s="1">
        <f>IF(Summ!$G$2="Místně",'71_19MthRepSumUzelQ'!B1094,IF('71_19MthRepSumUzelQ'!U1094&lt;&gt;"",'71_19MthRepSumUzelQ'!U1094,'71_19MthRepSumUzelQ'!B1094))</f>
        <v>7549</v>
      </c>
      <c r="Z1094" s="1">
        <f>IF(Summ!$G$2="Místně",'71_19MthRepSumUzelQ'!F1094,IF('71_19MthRepSumUzelQ'!W1094&lt;&gt;"",'71_19MthRepSumUzelQ'!W1094,'71_19MthRepSumUzelQ'!F1094))</f>
        <v>5007</v>
      </c>
      <c r="AA1094" s="1">
        <f t="shared" si="70"/>
        <v>0</v>
      </c>
      <c r="AB1094" s="1" t="str">
        <f t="shared" si="68"/>
        <v/>
      </c>
      <c r="AC1094" s="1" t="str">
        <f t="shared" si="69"/>
        <v/>
      </c>
      <c r="AD1094" s="1" t="str">
        <f t="shared" si="71"/>
        <v/>
      </c>
    </row>
    <row r="1095" spans="1:30" x14ac:dyDescent="0.25">
      <c r="A1095" s="4" t="s">
        <v>2366</v>
      </c>
      <c r="B1095" s="4">
        <v>7550</v>
      </c>
      <c r="C1095" s="4" t="s">
        <v>2149</v>
      </c>
      <c r="D1095" s="4" t="s">
        <v>2150</v>
      </c>
      <c r="E1095" s="4"/>
      <c r="F1095" s="4">
        <v>5025</v>
      </c>
      <c r="G1095" s="4" t="s">
        <v>73</v>
      </c>
      <c r="H1095" s="4" t="s">
        <v>74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6">
        <v>0</v>
      </c>
      <c r="Q1095" s="5">
        <v>0</v>
      </c>
      <c r="R1095" s="5">
        <v>0</v>
      </c>
      <c r="S1095" s="5">
        <v>0</v>
      </c>
      <c r="T1095" s="5">
        <v>31</v>
      </c>
      <c r="U1095" s="4"/>
      <c r="V1095" s="4"/>
      <c r="W1095" s="4"/>
      <c r="X1095" s="4"/>
      <c r="Y1095" s="1">
        <f>IF(Summ!$G$2="Místně",'71_19MthRepSumUzelQ'!B1095,IF('71_19MthRepSumUzelQ'!U1095&lt;&gt;"",'71_19MthRepSumUzelQ'!U1095,'71_19MthRepSumUzelQ'!B1095))</f>
        <v>7550</v>
      </c>
      <c r="Z1095" s="1">
        <f>IF(Summ!$G$2="Místně",'71_19MthRepSumUzelQ'!F1095,IF('71_19MthRepSumUzelQ'!W1095&lt;&gt;"",'71_19MthRepSumUzelQ'!W1095,'71_19MthRepSumUzelQ'!F1095))</f>
        <v>5025</v>
      </c>
      <c r="AA1095" s="1">
        <f t="shared" si="70"/>
        <v>0</v>
      </c>
      <c r="AB1095" s="1" t="str">
        <f t="shared" si="68"/>
        <v/>
      </c>
      <c r="AC1095" s="1" t="str">
        <f t="shared" si="69"/>
        <v/>
      </c>
      <c r="AD1095" s="1" t="str">
        <f t="shared" si="71"/>
        <v/>
      </c>
    </row>
    <row r="1096" spans="1:30" x14ac:dyDescent="0.25">
      <c r="A1096" s="4" t="s">
        <v>2366</v>
      </c>
      <c r="B1096" s="4">
        <v>7551</v>
      </c>
      <c r="C1096" s="4" t="s">
        <v>2151</v>
      </c>
      <c r="D1096" s="4" t="s">
        <v>2152</v>
      </c>
      <c r="E1096" s="4"/>
      <c r="F1096" s="4">
        <v>5006</v>
      </c>
      <c r="G1096" s="4" t="s">
        <v>35</v>
      </c>
      <c r="H1096" s="4" t="s">
        <v>36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6">
        <v>0</v>
      </c>
      <c r="Q1096" s="5">
        <v>0</v>
      </c>
      <c r="R1096" s="5">
        <v>0</v>
      </c>
      <c r="S1096" s="5">
        <v>0</v>
      </c>
      <c r="T1096" s="5">
        <v>31</v>
      </c>
      <c r="U1096" s="4"/>
      <c r="V1096" s="4"/>
      <c r="W1096" s="4"/>
      <c r="X1096" s="4"/>
      <c r="Y1096" s="1">
        <f>IF(Summ!$G$2="Místně",'71_19MthRepSumUzelQ'!B1096,IF('71_19MthRepSumUzelQ'!U1096&lt;&gt;"",'71_19MthRepSumUzelQ'!U1096,'71_19MthRepSumUzelQ'!B1096))</f>
        <v>7551</v>
      </c>
      <c r="Z1096" s="1">
        <f>IF(Summ!$G$2="Místně",'71_19MthRepSumUzelQ'!F1096,IF('71_19MthRepSumUzelQ'!W1096&lt;&gt;"",'71_19MthRepSumUzelQ'!W1096,'71_19MthRepSumUzelQ'!F1096))</f>
        <v>5006</v>
      </c>
      <c r="AA1096" s="1">
        <f t="shared" si="70"/>
        <v>0</v>
      </c>
      <c r="AB1096" s="1" t="str">
        <f t="shared" si="68"/>
        <v/>
      </c>
      <c r="AC1096" s="1" t="str">
        <f t="shared" si="69"/>
        <v/>
      </c>
      <c r="AD1096" s="1" t="str">
        <f t="shared" si="71"/>
        <v/>
      </c>
    </row>
    <row r="1097" spans="1:30" x14ac:dyDescent="0.25">
      <c r="A1097" s="4" t="s">
        <v>2366</v>
      </c>
      <c r="B1097" s="4">
        <v>7552</v>
      </c>
      <c r="C1097" s="4" t="s">
        <v>2153</v>
      </c>
      <c r="D1097" s="4" t="s">
        <v>2154</v>
      </c>
      <c r="E1097" s="4"/>
      <c r="F1097" s="4">
        <v>5006</v>
      </c>
      <c r="G1097" s="4" t="s">
        <v>35</v>
      </c>
      <c r="H1097" s="4" t="s">
        <v>36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6">
        <v>0</v>
      </c>
      <c r="Q1097" s="5">
        <v>0</v>
      </c>
      <c r="R1097" s="5">
        <v>0</v>
      </c>
      <c r="S1097" s="5">
        <v>0</v>
      </c>
      <c r="T1097" s="5">
        <v>31</v>
      </c>
      <c r="U1097" s="4"/>
      <c r="V1097" s="4"/>
      <c r="W1097" s="4"/>
      <c r="X1097" s="4"/>
      <c r="Y1097" s="1">
        <f>IF(Summ!$G$2="Místně",'71_19MthRepSumUzelQ'!B1097,IF('71_19MthRepSumUzelQ'!U1097&lt;&gt;"",'71_19MthRepSumUzelQ'!U1097,'71_19MthRepSumUzelQ'!B1097))</f>
        <v>7552</v>
      </c>
      <c r="Z1097" s="1">
        <f>IF(Summ!$G$2="Místně",'71_19MthRepSumUzelQ'!F1097,IF('71_19MthRepSumUzelQ'!W1097&lt;&gt;"",'71_19MthRepSumUzelQ'!W1097,'71_19MthRepSumUzelQ'!F1097))</f>
        <v>5006</v>
      </c>
      <c r="AA1097" s="1">
        <f t="shared" si="70"/>
        <v>0</v>
      </c>
      <c r="AB1097" s="1" t="str">
        <f t="shared" si="68"/>
        <v/>
      </c>
      <c r="AC1097" s="1" t="str">
        <f t="shared" si="69"/>
        <v/>
      </c>
      <c r="AD1097" s="1" t="str">
        <f t="shared" si="71"/>
        <v/>
      </c>
    </row>
    <row r="1098" spans="1:30" x14ac:dyDescent="0.25">
      <c r="A1098" s="4" t="s">
        <v>2366</v>
      </c>
      <c r="B1098" s="4">
        <v>7553</v>
      </c>
      <c r="C1098" s="4" t="s">
        <v>2155</v>
      </c>
      <c r="D1098" s="4" t="s">
        <v>2156</v>
      </c>
      <c r="E1098" s="4"/>
      <c r="F1098" s="4">
        <v>5014</v>
      </c>
      <c r="G1098" s="4" t="s">
        <v>51</v>
      </c>
      <c r="H1098" s="4" t="s">
        <v>52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6">
        <v>0</v>
      </c>
      <c r="Q1098" s="5">
        <v>0</v>
      </c>
      <c r="R1098" s="5">
        <v>0</v>
      </c>
      <c r="S1098" s="5">
        <v>0</v>
      </c>
      <c r="T1098" s="5">
        <v>31</v>
      </c>
      <c r="U1098" s="4"/>
      <c r="V1098" s="4"/>
      <c r="W1098" s="4"/>
      <c r="X1098" s="4"/>
      <c r="Y1098" s="1">
        <f>IF(Summ!$G$2="Místně",'71_19MthRepSumUzelQ'!B1098,IF('71_19MthRepSumUzelQ'!U1098&lt;&gt;"",'71_19MthRepSumUzelQ'!U1098,'71_19MthRepSumUzelQ'!B1098))</f>
        <v>7553</v>
      </c>
      <c r="Z1098" s="1">
        <f>IF(Summ!$G$2="Místně",'71_19MthRepSumUzelQ'!F1098,IF('71_19MthRepSumUzelQ'!W1098&lt;&gt;"",'71_19MthRepSumUzelQ'!W1098,'71_19MthRepSumUzelQ'!F1098))</f>
        <v>5014</v>
      </c>
      <c r="AA1098" s="1">
        <f t="shared" si="70"/>
        <v>0</v>
      </c>
      <c r="AB1098" s="1" t="str">
        <f t="shared" si="68"/>
        <v/>
      </c>
      <c r="AC1098" s="1" t="str">
        <f t="shared" si="69"/>
        <v/>
      </c>
      <c r="AD1098" s="1" t="str">
        <f t="shared" si="71"/>
        <v/>
      </c>
    </row>
    <row r="1099" spans="1:30" x14ac:dyDescent="0.25">
      <c r="A1099" s="4" t="s">
        <v>2366</v>
      </c>
      <c r="B1099" s="4">
        <v>7554</v>
      </c>
      <c r="C1099" s="4" t="s">
        <v>2157</v>
      </c>
      <c r="D1099" s="4" t="s">
        <v>2158</v>
      </c>
      <c r="E1099" s="4"/>
      <c r="F1099" s="4">
        <v>5007</v>
      </c>
      <c r="G1099" s="4" t="s">
        <v>37</v>
      </c>
      <c r="H1099" s="4" t="s">
        <v>38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6">
        <v>0</v>
      </c>
      <c r="Q1099" s="5">
        <v>0</v>
      </c>
      <c r="R1099" s="5">
        <v>0</v>
      </c>
      <c r="S1099" s="5">
        <v>0</v>
      </c>
      <c r="T1099" s="5">
        <v>31</v>
      </c>
      <c r="U1099" s="4"/>
      <c r="V1099" s="4"/>
      <c r="W1099" s="4"/>
      <c r="X1099" s="4"/>
      <c r="Y1099" s="1">
        <f>IF(Summ!$G$2="Místně",'71_19MthRepSumUzelQ'!B1099,IF('71_19MthRepSumUzelQ'!U1099&lt;&gt;"",'71_19MthRepSumUzelQ'!U1099,'71_19MthRepSumUzelQ'!B1099))</f>
        <v>7554</v>
      </c>
      <c r="Z1099" s="1">
        <f>IF(Summ!$G$2="Místně",'71_19MthRepSumUzelQ'!F1099,IF('71_19MthRepSumUzelQ'!W1099&lt;&gt;"",'71_19MthRepSumUzelQ'!W1099,'71_19MthRepSumUzelQ'!F1099))</f>
        <v>5007</v>
      </c>
      <c r="AA1099" s="1">
        <f t="shared" si="70"/>
        <v>0</v>
      </c>
      <c r="AB1099" s="1" t="str">
        <f t="shared" si="68"/>
        <v/>
      </c>
      <c r="AC1099" s="1" t="str">
        <f t="shared" si="69"/>
        <v/>
      </c>
      <c r="AD1099" s="1" t="str">
        <f t="shared" si="71"/>
        <v/>
      </c>
    </row>
    <row r="1100" spans="1:30" x14ac:dyDescent="0.25">
      <c r="A1100" s="4" t="s">
        <v>2366</v>
      </c>
      <c r="B1100" s="4">
        <v>7555</v>
      </c>
      <c r="C1100" s="4" t="s">
        <v>2159</v>
      </c>
      <c r="D1100" s="4" t="s">
        <v>2160</v>
      </c>
      <c r="E1100" s="4"/>
      <c r="F1100" s="4">
        <v>5014</v>
      </c>
      <c r="G1100" s="4" t="s">
        <v>51</v>
      </c>
      <c r="H1100" s="4" t="s">
        <v>52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6">
        <v>0</v>
      </c>
      <c r="Q1100" s="5">
        <v>0</v>
      </c>
      <c r="R1100" s="5">
        <v>0</v>
      </c>
      <c r="S1100" s="5">
        <v>0</v>
      </c>
      <c r="T1100" s="5">
        <v>31</v>
      </c>
      <c r="U1100" s="4"/>
      <c r="V1100" s="4"/>
      <c r="W1100" s="4"/>
      <c r="X1100" s="4"/>
      <c r="Y1100" s="1">
        <f>IF(Summ!$G$2="Místně",'71_19MthRepSumUzelQ'!B1100,IF('71_19MthRepSumUzelQ'!U1100&lt;&gt;"",'71_19MthRepSumUzelQ'!U1100,'71_19MthRepSumUzelQ'!B1100))</f>
        <v>7555</v>
      </c>
      <c r="Z1100" s="1">
        <f>IF(Summ!$G$2="Místně",'71_19MthRepSumUzelQ'!F1100,IF('71_19MthRepSumUzelQ'!W1100&lt;&gt;"",'71_19MthRepSumUzelQ'!W1100,'71_19MthRepSumUzelQ'!F1100))</f>
        <v>5014</v>
      </c>
      <c r="AA1100" s="1">
        <f t="shared" si="70"/>
        <v>0</v>
      </c>
      <c r="AB1100" s="1" t="str">
        <f t="shared" ref="AB1100:AB1163" si="72">IF(U1100&lt;&gt;"",B1100,"")</f>
        <v/>
      </c>
      <c r="AC1100" s="1" t="str">
        <f t="shared" ref="AC1100:AC1163" si="73">IF(W1100&lt;&gt;"",F1100,"")</f>
        <v/>
      </c>
      <c r="AD1100" s="1" t="str">
        <f t="shared" si="71"/>
        <v/>
      </c>
    </row>
    <row r="1101" spans="1:30" x14ac:dyDescent="0.25">
      <c r="A1101" s="4" t="s">
        <v>2366</v>
      </c>
      <c r="B1101" s="4">
        <v>7556</v>
      </c>
      <c r="C1101" s="4" t="s">
        <v>2161</v>
      </c>
      <c r="D1101" s="4" t="s">
        <v>2162</v>
      </c>
      <c r="E1101" s="4"/>
      <c r="F1101" s="4">
        <v>5020</v>
      </c>
      <c r="G1101" s="4" t="s">
        <v>63</v>
      </c>
      <c r="H1101" s="4" t="s">
        <v>64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6">
        <v>0</v>
      </c>
      <c r="Q1101" s="5">
        <v>0</v>
      </c>
      <c r="R1101" s="5">
        <v>0</v>
      </c>
      <c r="S1101" s="5">
        <v>0</v>
      </c>
      <c r="T1101" s="5">
        <v>31</v>
      </c>
      <c r="U1101" s="4"/>
      <c r="V1101" s="4"/>
      <c r="W1101" s="4"/>
      <c r="X1101" s="4"/>
      <c r="Y1101" s="1">
        <f>IF(Summ!$G$2="Místně",'71_19MthRepSumUzelQ'!B1101,IF('71_19MthRepSumUzelQ'!U1101&lt;&gt;"",'71_19MthRepSumUzelQ'!U1101,'71_19MthRepSumUzelQ'!B1101))</f>
        <v>7556</v>
      </c>
      <c r="Z1101" s="1">
        <f>IF(Summ!$G$2="Místně",'71_19MthRepSumUzelQ'!F1101,IF('71_19MthRepSumUzelQ'!W1101&lt;&gt;"",'71_19MthRepSumUzelQ'!W1101,'71_19MthRepSumUzelQ'!F1101))</f>
        <v>5020</v>
      </c>
      <c r="AA1101" s="1">
        <f t="shared" si="70"/>
        <v>0</v>
      </c>
      <c r="AB1101" s="1" t="str">
        <f t="shared" si="72"/>
        <v/>
      </c>
      <c r="AC1101" s="1" t="str">
        <f t="shared" si="73"/>
        <v/>
      </c>
      <c r="AD1101" s="1" t="str">
        <f t="shared" si="71"/>
        <v/>
      </c>
    </row>
    <row r="1102" spans="1:30" x14ac:dyDescent="0.25">
      <c r="A1102" s="4" t="s">
        <v>2366</v>
      </c>
      <c r="B1102" s="4">
        <v>7557</v>
      </c>
      <c r="C1102" s="4" t="s">
        <v>2163</v>
      </c>
      <c r="D1102" s="4" t="s">
        <v>2164</v>
      </c>
      <c r="E1102" s="4"/>
      <c r="F1102" s="4">
        <v>5020</v>
      </c>
      <c r="G1102" s="4" t="s">
        <v>63</v>
      </c>
      <c r="H1102" s="4" t="s">
        <v>64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6">
        <v>0</v>
      </c>
      <c r="Q1102" s="5">
        <v>0</v>
      </c>
      <c r="R1102" s="5">
        <v>0</v>
      </c>
      <c r="S1102" s="5">
        <v>0</v>
      </c>
      <c r="T1102" s="5">
        <v>31</v>
      </c>
      <c r="U1102" s="4"/>
      <c r="V1102" s="4"/>
      <c r="W1102" s="4"/>
      <c r="X1102" s="4"/>
      <c r="Y1102" s="1">
        <f>IF(Summ!$G$2="Místně",'71_19MthRepSumUzelQ'!B1102,IF('71_19MthRepSumUzelQ'!U1102&lt;&gt;"",'71_19MthRepSumUzelQ'!U1102,'71_19MthRepSumUzelQ'!B1102))</f>
        <v>7557</v>
      </c>
      <c r="Z1102" s="1">
        <f>IF(Summ!$G$2="Místně",'71_19MthRepSumUzelQ'!F1102,IF('71_19MthRepSumUzelQ'!W1102&lt;&gt;"",'71_19MthRepSumUzelQ'!W1102,'71_19MthRepSumUzelQ'!F1102))</f>
        <v>5020</v>
      </c>
      <c r="AA1102" s="1">
        <f t="shared" si="70"/>
        <v>0</v>
      </c>
      <c r="AB1102" s="1" t="str">
        <f t="shared" si="72"/>
        <v/>
      </c>
      <c r="AC1102" s="1" t="str">
        <f t="shared" si="73"/>
        <v/>
      </c>
      <c r="AD1102" s="1" t="str">
        <f t="shared" si="71"/>
        <v/>
      </c>
    </row>
    <row r="1103" spans="1:30" x14ac:dyDescent="0.25">
      <c r="A1103" s="4" t="s">
        <v>2366</v>
      </c>
      <c r="B1103" s="4">
        <v>7558</v>
      </c>
      <c r="C1103" s="4" t="s">
        <v>2165</v>
      </c>
      <c r="D1103" s="4" t="s">
        <v>2166</v>
      </c>
      <c r="E1103" s="4"/>
      <c r="F1103" s="4">
        <v>5007</v>
      </c>
      <c r="G1103" s="4" t="s">
        <v>37</v>
      </c>
      <c r="H1103" s="4" t="s">
        <v>38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6">
        <v>0</v>
      </c>
      <c r="Q1103" s="5">
        <v>0</v>
      </c>
      <c r="R1103" s="5">
        <v>0</v>
      </c>
      <c r="S1103" s="5">
        <v>0</v>
      </c>
      <c r="T1103" s="5">
        <v>31</v>
      </c>
      <c r="U1103" s="4"/>
      <c r="V1103" s="4"/>
      <c r="W1103" s="4"/>
      <c r="X1103" s="4"/>
      <c r="Y1103" s="1">
        <f>IF(Summ!$G$2="Místně",'71_19MthRepSumUzelQ'!B1103,IF('71_19MthRepSumUzelQ'!U1103&lt;&gt;"",'71_19MthRepSumUzelQ'!U1103,'71_19MthRepSumUzelQ'!B1103))</f>
        <v>7558</v>
      </c>
      <c r="Z1103" s="1">
        <f>IF(Summ!$G$2="Místně",'71_19MthRepSumUzelQ'!F1103,IF('71_19MthRepSumUzelQ'!W1103&lt;&gt;"",'71_19MthRepSumUzelQ'!W1103,'71_19MthRepSumUzelQ'!F1103))</f>
        <v>5007</v>
      </c>
      <c r="AA1103" s="1">
        <f t="shared" si="70"/>
        <v>0</v>
      </c>
      <c r="AB1103" s="1" t="str">
        <f t="shared" si="72"/>
        <v/>
      </c>
      <c r="AC1103" s="1" t="str">
        <f t="shared" si="73"/>
        <v/>
      </c>
      <c r="AD1103" s="1" t="str">
        <f t="shared" si="71"/>
        <v/>
      </c>
    </row>
    <row r="1104" spans="1:30" x14ac:dyDescent="0.25">
      <c r="A1104" s="4" t="s">
        <v>2366</v>
      </c>
      <c r="B1104" s="4">
        <v>7559</v>
      </c>
      <c r="C1104" s="4" t="s">
        <v>2167</v>
      </c>
      <c r="D1104" s="4" t="s">
        <v>2168</v>
      </c>
      <c r="E1104" s="4"/>
      <c r="F1104" s="4">
        <v>5005</v>
      </c>
      <c r="G1104" s="4" t="s">
        <v>33</v>
      </c>
      <c r="H1104" s="4" t="s">
        <v>34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6">
        <v>0</v>
      </c>
      <c r="Q1104" s="5">
        <v>0</v>
      </c>
      <c r="R1104" s="5">
        <v>0</v>
      </c>
      <c r="S1104" s="5">
        <v>0</v>
      </c>
      <c r="T1104" s="5">
        <v>31</v>
      </c>
      <c r="U1104" s="4"/>
      <c r="V1104" s="4"/>
      <c r="W1104" s="4"/>
      <c r="X1104" s="4"/>
      <c r="Y1104" s="1">
        <f>IF(Summ!$G$2="Místně",'71_19MthRepSumUzelQ'!B1104,IF('71_19MthRepSumUzelQ'!U1104&lt;&gt;"",'71_19MthRepSumUzelQ'!U1104,'71_19MthRepSumUzelQ'!B1104))</f>
        <v>7559</v>
      </c>
      <c r="Z1104" s="1">
        <f>IF(Summ!$G$2="Místně",'71_19MthRepSumUzelQ'!F1104,IF('71_19MthRepSumUzelQ'!W1104&lt;&gt;"",'71_19MthRepSumUzelQ'!W1104,'71_19MthRepSumUzelQ'!F1104))</f>
        <v>5005</v>
      </c>
      <c r="AA1104" s="1">
        <f t="shared" si="70"/>
        <v>0</v>
      </c>
      <c r="AB1104" s="1" t="str">
        <f t="shared" si="72"/>
        <v/>
      </c>
      <c r="AC1104" s="1" t="str">
        <f t="shared" si="73"/>
        <v/>
      </c>
      <c r="AD1104" s="1" t="str">
        <f t="shared" si="71"/>
        <v/>
      </c>
    </row>
    <row r="1105" spans="1:30" x14ac:dyDescent="0.25">
      <c r="A1105" s="4" t="s">
        <v>2366</v>
      </c>
      <c r="B1105" s="4">
        <v>7560</v>
      </c>
      <c r="C1105" s="4" t="s">
        <v>2169</v>
      </c>
      <c r="D1105" s="4" t="s">
        <v>2170</v>
      </c>
      <c r="E1105" s="4"/>
      <c r="F1105" s="4">
        <v>5014</v>
      </c>
      <c r="G1105" s="4" t="s">
        <v>51</v>
      </c>
      <c r="H1105" s="4" t="s">
        <v>52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6">
        <v>0</v>
      </c>
      <c r="Q1105" s="5">
        <v>0</v>
      </c>
      <c r="R1105" s="5">
        <v>0</v>
      </c>
      <c r="S1105" s="5">
        <v>0</v>
      </c>
      <c r="T1105" s="5">
        <v>31</v>
      </c>
      <c r="U1105" s="4"/>
      <c r="V1105" s="4"/>
      <c r="W1105" s="4"/>
      <c r="X1105" s="4"/>
      <c r="Y1105" s="1">
        <f>IF(Summ!$G$2="Místně",'71_19MthRepSumUzelQ'!B1105,IF('71_19MthRepSumUzelQ'!U1105&lt;&gt;"",'71_19MthRepSumUzelQ'!U1105,'71_19MthRepSumUzelQ'!B1105))</f>
        <v>7560</v>
      </c>
      <c r="Z1105" s="1">
        <f>IF(Summ!$G$2="Místně",'71_19MthRepSumUzelQ'!F1105,IF('71_19MthRepSumUzelQ'!W1105&lt;&gt;"",'71_19MthRepSumUzelQ'!W1105,'71_19MthRepSumUzelQ'!F1105))</f>
        <v>5014</v>
      </c>
      <c r="AA1105" s="1">
        <f t="shared" si="70"/>
        <v>0</v>
      </c>
      <c r="AB1105" s="1" t="str">
        <f t="shared" si="72"/>
        <v/>
      </c>
      <c r="AC1105" s="1" t="str">
        <f t="shared" si="73"/>
        <v/>
      </c>
      <c r="AD1105" s="1" t="str">
        <f t="shared" si="71"/>
        <v/>
      </c>
    </row>
    <row r="1106" spans="1:30" x14ac:dyDescent="0.25">
      <c r="A1106" s="4" t="s">
        <v>2366</v>
      </c>
      <c r="B1106" s="4">
        <v>7561</v>
      </c>
      <c r="C1106" s="4" t="s">
        <v>2171</v>
      </c>
      <c r="D1106" s="4" t="s">
        <v>2172</v>
      </c>
      <c r="E1106" s="4"/>
      <c r="F1106" s="4">
        <v>5013</v>
      </c>
      <c r="G1106" s="4" t="s">
        <v>49</v>
      </c>
      <c r="H1106" s="4" t="s">
        <v>50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6">
        <v>0</v>
      </c>
      <c r="Q1106" s="5">
        <v>0</v>
      </c>
      <c r="R1106" s="5">
        <v>0</v>
      </c>
      <c r="S1106" s="5">
        <v>0</v>
      </c>
      <c r="T1106" s="5">
        <v>31</v>
      </c>
      <c r="U1106" s="4"/>
      <c r="V1106" s="4"/>
      <c r="W1106" s="4"/>
      <c r="X1106" s="4"/>
      <c r="Y1106" s="1">
        <f>IF(Summ!$G$2="Místně",'71_19MthRepSumUzelQ'!B1106,IF('71_19MthRepSumUzelQ'!U1106&lt;&gt;"",'71_19MthRepSumUzelQ'!U1106,'71_19MthRepSumUzelQ'!B1106))</f>
        <v>7561</v>
      </c>
      <c r="Z1106" s="1">
        <f>IF(Summ!$G$2="Místně",'71_19MthRepSumUzelQ'!F1106,IF('71_19MthRepSumUzelQ'!W1106&lt;&gt;"",'71_19MthRepSumUzelQ'!W1106,'71_19MthRepSumUzelQ'!F1106))</f>
        <v>5013</v>
      </c>
      <c r="AA1106" s="1">
        <f t="shared" si="70"/>
        <v>0</v>
      </c>
      <c r="AB1106" s="1" t="str">
        <f t="shared" si="72"/>
        <v/>
      </c>
      <c r="AC1106" s="1" t="str">
        <f t="shared" si="73"/>
        <v/>
      </c>
      <c r="AD1106" s="1" t="str">
        <f t="shared" si="71"/>
        <v/>
      </c>
    </row>
    <row r="1107" spans="1:30" x14ac:dyDescent="0.25">
      <c r="A1107" s="4" t="s">
        <v>2366</v>
      </c>
      <c r="B1107" s="4">
        <v>7562</v>
      </c>
      <c r="C1107" s="4" t="s">
        <v>2173</v>
      </c>
      <c r="D1107" s="4" t="s">
        <v>2174</v>
      </c>
      <c r="E1107" s="4"/>
      <c r="F1107" s="4">
        <v>5018</v>
      </c>
      <c r="G1107" s="4" t="s">
        <v>59</v>
      </c>
      <c r="H1107" s="4" t="s">
        <v>60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6">
        <v>0</v>
      </c>
      <c r="Q1107" s="5">
        <v>0</v>
      </c>
      <c r="R1107" s="5">
        <v>0</v>
      </c>
      <c r="S1107" s="5">
        <v>0</v>
      </c>
      <c r="T1107" s="5">
        <v>31</v>
      </c>
      <c r="U1107" s="4"/>
      <c r="V1107" s="4"/>
      <c r="W1107" s="4"/>
      <c r="X1107" s="4"/>
      <c r="Y1107" s="1">
        <f>IF(Summ!$G$2="Místně",'71_19MthRepSumUzelQ'!B1107,IF('71_19MthRepSumUzelQ'!U1107&lt;&gt;"",'71_19MthRepSumUzelQ'!U1107,'71_19MthRepSumUzelQ'!B1107))</f>
        <v>7562</v>
      </c>
      <c r="Z1107" s="1">
        <f>IF(Summ!$G$2="Místně",'71_19MthRepSumUzelQ'!F1107,IF('71_19MthRepSumUzelQ'!W1107&lt;&gt;"",'71_19MthRepSumUzelQ'!W1107,'71_19MthRepSumUzelQ'!F1107))</f>
        <v>5018</v>
      </c>
      <c r="AA1107" s="1">
        <f t="shared" si="70"/>
        <v>0</v>
      </c>
      <c r="AB1107" s="1" t="str">
        <f t="shared" si="72"/>
        <v/>
      </c>
      <c r="AC1107" s="1" t="str">
        <f t="shared" si="73"/>
        <v/>
      </c>
      <c r="AD1107" s="1" t="str">
        <f t="shared" si="71"/>
        <v/>
      </c>
    </row>
    <row r="1108" spans="1:30" x14ac:dyDescent="0.25">
      <c r="A1108" s="4" t="s">
        <v>2366</v>
      </c>
      <c r="B1108" s="4">
        <v>7563</v>
      </c>
      <c r="C1108" s="4" t="s">
        <v>2175</v>
      </c>
      <c r="D1108" s="4" t="s">
        <v>2176</v>
      </c>
      <c r="E1108" s="4"/>
      <c r="F1108" s="4">
        <v>5005</v>
      </c>
      <c r="G1108" s="4" t="s">
        <v>33</v>
      </c>
      <c r="H1108" s="4" t="s">
        <v>34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6">
        <v>0</v>
      </c>
      <c r="Q1108" s="5">
        <v>0</v>
      </c>
      <c r="R1108" s="5">
        <v>0</v>
      </c>
      <c r="S1108" s="5">
        <v>0</v>
      </c>
      <c r="T1108" s="5">
        <v>31</v>
      </c>
      <c r="U1108" s="4"/>
      <c r="V1108" s="4"/>
      <c r="W1108" s="4"/>
      <c r="X1108" s="4"/>
      <c r="Y1108" s="1">
        <f>IF(Summ!$G$2="Místně",'71_19MthRepSumUzelQ'!B1108,IF('71_19MthRepSumUzelQ'!U1108&lt;&gt;"",'71_19MthRepSumUzelQ'!U1108,'71_19MthRepSumUzelQ'!B1108))</f>
        <v>7563</v>
      </c>
      <c r="Z1108" s="1">
        <f>IF(Summ!$G$2="Místně",'71_19MthRepSumUzelQ'!F1108,IF('71_19MthRepSumUzelQ'!W1108&lt;&gt;"",'71_19MthRepSumUzelQ'!W1108,'71_19MthRepSumUzelQ'!F1108))</f>
        <v>5005</v>
      </c>
      <c r="AA1108" s="1">
        <f t="shared" si="70"/>
        <v>0</v>
      </c>
      <c r="AB1108" s="1" t="str">
        <f t="shared" si="72"/>
        <v/>
      </c>
      <c r="AC1108" s="1" t="str">
        <f t="shared" si="73"/>
        <v/>
      </c>
      <c r="AD1108" s="1" t="str">
        <f t="shared" si="71"/>
        <v/>
      </c>
    </row>
    <row r="1109" spans="1:30" x14ac:dyDescent="0.25">
      <c r="A1109" s="4" t="s">
        <v>2366</v>
      </c>
      <c r="B1109" s="4">
        <v>7564</v>
      </c>
      <c r="C1109" s="4" t="s">
        <v>2177</v>
      </c>
      <c r="D1109" s="4" t="s">
        <v>2178</v>
      </c>
      <c r="E1109" s="4"/>
      <c r="F1109" s="4">
        <v>5007</v>
      </c>
      <c r="G1109" s="4" t="s">
        <v>37</v>
      </c>
      <c r="H1109" s="4" t="s">
        <v>38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6">
        <v>0</v>
      </c>
      <c r="Q1109" s="5">
        <v>0</v>
      </c>
      <c r="R1109" s="5">
        <v>0</v>
      </c>
      <c r="S1109" s="5">
        <v>0</v>
      </c>
      <c r="T1109" s="5">
        <v>31</v>
      </c>
      <c r="U1109" s="4"/>
      <c r="V1109" s="4"/>
      <c r="W1109" s="4"/>
      <c r="X1109" s="4"/>
      <c r="Y1109" s="1">
        <f>IF(Summ!$G$2="Místně",'71_19MthRepSumUzelQ'!B1109,IF('71_19MthRepSumUzelQ'!U1109&lt;&gt;"",'71_19MthRepSumUzelQ'!U1109,'71_19MthRepSumUzelQ'!B1109))</f>
        <v>7564</v>
      </c>
      <c r="Z1109" s="1">
        <f>IF(Summ!$G$2="Místně",'71_19MthRepSumUzelQ'!F1109,IF('71_19MthRepSumUzelQ'!W1109&lt;&gt;"",'71_19MthRepSumUzelQ'!W1109,'71_19MthRepSumUzelQ'!F1109))</f>
        <v>5007</v>
      </c>
      <c r="AA1109" s="1">
        <f t="shared" si="70"/>
        <v>0</v>
      </c>
      <c r="AB1109" s="1" t="str">
        <f t="shared" si="72"/>
        <v/>
      </c>
      <c r="AC1109" s="1" t="str">
        <f t="shared" si="73"/>
        <v/>
      </c>
      <c r="AD1109" s="1" t="str">
        <f t="shared" si="71"/>
        <v/>
      </c>
    </row>
    <row r="1110" spans="1:30" x14ac:dyDescent="0.25">
      <c r="A1110" s="4" t="s">
        <v>2366</v>
      </c>
      <c r="B1110" s="4">
        <v>7567</v>
      </c>
      <c r="C1110" s="4" t="s">
        <v>2179</v>
      </c>
      <c r="D1110" s="4" t="s">
        <v>2180</v>
      </c>
      <c r="E1110" s="4"/>
      <c r="F1110" s="4">
        <v>5018</v>
      </c>
      <c r="G1110" s="4" t="s">
        <v>59</v>
      </c>
      <c r="H1110" s="4" t="s">
        <v>60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6">
        <v>0</v>
      </c>
      <c r="Q1110" s="5">
        <v>0</v>
      </c>
      <c r="R1110" s="5">
        <v>0</v>
      </c>
      <c r="S1110" s="5">
        <v>0</v>
      </c>
      <c r="T1110" s="5">
        <v>31</v>
      </c>
      <c r="U1110" s="4"/>
      <c r="V1110" s="4"/>
      <c r="W1110" s="4"/>
      <c r="X1110" s="4"/>
      <c r="Y1110" s="1">
        <f>IF(Summ!$G$2="Místně",'71_19MthRepSumUzelQ'!B1110,IF('71_19MthRepSumUzelQ'!U1110&lt;&gt;"",'71_19MthRepSumUzelQ'!U1110,'71_19MthRepSumUzelQ'!B1110))</f>
        <v>7567</v>
      </c>
      <c r="Z1110" s="1">
        <f>IF(Summ!$G$2="Místně",'71_19MthRepSumUzelQ'!F1110,IF('71_19MthRepSumUzelQ'!W1110&lt;&gt;"",'71_19MthRepSumUzelQ'!W1110,'71_19MthRepSumUzelQ'!F1110))</f>
        <v>5018</v>
      </c>
      <c r="AA1110" s="1">
        <f t="shared" si="70"/>
        <v>0</v>
      </c>
      <c r="AB1110" s="1" t="str">
        <f t="shared" si="72"/>
        <v/>
      </c>
      <c r="AC1110" s="1" t="str">
        <f t="shared" si="73"/>
        <v/>
      </c>
      <c r="AD1110" s="1" t="str">
        <f t="shared" si="71"/>
        <v/>
      </c>
    </row>
    <row r="1111" spans="1:30" x14ac:dyDescent="0.25">
      <c r="A1111" s="4" t="s">
        <v>2366</v>
      </c>
      <c r="B1111" s="4">
        <v>7568</v>
      </c>
      <c r="C1111" s="4" t="s">
        <v>2181</v>
      </c>
      <c r="D1111" s="4" t="s">
        <v>2182</v>
      </c>
      <c r="E1111" s="4"/>
      <c r="F1111" s="4">
        <v>5020</v>
      </c>
      <c r="G1111" s="4" t="s">
        <v>63</v>
      </c>
      <c r="H1111" s="4" t="s">
        <v>64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6">
        <v>0</v>
      </c>
      <c r="Q1111" s="5">
        <v>0</v>
      </c>
      <c r="R1111" s="5">
        <v>0</v>
      </c>
      <c r="S1111" s="5">
        <v>0</v>
      </c>
      <c r="T1111" s="5">
        <v>31</v>
      </c>
      <c r="U1111" s="4"/>
      <c r="V1111" s="4"/>
      <c r="W1111" s="4"/>
      <c r="X1111" s="4"/>
      <c r="Y1111" s="1">
        <f>IF(Summ!$G$2="Místně",'71_19MthRepSumUzelQ'!B1111,IF('71_19MthRepSumUzelQ'!U1111&lt;&gt;"",'71_19MthRepSumUzelQ'!U1111,'71_19MthRepSumUzelQ'!B1111))</f>
        <v>7568</v>
      </c>
      <c r="Z1111" s="1">
        <f>IF(Summ!$G$2="Místně",'71_19MthRepSumUzelQ'!F1111,IF('71_19MthRepSumUzelQ'!W1111&lt;&gt;"",'71_19MthRepSumUzelQ'!W1111,'71_19MthRepSumUzelQ'!F1111))</f>
        <v>5020</v>
      </c>
      <c r="AA1111" s="1">
        <f t="shared" si="70"/>
        <v>0</v>
      </c>
      <c r="AB1111" s="1" t="str">
        <f t="shared" si="72"/>
        <v/>
      </c>
      <c r="AC1111" s="1" t="str">
        <f t="shared" si="73"/>
        <v/>
      </c>
      <c r="AD1111" s="1" t="str">
        <f t="shared" si="71"/>
        <v/>
      </c>
    </row>
    <row r="1112" spans="1:30" x14ac:dyDescent="0.25">
      <c r="A1112" s="4" t="s">
        <v>2366</v>
      </c>
      <c r="B1112" s="4">
        <v>7569</v>
      </c>
      <c r="C1112" s="4" t="s">
        <v>2183</v>
      </c>
      <c r="D1112" s="4" t="s">
        <v>2184</v>
      </c>
      <c r="E1112" s="4"/>
      <c r="F1112" s="4">
        <v>5005</v>
      </c>
      <c r="G1112" s="4" t="s">
        <v>33</v>
      </c>
      <c r="H1112" s="4" t="s">
        <v>34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6">
        <v>0</v>
      </c>
      <c r="Q1112" s="5">
        <v>0</v>
      </c>
      <c r="R1112" s="5">
        <v>0</v>
      </c>
      <c r="S1112" s="5">
        <v>0</v>
      </c>
      <c r="T1112" s="5">
        <v>31</v>
      </c>
      <c r="U1112" s="4"/>
      <c r="V1112" s="4"/>
      <c r="W1112" s="4"/>
      <c r="X1112" s="4"/>
      <c r="Y1112" s="1">
        <f>IF(Summ!$G$2="Místně",'71_19MthRepSumUzelQ'!B1112,IF('71_19MthRepSumUzelQ'!U1112&lt;&gt;"",'71_19MthRepSumUzelQ'!U1112,'71_19MthRepSumUzelQ'!B1112))</f>
        <v>7569</v>
      </c>
      <c r="Z1112" s="1">
        <f>IF(Summ!$G$2="Místně",'71_19MthRepSumUzelQ'!F1112,IF('71_19MthRepSumUzelQ'!W1112&lt;&gt;"",'71_19MthRepSumUzelQ'!W1112,'71_19MthRepSumUzelQ'!F1112))</f>
        <v>5005</v>
      </c>
      <c r="AA1112" s="1">
        <f t="shared" si="70"/>
        <v>0</v>
      </c>
      <c r="AB1112" s="1" t="str">
        <f t="shared" si="72"/>
        <v/>
      </c>
      <c r="AC1112" s="1" t="str">
        <f t="shared" si="73"/>
        <v/>
      </c>
      <c r="AD1112" s="1" t="str">
        <f t="shared" si="71"/>
        <v/>
      </c>
    </row>
    <row r="1113" spans="1:30" x14ac:dyDescent="0.25">
      <c r="A1113" s="4" t="s">
        <v>2366</v>
      </c>
      <c r="B1113" s="4">
        <v>7570</v>
      </c>
      <c r="C1113" s="4" t="s">
        <v>2185</v>
      </c>
      <c r="D1113" s="4" t="s">
        <v>2186</v>
      </c>
      <c r="E1113" s="4"/>
      <c r="F1113" s="4">
        <v>5005</v>
      </c>
      <c r="G1113" s="4" t="s">
        <v>33</v>
      </c>
      <c r="H1113" s="4" t="s">
        <v>34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6">
        <v>0</v>
      </c>
      <c r="Q1113" s="5">
        <v>0</v>
      </c>
      <c r="R1113" s="5">
        <v>0</v>
      </c>
      <c r="S1113" s="5">
        <v>0</v>
      </c>
      <c r="T1113" s="5">
        <v>31</v>
      </c>
      <c r="U1113" s="4"/>
      <c r="V1113" s="4"/>
      <c r="W1113" s="4"/>
      <c r="X1113" s="4"/>
      <c r="Y1113" s="1">
        <f>IF(Summ!$G$2="Místně",'71_19MthRepSumUzelQ'!B1113,IF('71_19MthRepSumUzelQ'!U1113&lt;&gt;"",'71_19MthRepSumUzelQ'!U1113,'71_19MthRepSumUzelQ'!B1113))</f>
        <v>7570</v>
      </c>
      <c r="Z1113" s="1">
        <f>IF(Summ!$G$2="Místně",'71_19MthRepSumUzelQ'!F1113,IF('71_19MthRepSumUzelQ'!W1113&lt;&gt;"",'71_19MthRepSumUzelQ'!W1113,'71_19MthRepSumUzelQ'!F1113))</f>
        <v>5005</v>
      </c>
      <c r="AA1113" s="1">
        <f t="shared" si="70"/>
        <v>0</v>
      </c>
      <c r="AB1113" s="1" t="str">
        <f t="shared" si="72"/>
        <v/>
      </c>
      <c r="AC1113" s="1" t="str">
        <f t="shared" si="73"/>
        <v/>
      </c>
      <c r="AD1113" s="1" t="str">
        <f t="shared" si="71"/>
        <v/>
      </c>
    </row>
    <row r="1114" spans="1:30" x14ac:dyDescent="0.25">
      <c r="A1114" s="4" t="s">
        <v>2366</v>
      </c>
      <c r="B1114" s="4">
        <v>7571</v>
      </c>
      <c r="C1114" s="4" t="s">
        <v>2187</v>
      </c>
      <c r="D1114" s="4" t="s">
        <v>2188</v>
      </c>
      <c r="E1114" s="4"/>
      <c r="F1114" s="4">
        <v>5006</v>
      </c>
      <c r="G1114" s="4" t="s">
        <v>35</v>
      </c>
      <c r="H1114" s="4" t="s">
        <v>36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6">
        <v>0</v>
      </c>
      <c r="Q1114" s="5">
        <v>0</v>
      </c>
      <c r="R1114" s="5">
        <v>0</v>
      </c>
      <c r="S1114" s="5">
        <v>0</v>
      </c>
      <c r="T1114" s="5">
        <v>31</v>
      </c>
      <c r="U1114" s="4"/>
      <c r="V1114" s="4"/>
      <c r="W1114" s="4"/>
      <c r="X1114" s="4"/>
      <c r="Y1114" s="1">
        <f>IF(Summ!$G$2="Místně",'71_19MthRepSumUzelQ'!B1114,IF('71_19MthRepSumUzelQ'!U1114&lt;&gt;"",'71_19MthRepSumUzelQ'!U1114,'71_19MthRepSumUzelQ'!B1114))</f>
        <v>7571</v>
      </c>
      <c r="Z1114" s="1">
        <f>IF(Summ!$G$2="Místně",'71_19MthRepSumUzelQ'!F1114,IF('71_19MthRepSumUzelQ'!W1114&lt;&gt;"",'71_19MthRepSumUzelQ'!W1114,'71_19MthRepSumUzelQ'!F1114))</f>
        <v>5006</v>
      </c>
      <c r="AA1114" s="1">
        <f t="shared" si="70"/>
        <v>0</v>
      </c>
      <c r="AB1114" s="1" t="str">
        <f t="shared" si="72"/>
        <v/>
      </c>
      <c r="AC1114" s="1" t="str">
        <f t="shared" si="73"/>
        <v/>
      </c>
      <c r="AD1114" s="1" t="str">
        <f t="shared" si="71"/>
        <v/>
      </c>
    </row>
    <row r="1115" spans="1:30" x14ac:dyDescent="0.25">
      <c r="A1115" s="4" t="s">
        <v>2366</v>
      </c>
      <c r="B1115" s="4">
        <v>7572</v>
      </c>
      <c r="C1115" s="4" t="s">
        <v>2189</v>
      </c>
      <c r="D1115" s="4" t="s">
        <v>2190</v>
      </c>
      <c r="E1115" s="4"/>
      <c r="F1115" s="4">
        <v>5005</v>
      </c>
      <c r="G1115" s="4" t="s">
        <v>33</v>
      </c>
      <c r="H1115" s="4" t="s">
        <v>34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6">
        <v>0</v>
      </c>
      <c r="Q1115" s="5">
        <v>0</v>
      </c>
      <c r="R1115" s="5">
        <v>0</v>
      </c>
      <c r="S1115" s="5">
        <v>0</v>
      </c>
      <c r="T1115" s="5">
        <v>31</v>
      </c>
      <c r="U1115" s="4"/>
      <c r="V1115" s="4"/>
      <c r="W1115" s="4"/>
      <c r="X1115" s="4"/>
      <c r="Y1115" s="1">
        <f>IF(Summ!$G$2="Místně",'71_19MthRepSumUzelQ'!B1115,IF('71_19MthRepSumUzelQ'!U1115&lt;&gt;"",'71_19MthRepSumUzelQ'!U1115,'71_19MthRepSumUzelQ'!B1115))</f>
        <v>7572</v>
      </c>
      <c r="Z1115" s="1">
        <f>IF(Summ!$G$2="Místně",'71_19MthRepSumUzelQ'!F1115,IF('71_19MthRepSumUzelQ'!W1115&lt;&gt;"",'71_19MthRepSumUzelQ'!W1115,'71_19MthRepSumUzelQ'!F1115))</f>
        <v>5005</v>
      </c>
      <c r="AA1115" s="1">
        <f t="shared" si="70"/>
        <v>0</v>
      </c>
      <c r="AB1115" s="1" t="str">
        <f t="shared" si="72"/>
        <v/>
      </c>
      <c r="AC1115" s="1" t="str">
        <f t="shared" si="73"/>
        <v/>
      </c>
      <c r="AD1115" s="1" t="str">
        <f t="shared" si="71"/>
        <v/>
      </c>
    </row>
    <row r="1116" spans="1:30" x14ac:dyDescent="0.25">
      <c r="A1116" s="4" t="s">
        <v>2366</v>
      </c>
      <c r="B1116" s="4">
        <v>7574</v>
      </c>
      <c r="C1116" s="4" t="s">
        <v>2191</v>
      </c>
      <c r="D1116" s="4" t="s">
        <v>2192</v>
      </c>
      <c r="E1116" s="4"/>
      <c r="F1116" s="4">
        <v>5038</v>
      </c>
      <c r="G1116" s="4" t="s">
        <v>98</v>
      </c>
      <c r="H1116" s="4" t="s">
        <v>99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5">
        <v>0</v>
      </c>
      <c r="O1116" s="5">
        <v>0</v>
      </c>
      <c r="P1116" s="6">
        <v>0</v>
      </c>
      <c r="Q1116" s="5">
        <v>0</v>
      </c>
      <c r="R1116" s="5">
        <v>0</v>
      </c>
      <c r="S1116" s="5">
        <v>0</v>
      </c>
      <c r="T1116" s="5">
        <v>31</v>
      </c>
      <c r="U1116" s="4"/>
      <c r="V1116" s="4"/>
      <c r="W1116" s="4"/>
      <c r="X1116" s="4"/>
      <c r="Y1116" s="1">
        <f>IF(Summ!$G$2="Místně",'71_19MthRepSumUzelQ'!B1116,IF('71_19MthRepSumUzelQ'!U1116&lt;&gt;"",'71_19MthRepSumUzelQ'!U1116,'71_19MthRepSumUzelQ'!B1116))</f>
        <v>7574</v>
      </c>
      <c r="Z1116" s="1">
        <f>IF(Summ!$G$2="Místně",'71_19MthRepSumUzelQ'!F1116,IF('71_19MthRepSumUzelQ'!W1116&lt;&gt;"",'71_19MthRepSumUzelQ'!W1116,'71_19MthRepSumUzelQ'!F1116))</f>
        <v>5038</v>
      </c>
      <c r="AA1116" s="1">
        <f t="shared" si="70"/>
        <v>0</v>
      </c>
      <c r="AB1116" s="1" t="str">
        <f t="shared" si="72"/>
        <v/>
      </c>
      <c r="AC1116" s="1" t="str">
        <f t="shared" si="73"/>
        <v/>
      </c>
      <c r="AD1116" s="1" t="str">
        <f t="shared" si="71"/>
        <v/>
      </c>
    </row>
    <row r="1117" spans="1:30" x14ac:dyDescent="0.25">
      <c r="A1117" s="4" t="s">
        <v>2366</v>
      </c>
      <c r="B1117" s="4">
        <v>7575</v>
      </c>
      <c r="C1117" s="4" t="s">
        <v>2193</v>
      </c>
      <c r="D1117" s="4" t="s">
        <v>2194</v>
      </c>
      <c r="E1117" s="4"/>
      <c r="F1117" s="4">
        <v>5045</v>
      </c>
      <c r="G1117" s="4" t="s">
        <v>113</v>
      </c>
      <c r="H1117" s="4" t="s">
        <v>114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5">
        <v>0</v>
      </c>
      <c r="O1117" s="5">
        <v>0</v>
      </c>
      <c r="P1117" s="6">
        <v>0</v>
      </c>
      <c r="Q1117" s="5">
        <v>0</v>
      </c>
      <c r="R1117" s="5">
        <v>0</v>
      </c>
      <c r="S1117" s="5">
        <v>0</v>
      </c>
      <c r="T1117" s="5">
        <v>31</v>
      </c>
      <c r="U1117" s="4"/>
      <c r="V1117" s="4"/>
      <c r="W1117" s="4"/>
      <c r="X1117" s="4"/>
      <c r="Y1117" s="1">
        <f>IF(Summ!$G$2="Místně",'71_19MthRepSumUzelQ'!B1117,IF('71_19MthRepSumUzelQ'!U1117&lt;&gt;"",'71_19MthRepSumUzelQ'!U1117,'71_19MthRepSumUzelQ'!B1117))</f>
        <v>7575</v>
      </c>
      <c r="Z1117" s="1">
        <f>IF(Summ!$G$2="Místně",'71_19MthRepSumUzelQ'!F1117,IF('71_19MthRepSumUzelQ'!W1117&lt;&gt;"",'71_19MthRepSumUzelQ'!W1117,'71_19MthRepSumUzelQ'!F1117))</f>
        <v>5045</v>
      </c>
      <c r="AA1117" s="1">
        <f t="shared" si="70"/>
        <v>0</v>
      </c>
      <c r="AB1117" s="1" t="str">
        <f t="shared" si="72"/>
        <v/>
      </c>
      <c r="AC1117" s="1" t="str">
        <f t="shared" si="73"/>
        <v/>
      </c>
      <c r="AD1117" s="1" t="str">
        <f t="shared" si="71"/>
        <v/>
      </c>
    </row>
    <row r="1118" spans="1:30" x14ac:dyDescent="0.25">
      <c r="A1118" s="4" t="s">
        <v>2366</v>
      </c>
      <c r="B1118" s="4">
        <v>7576</v>
      </c>
      <c r="C1118" s="4" t="s">
        <v>2195</v>
      </c>
      <c r="D1118" s="4" t="s">
        <v>2196</v>
      </c>
      <c r="E1118" s="4"/>
      <c r="F1118" s="4">
        <v>5019</v>
      </c>
      <c r="G1118" s="4" t="s">
        <v>61</v>
      </c>
      <c r="H1118" s="4" t="s">
        <v>62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6">
        <v>0</v>
      </c>
      <c r="Q1118" s="5">
        <v>0</v>
      </c>
      <c r="R1118" s="5">
        <v>0</v>
      </c>
      <c r="S1118" s="5">
        <v>0</v>
      </c>
      <c r="T1118" s="5">
        <v>31</v>
      </c>
      <c r="U1118" s="4"/>
      <c r="V1118" s="4"/>
      <c r="W1118" s="4"/>
      <c r="X1118" s="4"/>
      <c r="Y1118" s="1">
        <f>IF(Summ!$G$2="Místně",'71_19MthRepSumUzelQ'!B1118,IF('71_19MthRepSumUzelQ'!U1118&lt;&gt;"",'71_19MthRepSumUzelQ'!U1118,'71_19MthRepSumUzelQ'!B1118))</f>
        <v>7576</v>
      </c>
      <c r="Z1118" s="1">
        <f>IF(Summ!$G$2="Místně",'71_19MthRepSumUzelQ'!F1118,IF('71_19MthRepSumUzelQ'!W1118&lt;&gt;"",'71_19MthRepSumUzelQ'!W1118,'71_19MthRepSumUzelQ'!F1118))</f>
        <v>5019</v>
      </c>
      <c r="AA1118" s="1">
        <f t="shared" si="70"/>
        <v>0</v>
      </c>
      <c r="AB1118" s="1" t="str">
        <f t="shared" si="72"/>
        <v/>
      </c>
      <c r="AC1118" s="1" t="str">
        <f t="shared" si="73"/>
        <v/>
      </c>
      <c r="AD1118" s="1" t="str">
        <f t="shared" si="71"/>
        <v/>
      </c>
    </row>
    <row r="1119" spans="1:30" x14ac:dyDescent="0.25">
      <c r="A1119" s="4" t="s">
        <v>2366</v>
      </c>
      <c r="B1119" s="4">
        <v>7577</v>
      </c>
      <c r="C1119" s="4" t="s">
        <v>2197</v>
      </c>
      <c r="D1119" s="4" t="s">
        <v>2198</v>
      </c>
      <c r="E1119" s="4"/>
      <c r="F1119" s="4">
        <v>5007</v>
      </c>
      <c r="G1119" s="4" t="s">
        <v>37</v>
      </c>
      <c r="H1119" s="4" t="s">
        <v>38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6">
        <v>0</v>
      </c>
      <c r="Q1119" s="5">
        <v>0</v>
      </c>
      <c r="R1119" s="5">
        <v>0</v>
      </c>
      <c r="S1119" s="5">
        <v>0</v>
      </c>
      <c r="T1119" s="5">
        <v>31</v>
      </c>
      <c r="U1119" s="4"/>
      <c r="V1119" s="4"/>
      <c r="W1119" s="4"/>
      <c r="X1119" s="4"/>
      <c r="Y1119" s="1">
        <f>IF(Summ!$G$2="Místně",'71_19MthRepSumUzelQ'!B1119,IF('71_19MthRepSumUzelQ'!U1119&lt;&gt;"",'71_19MthRepSumUzelQ'!U1119,'71_19MthRepSumUzelQ'!B1119))</f>
        <v>7577</v>
      </c>
      <c r="Z1119" s="1">
        <f>IF(Summ!$G$2="Místně",'71_19MthRepSumUzelQ'!F1119,IF('71_19MthRepSumUzelQ'!W1119&lt;&gt;"",'71_19MthRepSumUzelQ'!W1119,'71_19MthRepSumUzelQ'!F1119))</f>
        <v>5007</v>
      </c>
      <c r="AA1119" s="1">
        <f t="shared" si="70"/>
        <v>0</v>
      </c>
      <c r="AB1119" s="1" t="str">
        <f t="shared" si="72"/>
        <v/>
      </c>
      <c r="AC1119" s="1" t="str">
        <f t="shared" si="73"/>
        <v/>
      </c>
      <c r="AD1119" s="1" t="str">
        <f t="shared" si="71"/>
        <v/>
      </c>
    </row>
    <row r="1120" spans="1:30" x14ac:dyDescent="0.25">
      <c r="A1120" s="4" t="s">
        <v>2366</v>
      </c>
      <c r="B1120" s="4">
        <v>7578</v>
      </c>
      <c r="C1120" s="4" t="s">
        <v>2199</v>
      </c>
      <c r="D1120" s="4" t="s">
        <v>2200</v>
      </c>
      <c r="E1120" s="4"/>
      <c r="F1120" s="4">
        <v>5005</v>
      </c>
      <c r="G1120" s="4" t="s">
        <v>33</v>
      </c>
      <c r="H1120" s="4" t="s">
        <v>34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6">
        <v>0</v>
      </c>
      <c r="Q1120" s="5">
        <v>0</v>
      </c>
      <c r="R1120" s="5">
        <v>0</v>
      </c>
      <c r="S1120" s="5">
        <v>0</v>
      </c>
      <c r="T1120" s="5">
        <v>31</v>
      </c>
      <c r="U1120" s="4"/>
      <c r="V1120" s="4"/>
      <c r="W1120" s="4"/>
      <c r="X1120" s="4"/>
      <c r="Y1120" s="1">
        <f>IF(Summ!$G$2="Místně",'71_19MthRepSumUzelQ'!B1120,IF('71_19MthRepSumUzelQ'!U1120&lt;&gt;"",'71_19MthRepSumUzelQ'!U1120,'71_19MthRepSumUzelQ'!B1120))</f>
        <v>7578</v>
      </c>
      <c r="Z1120" s="1">
        <f>IF(Summ!$G$2="Místně",'71_19MthRepSumUzelQ'!F1120,IF('71_19MthRepSumUzelQ'!W1120&lt;&gt;"",'71_19MthRepSumUzelQ'!W1120,'71_19MthRepSumUzelQ'!F1120))</f>
        <v>5005</v>
      </c>
      <c r="AA1120" s="1">
        <f t="shared" si="70"/>
        <v>0</v>
      </c>
      <c r="AB1120" s="1" t="str">
        <f t="shared" si="72"/>
        <v/>
      </c>
      <c r="AC1120" s="1" t="str">
        <f t="shared" si="73"/>
        <v/>
      </c>
      <c r="AD1120" s="1" t="str">
        <f t="shared" si="71"/>
        <v/>
      </c>
    </row>
    <row r="1121" spans="1:30" x14ac:dyDescent="0.25">
      <c r="A1121" s="4" t="s">
        <v>2366</v>
      </c>
      <c r="B1121" s="4">
        <v>7579</v>
      </c>
      <c r="C1121" s="4" t="s">
        <v>2201</v>
      </c>
      <c r="D1121" s="4" t="s">
        <v>2202</v>
      </c>
      <c r="E1121" s="4"/>
      <c r="F1121" s="4">
        <v>5007</v>
      </c>
      <c r="G1121" s="4" t="s">
        <v>37</v>
      </c>
      <c r="H1121" s="4" t="s">
        <v>38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6">
        <v>0</v>
      </c>
      <c r="Q1121" s="5">
        <v>0</v>
      </c>
      <c r="R1121" s="5">
        <v>0</v>
      </c>
      <c r="S1121" s="5">
        <v>0</v>
      </c>
      <c r="T1121" s="5">
        <v>31</v>
      </c>
      <c r="U1121" s="4"/>
      <c r="V1121" s="4"/>
      <c r="W1121" s="4"/>
      <c r="X1121" s="4"/>
      <c r="Y1121" s="1">
        <f>IF(Summ!$G$2="Místně",'71_19MthRepSumUzelQ'!B1121,IF('71_19MthRepSumUzelQ'!U1121&lt;&gt;"",'71_19MthRepSumUzelQ'!U1121,'71_19MthRepSumUzelQ'!B1121))</f>
        <v>7579</v>
      </c>
      <c r="Z1121" s="1">
        <f>IF(Summ!$G$2="Místně",'71_19MthRepSumUzelQ'!F1121,IF('71_19MthRepSumUzelQ'!W1121&lt;&gt;"",'71_19MthRepSumUzelQ'!W1121,'71_19MthRepSumUzelQ'!F1121))</f>
        <v>5007</v>
      </c>
      <c r="AA1121" s="1">
        <f t="shared" si="70"/>
        <v>0</v>
      </c>
      <c r="AB1121" s="1" t="str">
        <f t="shared" si="72"/>
        <v/>
      </c>
      <c r="AC1121" s="1" t="str">
        <f t="shared" si="73"/>
        <v/>
      </c>
      <c r="AD1121" s="1" t="str">
        <f t="shared" si="71"/>
        <v/>
      </c>
    </row>
    <row r="1122" spans="1:30" x14ac:dyDescent="0.25">
      <c r="A1122" s="4" t="s">
        <v>2366</v>
      </c>
      <c r="B1122" s="4">
        <v>7581</v>
      </c>
      <c r="C1122" s="4" t="s">
        <v>2203</v>
      </c>
      <c r="D1122" s="4" t="s">
        <v>2204</v>
      </c>
      <c r="E1122" s="4"/>
      <c r="F1122" s="4">
        <v>5005</v>
      </c>
      <c r="G1122" s="4" t="s">
        <v>33</v>
      </c>
      <c r="H1122" s="4" t="s">
        <v>34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6">
        <v>0</v>
      </c>
      <c r="Q1122" s="5">
        <v>0</v>
      </c>
      <c r="R1122" s="5">
        <v>0</v>
      </c>
      <c r="S1122" s="5">
        <v>0</v>
      </c>
      <c r="T1122" s="5">
        <v>31</v>
      </c>
      <c r="U1122" s="4"/>
      <c r="V1122" s="4"/>
      <c r="W1122" s="4"/>
      <c r="X1122" s="4"/>
      <c r="Y1122" s="1">
        <f>IF(Summ!$G$2="Místně",'71_19MthRepSumUzelQ'!B1122,IF('71_19MthRepSumUzelQ'!U1122&lt;&gt;"",'71_19MthRepSumUzelQ'!U1122,'71_19MthRepSumUzelQ'!B1122))</f>
        <v>7581</v>
      </c>
      <c r="Z1122" s="1">
        <f>IF(Summ!$G$2="Místně",'71_19MthRepSumUzelQ'!F1122,IF('71_19MthRepSumUzelQ'!W1122&lt;&gt;"",'71_19MthRepSumUzelQ'!W1122,'71_19MthRepSumUzelQ'!F1122))</f>
        <v>5005</v>
      </c>
      <c r="AA1122" s="1">
        <f t="shared" si="70"/>
        <v>0</v>
      </c>
      <c r="AB1122" s="1" t="str">
        <f t="shared" si="72"/>
        <v/>
      </c>
      <c r="AC1122" s="1" t="str">
        <f t="shared" si="73"/>
        <v/>
      </c>
      <c r="AD1122" s="1" t="str">
        <f t="shared" si="71"/>
        <v/>
      </c>
    </row>
    <row r="1123" spans="1:30" x14ac:dyDescent="0.25">
      <c r="A1123" s="4" t="s">
        <v>2366</v>
      </c>
      <c r="B1123" s="4">
        <v>7582</v>
      </c>
      <c r="C1123" s="4" t="s">
        <v>2205</v>
      </c>
      <c r="D1123" s="4" t="s">
        <v>2206</v>
      </c>
      <c r="E1123" s="4"/>
      <c r="F1123" s="4">
        <v>5020</v>
      </c>
      <c r="G1123" s="4" t="s">
        <v>63</v>
      </c>
      <c r="H1123" s="4" t="s">
        <v>64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6">
        <v>0</v>
      </c>
      <c r="Q1123" s="5">
        <v>0</v>
      </c>
      <c r="R1123" s="5">
        <v>0</v>
      </c>
      <c r="S1123" s="5">
        <v>0</v>
      </c>
      <c r="T1123" s="5">
        <v>31</v>
      </c>
      <c r="U1123" s="4"/>
      <c r="V1123" s="4"/>
      <c r="W1123" s="4"/>
      <c r="X1123" s="4"/>
      <c r="Y1123" s="1">
        <f>IF(Summ!$G$2="Místně",'71_19MthRepSumUzelQ'!B1123,IF('71_19MthRepSumUzelQ'!U1123&lt;&gt;"",'71_19MthRepSumUzelQ'!U1123,'71_19MthRepSumUzelQ'!B1123))</f>
        <v>7582</v>
      </c>
      <c r="Z1123" s="1">
        <f>IF(Summ!$G$2="Místně",'71_19MthRepSumUzelQ'!F1123,IF('71_19MthRepSumUzelQ'!W1123&lt;&gt;"",'71_19MthRepSumUzelQ'!W1123,'71_19MthRepSumUzelQ'!F1123))</f>
        <v>5020</v>
      </c>
      <c r="AA1123" s="1">
        <f t="shared" si="70"/>
        <v>0</v>
      </c>
      <c r="AB1123" s="1" t="str">
        <f t="shared" si="72"/>
        <v/>
      </c>
      <c r="AC1123" s="1" t="str">
        <f t="shared" si="73"/>
        <v/>
      </c>
      <c r="AD1123" s="1" t="str">
        <f t="shared" si="71"/>
        <v/>
      </c>
    </row>
    <row r="1124" spans="1:30" x14ac:dyDescent="0.25">
      <c r="A1124" s="4" t="s">
        <v>2366</v>
      </c>
      <c r="B1124" s="4">
        <v>7585</v>
      </c>
      <c r="C1124" s="4" t="s">
        <v>2207</v>
      </c>
      <c r="D1124" s="4" t="s">
        <v>2208</v>
      </c>
      <c r="E1124" s="4"/>
      <c r="F1124" s="4">
        <v>5025</v>
      </c>
      <c r="G1124" s="4" t="s">
        <v>73</v>
      </c>
      <c r="H1124" s="4" t="s">
        <v>74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6">
        <v>0</v>
      </c>
      <c r="Q1124" s="5">
        <v>0</v>
      </c>
      <c r="R1124" s="5">
        <v>0</v>
      </c>
      <c r="S1124" s="5">
        <v>0</v>
      </c>
      <c r="T1124" s="5">
        <v>31</v>
      </c>
      <c r="U1124" s="4"/>
      <c r="V1124" s="4"/>
      <c r="W1124" s="4"/>
      <c r="X1124" s="4"/>
      <c r="Y1124" s="1">
        <f>IF(Summ!$G$2="Místně",'71_19MthRepSumUzelQ'!B1124,IF('71_19MthRepSumUzelQ'!U1124&lt;&gt;"",'71_19MthRepSumUzelQ'!U1124,'71_19MthRepSumUzelQ'!B1124))</f>
        <v>7585</v>
      </c>
      <c r="Z1124" s="1">
        <f>IF(Summ!$G$2="Místně",'71_19MthRepSumUzelQ'!F1124,IF('71_19MthRepSumUzelQ'!W1124&lt;&gt;"",'71_19MthRepSumUzelQ'!W1124,'71_19MthRepSumUzelQ'!F1124))</f>
        <v>5025</v>
      </c>
      <c r="AA1124" s="1">
        <f t="shared" si="70"/>
        <v>0</v>
      </c>
      <c r="AB1124" s="1" t="str">
        <f t="shared" si="72"/>
        <v/>
      </c>
      <c r="AC1124" s="1" t="str">
        <f t="shared" si="73"/>
        <v/>
      </c>
      <c r="AD1124" s="1" t="str">
        <f t="shared" si="71"/>
        <v/>
      </c>
    </row>
    <row r="1125" spans="1:30" x14ac:dyDescent="0.25">
      <c r="A1125" s="4" t="s">
        <v>2366</v>
      </c>
      <c r="B1125" s="4">
        <v>7586</v>
      </c>
      <c r="C1125" s="4" t="s">
        <v>2209</v>
      </c>
      <c r="D1125" s="4" t="s">
        <v>2210</v>
      </c>
      <c r="E1125" s="4"/>
      <c r="F1125" s="4">
        <v>5013</v>
      </c>
      <c r="G1125" s="4" t="s">
        <v>49</v>
      </c>
      <c r="H1125" s="4" t="s">
        <v>50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6">
        <v>0</v>
      </c>
      <c r="Q1125" s="5">
        <v>0</v>
      </c>
      <c r="R1125" s="5">
        <v>0</v>
      </c>
      <c r="S1125" s="5">
        <v>0</v>
      </c>
      <c r="T1125" s="5">
        <v>31</v>
      </c>
      <c r="U1125" s="4"/>
      <c r="V1125" s="4"/>
      <c r="W1125" s="4"/>
      <c r="X1125" s="4"/>
      <c r="Y1125" s="1">
        <f>IF(Summ!$G$2="Místně",'71_19MthRepSumUzelQ'!B1125,IF('71_19MthRepSumUzelQ'!U1125&lt;&gt;"",'71_19MthRepSumUzelQ'!U1125,'71_19MthRepSumUzelQ'!B1125))</f>
        <v>7586</v>
      </c>
      <c r="Z1125" s="1">
        <f>IF(Summ!$G$2="Místně",'71_19MthRepSumUzelQ'!F1125,IF('71_19MthRepSumUzelQ'!W1125&lt;&gt;"",'71_19MthRepSumUzelQ'!W1125,'71_19MthRepSumUzelQ'!F1125))</f>
        <v>5013</v>
      </c>
      <c r="AA1125" s="1">
        <f t="shared" si="70"/>
        <v>0</v>
      </c>
      <c r="AB1125" s="1" t="str">
        <f t="shared" si="72"/>
        <v/>
      </c>
      <c r="AC1125" s="1" t="str">
        <f t="shared" si="73"/>
        <v/>
      </c>
      <c r="AD1125" s="1" t="str">
        <f t="shared" si="71"/>
        <v/>
      </c>
    </row>
    <row r="1126" spans="1:30" x14ac:dyDescent="0.25">
      <c r="A1126" s="4" t="s">
        <v>2366</v>
      </c>
      <c r="B1126" s="4">
        <v>7587</v>
      </c>
      <c r="C1126" s="4" t="s">
        <v>2211</v>
      </c>
      <c r="D1126" s="4" t="s">
        <v>2212</v>
      </c>
      <c r="E1126" s="4"/>
      <c r="F1126" s="4">
        <v>5005</v>
      </c>
      <c r="G1126" s="4" t="s">
        <v>33</v>
      </c>
      <c r="H1126" s="4" t="s">
        <v>34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6">
        <v>0</v>
      </c>
      <c r="Q1126" s="5">
        <v>0</v>
      </c>
      <c r="R1126" s="5">
        <v>0</v>
      </c>
      <c r="S1126" s="5">
        <v>0</v>
      </c>
      <c r="T1126" s="5">
        <v>31</v>
      </c>
      <c r="U1126" s="4"/>
      <c r="V1126" s="4"/>
      <c r="W1126" s="4"/>
      <c r="X1126" s="4"/>
      <c r="Y1126" s="1">
        <f>IF(Summ!$G$2="Místně",'71_19MthRepSumUzelQ'!B1126,IF('71_19MthRepSumUzelQ'!U1126&lt;&gt;"",'71_19MthRepSumUzelQ'!U1126,'71_19MthRepSumUzelQ'!B1126))</f>
        <v>7587</v>
      </c>
      <c r="Z1126" s="1">
        <f>IF(Summ!$G$2="Místně",'71_19MthRepSumUzelQ'!F1126,IF('71_19MthRepSumUzelQ'!W1126&lt;&gt;"",'71_19MthRepSumUzelQ'!W1126,'71_19MthRepSumUzelQ'!F1126))</f>
        <v>5005</v>
      </c>
      <c r="AA1126" s="1">
        <f t="shared" si="70"/>
        <v>0</v>
      </c>
      <c r="AB1126" s="1" t="str">
        <f t="shared" si="72"/>
        <v/>
      </c>
      <c r="AC1126" s="1" t="str">
        <f t="shared" si="73"/>
        <v/>
      </c>
      <c r="AD1126" s="1" t="str">
        <f t="shared" si="71"/>
        <v/>
      </c>
    </row>
    <row r="1127" spans="1:30" x14ac:dyDescent="0.25">
      <c r="A1127" s="4" t="s">
        <v>2366</v>
      </c>
      <c r="B1127" s="4">
        <v>7588</v>
      </c>
      <c r="C1127" s="4" t="s">
        <v>2213</v>
      </c>
      <c r="D1127" s="4" t="s">
        <v>2214</v>
      </c>
      <c r="E1127" s="4"/>
      <c r="F1127" s="4">
        <v>5005</v>
      </c>
      <c r="G1127" s="4" t="s">
        <v>33</v>
      </c>
      <c r="H1127" s="4" t="s">
        <v>34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6">
        <v>0</v>
      </c>
      <c r="Q1127" s="5">
        <v>0</v>
      </c>
      <c r="R1127" s="5">
        <v>0</v>
      </c>
      <c r="S1127" s="5">
        <v>0</v>
      </c>
      <c r="T1127" s="5">
        <v>31</v>
      </c>
      <c r="U1127" s="4"/>
      <c r="V1127" s="4"/>
      <c r="W1127" s="4"/>
      <c r="X1127" s="4"/>
      <c r="Y1127" s="1">
        <f>IF(Summ!$G$2="Místně",'71_19MthRepSumUzelQ'!B1127,IF('71_19MthRepSumUzelQ'!U1127&lt;&gt;"",'71_19MthRepSumUzelQ'!U1127,'71_19MthRepSumUzelQ'!B1127))</f>
        <v>7588</v>
      </c>
      <c r="Z1127" s="1">
        <f>IF(Summ!$G$2="Místně",'71_19MthRepSumUzelQ'!F1127,IF('71_19MthRepSumUzelQ'!W1127&lt;&gt;"",'71_19MthRepSumUzelQ'!W1127,'71_19MthRepSumUzelQ'!F1127))</f>
        <v>5005</v>
      </c>
      <c r="AA1127" s="1">
        <f t="shared" si="70"/>
        <v>0</v>
      </c>
      <c r="AB1127" s="1" t="str">
        <f t="shared" si="72"/>
        <v/>
      </c>
      <c r="AC1127" s="1" t="str">
        <f t="shared" si="73"/>
        <v/>
      </c>
      <c r="AD1127" s="1" t="str">
        <f t="shared" si="71"/>
        <v/>
      </c>
    </row>
    <row r="1128" spans="1:30" x14ac:dyDescent="0.25">
      <c r="A1128" s="4" t="s">
        <v>2366</v>
      </c>
      <c r="B1128" s="4">
        <v>7589</v>
      </c>
      <c r="C1128" s="4" t="s">
        <v>2215</v>
      </c>
      <c r="D1128" s="4" t="s">
        <v>2216</v>
      </c>
      <c r="E1128" s="4"/>
      <c r="F1128" s="4">
        <v>5005</v>
      </c>
      <c r="G1128" s="4" t="s">
        <v>33</v>
      </c>
      <c r="H1128" s="4" t="s">
        <v>34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6">
        <v>0</v>
      </c>
      <c r="Q1128" s="5">
        <v>0</v>
      </c>
      <c r="R1128" s="5">
        <v>0</v>
      </c>
      <c r="S1128" s="5">
        <v>0</v>
      </c>
      <c r="T1128" s="5">
        <v>31</v>
      </c>
      <c r="U1128" s="4"/>
      <c r="V1128" s="4"/>
      <c r="W1128" s="4"/>
      <c r="X1128" s="4"/>
      <c r="Y1128" s="1">
        <f>IF(Summ!$G$2="Místně",'71_19MthRepSumUzelQ'!B1128,IF('71_19MthRepSumUzelQ'!U1128&lt;&gt;"",'71_19MthRepSumUzelQ'!U1128,'71_19MthRepSumUzelQ'!B1128))</f>
        <v>7589</v>
      </c>
      <c r="Z1128" s="1">
        <f>IF(Summ!$G$2="Místně",'71_19MthRepSumUzelQ'!F1128,IF('71_19MthRepSumUzelQ'!W1128&lt;&gt;"",'71_19MthRepSumUzelQ'!W1128,'71_19MthRepSumUzelQ'!F1128))</f>
        <v>5005</v>
      </c>
      <c r="AA1128" s="1">
        <f t="shared" si="70"/>
        <v>0</v>
      </c>
      <c r="AB1128" s="1" t="str">
        <f t="shared" si="72"/>
        <v/>
      </c>
      <c r="AC1128" s="1" t="str">
        <f t="shared" si="73"/>
        <v/>
      </c>
      <c r="AD1128" s="1" t="str">
        <f t="shared" si="71"/>
        <v/>
      </c>
    </row>
    <row r="1129" spans="1:30" x14ac:dyDescent="0.25">
      <c r="A1129" s="4" t="s">
        <v>2366</v>
      </c>
      <c r="B1129" s="4">
        <v>7590</v>
      </c>
      <c r="C1129" s="4" t="s">
        <v>2217</v>
      </c>
      <c r="D1129" s="4" t="s">
        <v>2218</v>
      </c>
      <c r="E1129" s="4"/>
      <c r="F1129" s="4">
        <v>5005</v>
      </c>
      <c r="G1129" s="4" t="s">
        <v>33</v>
      </c>
      <c r="H1129" s="4" t="s">
        <v>34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6">
        <v>0</v>
      </c>
      <c r="Q1129" s="5">
        <v>0</v>
      </c>
      <c r="R1129" s="5">
        <v>0</v>
      </c>
      <c r="S1129" s="5">
        <v>0</v>
      </c>
      <c r="T1129" s="5">
        <v>31</v>
      </c>
      <c r="U1129" s="4"/>
      <c r="V1129" s="4"/>
      <c r="W1129" s="4"/>
      <c r="X1129" s="4"/>
      <c r="Y1129" s="1">
        <f>IF(Summ!$G$2="Místně",'71_19MthRepSumUzelQ'!B1129,IF('71_19MthRepSumUzelQ'!U1129&lt;&gt;"",'71_19MthRepSumUzelQ'!U1129,'71_19MthRepSumUzelQ'!B1129))</f>
        <v>7590</v>
      </c>
      <c r="Z1129" s="1">
        <f>IF(Summ!$G$2="Místně",'71_19MthRepSumUzelQ'!F1129,IF('71_19MthRepSumUzelQ'!W1129&lt;&gt;"",'71_19MthRepSumUzelQ'!W1129,'71_19MthRepSumUzelQ'!F1129))</f>
        <v>5005</v>
      </c>
      <c r="AA1129" s="1">
        <f t="shared" si="70"/>
        <v>0</v>
      </c>
      <c r="AB1129" s="1" t="str">
        <f t="shared" si="72"/>
        <v/>
      </c>
      <c r="AC1129" s="1" t="str">
        <f t="shared" si="73"/>
        <v/>
      </c>
      <c r="AD1129" s="1" t="str">
        <f t="shared" si="71"/>
        <v/>
      </c>
    </row>
    <row r="1130" spans="1:30" x14ac:dyDescent="0.25">
      <c r="A1130" s="4" t="s">
        <v>2366</v>
      </c>
      <c r="B1130" s="4">
        <v>7592</v>
      </c>
      <c r="C1130" s="4" t="s">
        <v>2219</v>
      </c>
      <c r="D1130" s="4" t="s">
        <v>2220</v>
      </c>
      <c r="E1130" s="4"/>
      <c r="F1130" s="4">
        <v>5025</v>
      </c>
      <c r="G1130" s="4" t="s">
        <v>73</v>
      </c>
      <c r="H1130" s="4" t="s">
        <v>74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6">
        <v>0</v>
      </c>
      <c r="Q1130" s="5">
        <v>0</v>
      </c>
      <c r="R1130" s="5">
        <v>0</v>
      </c>
      <c r="S1130" s="5">
        <v>0</v>
      </c>
      <c r="T1130" s="5">
        <v>31</v>
      </c>
      <c r="U1130" s="4"/>
      <c r="V1130" s="4"/>
      <c r="W1130" s="4"/>
      <c r="X1130" s="4"/>
      <c r="Y1130" s="1">
        <f>IF(Summ!$G$2="Místně",'71_19MthRepSumUzelQ'!B1130,IF('71_19MthRepSumUzelQ'!U1130&lt;&gt;"",'71_19MthRepSumUzelQ'!U1130,'71_19MthRepSumUzelQ'!B1130))</f>
        <v>7592</v>
      </c>
      <c r="Z1130" s="1">
        <f>IF(Summ!$G$2="Místně",'71_19MthRepSumUzelQ'!F1130,IF('71_19MthRepSumUzelQ'!W1130&lt;&gt;"",'71_19MthRepSumUzelQ'!W1130,'71_19MthRepSumUzelQ'!F1130))</f>
        <v>5025</v>
      </c>
      <c r="AA1130" s="1">
        <f t="shared" si="70"/>
        <v>0</v>
      </c>
      <c r="AB1130" s="1" t="str">
        <f t="shared" si="72"/>
        <v/>
      </c>
      <c r="AC1130" s="1" t="str">
        <f t="shared" si="73"/>
        <v/>
      </c>
      <c r="AD1130" s="1" t="str">
        <f t="shared" si="71"/>
        <v/>
      </c>
    </row>
    <row r="1131" spans="1:30" x14ac:dyDescent="0.25">
      <c r="A1131" s="4" t="s">
        <v>2366</v>
      </c>
      <c r="B1131" s="4">
        <v>7593</v>
      </c>
      <c r="C1131" s="4" t="s">
        <v>2221</v>
      </c>
      <c r="D1131" s="4" t="s">
        <v>2222</v>
      </c>
      <c r="E1131" s="4"/>
      <c r="F1131" s="4">
        <v>5005</v>
      </c>
      <c r="G1131" s="4" t="s">
        <v>33</v>
      </c>
      <c r="H1131" s="4" t="s">
        <v>34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6">
        <v>0</v>
      </c>
      <c r="Q1131" s="5">
        <v>0</v>
      </c>
      <c r="R1131" s="5">
        <v>0</v>
      </c>
      <c r="S1131" s="5">
        <v>0</v>
      </c>
      <c r="T1131" s="5">
        <v>31</v>
      </c>
      <c r="U1131" s="4"/>
      <c r="V1131" s="4"/>
      <c r="W1131" s="4"/>
      <c r="X1131" s="4"/>
      <c r="Y1131" s="1">
        <f>IF(Summ!$G$2="Místně",'71_19MthRepSumUzelQ'!B1131,IF('71_19MthRepSumUzelQ'!U1131&lt;&gt;"",'71_19MthRepSumUzelQ'!U1131,'71_19MthRepSumUzelQ'!B1131))</f>
        <v>7593</v>
      </c>
      <c r="Z1131" s="1">
        <f>IF(Summ!$G$2="Místně",'71_19MthRepSumUzelQ'!F1131,IF('71_19MthRepSumUzelQ'!W1131&lt;&gt;"",'71_19MthRepSumUzelQ'!W1131,'71_19MthRepSumUzelQ'!F1131))</f>
        <v>5005</v>
      </c>
      <c r="AA1131" s="1">
        <f t="shared" si="70"/>
        <v>0</v>
      </c>
      <c r="AB1131" s="1" t="str">
        <f t="shared" si="72"/>
        <v/>
      </c>
      <c r="AC1131" s="1" t="str">
        <f t="shared" si="73"/>
        <v/>
      </c>
      <c r="AD1131" s="1" t="str">
        <f t="shared" si="71"/>
        <v/>
      </c>
    </row>
    <row r="1132" spans="1:30" x14ac:dyDescent="0.25">
      <c r="A1132" s="4" t="s">
        <v>2366</v>
      </c>
      <c r="B1132" s="4">
        <v>7594</v>
      </c>
      <c r="C1132" s="4" t="s">
        <v>2223</v>
      </c>
      <c r="D1132" s="4" t="s">
        <v>2224</v>
      </c>
      <c r="E1132" s="4"/>
      <c r="F1132" s="4">
        <v>5017</v>
      </c>
      <c r="G1132" s="4" t="s">
        <v>57</v>
      </c>
      <c r="H1132" s="4" t="s">
        <v>58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6">
        <v>0</v>
      </c>
      <c r="Q1132" s="5">
        <v>0</v>
      </c>
      <c r="R1132" s="5">
        <v>0</v>
      </c>
      <c r="S1132" s="5">
        <v>0</v>
      </c>
      <c r="T1132" s="5">
        <v>31</v>
      </c>
      <c r="U1132" s="4"/>
      <c r="V1132" s="4"/>
      <c r="W1132" s="4"/>
      <c r="X1132" s="4"/>
      <c r="Y1132" s="1">
        <f>IF(Summ!$G$2="Místně",'71_19MthRepSumUzelQ'!B1132,IF('71_19MthRepSumUzelQ'!U1132&lt;&gt;"",'71_19MthRepSumUzelQ'!U1132,'71_19MthRepSumUzelQ'!B1132))</f>
        <v>7594</v>
      </c>
      <c r="Z1132" s="1">
        <f>IF(Summ!$G$2="Místně",'71_19MthRepSumUzelQ'!F1132,IF('71_19MthRepSumUzelQ'!W1132&lt;&gt;"",'71_19MthRepSumUzelQ'!W1132,'71_19MthRepSumUzelQ'!F1132))</f>
        <v>5017</v>
      </c>
      <c r="AA1132" s="1">
        <f t="shared" si="70"/>
        <v>0</v>
      </c>
      <c r="AB1132" s="1" t="str">
        <f t="shared" si="72"/>
        <v/>
      </c>
      <c r="AC1132" s="1" t="str">
        <f t="shared" si="73"/>
        <v/>
      </c>
      <c r="AD1132" s="1" t="str">
        <f t="shared" si="71"/>
        <v/>
      </c>
    </row>
    <row r="1133" spans="1:30" x14ac:dyDescent="0.25">
      <c r="A1133" s="4" t="s">
        <v>2366</v>
      </c>
      <c r="B1133" s="4">
        <v>7595</v>
      </c>
      <c r="C1133" s="4" t="s">
        <v>2225</v>
      </c>
      <c r="D1133" s="4" t="s">
        <v>2226</v>
      </c>
      <c r="E1133" s="4"/>
      <c r="F1133" s="4">
        <v>5006</v>
      </c>
      <c r="G1133" s="4" t="s">
        <v>35</v>
      </c>
      <c r="H1133" s="4" t="s">
        <v>36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6">
        <v>0</v>
      </c>
      <c r="Q1133" s="5">
        <v>0</v>
      </c>
      <c r="R1133" s="5">
        <v>0</v>
      </c>
      <c r="S1133" s="5">
        <v>0</v>
      </c>
      <c r="T1133" s="5">
        <v>31</v>
      </c>
      <c r="U1133" s="4"/>
      <c r="V1133" s="4"/>
      <c r="W1133" s="4"/>
      <c r="X1133" s="4"/>
      <c r="Y1133" s="1">
        <f>IF(Summ!$G$2="Místně",'71_19MthRepSumUzelQ'!B1133,IF('71_19MthRepSumUzelQ'!U1133&lt;&gt;"",'71_19MthRepSumUzelQ'!U1133,'71_19MthRepSumUzelQ'!B1133))</f>
        <v>7595</v>
      </c>
      <c r="Z1133" s="1">
        <f>IF(Summ!$G$2="Místně",'71_19MthRepSumUzelQ'!F1133,IF('71_19MthRepSumUzelQ'!W1133&lt;&gt;"",'71_19MthRepSumUzelQ'!W1133,'71_19MthRepSumUzelQ'!F1133))</f>
        <v>5006</v>
      </c>
      <c r="AA1133" s="1">
        <f t="shared" si="70"/>
        <v>0</v>
      </c>
      <c r="AB1133" s="1" t="str">
        <f t="shared" si="72"/>
        <v/>
      </c>
      <c r="AC1133" s="1" t="str">
        <f t="shared" si="73"/>
        <v/>
      </c>
      <c r="AD1133" s="1" t="str">
        <f t="shared" si="71"/>
        <v/>
      </c>
    </row>
    <row r="1134" spans="1:30" x14ac:dyDescent="0.25">
      <c r="A1134" s="4" t="s">
        <v>2366</v>
      </c>
      <c r="B1134" s="4">
        <v>7596</v>
      </c>
      <c r="C1134" s="4" t="s">
        <v>2227</v>
      </c>
      <c r="D1134" s="4" t="s">
        <v>2228</v>
      </c>
      <c r="E1134" s="4"/>
      <c r="F1134" s="4">
        <v>5005</v>
      </c>
      <c r="G1134" s="4" t="s">
        <v>33</v>
      </c>
      <c r="H1134" s="4" t="s">
        <v>34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6">
        <v>0</v>
      </c>
      <c r="Q1134" s="5">
        <v>0</v>
      </c>
      <c r="R1134" s="5">
        <v>0</v>
      </c>
      <c r="S1134" s="5">
        <v>0</v>
      </c>
      <c r="T1134" s="5">
        <v>31</v>
      </c>
      <c r="U1134" s="4"/>
      <c r="V1134" s="4"/>
      <c r="W1134" s="4"/>
      <c r="X1134" s="4"/>
      <c r="Y1134" s="1">
        <f>IF(Summ!$G$2="Místně",'71_19MthRepSumUzelQ'!B1134,IF('71_19MthRepSumUzelQ'!U1134&lt;&gt;"",'71_19MthRepSumUzelQ'!U1134,'71_19MthRepSumUzelQ'!B1134))</f>
        <v>7596</v>
      </c>
      <c r="Z1134" s="1">
        <f>IF(Summ!$G$2="Místně",'71_19MthRepSumUzelQ'!F1134,IF('71_19MthRepSumUzelQ'!W1134&lt;&gt;"",'71_19MthRepSumUzelQ'!W1134,'71_19MthRepSumUzelQ'!F1134))</f>
        <v>5005</v>
      </c>
      <c r="AA1134" s="1">
        <f t="shared" si="70"/>
        <v>0</v>
      </c>
      <c r="AB1134" s="1" t="str">
        <f t="shared" si="72"/>
        <v/>
      </c>
      <c r="AC1134" s="1" t="str">
        <f t="shared" si="73"/>
        <v/>
      </c>
      <c r="AD1134" s="1" t="str">
        <f t="shared" si="71"/>
        <v/>
      </c>
    </row>
    <row r="1135" spans="1:30" x14ac:dyDescent="0.25">
      <c r="A1135" s="4" t="s">
        <v>2366</v>
      </c>
      <c r="B1135" s="4">
        <v>7597</v>
      </c>
      <c r="C1135" s="4" t="s">
        <v>2229</v>
      </c>
      <c r="D1135" s="4" t="s">
        <v>2230</v>
      </c>
      <c r="E1135" s="4"/>
      <c r="F1135" s="4">
        <v>5006</v>
      </c>
      <c r="G1135" s="4" t="s">
        <v>35</v>
      </c>
      <c r="H1135" s="4" t="s">
        <v>36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6">
        <v>0</v>
      </c>
      <c r="Q1135" s="5">
        <v>0</v>
      </c>
      <c r="R1135" s="5">
        <v>0</v>
      </c>
      <c r="S1135" s="5">
        <v>0</v>
      </c>
      <c r="T1135" s="5">
        <v>31</v>
      </c>
      <c r="U1135" s="4"/>
      <c r="V1135" s="4"/>
      <c r="W1135" s="4"/>
      <c r="X1135" s="4"/>
      <c r="Y1135" s="1">
        <f>IF(Summ!$G$2="Místně",'71_19MthRepSumUzelQ'!B1135,IF('71_19MthRepSumUzelQ'!U1135&lt;&gt;"",'71_19MthRepSumUzelQ'!U1135,'71_19MthRepSumUzelQ'!B1135))</f>
        <v>7597</v>
      </c>
      <c r="Z1135" s="1">
        <f>IF(Summ!$G$2="Místně",'71_19MthRepSumUzelQ'!F1135,IF('71_19MthRepSumUzelQ'!W1135&lt;&gt;"",'71_19MthRepSumUzelQ'!W1135,'71_19MthRepSumUzelQ'!F1135))</f>
        <v>5006</v>
      </c>
      <c r="AA1135" s="1">
        <f t="shared" si="70"/>
        <v>0</v>
      </c>
      <c r="AB1135" s="1" t="str">
        <f t="shared" si="72"/>
        <v/>
      </c>
      <c r="AC1135" s="1" t="str">
        <f t="shared" si="73"/>
        <v/>
      </c>
      <c r="AD1135" s="1" t="str">
        <f t="shared" si="71"/>
        <v/>
      </c>
    </row>
    <row r="1136" spans="1:30" x14ac:dyDescent="0.25">
      <c r="A1136" s="4" t="s">
        <v>2366</v>
      </c>
      <c r="B1136" s="4">
        <v>7599</v>
      </c>
      <c r="C1136" s="4" t="s">
        <v>2231</v>
      </c>
      <c r="D1136" s="4" t="s">
        <v>2232</v>
      </c>
      <c r="E1136" s="4"/>
      <c r="F1136" s="4">
        <v>5037</v>
      </c>
      <c r="G1136" s="4" t="s">
        <v>96</v>
      </c>
      <c r="H1136" s="4" t="s">
        <v>97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6">
        <v>0</v>
      </c>
      <c r="Q1136" s="5">
        <v>0</v>
      </c>
      <c r="R1136" s="5">
        <v>0</v>
      </c>
      <c r="S1136" s="5">
        <v>0</v>
      </c>
      <c r="T1136" s="5">
        <v>31</v>
      </c>
      <c r="U1136" s="4"/>
      <c r="V1136" s="4"/>
      <c r="W1136" s="4"/>
      <c r="X1136" s="4"/>
      <c r="Y1136" s="1">
        <f>IF(Summ!$G$2="Místně",'71_19MthRepSumUzelQ'!B1136,IF('71_19MthRepSumUzelQ'!U1136&lt;&gt;"",'71_19MthRepSumUzelQ'!U1136,'71_19MthRepSumUzelQ'!B1136))</f>
        <v>7599</v>
      </c>
      <c r="Z1136" s="1">
        <f>IF(Summ!$G$2="Místně",'71_19MthRepSumUzelQ'!F1136,IF('71_19MthRepSumUzelQ'!W1136&lt;&gt;"",'71_19MthRepSumUzelQ'!W1136,'71_19MthRepSumUzelQ'!F1136))</f>
        <v>5037</v>
      </c>
      <c r="AA1136" s="1">
        <f t="shared" si="70"/>
        <v>0</v>
      </c>
      <c r="AB1136" s="1" t="str">
        <f t="shared" si="72"/>
        <v/>
      </c>
      <c r="AC1136" s="1" t="str">
        <f t="shared" si="73"/>
        <v/>
      </c>
      <c r="AD1136" s="1" t="str">
        <f t="shared" si="71"/>
        <v/>
      </c>
    </row>
    <row r="1137" spans="1:30" x14ac:dyDescent="0.25">
      <c r="A1137" s="4" t="s">
        <v>2366</v>
      </c>
      <c r="B1137" s="4">
        <v>7600</v>
      </c>
      <c r="C1137" s="4" t="s">
        <v>601</v>
      </c>
      <c r="D1137" s="4" t="s">
        <v>2233</v>
      </c>
      <c r="E1137" s="4"/>
      <c r="F1137" s="4">
        <v>5017</v>
      </c>
      <c r="G1137" s="4" t="s">
        <v>57</v>
      </c>
      <c r="H1137" s="4" t="s">
        <v>58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6">
        <v>0</v>
      </c>
      <c r="Q1137" s="5">
        <v>0</v>
      </c>
      <c r="R1137" s="5">
        <v>0</v>
      </c>
      <c r="S1137" s="5">
        <v>0</v>
      </c>
      <c r="T1137" s="5">
        <v>31</v>
      </c>
      <c r="U1137" s="4"/>
      <c r="V1137" s="4"/>
      <c r="W1137" s="4"/>
      <c r="X1137" s="4"/>
      <c r="Y1137" s="1">
        <f>IF(Summ!$G$2="Místně",'71_19MthRepSumUzelQ'!B1137,IF('71_19MthRepSumUzelQ'!U1137&lt;&gt;"",'71_19MthRepSumUzelQ'!U1137,'71_19MthRepSumUzelQ'!B1137))</f>
        <v>7600</v>
      </c>
      <c r="Z1137" s="1">
        <f>IF(Summ!$G$2="Místně",'71_19MthRepSumUzelQ'!F1137,IF('71_19MthRepSumUzelQ'!W1137&lt;&gt;"",'71_19MthRepSumUzelQ'!W1137,'71_19MthRepSumUzelQ'!F1137))</f>
        <v>5017</v>
      </c>
      <c r="AA1137" s="1">
        <f t="shared" si="70"/>
        <v>0</v>
      </c>
      <c r="AB1137" s="1" t="str">
        <f t="shared" si="72"/>
        <v/>
      </c>
      <c r="AC1137" s="1" t="str">
        <f t="shared" si="73"/>
        <v/>
      </c>
      <c r="AD1137" s="1" t="str">
        <f t="shared" si="71"/>
        <v/>
      </c>
    </row>
    <row r="1138" spans="1:30" x14ac:dyDescent="0.25">
      <c r="A1138" s="4" t="s">
        <v>2366</v>
      </c>
      <c r="B1138" s="4">
        <v>7601</v>
      </c>
      <c r="C1138" s="4" t="s">
        <v>1153</v>
      </c>
      <c r="D1138" s="4" t="s">
        <v>2234</v>
      </c>
      <c r="E1138" s="4"/>
      <c r="F1138" s="4">
        <v>5020</v>
      </c>
      <c r="G1138" s="4" t="s">
        <v>63</v>
      </c>
      <c r="H1138" s="4" t="s">
        <v>64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6">
        <v>0</v>
      </c>
      <c r="Q1138" s="5">
        <v>0</v>
      </c>
      <c r="R1138" s="5">
        <v>0</v>
      </c>
      <c r="S1138" s="5">
        <v>0</v>
      </c>
      <c r="T1138" s="5">
        <v>31</v>
      </c>
      <c r="U1138" s="4"/>
      <c r="V1138" s="4"/>
      <c r="W1138" s="4"/>
      <c r="X1138" s="4"/>
      <c r="Y1138" s="1">
        <f>IF(Summ!$G$2="Místně",'71_19MthRepSumUzelQ'!B1138,IF('71_19MthRepSumUzelQ'!U1138&lt;&gt;"",'71_19MthRepSumUzelQ'!U1138,'71_19MthRepSumUzelQ'!B1138))</f>
        <v>7601</v>
      </c>
      <c r="Z1138" s="1">
        <f>IF(Summ!$G$2="Místně",'71_19MthRepSumUzelQ'!F1138,IF('71_19MthRepSumUzelQ'!W1138&lt;&gt;"",'71_19MthRepSumUzelQ'!W1138,'71_19MthRepSumUzelQ'!F1138))</f>
        <v>5020</v>
      </c>
      <c r="AA1138" s="1">
        <f t="shared" si="70"/>
        <v>0</v>
      </c>
      <c r="AB1138" s="1" t="str">
        <f t="shared" si="72"/>
        <v/>
      </c>
      <c r="AC1138" s="1" t="str">
        <f t="shared" si="73"/>
        <v/>
      </c>
      <c r="AD1138" s="1" t="str">
        <f t="shared" si="71"/>
        <v/>
      </c>
    </row>
    <row r="1139" spans="1:30" x14ac:dyDescent="0.25">
      <c r="A1139" s="4" t="s">
        <v>2366</v>
      </c>
      <c r="B1139" s="4">
        <v>7602</v>
      </c>
      <c r="C1139" s="4" t="s">
        <v>2235</v>
      </c>
      <c r="D1139" s="4" t="s">
        <v>2236</v>
      </c>
      <c r="E1139" s="4"/>
      <c r="F1139" s="4">
        <v>5030</v>
      </c>
      <c r="G1139" s="4" t="s">
        <v>83</v>
      </c>
      <c r="H1139" s="4" t="s">
        <v>84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6">
        <v>0</v>
      </c>
      <c r="Q1139" s="5">
        <v>0</v>
      </c>
      <c r="R1139" s="5">
        <v>0</v>
      </c>
      <c r="S1139" s="5">
        <v>0</v>
      </c>
      <c r="T1139" s="5">
        <v>31</v>
      </c>
      <c r="U1139" s="4"/>
      <c r="V1139" s="4"/>
      <c r="W1139" s="4"/>
      <c r="X1139" s="4"/>
      <c r="Y1139" s="1">
        <f>IF(Summ!$G$2="Místně",'71_19MthRepSumUzelQ'!B1139,IF('71_19MthRepSumUzelQ'!U1139&lt;&gt;"",'71_19MthRepSumUzelQ'!U1139,'71_19MthRepSumUzelQ'!B1139))</f>
        <v>7602</v>
      </c>
      <c r="Z1139" s="1">
        <f>IF(Summ!$G$2="Místně",'71_19MthRepSumUzelQ'!F1139,IF('71_19MthRepSumUzelQ'!W1139&lt;&gt;"",'71_19MthRepSumUzelQ'!W1139,'71_19MthRepSumUzelQ'!F1139))</f>
        <v>5030</v>
      </c>
      <c r="AA1139" s="1">
        <f t="shared" si="70"/>
        <v>0</v>
      </c>
      <c r="AB1139" s="1" t="str">
        <f t="shared" si="72"/>
        <v/>
      </c>
      <c r="AC1139" s="1" t="str">
        <f t="shared" si="73"/>
        <v/>
      </c>
      <c r="AD1139" s="1" t="str">
        <f t="shared" si="71"/>
        <v/>
      </c>
    </row>
    <row r="1140" spans="1:30" x14ac:dyDescent="0.25">
      <c r="A1140" s="4" t="s">
        <v>2366</v>
      </c>
      <c r="B1140" s="4">
        <v>7603</v>
      </c>
      <c r="C1140" s="4" t="s">
        <v>2237</v>
      </c>
      <c r="D1140" s="4" t="s">
        <v>2238</v>
      </c>
      <c r="E1140" s="4"/>
      <c r="F1140" s="4">
        <v>5005</v>
      </c>
      <c r="G1140" s="4" t="s">
        <v>33</v>
      </c>
      <c r="H1140" s="4" t="s">
        <v>34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6">
        <v>0</v>
      </c>
      <c r="Q1140" s="5">
        <v>0</v>
      </c>
      <c r="R1140" s="5">
        <v>0</v>
      </c>
      <c r="S1140" s="5">
        <v>0</v>
      </c>
      <c r="T1140" s="5">
        <v>31</v>
      </c>
      <c r="U1140" s="4"/>
      <c r="V1140" s="4"/>
      <c r="W1140" s="4"/>
      <c r="X1140" s="4"/>
      <c r="Y1140" s="1">
        <f>IF(Summ!$G$2="Místně",'71_19MthRepSumUzelQ'!B1140,IF('71_19MthRepSumUzelQ'!U1140&lt;&gt;"",'71_19MthRepSumUzelQ'!U1140,'71_19MthRepSumUzelQ'!B1140))</f>
        <v>7603</v>
      </c>
      <c r="Z1140" s="1">
        <f>IF(Summ!$G$2="Místně",'71_19MthRepSumUzelQ'!F1140,IF('71_19MthRepSumUzelQ'!W1140&lt;&gt;"",'71_19MthRepSumUzelQ'!W1140,'71_19MthRepSumUzelQ'!F1140))</f>
        <v>5005</v>
      </c>
      <c r="AA1140" s="1">
        <f t="shared" si="70"/>
        <v>0</v>
      </c>
      <c r="AB1140" s="1" t="str">
        <f t="shared" si="72"/>
        <v/>
      </c>
      <c r="AC1140" s="1" t="str">
        <f t="shared" si="73"/>
        <v/>
      </c>
      <c r="AD1140" s="1" t="str">
        <f t="shared" si="71"/>
        <v/>
      </c>
    </row>
    <row r="1141" spans="1:30" x14ac:dyDescent="0.25">
      <c r="A1141" s="4" t="s">
        <v>2366</v>
      </c>
      <c r="B1141" s="4">
        <v>7604</v>
      </c>
      <c r="C1141" s="4" t="s">
        <v>2239</v>
      </c>
      <c r="D1141" s="4" t="s">
        <v>2240</v>
      </c>
      <c r="E1141" s="4"/>
      <c r="F1141" s="4">
        <v>5013</v>
      </c>
      <c r="G1141" s="4" t="s">
        <v>49</v>
      </c>
      <c r="H1141" s="4" t="s">
        <v>50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6">
        <v>0</v>
      </c>
      <c r="Q1141" s="5">
        <v>0</v>
      </c>
      <c r="R1141" s="5">
        <v>0</v>
      </c>
      <c r="S1141" s="5">
        <v>0</v>
      </c>
      <c r="T1141" s="5">
        <v>31</v>
      </c>
      <c r="U1141" s="4"/>
      <c r="V1141" s="4"/>
      <c r="W1141" s="4"/>
      <c r="X1141" s="4"/>
      <c r="Y1141" s="1">
        <f>IF(Summ!$G$2="Místně",'71_19MthRepSumUzelQ'!B1141,IF('71_19MthRepSumUzelQ'!U1141&lt;&gt;"",'71_19MthRepSumUzelQ'!U1141,'71_19MthRepSumUzelQ'!B1141))</f>
        <v>7604</v>
      </c>
      <c r="Z1141" s="1">
        <f>IF(Summ!$G$2="Místně",'71_19MthRepSumUzelQ'!F1141,IF('71_19MthRepSumUzelQ'!W1141&lt;&gt;"",'71_19MthRepSumUzelQ'!W1141,'71_19MthRepSumUzelQ'!F1141))</f>
        <v>5013</v>
      </c>
      <c r="AA1141" s="1">
        <f t="shared" si="70"/>
        <v>0</v>
      </c>
      <c r="AB1141" s="1" t="str">
        <f t="shared" si="72"/>
        <v/>
      </c>
      <c r="AC1141" s="1" t="str">
        <f t="shared" si="73"/>
        <v/>
      </c>
      <c r="AD1141" s="1" t="str">
        <f t="shared" si="71"/>
        <v/>
      </c>
    </row>
    <row r="1142" spans="1:30" x14ac:dyDescent="0.25">
      <c r="A1142" s="4" t="s">
        <v>2366</v>
      </c>
      <c r="B1142" s="4">
        <v>7605</v>
      </c>
      <c r="C1142" s="4" t="s">
        <v>2241</v>
      </c>
      <c r="D1142" s="4" t="s">
        <v>2242</v>
      </c>
      <c r="E1142" s="4"/>
      <c r="F1142" s="4">
        <v>5005</v>
      </c>
      <c r="G1142" s="4" t="s">
        <v>33</v>
      </c>
      <c r="H1142" s="4" t="s">
        <v>34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6">
        <v>0</v>
      </c>
      <c r="Q1142" s="5">
        <v>0</v>
      </c>
      <c r="R1142" s="5">
        <v>0</v>
      </c>
      <c r="S1142" s="5">
        <v>0</v>
      </c>
      <c r="T1142" s="5">
        <v>31</v>
      </c>
      <c r="U1142" s="4"/>
      <c r="V1142" s="4"/>
      <c r="W1142" s="4"/>
      <c r="X1142" s="4"/>
      <c r="Y1142" s="1">
        <f>IF(Summ!$G$2="Místně",'71_19MthRepSumUzelQ'!B1142,IF('71_19MthRepSumUzelQ'!U1142&lt;&gt;"",'71_19MthRepSumUzelQ'!U1142,'71_19MthRepSumUzelQ'!B1142))</f>
        <v>7605</v>
      </c>
      <c r="Z1142" s="1">
        <f>IF(Summ!$G$2="Místně",'71_19MthRepSumUzelQ'!F1142,IF('71_19MthRepSumUzelQ'!W1142&lt;&gt;"",'71_19MthRepSumUzelQ'!W1142,'71_19MthRepSumUzelQ'!F1142))</f>
        <v>5005</v>
      </c>
      <c r="AA1142" s="1">
        <f t="shared" si="70"/>
        <v>0</v>
      </c>
      <c r="AB1142" s="1" t="str">
        <f t="shared" si="72"/>
        <v/>
      </c>
      <c r="AC1142" s="1" t="str">
        <f t="shared" si="73"/>
        <v/>
      </c>
      <c r="AD1142" s="1" t="str">
        <f t="shared" si="71"/>
        <v/>
      </c>
    </row>
    <row r="1143" spans="1:30" x14ac:dyDescent="0.25">
      <c r="A1143" s="4" t="s">
        <v>2366</v>
      </c>
      <c r="B1143" s="4">
        <v>7606</v>
      </c>
      <c r="C1143" s="4" t="s">
        <v>2243</v>
      </c>
      <c r="D1143" s="4" t="s">
        <v>2244</v>
      </c>
      <c r="E1143" s="4"/>
      <c r="F1143" s="4">
        <v>5005</v>
      </c>
      <c r="G1143" s="4" t="s">
        <v>33</v>
      </c>
      <c r="H1143" s="4" t="s">
        <v>34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6">
        <v>0</v>
      </c>
      <c r="Q1143" s="5">
        <v>0</v>
      </c>
      <c r="R1143" s="5">
        <v>0</v>
      </c>
      <c r="S1143" s="5">
        <v>0</v>
      </c>
      <c r="T1143" s="5">
        <v>31</v>
      </c>
      <c r="U1143" s="4"/>
      <c r="V1143" s="4"/>
      <c r="W1143" s="4"/>
      <c r="X1143" s="4"/>
      <c r="Y1143" s="1">
        <f>IF(Summ!$G$2="Místně",'71_19MthRepSumUzelQ'!B1143,IF('71_19MthRepSumUzelQ'!U1143&lt;&gt;"",'71_19MthRepSumUzelQ'!U1143,'71_19MthRepSumUzelQ'!B1143))</f>
        <v>7606</v>
      </c>
      <c r="Z1143" s="1">
        <f>IF(Summ!$G$2="Místně",'71_19MthRepSumUzelQ'!F1143,IF('71_19MthRepSumUzelQ'!W1143&lt;&gt;"",'71_19MthRepSumUzelQ'!W1143,'71_19MthRepSumUzelQ'!F1143))</f>
        <v>5005</v>
      </c>
      <c r="AA1143" s="1">
        <f t="shared" si="70"/>
        <v>0</v>
      </c>
      <c r="AB1143" s="1" t="str">
        <f t="shared" si="72"/>
        <v/>
      </c>
      <c r="AC1143" s="1" t="str">
        <f t="shared" si="73"/>
        <v/>
      </c>
      <c r="AD1143" s="1" t="str">
        <f t="shared" si="71"/>
        <v/>
      </c>
    </row>
    <row r="1144" spans="1:30" x14ac:dyDescent="0.25">
      <c r="A1144" s="4" t="s">
        <v>2366</v>
      </c>
      <c r="B1144" s="4">
        <v>7607</v>
      </c>
      <c r="C1144" s="4" t="s">
        <v>2245</v>
      </c>
      <c r="D1144" s="4" t="s">
        <v>2246</v>
      </c>
      <c r="E1144" s="4"/>
      <c r="F1144" s="4">
        <v>5024</v>
      </c>
      <c r="G1144" s="4" t="s">
        <v>71</v>
      </c>
      <c r="H1144" s="4" t="s">
        <v>72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6">
        <v>0</v>
      </c>
      <c r="Q1144" s="5">
        <v>0</v>
      </c>
      <c r="R1144" s="5">
        <v>0</v>
      </c>
      <c r="S1144" s="5">
        <v>0</v>
      </c>
      <c r="T1144" s="5">
        <v>31</v>
      </c>
      <c r="U1144" s="4"/>
      <c r="V1144" s="4"/>
      <c r="W1144" s="4"/>
      <c r="X1144" s="4"/>
      <c r="Y1144" s="1">
        <f>IF(Summ!$G$2="Místně",'71_19MthRepSumUzelQ'!B1144,IF('71_19MthRepSumUzelQ'!U1144&lt;&gt;"",'71_19MthRepSumUzelQ'!U1144,'71_19MthRepSumUzelQ'!B1144))</f>
        <v>7607</v>
      </c>
      <c r="Z1144" s="1">
        <f>IF(Summ!$G$2="Místně",'71_19MthRepSumUzelQ'!F1144,IF('71_19MthRepSumUzelQ'!W1144&lt;&gt;"",'71_19MthRepSumUzelQ'!W1144,'71_19MthRepSumUzelQ'!F1144))</f>
        <v>5024</v>
      </c>
      <c r="AA1144" s="1">
        <f t="shared" si="70"/>
        <v>0</v>
      </c>
      <c r="AB1144" s="1" t="str">
        <f t="shared" si="72"/>
        <v/>
      </c>
      <c r="AC1144" s="1" t="str">
        <f t="shared" si="73"/>
        <v/>
      </c>
      <c r="AD1144" s="1" t="str">
        <f t="shared" si="71"/>
        <v/>
      </c>
    </row>
    <row r="1145" spans="1:30" x14ac:dyDescent="0.25">
      <c r="A1145" s="4" t="s">
        <v>2366</v>
      </c>
      <c r="B1145" s="4">
        <v>7608</v>
      </c>
      <c r="C1145" s="4" t="s">
        <v>2247</v>
      </c>
      <c r="D1145" s="4" t="s">
        <v>2248</v>
      </c>
      <c r="E1145" s="4"/>
      <c r="F1145" s="4">
        <v>5005</v>
      </c>
      <c r="G1145" s="4" t="s">
        <v>33</v>
      </c>
      <c r="H1145" s="4" t="s">
        <v>34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6">
        <v>0</v>
      </c>
      <c r="Q1145" s="5">
        <v>0</v>
      </c>
      <c r="R1145" s="5">
        <v>0</v>
      </c>
      <c r="S1145" s="5">
        <v>0</v>
      </c>
      <c r="T1145" s="5">
        <v>31</v>
      </c>
      <c r="U1145" s="4"/>
      <c r="V1145" s="4"/>
      <c r="W1145" s="4"/>
      <c r="X1145" s="4"/>
      <c r="Y1145" s="1">
        <f>IF(Summ!$G$2="Místně",'71_19MthRepSumUzelQ'!B1145,IF('71_19MthRepSumUzelQ'!U1145&lt;&gt;"",'71_19MthRepSumUzelQ'!U1145,'71_19MthRepSumUzelQ'!B1145))</f>
        <v>7608</v>
      </c>
      <c r="Z1145" s="1">
        <f>IF(Summ!$G$2="Místně",'71_19MthRepSumUzelQ'!F1145,IF('71_19MthRepSumUzelQ'!W1145&lt;&gt;"",'71_19MthRepSumUzelQ'!W1145,'71_19MthRepSumUzelQ'!F1145))</f>
        <v>5005</v>
      </c>
      <c r="AA1145" s="1">
        <f t="shared" si="70"/>
        <v>0</v>
      </c>
      <c r="AB1145" s="1" t="str">
        <f t="shared" si="72"/>
        <v/>
      </c>
      <c r="AC1145" s="1" t="str">
        <f t="shared" si="73"/>
        <v/>
      </c>
      <c r="AD1145" s="1" t="str">
        <f t="shared" si="71"/>
        <v/>
      </c>
    </row>
    <row r="1146" spans="1:30" x14ac:dyDescent="0.25">
      <c r="A1146" s="4" t="s">
        <v>2366</v>
      </c>
      <c r="B1146" s="4">
        <v>7609</v>
      </c>
      <c r="C1146" s="4" t="s">
        <v>2249</v>
      </c>
      <c r="D1146" s="4" t="s">
        <v>2250</v>
      </c>
      <c r="E1146" s="4"/>
      <c r="F1146" s="4">
        <v>5015</v>
      </c>
      <c r="G1146" s="4" t="s">
        <v>53</v>
      </c>
      <c r="H1146" s="4" t="s">
        <v>54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6">
        <v>0</v>
      </c>
      <c r="Q1146" s="5">
        <v>0</v>
      </c>
      <c r="R1146" s="5">
        <v>0</v>
      </c>
      <c r="S1146" s="5">
        <v>0</v>
      </c>
      <c r="T1146" s="5">
        <v>31</v>
      </c>
      <c r="U1146" s="4"/>
      <c r="V1146" s="4"/>
      <c r="W1146" s="4"/>
      <c r="X1146" s="4"/>
      <c r="Y1146" s="1">
        <f>IF(Summ!$G$2="Místně",'71_19MthRepSumUzelQ'!B1146,IF('71_19MthRepSumUzelQ'!U1146&lt;&gt;"",'71_19MthRepSumUzelQ'!U1146,'71_19MthRepSumUzelQ'!B1146))</f>
        <v>7609</v>
      </c>
      <c r="Z1146" s="1">
        <f>IF(Summ!$G$2="Místně",'71_19MthRepSumUzelQ'!F1146,IF('71_19MthRepSumUzelQ'!W1146&lt;&gt;"",'71_19MthRepSumUzelQ'!W1146,'71_19MthRepSumUzelQ'!F1146))</f>
        <v>5015</v>
      </c>
      <c r="AA1146" s="1">
        <f t="shared" si="70"/>
        <v>0</v>
      </c>
      <c r="AB1146" s="1" t="str">
        <f t="shared" si="72"/>
        <v/>
      </c>
      <c r="AC1146" s="1" t="str">
        <f t="shared" si="73"/>
        <v/>
      </c>
      <c r="AD1146" s="1" t="str">
        <f t="shared" si="71"/>
        <v/>
      </c>
    </row>
    <row r="1147" spans="1:30" x14ac:dyDescent="0.25">
      <c r="A1147" s="4" t="s">
        <v>2366</v>
      </c>
      <c r="B1147" s="4">
        <v>7612</v>
      </c>
      <c r="C1147" s="4" t="s">
        <v>2251</v>
      </c>
      <c r="D1147" s="4" t="s">
        <v>2252</v>
      </c>
      <c r="E1147" s="4"/>
      <c r="F1147" s="4">
        <v>5009</v>
      </c>
      <c r="G1147" s="4" t="s">
        <v>41</v>
      </c>
      <c r="H1147" s="4" t="s">
        <v>42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6">
        <v>0</v>
      </c>
      <c r="Q1147" s="5">
        <v>0</v>
      </c>
      <c r="R1147" s="5">
        <v>0</v>
      </c>
      <c r="S1147" s="5">
        <v>0</v>
      </c>
      <c r="T1147" s="5">
        <v>31</v>
      </c>
      <c r="U1147" s="4"/>
      <c r="V1147" s="4"/>
      <c r="W1147" s="4"/>
      <c r="X1147" s="4"/>
      <c r="Y1147" s="1">
        <f>IF(Summ!$G$2="Místně",'71_19MthRepSumUzelQ'!B1147,IF('71_19MthRepSumUzelQ'!U1147&lt;&gt;"",'71_19MthRepSumUzelQ'!U1147,'71_19MthRepSumUzelQ'!B1147))</f>
        <v>7612</v>
      </c>
      <c r="Z1147" s="1">
        <f>IF(Summ!$G$2="Místně",'71_19MthRepSumUzelQ'!F1147,IF('71_19MthRepSumUzelQ'!W1147&lt;&gt;"",'71_19MthRepSumUzelQ'!W1147,'71_19MthRepSumUzelQ'!F1147))</f>
        <v>5009</v>
      </c>
      <c r="AA1147" s="1">
        <f t="shared" si="70"/>
        <v>0</v>
      </c>
      <c r="AB1147" s="1" t="str">
        <f t="shared" si="72"/>
        <v/>
      </c>
      <c r="AC1147" s="1" t="str">
        <f t="shared" si="73"/>
        <v/>
      </c>
      <c r="AD1147" s="1" t="str">
        <f t="shared" si="71"/>
        <v/>
      </c>
    </row>
    <row r="1148" spans="1:30" x14ac:dyDescent="0.25">
      <c r="A1148" s="4" t="s">
        <v>2366</v>
      </c>
      <c r="B1148" s="4">
        <v>7613</v>
      </c>
      <c r="C1148" s="4" t="s">
        <v>2253</v>
      </c>
      <c r="D1148" s="4" t="s">
        <v>2254</v>
      </c>
      <c r="E1148" s="4"/>
      <c r="F1148" s="4">
        <v>5023</v>
      </c>
      <c r="G1148" s="4" t="s">
        <v>69</v>
      </c>
      <c r="H1148" s="4" t="s">
        <v>70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6">
        <v>0</v>
      </c>
      <c r="Q1148" s="5">
        <v>0</v>
      </c>
      <c r="R1148" s="5">
        <v>0</v>
      </c>
      <c r="S1148" s="5">
        <v>0</v>
      </c>
      <c r="T1148" s="5">
        <v>31</v>
      </c>
      <c r="U1148" s="4"/>
      <c r="V1148" s="4"/>
      <c r="W1148" s="4"/>
      <c r="X1148" s="4"/>
      <c r="Y1148" s="1">
        <f>IF(Summ!$G$2="Místně",'71_19MthRepSumUzelQ'!B1148,IF('71_19MthRepSumUzelQ'!U1148&lt;&gt;"",'71_19MthRepSumUzelQ'!U1148,'71_19MthRepSumUzelQ'!B1148))</f>
        <v>7613</v>
      </c>
      <c r="Z1148" s="1">
        <f>IF(Summ!$G$2="Místně",'71_19MthRepSumUzelQ'!F1148,IF('71_19MthRepSumUzelQ'!W1148&lt;&gt;"",'71_19MthRepSumUzelQ'!W1148,'71_19MthRepSumUzelQ'!F1148))</f>
        <v>5023</v>
      </c>
      <c r="AA1148" s="1">
        <f t="shared" si="70"/>
        <v>0</v>
      </c>
      <c r="AB1148" s="1" t="str">
        <f t="shared" si="72"/>
        <v/>
      </c>
      <c r="AC1148" s="1" t="str">
        <f t="shared" si="73"/>
        <v/>
      </c>
      <c r="AD1148" s="1" t="str">
        <f t="shared" si="71"/>
        <v/>
      </c>
    </row>
    <row r="1149" spans="1:30" x14ac:dyDescent="0.25">
      <c r="A1149" s="4" t="s">
        <v>2366</v>
      </c>
      <c r="B1149" s="4">
        <v>7614</v>
      </c>
      <c r="C1149" s="4" t="s">
        <v>2255</v>
      </c>
      <c r="D1149" s="4" t="s">
        <v>2256</v>
      </c>
      <c r="E1149" s="4"/>
      <c r="F1149" s="4">
        <v>5005</v>
      </c>
      <c r="G1149" s="4" t="s">
        <v>33</v>
      </c>
      <c r="H1149" s="4" t="s">
        <v>34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6">
        <v>0</v>
      </c>
      <c r="Q1149" s="5">
        <v>0</v>
      </c>
      <c r="R1149" s="5">
        <v>0</v>
      </c>
      <c r="S1149" s="5">
        <v>0</v>
      </c>
      <c r="T1149" s="5">
        <v>31</v>
      </c>
      <c r="U1149" s="4"/>
      <c r="V1149" s="4"/>
      <c r="W1149" s="4"/>
      <c r="X1149" s="4"/>
      <c r="Y1149" s="1">
        <f>IF(Summ!$G$2="Místně",'71_19MthRepSumUzelQ'!B1149,IF('71_19MthRepSumUzelQ'!U1149&lt;&gt;"",'71_19MthRepSumUzelQ'!U1149,'71_19MthRepSumUzelQ'!B1149))</f>
        <v>7614</v>
      </c>
      <c r="Z1149" s="1">
        <f>IF(Summ!$G$2="Místně",'71_19MthRepSumUzelQ'!F1149,IF('71_19MthRepSumUzelQ'!W1149&lt;&gt;"",'71_19MthRepSumUzelQ'!W1149,'71_19MthRepSumUzelQ'!F1149))</f>
        <v>5005</v>
      </c>
      <c r="AA1149" s="1">
        <f t="shared" si="70"/>
        <v>0</v>
      </c>
      <c r="AB1149" s="1" t="str">
        <f t="shared" si="72"/>
        <v/>
      </c>
      <c r="AC1149" s="1" t="str">
        <f t="shared" si="73"/>
        <v/>
      </c>
      <c r="AD1149" s="1" t="str">
        <f t="shared" si="71"/>
        <v/>
      </c>
    </row>
    <row r="1150" spans="1:30" x14ac:dyDescent="0.25">
      <c r="A1150" s="4" t="s">
        <v>2366</v>
      </c>
      <c r="B1150" s="4">
        <v>7615</v>
      </c>
      <c r="C1150" s="4" t="s">
        <v>2257</v>
      </c>
      <c r="D1150" s="4" t="s">
        <v>2258</v>
      </c>
      <c r="E1150" s="4"/>
      <c r="F1150" s="4">
        <v>5015</v>
      </c>
      <c r="G1150" s="4" t="s">
        <v>53</v>
      </c>
      <c r="H1150" s="4" t="s">
        <v>54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6">
        <v>0</v>
      </c>
      <c r="Q1150" s="5">
        <v>0</v>
      </c>
      <c r="R1150" s="5">
        <v>0</v>
      </c>
      <c r="S1150" s="5">
        <v>0</v>
      </c>
      <c r="T1150" s="5">
        <v>31</v>
      </c>
      <c r="U1150" s="4"/>
      <c r="V1150" s="4"/>
      <c r="W1150" s="4"/>
      <c r="X1150" s="4"/>
      <c r="Y1150" s="1">
        <f>IF(Summ!$G$2="Místně",'71_19MthRepSumUzelQ'!B1150,IF('71_19MthRepSumUzelQ'!U1150&lt;&gt;"",'71_19MthRepSumUzelQ'!U1150,'71_19MthRepSumUzelQ'!B1150))</f>
        <v>7615</v>
      </c>
      <c r="Z1150" s="1">
        <f>IF(Summ!$G$2="Místně",'71_19MthRepSumUzelQ'!F1150,IF('71_19MthRepSumUzelQ'!W1150&lt;&gt;"",'71_19MthRepSumUzelQ'!W1150,'71_19MthRepSumUzelQ'!F1150))</f>
        <v>5015</v>
      </c>
      <c r="AA1150" s="1">
        <f t="shared" si="70"/>
        <v>0</v>
      </c>
      <c r="AB1150" s="1" t="str">
        <f t="shared" si="72"/>
        <v/>
      </c>
      <c r="AC1150" s="1" t="str">
        <f t="shared" si="73"/>
        <v/>
      </c>
      <c r="AD1150" s="1" t="str">
        <f t="shared" si="71"/>
        <v/>
      </c>
    </row>
    <row r="1151" spans="1:30" x14ac:dyDescent="0.25">
      <c r="A1151" s="4" t="s">
        <v>2366</v>
      </c>
      <c r="B1151" s="4">
        <v>7616</v>
      </c>
      <c r="C1151" s="4" t="s">
        <v>2259</v>
      </c>
      <c r="D1151" s="4" t="s">
        <v>2260</v>
      </c>
      <c r="E1151" s="4"/>
      <c r="F1151" s="4">
        <v>5005</v>
      </c>
      <c r="G1151" s="4" t="s">
        <v>33</v>
      </c>
      <c r="H1151" s="4" t="s">
        <v>34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6">
        <v>0</v>
      </c>
      <c r="Q1151" s="5">
        <v>0</v>
      </c>
      <c r="R1151" s="5">
        <v>0</v>
      </c>
      <c r="S1151" s="5">
        <v>0</v>
      </c>
      <c r="T1151" s="5">
        <v>31</v>
      </c>
      <c r="U1151" s="4"/>
      <c r="V1151" s="4"/>
      <c r="W1151" s="4"/>
      <c r="X1151" s="4"/>
      <c r="Y1151" s="1">
        <f>IF(Summ!$G$2="Místně",'71_19MthRepSumUzelQ'!B1151,IF('71_19MthRepSumUzelQ'!U1151&lt;&gt;"",'71_19MthRepSumUzelQ'!U1151,'71_19MthRepSumUzelQ'!B1151))</f>
        <v>7616</v>
      </c>
      <c r="Z1151" s="1">
        <f>IF(Summ!$G$2="Místně",'71_19MthRepSumUzelQ'!F1151,IF('71_19MthRepSumUzelQ'!W1151&lt;&gt;"",'71_19MthRepSumUzelQ'!W1151,'71_19MthRepSumUzelQ'!F1151))</f>
        <v>5005</v>
      </c>
      <c r="AA1151" s="1">
        <f t="shared" si="70"/>
        <v>0</v>
      </c>
      <c r="AB1151" s="1" t="str">
        <f t="shared" si="72"/>
        <v/>
      </c>
      <c r="AC1151" s="1" t="str">
        <f t="shared" si="73"/>
        <v/>
      </c>
      <c r="AD1151" s="1" t="str">
        <f t="shared" si="71"/>
        <v/>
      </c>
    </row>
    <row r="1152" spans="1:30" x14ac:dyDescent="0.25">
      <c r="A1152" s="4" t="s">
        <v>2366</v>
      </c>
      <c r="B1152" s="4">
        <v>7617</v>
      </c>
      <c r="C1152" s="4" t="s">
        <v>2261</v>
      </c>
      <c r="D1152" s="4" t="s">
        <v>2262</v>
      </c>
      <c r="E1152" s="4"/>
      <c r="F1152" s="4">
        <v>5012</v>
      </c>
      <c r="G1152" s="4" t="s">
        <v>47</v>
      </c>
      <c r="H1152" s="4" t="s">
        <v>48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6">
        <v>0</v>
      </c>
      <c r="Q1152" s="5">
        <v>0</v>
      </c>
      <c r="R1152" s="5">
        <v>0</v>
      </c>
      <c r="S1152" s="5">
        <v>0</v>
      </c>
      <c r="T1152" s="5">
        <v>31</v>
      </c>
      <c r="U1152" s="4"/>
      <c r="V1152" s="4"/>
      <c r="W1152" s="4"/>
      <c r="X1152" s="4"/>
      <c r="Y1152" s="1">
        <f>IF(Summ!$G$2="Místně",'71_19MthRepSumUzelQ'!B1152,IF('71_19MthRepSumUzelQ'!U1152&lt;&gt;"",'71_19MthRepSumUzelQ'!U1152,'71_19MthRepSumUzelQ'!B1152))</f>
        <v>7617</v>
      </c>
      <c r="Z1152" s="1">
        <f>IF(Summ!$G$2="Místně",'71_19MthRepSumUzelQ'!F1152,IF('71_19MthRepSumUzelQ'!W1152&lt;&gt;"",'71_19MthRepSumUzelQ'!W1152,'71_19MthRepSumUzelQ'!F1152))</f>
        <v>5012</v>
      </c>
      <c r="AA1152" s="1">
        <f t="shared" si="70"/>
        <v>0</v>
      </c>
      <c r="AB1152" s="1" t="str">
        <f t="shared" si="72"/>
        <v/>
      </c>
      <c r="AC1152" s="1" t="str">
        <f t="shared" si="73"/>
        <v/>
      </c>
      <c r="AD1152" s="1" t="str">
        <f t="shared" si="71"/>
        <v/>
      </c>
    </row>
    <row r="1153" spans="1:30" x14ac:dyDescent="0.25">
      <c r="A1153" s="4" t="s">
        <v>2366</v>
      </c>
      <c r="B1153" s="4">
        <v>7618</v>
      </c>
      <c r="C1153" s="4" t="s">
        <v>2263</v>
      </c>
      <c r="D1153" s="4" t="s">
        <v>2264</v>
      </c>
      <c r="E1153" s="4"/>
      <c r="F1153" s="4">
        <v>5002</v>
      </c>
      <c r="G1153" s="4" t="s">
        <v>27</v>
      </c>
      <c r="H1153" s="4" t="s">
        <v>28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6">
        <v>0</v>
      </c>
      <c r="Q1153" s="5">
        <v>0</v>
      </c>
      <c r="R1153" s="5">
        <v>0</v>
      </c>
      <c r="S1153" s="5">
        <v>0</v>
      </c>
      <c r="T1153" s="5">
        <v>31</v>
      </c>
      <c r="U1153" s="4"/>
      <c r="V1153" s="4"/>
      <c r="W1153" s="4"/>
      <c r="X1153" s="4"/>
      <c r="Y1153" s="1">
        <f>IF(Summ!$G$2="Místně",'71_19MthRepSumUzelQ'!B1153,IF('71_19MthRepSumUzelQ'!U1153&lt;&gt;"",'71_19MthRepSumUzelQ'!U1153,'71_19MthRepSumUzelQ'!B1153))</f>
        <v>7618</v>
      </c>
      <c r="Z1153" s="1">
        <f>IF(Summ!$G$2="Místně",'71_19MthRepSumUzelQ'!F1153,IF('71_19MthRepSumUzelQ'!W1153&lt;&gt;"",'71_19MthRepSumUzelQ'!W1153,'71_19MthRepSumUzelQ'!F1153))</f>
        <v>5002</v>
      </c>
      <c r="AA1153" s="1">
        <f t="shared" si="70"/>
        <v>0</v>
      </c>
      <c r="AB1153" s="1" t="str">
        <f t="shared" si="72"/>
        <v/>
      </c>
      <c r="AC1153" s="1" t="str">
        <f t="shared" si="73"/>
        <v/>
      </c>
      <c r="AD1153" s="1" t="str">
        <f t="shared" si="71"/>
        <v/>
      </c>
    </row>
    <row r="1154" spans="1:30" x14ac:dyDescent="0.25">
      <c r="A1154" s="4" t="s">
        <v>2366</v>
      </c>
      <c r="B1154" s="4">
        <v>7619</v>
      </c>
      <c r="C1154" s="4" t="s">
        <v>289</v>
      </c>
      <c r="D1154" s="4" t="s">
        <v>2265</v>
      </c>
      <c r="E1154" s="4"/>
      <c r="F1154" s="4">
        <v>5012</v>
      </c>
      <c r="G1154" s="4" t="s">
        <v>47</v>
      </c>
      <c r="H1154" s="4" t="s">
        <v>48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6">
        <v>0</v>
      </c>
      <c r="Q1154" s="5">
        <v>0</v>
      </c>
      <c r="R1154" s="5">
        <v>0</v>
      </c>
      <c r="S1154" s="5">
        <v>0</v>
      </c>
      <c r="T1154" s="5">
        <v>31</v>
      </c>
      <c r="U1154" s="4"/>
      <c r="V1154" s="4"/>
      <c r="W1154" s="4"/>
      <c r="X1154" s="4"/>
      <c r="Y1154" s="1">
        <f>IF(Summ!$G$2="Místně",'71_19MthRepSumUzelQ'!B1154,IF('71_19MthRepSumUzelQ'!U1154&lt;&gt;"",'71_19MthRepSumUzelQ'!U1154,'71_19MthRepSumUzelQ'!B1154))</f>
        <v>7619</v>
      </c>
      <c r="Z1154" s="1">
        <f>IF(Summ!$G$2="Místně",'71_19MthRepSumUzelQ'!F1154,IF('71_19MthRepSumUzelQ'!W1154&lt;&gt;"",'71_19MthRepSumUzelQ'!W1154,'71_19MthRepSumUzelQ'!F1154))</f>
        <v>5012</v>
      </c>
      <c r="AA1154" s="1">
        <f t="shared" ref="AA1154:AA1210" si="74">IF(OR(A1154="COVID",Y1154="",Y1154=B1154),0,-P1154)</f>
        <v>0</v>
      </c>
      <c r="AB1154" s="1" t="str">
        <f t="shared" si="72"/>
        <v/>
      </c>
      <c r="AC1154" s="1" t="str">
        <f t="shared" si="73"/>
        <v/>
      </c>
      <c r="AD1154" s="1" t="str">
        <f t="shared" ref="AD1154:AD1210" si="75">IF(AB1154="","",-AA1154)</f>
        <v/>
      </c>
    </row>
    <row r="1155" spans="1:30" x14ac:dyDescent="0.25">
      <c r="A1155" s="4" t="s">
        <v>2366</v>
      </c>
      <c r="B1155" s="4">
        <v>7620</v>
      </c>
      <c r="C1155" s="4" t="s">
        <v>2266</v>
      </c>
      <c r="D1155" s="4" t="s">
        <v>2267</v>
      </c>
      <c r="E1155" s="4"/>
      <c r="F1155" s="4">
        <v>5010</v>
      </c>
      <c r="G1155" s="4" t="s">
        <v>43</v>
      </c>
      <c r="H1155" s="4" t="s">
        <v>44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6">
        <v>0</v>
      </c>
      <c r="Q1155" s="5">
        <v>0</v>
      </c>
      <c r="R1155" s="5">
        <v>0</v>
      </c>
      <c r="S1155" s="5">
        <v>0</v>
      </c>
      <c r="T1155" s="5">
        <v>31</v>
      </c>
      <c r="U1155" s="4"/>
      <c r="V1155" s="4"/>
      <c r="W1155" s="4"/>
      <c r="X1155" s="4"/>
      <c r="Y1155" s="1">
        <f>IF(Summ!$G$2="Místně",'71_19MthRepSumUzelQ'!B1155,IF('71_19MthRepSumUzelQ'!U1155&lt;&gt;"",'71_19MthRepSumUzelQ'!U1155,'71_19MthRepSumUzelQ'!B1155))</f>
        <v>7620</v>
      </c>
      <c r="Z1155" s="1">
        <f>IF(Summ!$G$2="Místně",'71_19MthRepSumUzelQ'!F1155,IF('71_19MthRepSumUzelQ'!W1155&lt;&gt;"",'71_19MthRepSumUzelQ'!W1155,'71_19MthRepSumUzelQ'!F1155))</f>
        <v>5010</v>
      </c>
      <c r="AA1155" s="1">
        <f t="shared" si="74"/>
        <v>0</v>
      </c>
      <c r="AB1155" s="1" t="str">
        <f t="shared" si="72"/>
        <v/>
      </c>
      <c r="AC1155" s="1" t="str">
        <f t="shared" si="73"/>
        <v/>
      </c>
      <c r="AD1155" s="1" t="str">
        <f t="shared" si="75"/>
        <v/>
      </c>
    </row>
    <row r="1156" spans="1:30" x14ac:dyDescent="0.25">
      <c r="A1156" s="4" t="s">
        <v>2366</v>
      </c>
      <c r="B1156" s="4">
        <v>7621</v>
      </c>
      <c r="C1156" s="4" t="s">
        <v>2268</v>
      </c>
      <c r="D1156" s="4" t="s">
        <v>2269</v>
      </c>
      <c r="E1156" s="4"/>
      <c r="F1156" s="4">
        <v>5015</v>
      </c>
      <c r="G1156" s="4" t="s">
        <v>53</v>
      </c>
      <c r="H1156" s="4" t="s">
        <v>54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6">
        <v>0</v>
      </c>
      <c r="Q1156" s="5">
        <v>0</v>
      </c>
      <c r="R1156" s="5">
        <v>0</v>
      </c>
      <c r="S1156" s="5">
        <v>0</v>
      </c>
      <c r="T1156" s="5">
        <v>31</v>
      </c>
      <c r="U1156" s="4"/>
      <c r="V1156" s="4"/>
      <c r="W1156" s="4"/>
      <c r="X1156" s="4"/>
      <c r="Y1156" s="1">
        <f>IF(Summ!$G$2="Místně",'71_19MthRepSumUzelQ'!B1156,IF('71_19MthRepSumUzelQ'!U1156&lt;&gt;"",'71_19MthRepSumUzelQ'!U1156,'71_19MthRepSumUzelQ'!B1156))</f>
        <v>7621</v>
      </c>
      <c r="Z1156" s="1">
        <f>IF(Summ!$G$2="Místně",'71_19MthRepSumUzelQ'!F1156,IF('71_19MthRepSumUzelQ'!W1156&lt;&gt;"",'71_19MthRepSumUzelQ'!W1156,'71_19MthRepSumUzelQ'!F1156))</f>
        <v>5015</v>
      </c>
      <c r="AA1156" s="1">
        <f t="shared" si="74"/>
        <v>0</v>
      </c>
      <c r="AB1156" s="1" t="str">
        <f t="shared" si="72"/>
        <v/>
      </c>
      <c r="AC1156" s="1" t="str">
        <f t="shared" si="73"/>
        <v/>
      </c>
      <c r="AD1156" s="1" t="str">
        <f t="shared" si="75"/>
        <v/>
      </c>
    </row>
    <row r="1157" spans="1:30" x14ac:dyDescent="0.25">
      <c r="A1157" s="4" t="s">
        <v>2366</v>
      </c>
      <c r="B1157" s="4">
        <v>7622</v>
      </c>
      <c r="C1157" s="4" t="s">
        <v>2270</v>
      </c>
      <c r="D1157" s="4" t="s">
        <v>2271</v>
      </c>
      <c r="E1157" s="4"/>
      <c r="F1157" s="4">
        <v>5020</v>
      </c>
      <c r="G1157" s="4" t="s">
        <v>63</v>
      </c>
      <c r="H1157" s="4" t="s">
        <v>64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6">
        <v>0</v>
      </c>
      <c r="Q1157" s="5">
        <v>0</v>
      </c>
      <c r="R1157" s="5">
        <v>0</v>
      </c>
      <c r="S1157" s="5">
        <v>0</v>
      </c>
      <c r="T1157" s="5">
        <v>31</v>
      </c>
      <c r="U1157" s="4"/>
      <c r="V1157" s="4"/>
      <c r="W1157" s="4"/>
      <c r="X1157" s="4"/>
      <c r="Y1157" s="1">
        <f>IF(Summ!$G$2="Místně",'71_19MthRepSumUzelQ'!B1157,IF('71_19MthRepSumUzelQ'!U1157&lt;&gt;"",'71_19MthRepSumUzelQ'!U1157,'71_19MthRepSumUzelQ'!B1157))</f>
        <v>7622</v>
      </c>
      <c r="Z1157" s="1">
        <f>IF(Summ!$G$2="Místně",'71_19MthRepSumUzelQ'!F1157,IF('71_19MthRepSumUzelQ'!W1157&lt;&gt;"",'71_19MthRepSumUzelQ'!W1157,'71_19MthRepSumUzelQ'!F1157))</f>
        <v>5020</v>
      </c>
      <c r="AA1157" s="1">
        <f t="shared" si="74"/>
        <v>0</v>
      </c>
      <c r="AB1157" s="1" t="str">
        <f t="shared" si="72"/>
        <v/>
      </c>
      <c r="AC1157" s="1" t="str">
        <f t="shared" si="73"/>
        <v/>
      </c>
      <c r="AD1157" s="1" t="str">
        <f t="shared" si="75"/>
        <v/>
      </c>
    </row>
    <row r="1158" spans="1:30" x14ac:dyDescent="0.25">
      <c r="A1158" s="4" t="s">
        <v>2366</v>
      </c>
      <c r="B1158" s="4">
        <v>7623</v>
      </c>
      <c r="C1158" s="4" t="s">
        <v>2272</v>
      </c>
      <c r="D1158" s="4" t="s">
        <v>2273</v>
      </c>
      <c r="E1158" s="4"/>
      <c r="F1158" s="4">
        <v>5005</v>
      </c>
      <c r="G1158" s="4" t="s">
        <v>33</v>
      </c>
      <c r="H1158" s="4" t="s">
        <v>34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6">
        <v>0</v>
      </c>
      <c r="Q1158" s="5">
        <v>0</v>
      </c>
      <c r="R1158" s="5">
        <v>0</v>
      </c>
      <c r="S1158" s="5">
        <v>0</v>
      </c>
      <c r="T1158" s="5">
        <v>31</v>
      </c>
      <c r="U1158" s="4"/>
      <c r="V1158" s="4"/>
      <c r="W1158" s="4"/>
      <c r="X1158" s="4"/>
      <c r="Y1158" s="1">
        <f>IF(Summ!$G$2="Místně",'71_19MthRepSumUzelQ'!B1158,IF('71_19MthRepSumUzelQ'!U1158&lt;&gt;"",'71_19MthRepSumUzelQ'!U1158,'71_19MthRepSumUzelQ'!B1158))</f>
        <v>7623</v>
      </c>
      <c r="Z1158" s="1">
        <f>IF(Summ!$G$2="Místně",'71_19MthRepSumUzelQ'!F1158,IF('71_19MthRepSumUzelQ'!W1158&lt;&gt;"",'71_19MthRepSumUzelQ'!W1158,'71_19MthRepSumUzelQ'!F1158))</f>
        <v>5005</v>
      </c>
      <c r="AA1158" s="1">
        <f t="shared" si="74"/>
        <v>0</v>
      </c>
      <c r="AB1158" s="1" t="str">
        <f t="shared" si="72"/>
        <v/>
      </c>
      <c r="AC1158" s="1" t="str">
        <f t="shared" si="73"/>
        <v/>
      </c>
      <c r="AD1158" s="1" t="str">
        <f t="shared" si="75"/>
        <v/>
      </c>
    </row>
    <row r="1159" spans="1:30" x14ac:dyDescent="0.25">
      <c r="A1159" s="4" t="s">
        <v>2366</v>
      </c>
      <c r="B1159" s="4">
        <v>7624</v>
      </c>
      <c r="C1159" s="4" t="s">
        <v>2274</v>
      </c>
      <c r="D1159" s="4" t="s">
        <v>2275</v>
      </c>
      <c r="E1159" s="4"/>
      <c r="F1159" s="4">
        <v>5045</v>
      </c>
      <c r="G1159" s="4" t="s">
        <v>113</v>
      </c>
      <c r="H1159" s="4" t="s">
        <v>114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6">
        <v>0</v>
      </c>
      <c r="Q1159" s="5">
        <v>0</v>
      </c>
      <c r="R1159" s="5">
        <v>0</v>
      </c>
      <c r="S1159" s="5">
        <v>0</v>
      </c>
      <c r="T1159" s="5">
        <v>31</v>
      </c>
      <c r="U1159" s="4"/>
      <c r="V1159" s="4"/>
      <c r="W1159" s="4"/>
      <c r="X1159" s="4"/>
      <c r="Y1159" s="1">
        <f>IF(Summ!$G$2="Místně",'71_19MthRepSumUzelQ'!B1159,IF('71_19MthRepSumUzelQ'!U1159&lt;&gt;"",'71_19MthRepSumUzelQ'!U1159,'71_19MthRepSumUzelQ'!B1159))</f>
        <v>7624</v>
      </c>
      <c r="Z1159" s="1">
        <f>IF(Summ!$G$2="Místně",'71_19MthRepSumUzelQ'!F1159,IF('71_19MthRepSumUzelQ'!W1159&lt;&gt;"",'71_19MthRepSumUzelQ'!W1159,'71_19MthRepSumUzelQ'!F1159))</f>
        <v>5045</v>
      </c>
      <c r="AA1159" s="1">
        <f t="shared" si="74"/>
        <v>0</v>
      </c>
      <c r="AB1159" s="1" t="str">
        <f t="shared" si="72"/>
        <v/>
      </c>
      <c r="AC1159" s="1" t="str">
        <f t="shared" si="73"/>
        <v/>
      </c>
      <c r="AD1159" s="1" t="str">
        <f t="shared" si="75"/>
        <v/>
      </c>
    </row>
    <row r="1160" spans="1:30" x14ac:dyDescent="0.25">
      <c r="A1160" s="4" t="s">
        <v>2366</v>
      </c>
      <c r="B1160" s="4">
        <v>7625</v>
      </c>
      <c r="C1160" s="4" t="s">
        <v>2276</v>
      </c>
      <c r="D1160" s="4" t="s">
        <v>2277</v>
      </c>
      <c r="E1160" s="4"/>
      <c r="F1160" s="4">
        <v>5012</v>
      </c>
      <c r="G1160" s="4" t="s">
        <v>47</v>
      </c>
      <c r="H1160" s="4" t="s">
        <v>48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6">
        <v>0</v>
      </c>
      <c r="Q1160" s="5">
        <v>0</v>
      </c>
      <c r="R1160" s="5">
        <v>0</v>
      </c>
      <c r="S1160" s="5">
        <v>0</v>
      </c>
      <c r="T1160" s="5">
        <v>31</v>
      </c>
      <c r="U1160" s="4"/>
      <c r="V1160" s="4"/>
      <c r="W1160" s="4"/>
      <c r="X1160" s="4"/>
      <c r="Y1160" s="1">
        <f>IF(Summ!$G$2="Místně",'71_19MthRepSumUzelQ'!B1160,IF('71_19MthRepSumUzelQ'!U1160&lt;&gt;"",'71_19MthRepSumUzelQ'!U1160,'71_19MthRepSumUzelQ'!B1160))</f>
        <v>7625</v>
      </c>
      <c r="Z1160" s="1">
        <f>IF(Summ!$G$2="Místně",'71_19MthRepSumUzelQ'!F1160,IF('71_19MthRepSumUzelQ'!W1160&lt;&gt;"",'71_19MthRepSumUzelQ'!W1160,'71_19MthRepSumUzelQ'!F1160))</f>
        <v>5012</v>
      </c>
      <c r="AA1160" s="1">
        <f t="shared" si="74"/>
        <v>0</v>
      </c>
      <c r="AB1160" s="1" t="str">
        <f t="shared" si="72"/>
        <v/>
      </c>
      <c r="AC1160" s="1" t="str">
        <f t="shared" si="73"/>
        <v/>
      </c>
      <c r="AD1160" s="1" t="str">
        <f t="shared" si="75"/>
        <v/>
      </c>
    </row>
    <row r="1161" spans="1:30" x14ac:dyDescent="0.25">
      <c r="A1161" s="4" t="s">
        <v>2366</v>
      </c>
      <c r="B1161" s="4">
        <v>7626</v>
      </c>
      <c r="C1161" s="4" t="s">
        <v>2278</v>
      </c>
      <c r="D1161" s="4" t="s">
        <v>2279</v>
      </c>
      <c r="E1161" s="4"/>
      <c r="F1161" s="4">
        <v>5012</v>
      </c>
      <c r="G1161" s="4" t="s">
        <v>47</v>
      </c>
      <c r="H1161" s="4" t="s">
        <v>48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6">
        <v>0</v>
      </c>
      <c r="Q1161" s="5">
        <v>0</v>
      </c>
      <c r="R1161" s="5">
        <v>0</v>
      </c>
      <c r="S1161" s="5">
        <v>0</v>
      </c>
      <c r="T1161" s="5">
        <v>31</v>
      </c>
      <c r="U1161" s="4"/>
      <c r="V1161" s="4"/>
      <c r="W1161" s="4"/>
      <c r="X1161" s="4"/>
      <c r="Y1161" s="1">
        <f>IF(Summ!$G$2="Místně",'71_19MthRepSumUzelQ'!B1161,IF('71_19MthRepSumUzelQ'!U1161&lt;&gt;"",'71_19MthRepSumUzelQ'!U1161,'71_19MthRepSumUzelQ'!B1161))</f>
        <v>7626</v>
      </c>
      <c r="Z1161" s="1">
        <f>IF(Summ!$G$2="Místně",'71_19MthRepSumUzelQ'!F1161,IF('71_19MthRepSumUzelQ'!W1161&lt;&gt;"",'71_19MthRepSumUzelQ'!W1161,'71_19MthRepSumUzelQ'!F1161))</f>
        <v>5012</v>
      </c>
      <c r="AA1161" s="1">
        <f t="shared" si="74"/>
        <v>0</v>
      </c>
      <c r="AB1161" s="1" t="str">
        <f t="shared" si="72"/>
        <v/>
      </c>
      <c r="AC1161" s="1" t="str">
        <f t="shared" si="73"/>
        <v/>
      </c>
      <c r="AD1161" s="1" t="str">
        <f t="shared" si="75"/>
        <v/>
      </c>
    </row>
    <row r="1162" spans="1:30" x14ac:dyDescent="0.25">
      <c r="A1162" s="4" t="s">
        <v>2366</v>
      </c>
      <c r="B1162" s="4">
        <v>7630</v>
      </c>
      <c r="C1162" s="4" t="s">
        <v>2280</v>
      </c>
      <c r="D1162" s="4" t="s">
        <v>2281</v>
      </c>
      <c r="E1162" s="4"/>
      <c r="F1162" s="4">
        <v>5033</v>
      </c>
      <c r="G1162" s="4" t="s">
        <v>89</v>
      </c>
      <c r="H1162" s="4" t="s">
        <v>89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6">
        <v>0</v>
      </c>
      <c r="Q1162" s="5">
        <v>0</v>
      </c>
      <c r="R1162" s="5">
        <v>0</v>
      </c>
      <c r="S1162" s="5">
        <v>0</v>
      </c>
      <c r="T1162" s="5">
        <v>31</v>
      </c>
      <c r="U1162" s="4"/>
      <c r="V1162" s="4"/>
      <c r="W1162" s="4"/>
      <c r="X1162" s="4"/>
      <c r="Y1162" s="1">
        <f>IF(Summ!$G$2="Místně",'71_19MthRepSumUzelQ'!B1162,IF('71_19MthRepSumUzelQ'!U1162&lt;&gt;"",'71_19MthRepSumUzelQ'!U1162,'71_19MthRepSumUzelQ'!B1162))</f>
        <v>7630</v>
      </c>
      <c r="Z1162" s="1">
        <f>IF(Summ!$G$2="Místně",'71_19MthRepSumUzelQ'!F1162,IF('71_19MthRepSumUzelQ'!W1162&lt;&gt;"",'71_19MthRepSumUzelQ'!W1162,'71_19MthRepSumUzelQ'!F1162))</f>
        <v>5033</v>
      </c>
      <c r="AA1162" s="1">
        <f t="shared" si="74"/>
        <v>0</v>
      </c>
      <c r="AB1162" s="1" t="str">
        <f t="shared" si="72"/>
        <v/>
      </c>
      <c r="AC1162" s="1" t="str">
        <f t="shared" si="73"/>
        <v/>
      </c>
      <c r="AD1162" s="1" t="str">
        <f t="shared" si="75"/>
        <v/>
      </c>
    </row>
    <row r="1163" spans="1:30" x14ac:dyDescent="0.25">
      <c r="A1163" s="4" t="s">
        <v>2366</v>
      </c>
      <c r="B1163" s="4">
        <v>7631</v>
      </c>
      <c r="C1163" s="4" t="s">
        <v>2282</v>
      </c>
      <c r="D1163" s="4" t="s">
        <v>2283</v>
      </c>
      <c r="E1163" s="4"/>
      <c r="F1163" s="4">
        <v>5060</v>
      </c>
      <c r="G1163" s="4" t="s">
        <v>141</v>
      </c>
      <c r="H1163" s="4" t="s">
        <v>142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6">
        <v>0</v>
      </c>
      <c r="Q1163" s="5">
        <v>0</v>
      </c>
      <c r="R1163" s="5">
        <v>0</v>
      </c>
      <c r="S1163" s="5">
        <v>0</v>
      </c>
      <c r="T1163" s="5">
        <v>31</v>
      </c>
      <c r="U1163" s="4"/>
      <c r="V1163" s="4"/>
      <c r="W1163" s="4"/>
      <c r="X1163" s="4"/>
      <c r="Y1163" s="1">
        <f>IF(Summ!$G$2="Místně",'71_19MthRepSumUzelQ'!B1163,IF('71_19MthRepSumUzelQ'!U1163&lt;&gt;"",'71_19MthRepSumUzelQ'!U1163,'71_19MthRepSumUzelQ'!B1163))</f>
        <v>7631</v>
      </c>
      <c r="Z1163" s="1">
        <f>IF(Summ!$G$2="Místně",'71_19MthRepSumUzelQ'!F1163,IF('71_19MthRepSumUzelQ'!W1163&lt;&gt;"",'71_19MthRepSumUzelQ'!W1163,'71_19MthRepSumUzelQ'!F1163))</f>
        <v>5060</v>
      </c>
      <c r="AA1163" s="1">
        <f t="shared" si="74"/>
        <v>0</v>
      </c>
      <c r="AB1163" s="1" t="str">
        <f t="shared" si="72"/>
        <v/>
      </c>
      <c r="AC1163" s="1" t="str">
        <f t="shared" si="73"/>
        <v/>
      </c>
      <c r="AD1163" s="1" t="str">
        <f t="shared" si="75"/>
        <v/>
      </c>
    </row>
    <row r="1164" spans="1:30" x14ac:dyDescent="0.25">
      <c r="A1164" s="4" t="s">
        <v>2366</v>
      </c>
      <c r="B1164" s="4">
        <v>7632</v>
      </c>
      <c r="C1164" s="4" t="s">
        <v>2284</v>
      </c>
      <c r="D1164" s="4" t="s">
        <v>2285</v>
      </c>
      <c r="E1164" s="4"/>
      <c r="F1164" s="4">
        <v>5002</v>
      </c>
      <c r="G1164" s="4" t="s">
        <v>27</v>
      </c>
      <c r="H1164" s="4" t="s">
        <v>28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6">
        <v>0</v>
      </c>
      <c r="Q1164" s="5">
        <v>0</v>
      </c>
      <c r="R1164" s="5">
        <v>0</v>
      </c>
      <c r="S1164" s="5">
        <v>0</v>
      </c>
      <c r="T1164" s="5">
        <v>31</v>
      </c>
      <c r="U1164" s="4"/>
      <c r="V1164" s="4"/>
      <c r="W1164" s="4"/>
      <c r="X1164" s="4"/>
      <c r="Y1164" s="1">
        <f>IF(Summ!$G$2="Místně",'71_19MthRepSumUzelQ'!B1164,IF('71_19MthRepSumUzelQ'!U1164&lt;&gt;"",'71_19MthRepSumUzelQ'!U1164,'71_19MthRepSumUzelQ'!B1164))</f>
        <v>7632</v>
      </c>
      <c r="Z1164" s="1">
        <f>IF(Summ!$G$2="Místně",'71_19MthRepSumUzelQ'!F1164,IF('71_19MthRepSumUzelQ'!W1164&lt;&gt;"",'71_19MthRepSumUzelQ'!W1164,'71_19MthRepSumUzelQ'!F1164))</f>
        <v>5002</v>
      </c>
      <c r="AA1164" s="1">
        <f t="shared" si="74"/>
        <v>0</v>
      </c>
      <c r="AB1164" s="1" t="str">
        <f t="shared" ref="AB1164:AB1210" si="76">IF(U1164&lt;&gt;"",B1164,"")</f>
        <v/>
      </c>
      <c r="AC1164" s="1" t="str">
        <f t="shared" ref="AC1164:AC1210" si="77">IF(W1164&lt;&gt;"",F1164,"")</f>
        <v/>
      </c>
      <c r="AD1164" s="1" t="str">
        <f t="shared" si="75"/>
        <v/>
      </c>
    </row>
    <row r="1165" spans="1:30" x14ac:dyDescent="0.25">
      <c r="A1165" s="4" t="s">
        <v>2366</v>
      </c>
      <c r="B1165" s="4">
        <v>7633</v>
      </c>
      <c r="C1165" s="4" t="s">
        <v>2286</v>
      </c>
      <c r="D1165" s="4" t="s">
        <v>2287</v>
      </c>
      <c r="E1165" s="4"/>
      <c r="F1165" s="4">
        <v>5007</v>
      </c>
      <c r="G1165" s="4" t="s">
        <v>37</v>
      </c>
      <c r="H1165" s="4" t="s">
        <v>38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6">
        <v>0</v>
      </c>
      <c r="Q1165" s="5">
        <v>0</v>
      </c>
      <c r="R1165" s="5">
        <v>0</v>
      </c>
      <c r="S1165" s="5">
        <v>0</v>
      </c>
      <c r="T1165" s="5">
        <v>31</v>
      </c>
      <c r="U1165" s="4"/>
      <c r="V1165" s="4"/>
      <c r="W1165" s="4"/>
      <c r="X1165" s="4"/>
      <c r="Y1165" s="1">
        <f>IF(Summ!$G$2="Místně",'71_19MthRepSumUzelQ'!B1165,IF('71_19MthRepSumUzelQ'!U1165&lt;&gt;"",'71_19MthRepSumUzelQ'!U1165,'71_19MthRepSumUzelQ'!B1165))</f>
        <v>7633</v>
      </c>
      <c r="Z1165" s="1">
        <f>IF(Summ!$G$2="Místně",'71_19MthRepSumUzelQ'!F1165,IF('71_19MthRepSumUzelQ'!W1165&lt;&gt;"",'71_19MthRepSumUzelQ'!W1165,'71_19MthRepSumUzelQ'!F1165))</f>
        <v>5007</v>
      </c>
      <c r="AA1165" s="1">
        <f t="shared" si="74"/>
        <v>0</v>
      </c>
      <c r="AB1165" s="1" t="str">
        <f t="shared" si="76"/>
        <v/>
      </c>
      <c r="AC1165" s="1" t="str">
        <f t="shared" si="77"/>
        <v/>
      </c>
      <c r="AD1165" s="1" t="str">
        <f t="shared" si="75"/>
        <v/>
      </c>
    </row>
    <row r="1166" spans="1:30" x14ac:dyDescent="0.25">
      <c r="A1166" s="4" t="s">
        <v>2366</v>
      </c>
      <c r="B1166" s="4">
        <v>7634</v>
      </c>
      <c r="C1166" s="4" t="s">
        <v>2288</v>
      </c>
      <c r="D1166" s="4" t="s">
        <v>2289</v>
      </c>
      <c r="E1166" s="4"/>
      <c r="F1166" s="4">
        <v>5002</v>
      </c>
      <c r="G1166" s="4" t="s">
        <v>27</v>
      </c>
      <c r="H1166" s="4" t="s">
        <v>28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6">
        <v>0</v>
      </c>
      <c r="Q1166" s="5">
        <v>0</v>
      </c>
      <c r="R1166" s="5">
        <v>0</v>
      </c>
      <c r="S1166" s="5">
        <v>0</v>
      </c>
      <c r="T1166" s="5">
        <v>31</v>
      </c>
      <c r="U1166" s="4"/>
      <c r="V1166" s="4"/>
      <c r="W1166" s="4"/>
      <c r="X1166" s="4"/>
      <c r="Y1166" s="1">
        <f>IF(Summ!$G$2="Místně",'71_19MthRepSumUzelQ'!B1166,IF('71_19MthRepSumUzelQ'!U1166&lt;&gt;"",'71_19MthRepSumUzelQ'!U1166,'71_19MthRepSumUzelQ'!B1166))</f>
        <v>7634</v>
      </c>
      <c r="Z1166" s="1">
        <f>IF(Summ!$G$2="Místně",'71_19MthRepSumUzelQ'!F1166,IF('71_19MthRepSumUzelQ'!W1166&lt;&gt;"",'71_19MthRepSumUzelQ'!W1166,'71_19MthRepSumUzelQ'!F1166))</f>
        <v>5002</v>
      </c>
      <c r="AA1166" s="1">
        <f t="shared" si="74"/>
        <v>0</v>
      </c>
      <c r="AB1166" s="1" t="str">
        <f t="shared" si="76"/>
        <v/>
      </c>
      <c r="AC1166" s="1" t="str">
        <f t="shared" si="77"/>
        <v/>
      </c>
      <c r="AD1166" s="1" t="str">
        <f t="shared" si="75"/>
        <v/>
      </c>
    </row>
    <row r="1167" spans="1:30" x14ac:dyDescent="0.25">
      <c r="A1167" s="4" t="s">
        <v>2366</v>
      </c>
      <c r="B1167" s="4">
        <v>7635</v>
      </c>
      <c r="C1167" s="4" t="s">
        <v>2290</v>
      </c>
      <c r="D1167" s="4" t="s">
        <v>2291</v>
      </c>
      <c r="E1167" s="4"/>
      <c r="F1167" s="4">
        <v>5004</v>
      </c>
      <c r="G1167" s="4" t="s">
        <v>31</v>
      </c>
      <c r="H1167" s="4" t="s">
        <v>32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6">
        <v>0</v>
      </c>
      <c r="Q1167" s="5">
        <v>0</v>
      </c>
      <c r="R1167" s="5">
        <v>0</v>
      </c>
      <c r="S1167" s="5">
        <v>0</v>
      </c>
      <c r="T1167" s="5">
        <v>31</v>
      </c>
      <c r="U1167" s="4"/>
      <c r="V1167" s="4"/>
      <c r="W1167" s="4"/>
      <c r="X1167" s="4"/>
      <c r="Y1167" s="1">
        <f>IF(Summ!$G$2="Místně",'71_19MthRepSumUzelQ'!B1167,IF('71_19MthRepSumUzelQ'!U1167&lt;&gt;"",'71_19MthRepSumUzelQ'!U1167,'71_19MthRepSumUzelQ'!B1167))</f>
        <v>7635</v>
      </c>
      <c r="Z1167" s="1">
        <f>IF(Summ!$G$2="Místně",'71_19MthRepSumUzelQ'!F1167,IF('71_19MthRepSumUzelQ'!W1167&lt;&gt;"",'71_19MthRepSumUzelQ'!W1167,'71_19MthRepSumUzelQ'!F1167))</f>
        <v>5004</v>
      </c>
      <c r="AA1167" s="1">
        <f t="shared" si="74"/>
        <v>0</v>
      </c>
      <c r="AB1167" s="1" t="str">
        <f t="shared" si="76"/>
        <v/>
      </c>
      <c r="AC1167" s="1" t="str">
        <f t="shared" si="77"/>
        <v/>
      </c>
      <c r="AD1167" s="1" t="str">
        <f t="shared" si="75"/>
        <v/>
      </c>
    </row>
    <row r="1168" spans="1:30" x14ac:dyDescent="0.25">
      <c r="A1168" s="4" t="s">
        <v>2366</v>
      </c>
      <c r="B1168" s="4">
        <v>7637</v>
      </c>
      <c r="C1168" s="4" t="s">
        <v>2292</v>
      </c>
      <c r="D1168" s="4" t="s">
        <v>2293</v>
      </c>
      <c r="E1168" s="4"/>
      <c r="F1168" s="4">
        <v>5002</v>
      </c>
      <c r="G1168" s="4" t="s">
        <v>27</v>
      </c>
      <c r="H1168" s="4" t="s">
        <v>28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6">
        <v>0</v>
      </c>
      <c r="Q1168" s="5">
        <v>0</v>
      </c>
      <c r="R1168" s="5">
        <v>0</v>
      </c>
      <c r="S1168" s="5">
        <v>0</v>
      </c>
      <c r="T1168" s="5">
        <v>31</v>
      </c>
      <c r="U1168" s="4"/>
      <c r="V1168" s="4"/>
      <c r="W1168" s="4"/>
      <c r="X1168" s="4"/>
      <c r="Y1168" s="1">
        <f>IF(Summ!$G$2="Místně",'71_19MthRepSumUzelQ'!B1168,IF('71_19MthRepSumUzelQ'!U1168&lt;&gt;"",'71_19MthRepSumUzelQ'!U1168,'71_19MthRepSumUzelQ'!B1168))</f>
        <v>7637</v>
      </c>
      <c r="Z1168" s="1">
        <f>IF(Summ!$G$2="Místně",'71_19MthRepSumUzelQ'!F1168,IF('71_19MthRepSumUzelQ'!W1168&lt;&gt;"",'71_19MthRepSumUzelQ'!W1168,'71_19MthRepSumUzelQ'!F1168))</f>
        <v>5002</v>
      </c>
      <c r="AA1168" s="1">
        <f t="shared" si="74"/>
        <v>0</v>
      </c>
      <c r="AB1168" s="1" t="str">
        <f t="shared" si="76"/>
        <v/>
      </c>
      <c r="AC1168" s="1" t="str">
        <f t="shared" si="77"/>
        <v/>
      </c>
      <c r="AD1168" s="1" t="str">
        <f t="shared" si="75"/>
        <v/>
      </c>
    </row>
    <row r="1169" spans="1:30" x14ac:dyDescent="0.25">
      <c r="A1169" s="4" t="s">
        <v>2366</v>
      </c>
      <c r="B1169" s="4">
        <v>7638</v>
      </c>
      <c r="C1169" s="4" t="s">
        <v>2294</v>
      </c>
      <c r="D1169" s="4" t="s">
        <v>2295</v>
      </c>
      <c r="E1169" s="4"/>
      <c r="F1169" s="4">
        <v>5041</v>
      </c>
      <c r="G1169" s="4" t="s">
        <v>105</v>
      </c>
      <c r="H1169" s="4" t="s">
        <v>106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6">
        <v>0</v>
      </c>
      <c r="Q1169" s="5">
        <v>0</v>
      </c>
      <c r="R1169" s="5">
        <v>0</v>
      </c>
      <c r="S1169" s="5">
        <v>0</v>
      </c>
      <c r="T1169" s="5">
        <v>31</v>
      </c>
      <c r="U1169" s="4"/>
      <c r="V1169" s="4"/>
      <c r="W1169" s="4"/>
      <c r="X1169" s="4"/>
      <c r="Y1169" s="1">
        <f>IF(Summ!$G$2="Místně",'71_19MthRepSumUzelQ'!B1169,IF('71_19MthRepSumUzelQ'!U1169&lt;&gt;"",'71_19MthRepSumUzelQ'!U1169,'71_19MthRepSumUzelQ'!B1169))</f>
        <v>7638</v>
      </c>
      <c r="Z1169" s="1">
        <f>IF(Summ!$G$2="Místně",'71_19MthRepSumUzelQ'!F1169,IF('71_19MthRepSumUzelQ'!W1169&lt;&gt;"",'71_19MthRepSumUzelQ'!W1169,'71_19MthRepSumUzelQ'!F1169))</f>
        <v>5041</v>
      </c>
      <c r="AA1169" s="1">
        <f t="shared" si="74"/>
        <v>0</v>
      </c>
      <c r="AB1169" s="1" t="str">
        <f t="shared" si="76"/>
        <v/>
      </c>
      <c r="AC1169" s="1" t="str">
        <f t="shared" si="77"/>
        <v/>
      </c>
      <c r="AD1169" s="1" t="str">
        <f t="shared" si="75"/>
        <v/>
      </c>
    </row>
    <row r="1170" spans="1:30" x14ac:dyDescent="0.25">
      <c r="A1170" s="4" t="s">
        <v>2366</v>
      </c>
      <c r="B1170" s="4">
        <v>7639</v>
      </c>
      <c r="C1170" s="4" t="s">
        <v>2296</v>
      </c>
      <c r="D1170" s="4" t="s">
        <v>2297</v>
      </c>
      <c r="E1170" s="4"/>
      <c r="F1170" s="4">
        <v>5025</v>
      </c>
      <c r="G1170" s="4" t="s">
        <v>73</v>
      </c>
      <c r="H1170" s="4" t="s">
        <v>74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6">
        <v>0</v>
      </c>
      <c r="Q1170" s="5">
        <v>0</v>
      </c>
      <c r="R1170" s="5">
        <v>0</v>
      </c>
      <c r="S1170" s="5">
        <v>0</v>
      </c>
      <c r="T1170" s="5">
        <v>31</v>
      </c>
      <c r="U1170" s="4"/>
      <c r="V1170" s="4"/>
      <c r="W1170" s="4"/>
      <c r="X1170" s="4"/>
      <c r="Y1170" s="1">
        <f>IF(Summ!$G$2="Místně",'71_19MthRepSumUzelQ'!B1170,IF('71_19MthRepSumUzelQ'!U1170&lt;&gt;"",'71_19MthRepSumUzelQ'!U1170,'71_19MthRepSumUzelQ'!B1170))</f>
        <v>7639</v>
      </c>
      <c r="Z1170" s="1">
        <f>IF(Summ!$G$2="Místně",'71_19MthRepSumUzelQ'!F1170,IF('71_19MthRepSumUzelQ'!W1170&lt;&gt;"",'71_19MthRepSumUzelQ'!W1170,'71_19MthRepSumUzelQ'!F1170))</f>
        <v>5025</v>
      </c>
      <c r="AA1170" s="1">
        <f t="shared" si="74"/>
        <v>0</v>
      </c>
      <c r="AB1170" s="1" t="str">
        <f t="shared" si="76"/>
        <v/>
      </c>
      <c r="AC1170" s="1" t="str">
        <f t="shared" si="77"/>
        <v/>
      </c>
      <c r="AD1170" s="1" t="str">
        <f t="shared" si="75"/>
        <v/>
      </c>
    </row>
    <row r="1171" spans="1:30" x14ac:dyDescent="0.25">
      <c r="A1171" s="4" t="s">
        <v>2366</v>
      </c>
      <c r="B1171" s="4">
        <v>7640</v>
      </c>
      <c r="C1171" s="4" t="s">
        <v>2298</v>
      </c>
      <c r="D1171" s="4" t="s">
        <v>2299</v>
      </c>
      <c r="E1171" s="4"/>
      <c r="F1171" s="4">
        <v>5013</v>
      </c>
      <c r="G1171" s="4" t="s">
        <v>49</v>
      </c>
      <c r="H1171" s="4" t="s">
        <v>50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6">
        <v>0</v>
      </c>
      <c r="Q1171" s="5">
        <v>0</v>
      </c>
      <c r="R1171" s="5">
        <v>0</v>
      </c>
      <c r="S1171" s="5">
        <v>0</v>
      </c>
      <c r="T1171" s="5">
        <v>31</v>
      </c>
      <c r="U1171" s="4"/>
      <c r="V1171" s="4"/>
      <c r="W1171" s="4"/>
      <c r="X1171" s="4"/>
      <c r="Y1171" s="1">
        <f>IF(Summ!$G$2="Místně",'71_19MthRepSumUzelQ'!B1171,IF('71_19MthRepSumUzelQ'!U1171&lt;&gt;"",'71_19MthRepSumUzelQ'!U1171,'71_19MthRepSumUzelQ'!B1171))</f>
        <v>7640</v>
      </c>
      <c r="Z1171" s="1">
        <f>IF(Summ!$G$2="Místně",'71_19MthRepSumUzelQ'!F1171,IF('71_19MthRepSumUzelQ'!W1171&lt;&gt;"",'71_19MthRepSumUzelQ'!W1171,'71_19MthRepSumUzelQ'!F1171))</f>
        <v>5013</v>
      </c>
      <c r="AA1171" s="1">
        <f t="shared" si="74"/>
        <v>0</v>
      </c>
      <c r="AB1171" s="1" t="str">
        <f t="shared" si="76"/>
        <v/>
      </c>
      <c r="AC1171" s="1" t="str">
        <f t="shared" si="77"/>
        <v/>
      </c>
      <c r="AD1171" s="1" t="str">
        <f t="shared" si="75"/>
        <v/>
      </c>
    </row>
    <row r="1172" spans="1:30" x14ac:dyDescent="0.25">
      <c r="A1172" s="4" t="s">
        <v>2366</v>
      </c>
      <c r="B1172" s="4">
        <v>7641</v>
      </c>
      <c r="C1172" s="4" t="s">
        <v>2300</v>
      </c>
      <c r="D1172" s="4" t="s">
        <v>2301</v>
      </c>
      <c r="E1172" s="4" t="s">
        <v>208</v>
      </c>
      <c r="F1172" s="4">
        <v>5009</v>
      </c>
      <c r="G1172" s="4" t="s">
        <v>41</v>
      </c>
      <c r="H1172" s="4" t="s">
        <v>42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6">
        <v>0</v>
      </c>
      <c r="Q1172" s="5">
        <v>0</v>
      </c>
      <c r="R1172" s="5">
        <v>0</v>
      </c>
      <c r="S1172" s="5">
        <v>0</v>
      </c>
      <c r="T1172" s="5">
        <v>31</v>
      </c>
      <c r="U1172" s="4"/>
      <c r="V1172" s="4"/>
      <c r="W1172" s="4"/>
      <c r="X1172" s="4"/>
      <c r="Y1172" s="1">
        <f>IF(Summ!$G$2="Místně",'71_19MthRepSumUzelQ'!B1172,IF('71_19MthRepSumUzelQ'!U1172&lt;&gt;"",'71_19MthRepSumUzelQ'!U1172,'71_19MthRepSumUzelQ'!B1172))</f>
        <v>7641</v>
      </c>
      <c r="Z1172" s="1">
        <f>IF(Summ!$G$2="Místně",'71_19MthRepSumUzelQ'!F1172,IF('71_19MthRepSumUzelQ'!W1172&lt;&gt;"",'71_19MthRepSumUzelQ'!W1172,'71_19MthRepSumUzelQ'!F1172))</f>
        <v>5009</v>
      </c>
      <c r="AA1172" s="1">
        <f t="shared" si="74"/>
        <v>0</v>
      </c>
      <c r="AB1172" s="1" t="str">
        <f t="shared" si="76"/>
        <v/>
      </c>
      <c r="AC1172" s="1" t="str">
        <f t="shared" si="77"/>
        <v/>
      </c>
      <c r="AD1172" s="1" t="str">
        <f t="shared" si="75"/>
        <v/>
      </c>
    </row>
    <row r="1173" spans="1:30" x14ac:dyDescent="0.25">
      <c r="A1173" s="4" t="s">
        <v>2366</v>
      </c>
      <c r="B1173" s="4">
        <v>7642</v>
      </c>
      <c r="C1173" s="4" t="s">
        <v>2302</v>
      </c>
      <c r="D1173" s="4" t="s">
        <v>2303</v>
      </c>
      <c r="E1173" s="4"/>
      <c r="F1173" s="4">
        <v>5013</v>
      </c>
      <c r="G1173" s="4" t="s">
        <v>49</v>
      </c>
      <c r="H1173" s="4" t="s">
        <v>50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6">
        <v>0</v>
      </c>
      <c r="Q1173" s="5">
        <v>0</v>
      </c>
      <c r="R1173" s="5">
        <v>0</v>
      </c>
      <c r="S1173" s="5">
        <v>0</v>
      </c>
      <c r="T1173" s="5">
        <v>31</v>
      </c>
      <c r="U1173" s="4"/>
      <c r="V1173" s="4"/>
      <c r="W1173" s="4"/>
      <c r="X1173" s="4"/>
      <c r="Y1173" s="1">
        <f>IF(Summ!$G$2="Místně",'71_19MthRepSumUzelQ'!B1173,IF('71_19MthRepSumUzelQ'!U1173&lt;&gt;"",'71_19MthRepSumUzelQ'!U1173,'71_19MthRepSumUzelQ'!B1173))</f>
        <v>7642</v>
      </c>
      <c r="Z1173" s="1">
        <f>IF(Summ!$G$2="Místně",'71_19MthRepSumUzelQ'!F1173,IF('71_19MthRepSumUzelQ'!W1173&lt;&gt;"",'71_19MthRepSumUzelQ'!W1173,'71_19MthRepSumUzelQ'!F1173))</f>
        <v>5013</v>
      </c>
      <c r="AA1173" s="1">
        <f t="shared" si="74"/>
        <v>0</v>
      </c>
      <c r="AB1173" s="1" t="str">
        <f t="shared" si="76"/>
        <v/>
      </c>
      <c r="AC1173" s="1" t="str">
        <f t="shared" si="77"/>
        <v/>
      </c>
      <c r="AD1173" s="1" t="str">
        <f t="shared" si="75"/>
        <v/>
      </c>
    </row>
    <row r="1174" spans="1:30" x14ac:dyDescent="0.25">
      <c r="A1174" s="4" t="s">
        <v>2366</v>
      </c>
      <c r="B1174" s="4">
        <v>7644</v>
      </c>
      <c r="C1174" s="4" t="s">
        <v>335</v>
      </c>
      <c r="D1174" s="4" t="s">
        <v>2304</v>
      </c>
      <c r="E1174" s="4"/>
      <c r="F1174" s="4">
        <v>5007</v>
      </c>
      <c r="G1174" s="4" t="s">
        <v>37</v>
      </c>
      <c r="H1174" s="4" t="s">
        <v>38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6">
        <v>0</v>
      </c>
      <c r="Q1174" s="5">
        <v>0</v>
      </c>
      <c r="R1174" s="5">
        <v>0</v>
      </c>
      <c r="S1174" s="5">
        <v>0</v>
      </c>
      <c r="T1174" s="5">
        <v>31</v>
      </c>
      <c r="U1174" s="4"/>
      <c r="V1174" s="4"/>
      <c r="W1174" s="4"/>
      <c r="X1174" s="4"/>
      <c r="Y1174" s="1">
        <f>IF(Summ!$G$2="Místně",'71_19MthRepSumUzelQ'!B1174,IF('71_19MthRepSumUzelQ'!U1174&lt;&gt;"",'71_19MthRepSumUzelQ'!U1174,'71_19MthRepSumUzelQ'!B1174))</f>
        <v>7644</v>
      </c>
      <c r="Z1174" s="1">
        <f>IF(Summ!$G$2="Místně",'71_19MthRepSumUzelQ'!F1174,IF('71_19MthRepSumUzelQ'!W1174&lt;&gt;"",'71_19MthRepSumUzelQ'!W1174,'71_19MthRepSumUzelQ'!F1174))</f>
        <v>5007</v>
      </c>
      <c r="AA1174" s="1">
        <f t="shared" si="74"/>
        <v>0</v>
      </c>
      <c r="AB1174" s="1" t="str">
        <f t="shared" si="76"/>
        <v/>
      </c>
      <c r="AC1174" s="1" t="str">
        <f t="shared" si="77"/>
        <v/>
      </c>
      <c r="AD1174" s="1" t="str">
        <f t="shared" si="75"/>
        <v/>
      </c>
    </row>
    <row r="1175" spans="1:30" x14ac:dyDescent="0.25">
      <c r="A1175" s="4" t="s">
        <v>2366</v>
      </c>
      <c r="B1175" s="4">
        <v>7645</v>
      </c>
      <c r="C1175" s="4" t="s">
        <v>2305</v>
      </c>
      <c r="D1175" s="4" t="s">
        <v>2306</v>
      </c>
      <c r="E1175" s="4"/>
      <c r="F1175" s="4">
        <v>5030</v>
      </c>
      <c r="G1175" s="4" t="s">
        <v>83</v>
      </c>
      <c r="H1175" s="4" t="s">
        <v>84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6">
        <v>0</v>
      </c>
      <c r="Q1175" s="5">
        <v>0</v>
      </c>
      <c r="R1175" s="5">
        <v>0</v>
      </c>
      <c r="S1175" s="5">
        <v>0</v>
      </c>
      <c r="T1175" s="5">
        <v>31</v>
      </c>
      <c r="U1175" s="4"/>
      <c r="V1175" s="4"/>
      <c r="W1175" s="4"/>
      <c r="X1175" s="4"/>
      <c r="Y1175" s="1">
        <f>IF(Summ!$G$2="Místně",'71_19MthRepSumUzelQ'!B1175,IF('71_19MthRepSumUzelQ'!U1175&lt;&gt;"",'71_19MthRepSumUzelQ'!U1175,'71_19MthRepSumUzelQ'!B1175))</f>
        <v>7645</v>
      </c>
      <c r="Z1175" s="1">
        <f>IF(Summ!$G$2="Místně",'71_19MthRepSumUzelQ'!F1175,IF('71_19MthRepSumUzelQ'!W1175&lt;&gt;"",'71_19MthRepSumUzelQ'!W1175,'71_19MthRepSumUzelQ'!F1175))</f>
        <v>5030</v>
      </c>
      <c r="AA1175" s="1">
        <f t="shared" si="74"/>
        <v>0</v>
      </c>
      <c r="AB1175" s="1" t="str">
        <f t="shared" si="76"/>
        <v/>
      </c>
      <c r="AC1175" s="1" t="str">
        <f t="shared" si="77"/>
        <v/>
      </c>
      <c r="AD1175" s="1" t="str">
        <f t="shared" si="75"/>
        <v/>
      </c>
    </row>
    <row r="1176" spans="1:30" x14ac:dyDescent="0.25">
      <c r="A1176" s="4" t="s">
        <v>2366</v>
      </c>
      <c r="B1176" s="4">
        <v>7646</v>
      </c>
      <c r="C1176" s="4" t="s">
        <v>2307</v>
      </c>
      <c r="D1176" s="4" t="s">
        <v>2308</v>
      </c>
      <c r="E1176" s="4" t="s">
        <v>100</v>
      </c>
      <c r="F1176" s="4">
        <v>5018</v>
      </c>
      <c r="G1176" s="4" t="s">
        <v>59</v>
      </c>
      <c r="H1176" s="4" t="s">
        <v>60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6">
        <v>0</v>
      </c>
      <c r="Q1176" s="5">
        <v>0</v>
      </c>
      <c r="R1176" s="5">
        <v>0</v>
      </c>
      <c r="S1176" s="5">
        <v>0</v>
      </c>
      <c r="T1176" s="5">
        <v>31</v>
      </c>
      <c r="U1176" s="4">
        <v>6191</v>
      </c>
      <c r="V1176" s="4" t="s">
        <v>563</v>
      </c>
      <c r="W1176" s="4">
        <v>5038</v>
      </c>
      <c r="X1176" s="4" t="s">
        <v>98</v>
      </c>
      <c r="Y1176" s="1">
        <f>IF(Summ!$G$2="Místně",'71_19MthRepSumUzelQ'!B1176,IF('71_19MthRepSumUzelQ'!U1176&lt;&gt;"",'71_19MthRepSumUzelQ'!U1176,'71_19MthRepSumUzelQ'!B1176))</f>
        <v>7646</v>
      </c>
      <c r="Z1176" s="1">
        <f>IF(Summ!$G$2="Místně",'71_19MthRepSumUzelQ'!F1176,IF('71_19MthRepSumUzelQ'!W1176&lt;&gt;"",'71_19MthRepSumUzelQ'!W1176,'71_19MthRepSumUzelQ'!F1176))</f>
        <v>5018</v>
      </c>
      <c r="AA1176" s="1">
        <f t="shared" si="74"/>
        <v>0</v>
      </c>
      <c r="AB1176" s="1">
        <f t="shared" si="76"/>
        <v>7646</v>
      </c>
      <c r="AC1176" s="1">
        <f t="shared" si="77"/>
        <v>5018</v>
      </c>
      <c r="AD1176" s="1">
        <f t="shared" si="75"/>
        <v>0</v>
      </c>
    </row>
    <row r="1177" spans="1:30" x14ac:dyDescent="0.25">
      <c r="A1177" s="4" t="s">
        <v>2366</v>
      </c>
      <c r="B1177" s="4">
        <v>7648</v>
      </c>
      <c r="C1177" s="4" t="s">
        <v>2309</v>
      </c>
      <c r="D1177" s="4" t="s">
        <v>2310</v>
      </c>
      <c r="E1177" s="4"/>
      <c r="F1177" s="4">
        <v>5041</v>
      </c>
      <c r="G1177" s="4" t="s">
        <v>105</v>
      </c>
      <c r="H1177" s="4" t="s">
        <v>106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6">
        <v>0</v>
      </c>
      <c r="Q1177" s="5">
        <v>0</v>
      </c>
      <c r="R1177" s="5">
        <v>0</v>
      </c>
      <c r="S1177" s="5">
        <v>0</v>
      </c>
      <c r="T1177" s="5">
        <v>31</v>
      </c>
      <c r="U1177" s="4"/>
      <c r="V1177" s="4"/>
      <c r="W1177" s="4"/>
      <c r="X1177" s="4"/>
      <c r="Y1177" s="1">
        <f>IF(Summ!$G$2="Místně",'71_19MthRepSumUzelQ'!B1177,IF('71_19MthRepSumUzelQ'!U1177&lt;&gt;"",'71_19MthRepSumUzelQ'!U1177,'71_19MthRepSumUzelQ'!B1177))</f>
        <v>7648</v>
      </c>
      <c r="Z1177" s="1">
        <f>IF(Summ!$G$2="Místně",'71_19MthRepSumUzelQ'!F1177,IF('71_19MthRepSumUzelQ'!W1177&lt;&gt;"",'71_19MthRepSumUzelQ'!W1177,'71_19MthRepSumUzelQ'!F1177))</f>
        <v>5041</v>
      </c>
      <c r="AA1177" s="1">
        <f t="shared" si="74"/>
        <v>0</v>
      </c>
      <c r="AB1177" s="1" t="str">
        <f t="shared" si="76"/>
        <v/>
      </c>
      <c r="AC1177" s="1" t="str">
        <f t="shared" si="77"/>
        <v/>
      </c>
      <c r="AD1177" s="1" t="str">
        <f t="shared" si="75"/>
        <v/>
      </c>
    </row>
    <row r="1178" spans="1:30" x14ac:dyDescent="0.25">
      <c r="A1178" s="4" t="s">
        <v>2366</v>
      </c>
      <c r="B1178" s="4">
        <v>7649</v>
      </c>
      <c r="C1178" s="4" t="s">
        <v>2311</v>
      </c>
      <c r="D1178" s="4" t="s">
        <v>2312</v>
      </c>
      <c r="E1178" s="4" t="s">
        <v>208</v>
      </c>
      <c r="F1178" s="4">
        <v>5013</v>
      </c>
      <c r="G1178" s="4" t="s">
        <v>49</v>
      </c>
      <c r="H1178" s="4" t="s">
        <v>50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6">
        <v>0</v>
      </c>
      <c r="Q1178" s="5">
        <v>0</v>
      </c>
      <c r="R1178" s="5">
        <v>0</v>
      </c>
      <c r="S1178" s="5">
        <v>0</v>
      </c>
      <c r="T1178" s="5">
        <v>31</v>
      </c>
      <c r="U1178" s="4"/>
      <c r="V1178" s="4"/>
      <c r="W1178" s="4"/>
      <c r="X1178" s="4"/>
      <c r="Y1178" s="1">
        <f>IF(Summ!$G$2="Místně",'71_19MthRepSumUzelQ'!B1178,IF('71_19MthRepSumUzelQ'!U1178&lt;&gt;"",'71_19MthRepSumUzelQ'!U1178,'71_19MthRepSumUzelQ'!B1178))</f>
        <v>7649</v>
      </c>
      <c r="Z1178" s="1">
        <f>IF(Summ!$G$2="Místně",'71_19MthRepSumUzelQ'!F1178,IF('71_19MthRepSumUzelQ'!W1178&lt;&gt;"",'71_19MthRepSumUzelQ'!W1178,'71_19MthRepSumUzelQ'!F1178))</f>
        <v>5013</v>
      </c>
      <c r="AA1178" s="1">
        <f t="shared" si="74"/>
        <v>0</v>
      </c>
      <c r="AB1178" s="1" t="str">
        <f t="shared" si="76"/>
        <v/>
      </c>
      <c r="AC1178" s="1" t="str">
        <f t="shared" si="77"/>
        <v/>
      </c>
      <c r="AD1178" s="1" t="str">
        <f t="shared" si="75"/>
        <v/>
      </c>
    </row>
    <row r="1179" spans="1:30" x14ac:dyDescent="0.25">
      <c r="A1179" s="4" t="s">
        <v>2366</v>
      </c>
      <c r="B1179" s="4">
        <v>7650</v>
      </c>
      <c r="C1179" s="4" t="s">
        <v>2313</v>
      </c>
      <c r="D1179" s="4" t="s">
        <v>2314</v>
      </c>
      <c r="E1179" s="4"/>
      <c r="F1179" s="4">
        <v>5002</v>
      </c>
      <c r="G1179" s="4" t="s">
        <v>27</v>
      </c>
      <c r="H1179" s="4" t="s">
        <v>28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6">
        <v>0</v>
      </c>
      <c r="Q1179" s="5">
        <v>0</v>
      </c>
      <c r="R1179" s="5">
        <v>0</v>
      </c>
      <c r="S1179" s="5">
        <v>0</v>
      </c>
      <c r="T1179" s="5">
        <v>31</v>
      </c>
      <c r="U1179" s="4"/>
      <c r="V1179" s="4"/>
      <c r="W1179" s="4"/>
      <c r="X1179" s="4"/>
      <c r="Y1179" s="1">
        <f>IF(Summ!$G$2="Místně",'71_19MthRepSumUzelQ'!B1179,IF('71_19MthRepSumUzelQ'!U1179&lt;&gt;"",'71_19MthRepSumUzelQ'!U1179,'71_19MthRepSumUzelQ'!B1179))</f>
        <v>7650</v>
      </c>
      <c r="Z1179" s="1">
        <f>IF(Summ!$G$2="Místně",'71_19MthRepSumUzelQ'!F1179,IF('71_19MthRepSumUzelQ'!W1179&lt;&gt;"",'71_19MthRepSumUzelQ'!W1179,'71_19MthRepSumUzelQ'!F1179))</f>
        <v>5002</v>
      </c>
      <c r="AA1179" s="1">
        <f t="shared" si="74"/>
        <v>0</v>
      </c>
      <c r="AB1179" s="1" t="str">
        <f t="shared" si="76"/>
        <v/>
      </c>
      <c r="AC1179" s="1" t="str">
        <f t="shared" si="77"/>
        <v/>
      </c>
      <c r="AD1179" s="1" t="str">
        <f t="shared" si="75"/>
        <v/>
      </c>
    </row>
    <row r="1180" spans="1:30" x14ac:dyDescent="0.25">
      <c r="A1180" s="4" t="s">
        <v>2366</v>
      </c>
      <c r="B1180" s="4">
        <v>7651</v>
      </c>
      <c r="C1180" s="4" t="s">
        <v>2315</v>
      </c>
      <c r="D1180" s="4" t="s">
        <v>2316</v>
      </c>
      <c r="E1180" s="4" t="s">
        <v>208</v>
      </c>
      <c r="F1180" s="4">
        <v>5013</v>
      </c>
      <c r="G1180" s="4" t="s">
        <v>49</v>
      </c>
      <c r="H1180" s="4" t="s">
        <v>50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6">
        <v>0</v>
      </c>
      <c r="Q1180" s="5">
        <v>0</v>
      </c>
      <c r="R1180" s="5">
        <v>0</v>
      </c>
      <c r="S1180" s="5">
        <v>0</v>
      </c>
      <c r="T1180" s="5">
        <v>31</v>
      </c>
      <c r="U1180" s="4"/>
      <c r="V1180" s="4"/>
      <c r="W1180" s="4"/>
      <c r="X1180" s="4"/>
      <c r="Y1180" s="1">
        <f>IF(Summ!$G$2="Místně",'71_19MthRepSumUzelQ'!B1180,IF('71_19MthRepSumUzelQ'!U1180&lt;&gt;"",'71_19MthRepSumUzelQ'!U1180,'71_19MthRepSumUzelQ'!B1180))</f>
        <v>7651</v>
      </c>
      <c r="Z1180" s="1">
        <f>IF(Summ!$G$2="Místně",'71_19MthRepSumUzelQ'!F1180,IF('71_19MthRepSumUzelQ'!W1180&lt;&gt;"",'71_19MthRepSumUzelQ'!W1180,'71_19MthRepSumUzelQ'!F1180))</f>
        <v>5013</v>
      </c>
      <c r="AA1180" s="1">
        <f t="shared" si="74"/>
        <v>0</v>
      </c>
      <c r="AB1180" s="1" t="str">
        <f t="shared" si="76"/>
        <v/>
      </c>
      <c r="AC1180" s="1" t="str">
        <f t="shared" si="77"/>
        <v/>
      </c>
      <c r="AD1180" s="1" t="str">
        <f t="shared" si="75"/>
        <v/>
      </c>
    </row>
    <row r="1181" spans="1:30" x14ac:dyDescent="0.25">
      <c r="A1181" s="4" t="s">
        <v>2366</v>
      </c>
      <c r="B1181" s="4">
        <v>7653</v>
      </c>
      <c r="C1181" s="4" t="s">
        <v>2317</v>
      </c>
      <c r="D1181" s="4" t="s">
        <v>2318</v>
      </c>
      <c r="E1181" s="4" t="s">
        <v>208</v>
      </c>
      <c r="F1181" s="4">
        <v>5013</v>
      </c>
      <c r="G1181" s="4" t="s">
        <v>49</v>
      </c>
      <c r="H1181" s="4" t="s">
        <v>50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6">
        <v>0</v>
      </c>
      <c r="Q1181" s="5">
        <v>0</v>
      </c>
      <c r="R1181" s="5">
        <v>0</v>
      </c>
      <c r="S1181" s="5">
        <v>0</v>
      </c>
      <c r="T1181" s="5">
        <v>31</v>
      </c>
      <c r="U1181" s="4"/>
      <c r="V1181" s="4"/>
      <c r="W1181" s="4"/>
      <c r="X1181" s="4"/>
      <c r="Y1181" s="1">
        <f>IF(Summ!$G$2="Místně",'71_19MthRepSumUzelQ'!B1181,IF('71_19MthRepSumUzelQ'!U1181&lt;&gt;"",'71_19MthRepSumUzelQ'!U1181,'71_19MthRepSumUzelQ'!B1181))</f>
        <v>7653</v>
      </c>
      <c r="Z1181" s="1">
        <f>IF(Summ!$G$2="Místně",'71_19MthRepSumUzelQ'!F1181,IF('71_19MthRepSumUzelQ'!W1181&lt;&gt;"",'71_19MthRepSumUzelQ'!W1181,'71_19MthRepSumUzelQ'!F1181))</f>
        <v>5013</v>
      </c>
      <c r="AA1181" s="1">
        <f t="shared" si="74"/>
        <v>0</v>
      </c>
      <c r="AB1181" s="1" t="str">
        <f t="shared" si="76"/>
        <v/>
      </c>
      <c r="AC1181" s="1" t="str">
        <f t="shared" si="77"/>
        <v/>
      </c>
      <c r="AD1181" s="1" t="str">
        <f t="shared" si="75"/>
        <v/>
      </c>
    </row>
    <row r="1182" spans="1:30" x14ac:dyDescent="0.25">
      <c r="A1182" s="4" t="s">
        <v>2366</v>
      </c>
      <c r="B1182" s="4">
        <v>7657</v>
      </c>
      <c r="C1182" s="4" t="s">
        <v>2319</v>
      </c>
      <c r="D1182" s="4" t="s">
        <v>2320</v>
      </c>
      <c r="E1182" s="4" t="s">
        <v>208</v>
      </c>
      <c r="F1182" s="4">
        <v>5013</v>
      </c>
      <c r="G1182" s="4" t="s">
        <v>49</v>
      </c>
      <c r="H1182" s="4" t="s">
        <v>50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6">
        <v>0</v>
      </c>
      <c r="Q1182" s="5">
        <v>0</v>
      </c>
      <c r="R1182" s="5">
        <v>0</v>
      </c>
      <c r="S1182" s="5">
        <v>0</v>
      </c>
      <c r="T1182" s="5">
        <v>31</v>
      </c>
      <c r="U1182" s="4"/>
      <c r="V1182" s="4"/>
      <c r="W1182" s="4"/>
      <c r="X1182" s="4"/>
      <c r="Y1182" s="1">
        <f>IF(Summ!$G$2="Místně",'71_19MthRepSumUzelQ'!B1182,IF('71_19MthRepSumUzelQ'!U1182&lt;&gt;"",'71_19MthRepSumUzelQ'!U1182,'71_19MthRepSumUzelQ'!B1182))</f>
        <v>7657</v>
      </c>
      <c r="Z1182" s="1">
        <f>IF(Summ!$G$2="Místně",'71_19MthRepSumUzelQ'!F1182,IF('71_19MthRepSumUzelQ'!W1182&lt;&gt;"",'71_19MthRepSumUzelQ'!W1182,'71_19MthRepSumUzelQ'!F1182))</f>
        <v>5013</v>
      </c>
      <c r="AA1182" s="1">
        <f t="shared" si="74"/>
        <v>0</v>
      </c>
      <c r="AB1182" s="1" t="str">
        <f t="shared" si="76"/>
        <v/>
      </c>
      <c r="AC1182" s="1" t="str">
        <f t="shared" si="77"/>
        <v/>
      </c>
      <c r="AD1182" s="1" t="str">
        <f t="shared" si="75"/>
        <v/>
      </c>
    </row>
    <row r="1183" spans="1:30" x14ac:dyDescent="0.25">
      <c r="A1183" s="4" t="s">
        <v>2366</v>
      </c>
      <c r="B1183" s="4">
        <v>7658</v>
      </c>
      <c r="C1183" s="4" t="s">
        <v>2321</v>
      </c>
      <c r="D1183" s="4" t="s">
        <v>2322</v>
      </c>
      <c r="E1183" s="4" t="s">
        <v>208</v>
      </c>
      <c r="F1183" s="4">
        <v>5013</v>
      </c>
      <c r="G1183" s="4" t="s">
        <v>49</v>
      </c>
      <c r="H1183" s="4" t="s">
        <v>50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6">
        <v>0</v>
      </c>
      <c r="Q1183" s="5">
        <v>0</v>
      </c>
      <c r="R1183" s="5">
        <v>0</v>
      </c>
      <c r="S1183" s="5">
        <v>0</v>
      </c>
      <c r="T1183" s="5">
        <v>31</v>
      </c>
      <c r="U1183" s="4"/>
      <c r="V1183" s="4"/>
      <c r="W1183" s="4"/>
      <c r="X1183" s="4"/>
      <c r="Y1183" s="1">
        <f>IF(Summ!$G$2="Místně",'71_19MthRepSumUzelQ'!B1183,IF('71_19MthRepSumUzelQ'!U1183&lt;&gt;"",'71_19MthRepSumUzelQ'!U1183,'71_19MthRepSumUzelQ'!B1183))</f>
        <v>7658</v>
      </c>
      <c r="Z1183" s="1">
        <f>IF(Summ!$G$2="Místně",'71_19MthRepSumUzelQ'!F1183,IF('71_19MthRepSumUzelQ'!W1183&lt;&gt;"",'71_19MthRepSumUzelQ'!W1183,'71_19MthRepSumUzelQ'!F1183))</f>
        <v>5013</v>
      </c>
      <c r="AA1183" s="1">
        <f t="shared" si="74"/>
        <v>0</v>
      </c>
      <c r="AB1183" s="1" t="str">
        <f t="shared" si="76"/>
        <v/>
      </c>
      <c r="AC1183" s="1" t="str">
        <f t="shared" si="77"/>
        <v/>
      </c>
      <c r="AD1183" s="1" t="str">
        <f t="shared" si="75"/>
        <v/>
      </c>
    </row>
    <row r="1184" spans="1:30" x14ac:dyDescent="0.25">
      <c r="A1184" s="4" t="s">
        <v>2366</v>
      </c>
      <c r="B1184" s="4">
        <v>7660</v>
      </c>
      <c r="C1184" s="4" t="s">
        <v>2323</v>
      </c>
      <c r="D1184" s="4" t="s">
        <v>2324</v>
      </c>
      <c r="E1184" s="4"/>
      <c r="F1184" s="4">
        <v>5002</v>
      </c>
      <c r="G1184" s="4" t="s">
        <v>27</v>
      </c>
      <c r="H1184" s="4" t="s">
        <v>28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6">
        <v>0</v>
      </c>
      <c r="Q1184" s="5">
        <v>0</v>
      </c>
      <c r="R1184" s="5">
        <v>0</v>
      </c>
      <c r="S1184" s="5">
        <v>0</v>
      </c>
      <c r="T1184" s="5">
        <v>31</v>
      </c>
      <c r="U1184" s="4"/>
      <c r="V1184" s="4"/>
      <c r="W1184" s="4"/>
      <c r="X1184" s="4"/>
      <c r="Y1184" s="1">
        <f>IF(Summ!$G$2="Místně",'71_19MthRepSumUzelQ'!B1184,IF('71_19MthRepSumUzelQ'!U1184&lt;&gt;"",'71_19MthRepSumUzelQ'!U1184,'71_19MthRepSumUzelQ'!B1184))</f>
        <v>7660</v>
      </c>
      <c r="Z1184" s="1">
        <f>IF(Summ!$G$2="Místně",'71_19MthRepSumUzelQ'!F1184,IF('71_19MthRepSumUzelQ'!W1184&lt;&gt;"",'71_19MthRepSumUzelQ'!W1184,'71_19MthRepSumUzelQ'!F1184))</f>
        <v>5002</v>
      </c>
      <c r="AA1184" s="1">
        <f t="shared" si="74"/>
        <v>0</v>
      </c>
      <c r="AB1184" s="1" t="str">
        <f t="shared" si="76"/>
        <v/>
      </c>
      <c r="AC1184" s="1" t="str">
        <f t="shared" si="77"/>
        <v/>
      </c>
      <c r="AD1184" s="1" t="str">
        <f t="shared" si="75"/>
        <v/>
      </c>
    </row>
    <row r="1185" spans="1:30" x14ac:dyDescent="0.25">
      <c r="A1185" s="4" t="s">
        <v>2366</v>
      </c>
      <c r="B1185" s="4">
        <v>7666</v>
      </c>
      <c r="C1185" s="4" t="s">
        <v>2325</v>
      </c>
      <c r="D1185" s="4" t="s">
        <v>2326</v>
      </c>
      <c r="E1185" s="4"/>
      <c r="F1185" s="4">
        <v>5041</v>
      </c>
      <c r="G1185" s="4" t="s">
        <v>105</v>
      </c>
      <c r="H1185" s="4" t="s">
        <v>106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6">
        <v>0</v>
      </c>
      <c r="Q1185" s="5">
        <v>0</v>
      </c>
      <c r="R1185" s="5">
        <v>0</v>
      </c>
      <c r="S1185" s="5">
        <v>0</v>
      </c>
      <c r="T1185" s="5">
        <v>31</v>
      </c>
      <c r="U1185" s="4"/>
      <c r="V1185" s="4"/>
      <c r="W1185" s="4"/>
      <c r="X1185" s="4"/>
      <c r="Y1185" s="1">
        <f>IF(Summ!$G$2="Místně",'71_19MthRepSumUzelQ'!B1185,IF('71_19MthRepSumUzelQ'!U1185&lt;&gt;"",'71_19MthRepSumUzelQ'!U1185,'71_19MthRepSumUzelQ'!B1185))</f>
        <v>7666</v>
      </c>
      <c r="Z1185" s="1">
        <f>IF(Summ!$G$2="Místně",'71_19MthRepSumUzelQ'!F1185,IF('71_19MthRepSumUzelQ'!W1185&lt;&gt;"",'71_19MthRepSumUzelQ'!W1185,'71_19MthRepSumUzelQ'!F1185))</f>
        <v>5041</v>
      </c>
      <c r="AA1185" s="1">
        <f t="shared" si="74"/>
        <v>0</v>
      </c>
      <c r="AB1185" s="1" t="str">
        <f t="shared" si="76"/>
        <v/>
      </c>
      <c r="AC1185" s="1" t="str">
        <f t="shared" si="77"/>
        <v/>
      </c>
      <c r="AD1185" s="1" t="str">
        <f t="shared" si="75"/>
        <v/>
      </c>
    </row>
    <row r="1186" spans="1:30" x14ac:dyDescent="0.25">
      <c r="A1186" s="4" t="s">
        <v>2366</v>
      </c>
      <c r="B1186" s="4">
        <v>6060</v>
      </c>
      <c r="C1186" s="4" t="s">
        <v>2327</v>
      </c>
      <c r="D1186" s="4" t="s">
        <v>2328</v>
      </c>
      <c r="E1186" s="4"/>
      <c r="F1186" s="4">
        <v>5025</v>
      </c>
      <c r="G1186" s="4" t="s">
        <v>73</v>
      </c>
      <c r="H1186" s="4" t="s">
        <v>74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6">
        <v>0</v>
      </c>
      <c r="Q1186" s="5">
        <v>0</v>
      </c>
      <c r="R1186" s="5">
        <v>0</v>
      </c>
      <c r="S1186" s="5">
        <v>0</v>
      </c>
      <c r="T1186" s="5">
        <v>31</v>
      </c>
      <c r="U1186" s="4"/>
      <c r="V1186" s="4"/>
      <c r="W1186" s="4"/>
      <c r="X1186" s="4"/>
      <c r="Y1186" s="1">
        <f>IF(Summ!$G$2="Místně",'71_19MthRepSumUzelQ'!B1186,IF('71_19MthRepSumUzelQ'!U1186&lt;&gt;"",'71_19MthRepSumUzelQ'!U1186,'71_19MthRepSumUzelQ'!B1186))</f>
        <v>6060</v>
      </c>
      <c r="Z1186" s="1">
        <f>IF(Summ!$G$2="Místně",'71_19MthRepSumUzelQ'!F1186,IF('71_19MthRepSumUzelQ'!W1186&lt;&gt;"",'71_19MthRepSumUzelQ'!W1186,'71_19MthRepSumUzelQ'!F1186))</f>
        <v>5025</v>
      </c>
      <c r="AA1186" s="1">
        <f t="shared" si="74"/>
        <v>0</v>
      </c>
      <c r="AB1186" s="1" t="str">
        <f t="shared" si="76"/>
        <v/>
      </c>
      <c r="AC1186" s="1" t="str">
        <f t="shared" si="77"/>
        <v/>
      </c>
      <c r="AD1186" s="1" t="str">
        <f t="shared" si="75"/>
        <v/>
      </c>
    </row>
    <row r="1187" spans="1:30" x14ac:dyDescent="0.25">
      <c r="A1187" s="4" t="s">
        <v>2366</v>
      </c>
      <c r="B1187" s="4">
        <v>6507</v>
      </c>
      <c r="C1187" s="4" t="s">
        <v>2329</v>
      </c>
      <c r="D1187" s="4" t="s">
        <v>2330</v>
      </c>
      <c r="E1187" s="4"/>
      <c r="F1187" s="4">
        <v>5004</v>
      </c>
      <c r="G1187" s="4" t="s">
        <v>31</v>
      </c>
      <c r="H1187" s="4" t="s">
        <v>32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6">
        <v>0</v>
      </c>
      <c r="Q1187" s="5">
        <v>0</v>
      </c>
      <c r="R1187" s="5">
        <v>0</v>
      </c>
      <c r="S1187" s="5">
        <v>0</v>
      </c>
      <c r="T1187" s="5">
        <v>31</v>
      </c>
      <c r="U1187" s="4"/>
      <c r="V1187" s="4"/>
      <c r="W1187" s="4"/>
      <c r="X1187" s="4"/>
      <c r="Y1187" s="1">
        <f>IF(Summ!$G$2="Místně",'71_19MthRepSumUzelQ'!B1187,IF('71_19MthRepSumUzelQ'!U1187&lt;&gt;"",'71_19MthRepSumUzelQ'!U1187,'71_19MthRepSumUzelQ'!B1187))</f>
        <v>6507</v>
      </c>
      <c r="Z1187" s="1">
        <f>IF(Summ!$G$2="Místně",'71_19MthRepSumUzelQ'!F1187,IF('71_19MthRepSumUzelQ'!W1187&lt;&gt;"",'71_19MthRepSumUzelQ'!W1187,'71_19MthRepSumUzelQ'!F1187))</f>
        <v>5004</v>
      </c>
      <c r="AA1187" s="1">
        <f t="shared" si="74"/>
        <v>0</v>
      </c>
      <c r="AB1187" s="1" t="str">
        <f t="shared" si="76"/>
        <v/>
      </c>
      <c r="AC1187" s="1" t="str">
        <f t="shared" si="77"/>
        <v/>
      </c>
      <c r="AD1187" s="1" t="str">
        <f t="shared" si="75"/>
        <v/>
      </c>
    </row>
    <row r="1188" spans="1:30" x14ac:dyDescent="0.25">
      <c r="A1188" s="4" t="s">
        <v>2366</v>
      </c>
      <c r="B1188" s="4">
        <v>6516</v>
      </c>
      <c r="C1188" s="4" t="s">
        <v>2331</v>
      </c>
      <c r="D1188" s="4" t="s">
        <v>2332</v>
      </c>
      <c r="E1188" s="4"/>
      <c r="F1188" s="4">
        <v>5021</v>
      </c>
      <c r="G1188" s="4" t="s">
        <v>65</v>
      </c>
      <c r="H1188" s="4" t="s">
        <v>66</v>
      </c>
      <c r="I1188" s="5">
        <v>0</v>
      </c>
      <c r="J1188" s="5">
        <v>1</v>
      </c>
      <c r="K1188" s="5">
        <v>0</v>
      </c>
      <c r="L1188" s="5">
        <v>0</v>
      </c>
      <c r="M1188" s="5">
        <v>1</v>
      </c>
      <c r="N1188" s="5">
        <v>0</v>
      </c>
      <c r="O1188" s="5">
        <v>0</v>
      </c>
      <c r="P1188" s="6">
        <v>1</v>
      </c>
      <c r="Q1188" s="5">
        <v>0</v>
      </c>
      <c r="R1188" s="5">
        <v>0</v>
      </c>
      <c r="S1188" s="5">
        <v>0</v>
      </c>
      <c r="T1188" s="5">
        <v>31</v>
      </c>
      <c r="U1188" s="4">
        <v>6159</v>
      </c>
      <c r="V1188" s="4" t="s">
        <v>499</v>
      </c>
      <c r="W1188" s="4">
        <v>5022</v>
      </c>
      <c r="X1188" s="4" t="s">
        <v>67</v>
      </c>
      <c r="Y1188" s="1">
        <f>IF(Summ!$G$2="Místně",'71_19MthRepSumUzelQ'!B1188,IF('71_19MthRepSumUzelQ'!U1188&lt;&gt;"",'71_19MthRepSumUzelQ'!U1188,'71_19MthRepSumUzelQ'!B1188))</f>
        <v>6516</v>
      </c>
      <c r="Z1188" s="1">
        <f>IF(Summ!$G$2="Místně",'71_19MthRepSumUzelQ'!F1188,IF('71_19MthRepSumUzelQ'!W1188&lt;&gt;"",'71_19MthRepSumUzelQ'!W1188,'71_19MthRepSumUzelQ'!F1188))</f>
        <v>5021</v>
      </c>
      <c r="AA1188" s="1">
        <f t="shared" si="74"/>
        <v>0</v>
      </c>
      <c r="AB1188" s="1">
        <f t="shared" si="76"/>
        <v>6516</v>
      </c>
      <c r="AC1188" s="1">
        <f t="shared" si="77"/>
        <v>5021</v>
      </c>
      <c r="AD1188" s="1">
        <f t="shared" si="75"/>
        <v>0</v>
      </c>
    </row>
    <row r="1189" spans="1:30" x14ac:dyDescent="0.25">
      <c r="A1189" s="4" t="s">
        <v>2366</v>
      </c>
      <c r="B1189" s="4">
        <v>7647</v>
      </c>
      <c r="C1189" s="4" t="s">
        <v>2333</v>
      </c>
      <c r="D1189" s="4" t="s">
        <v>2333</v>
      </c>
      <c r="E1189" s="4"/>
      <c r="F1189" s="4">
        <v>5037</v>
      </c>
      <c r="G1189" s="4" t="s">
        <v>96</v>
      </c>
      <c r="H1189" s="4" t="s">
        <v>97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6">
        <v>0</v>
      </c>
      <c r="Q1189" s="5">
        <v>0</v>
      </c>
      <c r="R1189" s="5">
        <v>0</v>
      </c>
      <c r="S1189" s="5">
        <v>0</v>
      </c>
      <c r="T1189" s="5">
        <v>31</v>
      </c>
      <c r="U1189" s="4"/>
      <c r="V1189" s="4"/>
      <c r="W1189" s="4"/>
      <c r="X1189" s="4"/>
      <c r="Y1189" s="1">
        <f>IF(Summ!$G$2="Místně",'71_19MthRepSumUzelQ'!B1189,IF('71_19MthRepSumUzelQ'!U1189&lt;&gt;"",'71_19MthRepSumUzelQ'!U1189,'71_19MthRepSumUzelQ'!B1189))</f>
        <v>7647</v>
      </c>
      <c r="Z1189" s="1">
        <f>IF(Summ!$G$2="Místně",'71_19MthRepSumUzelQ'!F1189,IF('71_19MthRepSumUzelQ'!W1189&lt;&gt;"",'71_19MthRepSumUzelQ'!W1189,'71_19MthRepSumUzelQ'!F1189))</f>
        <v>5037</v>
      </c>
      <c r="AA1189" s="1">
        <f t="shared" si="74"/>
        <v>0</v>
      </c>
      <c r="AB1189" s="1" t="str">
        <f t="shared" si="76"/>
        <v/>
      </c>
      <c r="AC1189" s="1" t="str">
        <f t="shared" si="77"/>
        <v/>
      </c>
      <c r="AD1189" s="1" t="str">
        <f t="shared" si="75"/>
        <v/>
      </c>
    </row>
    <row r="1190" spans="1:30" x14ac:dyDescent="0.25">
      <c r="A1190" s="4" t="s">
        <v>2366</v>
      </c>
      <c r="B1190" s="4">
        <v>7662</v>
      </c>
      <c r="C1190" s="4" t="s">
        <v>2334</v>
      </c>
      <c r="D1190" s="4" t="s">
        <v>2335</v>
      </c>
      <c r="E1190" s="4"/>
      <c r="F1190" s="4">
        <v>5019</v>
      </c>
      <c r="G1190" s="4" t="s">
        <v>61</v>
      </c>
      <c r="H1190" s="4" t="s">
        <v>62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6">
        <v>0</v>
      </c>
      <c r="Q1190" s="5">
        <v>0</v>
      </c>
      <c r="R1190" s="5">
        <v>0</v>
      </c>
      <c r="S1190" s="5">
        <v>0</v>
      </c>
      <c r="T1190" s="5">
        <v>31</v>
      </c>
      <c r="U1190" s="4"/>
      <c r="V1190" s="4"/>
      <c r="W1190" s="4"/>
      <c r="X1190" s="4"/>
      <c r="Y1190" s="1">
        <f>IF(Summ!$G$2="Místně",'71_19MthRepSumUzelQ'!B1190,IF('71_19MthRepSumUzelQ'!U1190&lt;&gt;"",'71_19MthRepSumUzelQ'!U1190,'71_19MthRepSumUzelQ'!B1190))</f>
        <v>7662</v>
      </c>
      <c r="Z1190" s="1">
        <f>IF(Summ!$G$2="Místně",'71_19MthRepSumUzelQ'!F1190,IF('71_19MthRepSumUzelQ'!W1190&lt;&gt;"",'71_19MthRepSumUzelQ'!W1190,'71_19MthRepSumUzelQ'!F1190))</f>
        <v>5019</v>
      </c>
      <c r="AA1190" s="1">
        <f t="shared" si="74"/>
        <v>0</v>
      </c>
      <c r="AB1190" s="1" t="str">
        <f t="shared" si="76"/>
        <v/>
      </c>
      <c r="AC1190" s="1" t="str">
        <f t="shared" si="77"/>
        <v/>
      </c>
      <c r="AD1190" s="1" t="str">
        <f t="shared" si="75"/>
        <v/>
      </c>
    </row>
    <row r="1191" spans="1:30" x14ac:dyDescent="0.25">
      <c r="A1191" s="4" t="s">
        <v>2366</v>
      </c>
      <c r="B1191" s="4">
        <v>7659</v>
      </c>
      <c r="C1191" s="4" t="s">
        <v>2336</v>
      </c>
      <c r="D1191" s="4" t="s">
        <v>2337</v>
      </c>
      <c r="E1191" s="4"/>
      <c r="F1191" s="4">
        <v>5005</v>
      </c>
      <c r="G1191" s="4" t="s">
        <v>33</v>
      </c>
      <c r="H1191" s="4" t="s">
        <v>34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6">
        <v>0</v>
      </c>
      <c r="Q1191" s="5">
        <v>0</v>
      </c>
      <c r="R1191" s="5">
        <v>0</v>
      </c>
      <c r="S1191" s="5">
        <v>0</v>
      </c>
      <c r="T1191" s="5">
        <v>31</v>
      </c>
      <c r="U1191" s="4"/>
      <c r="V1191" s="4"/>
      <c r="W1191" s="4"/>
      <c r="X1191" s="4"/>
      <c r="Y1191" s="1">
        <f>IF(Summ!$G$2="Místně",'71_19MthRepSumUzelQ'!B1191,IF('71_19MthRepSumUzelQ'!U1191&lt;&gt;"",'71_19MthRepSumUzelQ'!U1191,'71_19MthRepSumUzelQ'!B1191))</f>
        <v>7659</v>
      </c>
      <c r="Z1191" s="1">
        <f>IF(Summ!$G$2="Místně",'71_19MthRepSumUzelQ'!F1191,IF('71_19MthRepSumUzelQ'!W1191&lt;&gt;"",'71_19MthRepSumUzelQ'!W1191,'71_19MthRepSumUzelQ'!F1191))</f>
        <v>5005</v>
      </c>
      <c r="AA1191" s="1">
        <f t="shared" si="74"/>
        <v>0</v>
      </c>
      <c r="AB1191" s="1" t="str">
        <f t="shared" si="76"/>
        <v/>
      </c>
      <c r="AC1191" s="1" t="str">
        <f t="shared" si="77"/>
        <v/>
      </c>
      <c r="AD1191" s="1" t="str">
        <f t="shared" si="75"/>
        <v/>
      </c>
    </row>
    <row r="1192" spans="1:30" x14ac:dyDescent="0.25">
      <c r="A1192" s="4" t="s">
        <v>2366</v>
      </c>
      <c r="B1192" s="4">
        <v>7672</v>
      </c>
      <c r="C1192" s="4" t="s">
        <v>2338</v>
      </c>
      <c r="D1192" s="4" t="s">
        <v>2338</v>
      </c>
      <c r="E1192" s="4"/>
      <c r="F1192" s="4">
        <v>5037</v>
      </c>
      <c r="G1192" s="4" t="s">
        <v>96</v>
      </c>
      <c r="H1192" s="4" t="s">
        <v>97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6">
        <v>0</v>
      </c>
      <c r="Q1192" s="5">
        <v>0</v>
      </c>
      <c r="R1192" s="5">
        <v>0</v>
      </c>
      <c r="S1192" s="5">
        <v>0</v>
      </c>
      <c r="T1192" s="5">
        <v>31</v>
      </c>
      <c r="U1192" s="4"/>
      <c r="V1192" s="4"/>
      <c r="W1192" s="4"/>
      <c r="X1192" s="4"/>
      <c r="Y1192" s="1">
        <f>IF(Summ!$G$2="Místně",'71_19MthRepSumUzelQ'!B1192,IF('71_19MthRepSumUzelQ'!U1192&lt;&gt;"",'71_19MthRepSumUzelQ'!U1192,'71_19MthRepSumUzelQ'!B1192))</f>
        <v>7672</v>
      </c>
      <c r="Z1192" s="1">
        <f>IF(Summ!$G$2="Místně",'71_19MthRepSumUzelQ'!F1192,IF('71_19MthRepSumUzelQ'!W1192&lt;&gt;"",'71_19MthRepSumUzelQ'!W1192,'71_19MthRepSumUzelQ'!F1192))</f>
        <v>5037</v>
      </c>
      <c r="AA1192" s="1">
        <f t="shared" si="74"/>
        <v>0</v>
      </c>
      <c r="AB1192" s="1" t="str">
        <f t="shared" si="76"/>
        <v/>
      </c>
      <c r="AC1192" s="1" t="str">
        <f t="shared" si="77"/>
        <v/>
      </c>
      <c r="AD1192" s="1" t="str">
        <f t="shared" si="75"/>
        <v/>
      </c>
    </row>
    <row r="1193" spans="1:30" x14ac:dyDescent="0.25">
      <c r="A1193" s="4" t="s">
        <v>2366</v>
      </c>
      <c r="B1193" s="4">
        <v>6539</v>
      </c>
      <c r="C1193" s="4" t="s">
        <v>2339</v>
      </c>
      <c r="D1193" s="4" t="s">
        <v>2340</v>
      </c>
      <c r="E1193" s="4"/>
      <c r="F1193" s="4">
        <v>5004</v>
      </c>
      <c r="G1193" s="4" t="s">
        <v>31</v>
      </c>
      <c r="H1193" s="4" t="s">
        <v>32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6">
        <v>0</v>
      </c>
      <c r="Q1193" s="5">
        <v>0</v>
      </c>
      <c r="R1193" s="5">
        <v>0</v>
      </c>
      <c r="S1193" s="5">
        <v>0</v>
      </c>
      <c r="T1193" s="5">
        <v>31</v>
      </c>
      <c r="U1193" s="4"/>
      <c r="V1193" s="4"/>
      <c r="W1193" s="4"/>
      <c r="X1193" s="4"/>
      <c r="Y1193" s="1">
        <f>IF(Summ!$G$2="Místně",'71_19MthRepSumUzelQ'!B1193,IF('71_19MthRepSumUzelQ'!U1193&lt;&gt;"",'71_19MthRepSumUzelQ'!U1193,'71_19MthRepSumUzelQ'!B1193))</f>
        <v>6539</v>
      </c>
      <c r="Z1193" s="1">
        <f>IF(Summ!$G$2="Místně",'71_19MthRepSumUzelQ'!F1193,IF('71_19MthRepSumUzelQ'!W1193&lt;&gt;"",'71_19MthRepSumUzelQ'!W1193,'71_19MthRepSumUzelQ'!F1193))</f>
        <v>5004</v>
      </c>
      <c r="AA1193" s="1">
        <f t="shared" si="74"/>
        <v>0</v>
      </c>
      <c r="AB1193" s="1" t="str">
        <f t="shared" si="76"/>
        <v/>
      </c>
      <c r="AC1193" s="1" t="str">
        <f t="shared" si="77"/>
        <v/>
      </c>
      <c r="AD1193" s="1" t="str">
        <f t="shared" si="75"/>
        <v/>
      </c>
    </row>
    <row r="1194" spans="1:30" x14ac:dyDescent="0.25">
      <c r="A1194" s="4" t="s">
        <v>2366</v>
      </c>
      <c r="B1194" s="4">
        <v>7675</v>
      </c>
      <c r="C1194" s="4" t="s">
        <v>2341</v>
      </c>
      <c r="D1194" s="4" t="s">
        <v>2342</v>
      </c>
      <c r="E1194" s="4"/>
      <c r="F1194" s="4">
        <v>5020</v>
      </c>
      <c r="G1194" s="4" t="s">
        <v>63</v>
      </c>
      <c r="H1194" s="4" t="s">
        <v>64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6">
        <v>0</v>
      </c>
      <c r="Q1194" s="5">
        <v>0</v>
      </c>
      <c r="R1194" s="5">
        <v>0</v>
      </c>
      <c r="S1194" s="5">
        <v>0</v>
      </c>
      <c r="T1194" s="5">
        <v>31</v>
      </c>
      <c r="U1194" s="4"/>
      <c r="V1194" s="4"/>
      <c r="W1194" s="4"/>
      <c r="X1194" s="4"/>
      <c r="Y1194" s="1">
        <f>IF(Summ!$G$2="Místně",'71_19MthRepSumUzelQ'!B1194,IF('71_19MthRepSumUzelQ'!U1194&lt;&gt;"",'71_19MthRepSumUzelQ'!U1194,'71_19MthRepSumUzelQ'!B1194))</f>
        <v>7675</v>
      </c>
      <c r="Z1194" s="1">
        <f>IF(Summ!$G$2="Místně",'71_19MthRepSumUzelQ'!F1194,IF('71_19MthRepSumUzelQ'!W1194&lt;&gt;"",'71_19MthRepSumUzelQ'!W1194,'71_19MthRepSumUzelQ'!F1194))</f>
        <v>5020</v>
      </c>
      <c r="AA1194" s="1">
        <f t="shared" si="74"/>
        <v>0</v>
      </c>
      <c r="AB1194" s="1" t="str">
        <f t="shared" si="76"/>
        <v/>
      </c>
      <c r="AC1194" s="1" t="str">
        <f t="shared" si="77"/>
        <v/>
      </c>
      <c r="AD1194" s="1" t="str">
        <f t="shared" si="75"/>
        <v/>
      </c>
    </row>
    <row r="1195" spans="1:30" x14ac:dyDescent="0.25">
      <c r="A1195" s="4" t="s">
        <v>2366</v>
      </c>
      <c r="B1195" s="4">
        <v>7671</v>
      </c>
      <c r="C1195" s="4" t="s">
        <v>2379</v>
      </c>
      <c r="D1195" s="4" t="s">
        <v>2380</v>
      </c>
      <c r="E1195" s="4"/>
      <c r="F1195" s="4">
        <v>5019</v>
      </c>
      <c r="G1195" s="4" t="s">
        <v>61</v>
      </c>
      <c r="H1195" s="4" t="s">
        <v>62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6">
        <v>0</v>
      </c>
      <c r="Q1195" s="5">
        <v>0</v>
      </c>
      <c r="R1195" s="5">
        <v>0</v>
      </c>
      <c r="S1195" s="5">
        <v>0</v>
      </c>
      <c r="T1195" s="5">
        <v>31</v>
      </c>
      <c r="U1195" s="4"/>
      <c r="V1195" s="4"/>
      <c r="W1195" s="4"/>
      <c r="X1195" s="4"/>
      <c r="Y1195" s="1">
        <f>IF(Summ!$G$2="Místně",'71_19MthRepSumUzelQ'!B1195,IF('71_19MthRepSumUzelQ'!U1195&lt;&gt;"",'71_19MthRepSumUzelQ'!U1195,'71_19MthRepSumUzelQ'!B1195))</f>
        <v>7671</v>
      </c>
      <c r="Z1195" s="1">
        <f>IF(Summ!$G$2="Místně",'71_19MthRepSumUzelQ'!F1195,IF('71_19MthRepSumUzelQ'!W1195&lt;&gt;"",'71_19MthRepSumUzelQ'!W1195,'71_19MthRepSumUzelQ'!F1195))</f>
        <v>5019</v>
      </c>
      <c r="AA1195" s="1">
        <f t="shared" si="74"/>
        <v>0</v>
      </c>
      <c r="AB1195" s="1" t="str">
        <f t="shared" si="76"/>
        <v/>
      </c>
      <c r="AC1195" s="1" t="str">
        <f t="shared" si="77"/>
        <v/>
      </c>
      <c r="AD1195" s="1" t="str">
        <f t="shared" si="75"/>
        <v/>
      </c>
    </row>
    <row r="1196" spans="1:30" x14ac:dyDescent="0.25">
      <c r="A1196" s="4" t="s">
        <v>2367</v>
      </c>
      <c r="B1196" s="4">
        <v>6004</v>
      </c>
      <c r="C1196" s="4" t="s">
        <v>189</v>
      </c>
      <c r="D1196" s="4" t="s">
        <v>190</v>
      </c>
      <c r="E1196" s="4" t="s">
        <v>191</v>
      </c>
      <c r="F1196" s="4">
        <v>5024</v>
      </c>
      <c r="G1196" s="4" t="s">
        <v>71</v>
      </c>
      <c r="H1196" s="4" t="s">
        <v>72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6">
        <v>0</v>
      </c>
      <c r="Q1196" s="5">
        <v>0</v>
      </c>
      <c r="R1196" s="5">
        <v>0</v>
      </c>
      <c r="S1196" s="5">
        <v>0</v>
      </c>
      <c r="T1196" s="5">
        <v>31</v>
      </c>
      <c r="U1196" s="4"/>
      <c r="V1196" s="4"/>
      <c r="W1196" s="4"/>
      <c r="X1196" s="4"/>
      <c r="Y1196" s="1">
        <f>IF(Summ!$G$2="Místně",'71_19MthRepSumUzelQ'!B1196,IF('71_19MthRepSumUzelQ'!U1196&lt;&gt;"",'71_19MthRepSumUzelQ'!U1196,'71_19MthRepSumUzelQ'!B1196))</f>
        <v>6004</v>
      </c>
      <c r="Z1196" s="1">
        <f>IF(Summ!$G$2="Místně",'71_19MthRepSumUzelQ'!F1196,IF('71_19MthRepSumUzelQ'!W1196&lt;&gt;"",'71_19MthRepSumUzelQ'!W1196,'71_19MthRepSumUzelQ'!F1196))</f>
        <v>5024</v>
      </c>
      <c r="AA1196" s="1">
        <f t="shared" si="74"/>
        <v>0</v>
      </c>
      <c r="AB1196" s="1" t="str">
        <f t="shared" si="76"/>
        <v/>
      </c>
      <c r="AC1196" s="1" t="str">
        <f t="shared" si="77"/>
        <v/>
      </c>
      <c r="AD1196" s="1" t="str">
        <f t="shared" si="75"/>
        <v/>
      </c>
    </row>
    <row r="1197" spans="1:30" x14ac:dyDescent="0.25">
      <c r="A1197" s="4" t="s">
        <v>2367</v>
      </c>
      <c r="B1197" s="4">
        <v>6032</v>
      </c>
      <c r="C1197" s="4" t="s">
        <v>247</v>
      </c>
      <c r="D1197" s="4" t="s">
        <v>248</v>
      </c>
      <c r="E1197" s="4" t="s">
        <v>191</v>
      </c>
      <c r="F1197" s="4">
        <v>5009</v>
      </c>
      <c r="G1197" s="4" t="s">
        <v>41</v>
      </c>
      <c r="H1197" s="4" t="s">
        <v>42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6">
        <v>0</v>
      </c>
      <c r="Q1197" s="5">
        <v>0</v>
      </c>
      <c r="R1197" s="5">
        <v>0</v>
      </c>
      <c r="S1197" s="5">
        <v>0</v>
      </c>
      <c r="T1197" s="5">
        <v>31</v>
      </c>
      <c r="U1197" s="4"/>
      <c r="V1197" s="4"/>
      <c r="W1197" s="4"/>
      <c r="X1197" s="4"/>
      <c r="Y1197" s="1">
        <f>IF(Summ!$G$2="Místně",'71_19MthRepSumUzelQ'!B1197,IF('71_19MthRepSumUzelQ'!U1197&lt;&gt;"",'71_19MthRepSumUzelQ'!U1197,'71_19MthRepSumUzelQ'!B1197))</f>
        <v>6032</v>
      </c>
      <c r="Z1197" s="1">
        <f>IF(Summ!$G$2="Místně",'71_19MthRepSumUzelQ'!F1197,IF('71_19MthRepSumUzelQ'!W1197&lt;&gt;"",'71_19MthRepSumUzelQ'!W1197,'71_19MthRepSumUzelQ'!F1197))</f>
        <v>5009</v>
      </c>
      <c r="AA1197" s="1">
        <f t="shared" si="74"/>
        <v>0</v>
      </c>
      <c r="AB1197" s="1" t="str">
        <f t="shared" si="76"/>
        <v/>
      </c>
      <c r="AC1197" s="1" t="str">
        <f t="shared" si="77"/>
        <v/>
      </c>
      <c r="AD1197" s="1" t="str">
        <f t="shared" si="75"/>
        <v/>
      </c>
    </row>
    <row r="1198" spans="1:30" x14ac:dyDescent="0.25">
      <c r="A1198" s="4" t="s">
        <v>2367</v>
      </c>
      <c r="B1198" s="4">
        <v>6037</v>
      </c>
      <c r="C1198" s="4" t="s">
        <v>257</v>
      </c>
      <c r="D1198" s="4" t="s">
        <v>258</v>
      </c>
      <c r="E1198" s="4" t="s">
        <v>191</v>
      </c>
      <c r="F1198" s="4">
        <v>5014</v>
      </c>
      <c r="G1198" s="4" t="s">
        <v>51</v>
      </c>
      <c r="H1198" s="4" t="s">
        <v>52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6">
        <v>0</v>
      </c>
      <c r="Q1198" s="5">
        <v>0</v>
      </c>
      <c r="R1198" s="5">
        <v>0</v>
      </c>
      <c r="S1198" s="5">
        <v>0</v>
      </c>
      <c r="T1198" s="5">
        <v>31</v>
      </c>
      <c r="U1198" s="4"/>
      <c r="V1198" s="4"/>
      <c r="W1198" s="4"/>
      <c r="X1198" s="4"/>
      <c r="Y1198" s="1">
        <f>IF(Summ!$G$2="Místně",'71_19MthRepSumUzelQ'!B1198,IF('71_19MthRepSumUzelQ'!U1198&lt;&gt;"",'71_19MthRepSumUzelQ'!U1198,'71_19MthRepSumUzelQ'!B1198))</f>
        <v>6037</v>
      </c>
      <c r="Z1198" s="1">
        <f>IF(Summ!$G$2="Místně",'71_19MthRepSumUzelQ'!F1198,IF('71_19MthRepSumUzelQ'!W1198&lt;&gt;"",'71_19MthRepSumUzelQ'!W1198,'71_19MthRepSumUzelQ'!F1198))</f>
        <v>5014</v>
      </c>
      <c r="AA1198" s="1">
        <f t="shared" si="74"/>
        <v>0</v>
      </c>
      <c r="AB1198" s="1" t="str">
        <f t="shared" si="76"/>
        <v/>
      </c>
      <c r="AC1198" s="1" t="str">
        <f t="shared" si="77"/>
        <v/>
      </c>
      <c r="AD1198" s="1" t="str">
        <f t="shared" si="75"/>
        <v/>
      </c>
    </row>
    <row r="1199" spans="1:30" x14ac:dyDescent="0.25">
      <c r="A1199" s="4" t="s">
        <v>2367</v>
      </c>
      <c r="B1199" s="4">
        <v>6045</v>
      </c>
      <c r="C1199" s="4" t="s">
        <v>273</v>
      </c>
      <c r="D1199" s="4" t="s">
        <v>274</v>
      </c>
      <c r="E1199" s="4" t="s">
        <v>100</v>
      </c>
      <c r="F1199" s="4">
        <v>5009</v>
      </c>
      <c r="G1199" s="4" t="s">
        <v>41</v>
      </c>
      <c r="H1199" s="4" t="s">
        <v>42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6">
        <v>0</v>
      </c>
      <c r="Q1199" s="5">
        <v>0</v>
      </c>
      <c r="R1199" s="5">
        <v>0</v>
      </c>
      <c r="S1199" s="5">
        <v>0</v>
      </c>
      <c r="T1199" s="5">
        <v>31</v>
      </c>
      <c r="U1199" s="4"/>
      <c r="V1199" s="4"/>
      <c r="W1199" s="4"/>
      <c r="X1199" s="4"/>
      <c r="Y1199" s="1">
        <f>IF(Summ!$G$2="Místně",'71_19MthRepSumUzelQ'!B1199,IF('71_19MthRepSumUzelQ'!U1199&lt;&gt;"",'71_19MthRepSumUzelQ'!U1199,'71_19MthRepSumUzelQ'!B1199))</f>
        <v>6045</v>
      </c>
      <c r="Z1199" s="1">
        <f>IF(Summ!$G$2="Místně",'71_19MthRepSumUzelQ'!F1199,IF('71_19MthRepSumUzelQ'!W1199&lt;&gt;"",'71_19MthRepSumUzelQ'!W1199,'71_19MthRepSumUzelQ'!F1199))</f>
        <v>5009</v>
      </c>
      <c r="AA1199" s="1">
        <f t="shared" si="74"/>
        <v>0</v>
      </c>
      <c r="AB1199" s="1" t="str">
        <f t="shared" si="76"/>
        <v/>
      </c>
      <c r="AC1199" s="1" t="str">
        <f t="shared" si="77"/>
        <v/>
      </c>
      <c r="AD1199" s="1" t="str">
        <f t="shared" si="75"/>
        <v/>
      </c>
    </row>
    <row r="1200" spans="1:30" x14ac:dyDescent="0.25">
      <c r="A1200" s="4" t="s">
        <v>2367</v>
      </c>
      <c r="B1200" s="4">
        <v>6048</v>
      </c>
      <c r="C1200" s="4" t="s">
        <v>279</v>
      </c>
      <c r="D1200" s="4" t="s">
        <v>280</v>
      </c>
      <c r="E1200" s="4" t="s">
        <v>100</v>
      </c>
      <c r="F1200" s="4">
        <v>5012</v>
      </c>
      <c r="G1200" s="4" t="s">
        <v>47</v>
      </c>
      <c r="H1200" s="4" t="s">
        <v>48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6">
        <v>0</v>
      </c>
      <c r="Q1200" s="5">
        <v>0</v>
      </c>
      <c r="R1200" s="5">
        <v>0</v>
      </c>
      <c r="S1200" s="5">
        <v>0</v>
      </c>
      <c r="T1200" s="5">
        <v>31</v>
      </c>
      <c r="U1200" s="4"/>
      <c r="V1200" s="4"/>
      <c r="W1200" s="4"/>
      <c r="X1200" s="4"/>
      <c r="Y1200" s="1">
        <f>IF(Summ!$G$2="Místně",'71_19MthRepSumUzelQ'!B1200,IF('71_19MthRepSumUzelQ'!U1200&lt;&gt;"",'71_19MthRepSumUzelQ'!U1200,'71_19MthRepSumUzelQ'!B1200))</f>
        <v>6048</v>
      </c>
      <c r="Z1200" s="1">
        <f>IF(Summ!$G$2="Místně",'71_19MthRepSumUzelQ'!F1200,IF('71_19MthRepSumUzelQ'!W1200&lt;&gt;"",'71_19MthRepSumUzelQ'!W1200,'71_19MthRepSumUzelQ'!F1200))</f>
        <v>5012</v>
      </c>
      <c r="AA1200" s="1">
        <f t="shared" si="74"/>
        <v>0</v>
      </c>
      <c r="AB1200" s="1" t="str">
        <f t="shared" si="76"/>
        <v/>
      </c>
      <c r="AC1200" s="1" t="str">
        <f t="shared" si="77"/>
        <v/>
      </c>
      <c r="AD1200" s="1" t="str">
        <f t="shared" si="75"/>
        <v/>
      </c>
    </row>
    <row r="1201" spans="1:30" x14ac:dyDescent="0.25">
      <c r="A1201" s="4" t="s">
        <v>2367</v>
      </c>
      <c r="B1201" s="4">
        <v>6053</v>
      </c>
      <c r="C1201" s="4" t="s">
        <v>289</v>
      </c>
      <c r="D1201" s="4" t="s">
        <v>290</v>
      </c>
      <c r="E1201" s="4" t="s">
        <v>191</v>
      </c>
      <c r="F1201" s="4">
        <v>5012</v>
      </c>
      <c r="G1201" s="4" t="s">
        <v>47</v>
      </c>
      <c r="H1201" s="4" t="s">
        <v>48</v>
      </c>
      <c r="I1201" s="5">
        <v>0</v>
      </c>
      <c r="J1201" s="5">
        <v>0</v>
      </c>
      <c r="K1201" s="5">
        <v>0</v>
      </c>
      <c r="L1201" s="5">
        <v>0</v>
      </c>
      <c r="M1201" s="5">
        <v>0</v>
      </c>
      <c r="N1201" s="5">
        <v>0</v>
      </c>
      <c r="O1201" s="5">
        <v>0</v>
      </c>
      <c r="P1201" s="6">
        <v>0</v>
      </c>
      <c r="Q1201" s="5">
        <v>0</v>
      </c>
      <c r="R1201" s="5">
        <v>0</v>
      </c>
      <c r="S1201" s="5">
        <v>0</v>
      </c>
      <c r="T1201" s="5">
        <v>31</v>
      </c>
      <c r="U1201" s="4"/>
      <c r="V1201" s="4"/>
      <c r="W1201" s="4"/>
      <c r="X1201" s="4"/>
      <c r="Y1201" s="1">
        <f>IF(Summ!$G$2="Místně",'71_19MthRepSumUzelQ'!B1201,IF('71_19MthRepSumUzelQ'!U1201&lt;&gt;"",'71_19MthRepSumUzelQ'!U1201,'71_19MthRepSumUzelQ'!B1201))</f>
        <v>6053</v>
      </c>
      <c r="Z1201" s="1">
        <f>IF(Summ!$G$2="Místně",'71_19MthRepSumUzelQ'!F1201,IF('71_19MthRepSumUzelQ'!W1201&lt;&gt;"",'71_19MthRepSumUzelQ'!W1201,'71_19MthRepSumUzelQ'!F1201))</f>
        <v>5012</v>
      </c>
      <c r="AA1201" s="1">
        <f t="shared" si="74"/>
        <v>0</v>
      </c>
      <c r="AB1201" s="1" t="str">
        <f t="shared" si="76"/>
        <v/>
      </c>
      <c r="AC1201" s="1" t="str">
        <f t="shared" si="77"/>
        <v/>
      </c>
      <c r="AD1201" s="1" t="str">
        <f t="shared" si="75"/>
        <v/>
      </c>
    </row>
    <row r="1202" spans="1:30" x14ac:dyDescent="0.25">
      <c r="A1202" s="4" t="s">
        <v>2367</v>
      </c>
      <c r="B1202" s="4">
        <v>6073</v>
      </c>
      <c r="C1202" s="4" t="s">
        <v>327</v>
      </c>
      <c r="D1202" s="4" t="s">
        <v>328</v>
      </c>
      <c r="E1202" s="4" t="s">
        <v>100</v>
      </c>
      <c r="F1202" s="4">
        <v>5018</v>
      </c>
      <c r="G1202" s="4" t="s">
        <v>59</v>
      </c>
      <c r="H1202" s="4" t="s">
        <v>60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6">
        <v>0</v>
      </c>
      <c r="Q1202" s="5">
        <v>0</v>
      </c>
      <c r="R1202" s="5">
        <v>0</v>
      </c>
      <c r="S1202" s="5">
        <v>0</v>
      </c>
      <c r="T1202" s="5">
        <v>31</v>
      </c>
      <c r="U1202" s="4"/>
      <c r="V1202" s="4"/>
      <c r="W1202" s="4"/>
      <c r="X1202" s="4"/>
      <c r="Y1202" s="1">
        <f>IF(Summ!$G$2="Místně",'71_19MthRepSumUzelQ'!B1202,IF('71_19MthRepSumUzelQ'!U1202&lt;&gt;"",'71_19MthRepSumUzelQ'!U1202,'71_19MthRepSumUzelQ'!B1202))</f>
        <v>6073</v>
      </c>
      <c r="Z1202" s="1">
        <f>IF(Summ!$G$2="Místně",'71_19MthRepSumUzelQ'!F1202,IF('71_19MthRepSumUzelQ'!W1202&lt;&gt;"",'71_19MthRepSumUzelQ'!W1202,'71_19MthRepSumUzelQ'!F1202))</f>
        <v>5018</v>
      </c>
      <c r="AA1202" s="1">
        <f t="shared" si="74"/>
        <v>0</v>
      </c>
      <c r="AB1202" s="1" t="str">
        <f t="shared" si="76"/>
        <v/>
      </c>
      <c r="AC1202" s="1" t="str">
        <f t="shared" si="77"/>
        <v/>
      </c>
      <c r="AD1202" s="1" t="str">
        <f t="shared" si="75"/>
        <v/>
      </c>
    </row>
    <row r="1203" spans="1:30" x14ac:dyDescent="0.25">
      <c r="A1203" s="4" t="s">
        <v>2367</v>
      </c>
      <c r="B1203" s="4">
        <v>6137</v>
      </c>
      <c r="C1203" s="4" t="s">
        <v>455</v>
      </c>
      <c r="D1203" s="4" t="s">
        <v>456</v>
      </c>
      <c r="E1203" s="4" t="s">
        <v>191</v>
      </c>
      <c r="F1203" s="4">
        <v>5001</v>
      </c>
      <c r="G1203" s="4" t="s">
        <v>25</v>
      </c>
      <c r="H1203" s="4" t="s">
        <v>26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6">
        <v>0</v>
      </c>
      <c r="Q1203" s="5">
        <v>0</v>
      </c>
      <c r="R1203" s="5">
        <v>0</v>
      </c>
      <c r="S1203" s="5">
        <v>0</v>
      </c>
      <c r="T1203" s="5">
        <v>31</v>
      </c>
      <c r="U1203" s="4"/>
      <c r="V1203" s="4"/>
      <c r="W1203" s="4"/>
      <c r="X1203" s="4"/>
      <c r="Y1203" s="1">
        <f>IF(Summ!$G$2="Místně",'71_19MthRepSumUzelQ'!B1203,IF('71_19MthRepSumUzelQ'!U1203&lt;&gt;"",'71_19MthRepSumUzelQ'!U1203,'71_19MthRepSumUzelQ'!B1203))</f>
        <v>6137</v>
      </c>
      <c r="Z1203" s="1">
        <f>IF(Summ!$G$2="Místně",'71_19MthRepSumUzelQ'!F1203,IF('71_19MthRepSumUzelQ'!W1203&lt;&gt;"",'71_19MthRepSumUzelQ'!W1203,'71_19MthRepSumUzelQ'!F1203))</f>
        <v>5001</v>
      </c>
      <c r="AA1203" s="1">
        <f t="shared" si="74"/>
        <v>0</v>
      </c>
      <c r="AB1203" s="1" t="str">
        <f t="shared" si="76"/>
        <v/>
      </c>
      <c r="AC1203" s="1" t="str">
        <f t="shared" si="77"/>
        <v/>
      </c>
      <c r="AD1203" s="1" t="str">
        <f t="shared" si="75"/>
        <v/>
      </c>
    </row>
    <row r="1204" spans="1:30" x14ac:dyDescent="0.25">
      <c r="A1204" s="4" t="s">
        <v>2367</v>
      </c>
      <c r="B1204" s="4">
        <v>6176</v>
      </c>
      <c r="C1204" s="4" t="s">
        <v>533</v>
      </c>
      <c r="D1204" s="4" t="s">
        <v>534</v>
      </c>
      <c r="E1204" s="4" t="s">
        <v>191</v>
      </c>
      <c r="F1204" s="4">
        <v>5001</v>
      </c>
      <c r="G1204" s="4" t="s">
        <v>25</v>
      </c>
      <c r="H1204" s="4" t="s">
        <v>26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6">
        <v>0</v>
      </c>
      <c r="Q1204" s="5">
        <v>0</v>
      </c>
      <c r="R1204" s="5">
        <v>0</v>
      </c>
      <c r="S1204" s="5">
        <v>0</v>
      </c>
      <c r="T1204" s="5">
        <v>31</v>
      </c>
      <c r="U1204" s="4"/>
      <c r="V1204" s="4"/>
      <c r="W1204" s="4"/>
      <c r="X1204" s="4"/>
      <c r="Y1204" s="1">
        <f>IF(Summ!$G$2="Místně",'71_19MthRepSumUzelQ'!B1204,IF('71_19MthRepSumUzelQ'!U1204&lt;&gt;"",'71_19MthRepSumUzelQ'!U1204,'71_19MthRepSumUzelQ'!B1204))</f>
        <v>6176</v>
      </c>
      <c r="Z1204" s="1">
        <f>IF(Summ!$G$2="Místně",'71_19MthRepSumUzelQ'!F1204,IF('71_19MthRepSumUzelQ'!W1204&lt;&gt;"",'71_19MthRepSumUzelQ'!W1204,'71_19MthRepSumUzelQ'!F1204))</f>
        <v>5001</v>
      </c>
      <c r="AA1204" s="1">
        <f t="shared" si="74"/>
        <v>0</v>
      </c>
      <c r="AB1204" s="1" t="str">
        <f t="shared" si="76"/>
        <v/>
      </c>
      <c r="AC1204" s="1" t="str">
        <f t="shared" si="77"/>
        <v/>
      </c>
      <c r="AD1204" s="1" t="str">
        <f t="shared" si="75"/>
        <v/>
      </c>
    </row>
    <row r="1205" spans="1:30" x14ac:dyDescent="0.25">
      <c r="A1205" s="4" t="s">
        <v>2367</v>
      </c>
      <c r="B1205" s="4">
        <v>6210</v>
      </c>
      <c r="C1205" s="4" t="s">
        <v>601</v>
      </c>
      <c r="D1205" s="4" t="s">
        <v>602</v>
      </c>
      <c r="E1205" s="4" t="s">
        <v>191</v>
      </c>
      <c r="F1205" s="4">
        <v>5017</v>
      </c>
      <c r="G1205" s="4" t="s">
        <v>57</v>
      </c>
      <c r="H1205" s="4" t="s">
        <v>58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5">
        <v>0</v>
      </c>
      <c r="P1205" s="6">
        <v>0</v>
      </c>
      <c r="Q1205" s="5">
        <v>0</v>
      </c>
      <c r="R1205" s="5">
        <v>0</v>
      </c>
      <c r="S1205" s="5">
        <v>0</v>
      </c>
      <c r="T1205" s="5">
        <v>31</v>
      </c>
      <c r="U1205" s="4"/>
      <c r="V1205" s="4"/>
      <c r="W1205" s="4"/>
      <c r="X1205" s="4"/>
      <c r="Y1205" s="1">
        <f>IF(Summ!$G$2="Místně",'71_19MthRepSumUzelQ'!B1205,IF('71_19MthRepSumUzelQ'!U1205&lt;&gt;"",'71_19MthRepSumUzelQ'!U1205,'71_19MthRepSumUzelQ'!B1205))</f>
        <v>6210</v>
      </c>
      <c r="Z1205" s="1">
        <f>IF(Summ!$G$2="Místně",'71_19MthRepSumUzelQ'!F1205,IF('71_19MthRepSumUzelQ'!W1205&lt;&gt;"",'71_19MthRepSumUzelQ'!W1205,'71_19MthRepSumUzelQ'!F1205))</f>
        <v>5017</v>
      </c>
      <c r="AA1205" s="1">
        <f t="shared" si="74"/>
        <v>0</v>
      </c>
      <c r="AB1205" s="1" t="str">
        <f t="shared" si="76"/>
        <v/>
      </c>
      <c r="AC1205" s="1" t="str">
        <f t="shared" si="77"/>
        <v/>
      </c>
      <c r="AD1205" s="1" t="str">
        <f t="shared" si="75"/>
        <v/>
      </c>
    </row>
    <row r="1206" spans="1:30" x14ac:dyDescent="0.25">
      <c r="A1206" s="4" t="s">
        <v>2367</v>
      </c>
      <c r="B1206" s="4">
        <v>6223</v>
      </c>
      <c r="C1206" s="4" t="s">
        <v>627</v>
      </c>
      <c r="D1206" s="4" t="s">
        <v>628</v>
      </c>
      <c r="E1206" s="4" t="s">
        <v>191</v>
      </c>
      <c r="F1206" s="4">
        <v>5041</v>
      </c>
      <c r="G1206" s="4" t="s">
        <v>105</v>
      </c>
      <c r="H1206" s="4" t="s">
        <v>106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5">
        <v>0</v>
      </c>
      <c r="P1206" s="6">
        <v>0</v>
      </c>
      <c r="Q1206" s="5">
        <v>0</v>
      </c>
      <c r="R1206" s="5">
        <v>0</v>
      </c>
      <c r="S1206" s="5">
        <v>0</v>
      </c>
      <c r="T1206" s="5">
        <v>31</v>
      </c>
      <c r="U1206" s="4"/>
      <c r="V1206" s="4"/>
      <c r="W1206" s="4"/>
      <c r="X1206" s="4"/>
      <c r="Y1206" s="1">
        <f>IF(Summ!$G$2="Místně",'71_19MthRepSumUzelQ'!B1206,IF('71_19MthRepSumUzelQ'!U1206&lt;&gt;"",'71_19MthRepSumUzelQ'!U1206,'71_19MthRepSumUzelQ'!B1206))</f>
        <v>6223</v>
      </c>
      <c r="Z1206" s="1">
        <f>IF(Summ!$G$2="Místně",'71_19MthRepSumUzelQ'!F1206,IF('71_19MthRepSumUzelQ'!W1206&lt;&gt;"",'71_19MthRepSumUzelQ'!W1206,'71_19MthRepSumUzelQ'!F1206))</f>
        <v>5041</v>
      </c>
      <c r="AA1206" s="1">
        <f t="shared" si="74"/>
        <v>0</v>
      </c>
      <c r="AB1206" s="1" t="str">
        <f t="shared" si="76"/>
        <v/>
      </c>
      <c r="AC1206" s="1" t="str">
        <f t="shared" si="77"/>
        <v/>
      </c>
      <c r="AD1206" s="1" t="str">
        <f t="shared" si="75"/>
        <v/>
      </c>
    </row>
    <row r="1207" spans="1:30" x14ac:dyDescent="0.25">
      <c r="A1207" s="4" t="s">
        <v>2367</v>
      </c>
      <c r="B1207" s="4">
        <v>6270</v>
      </c>
      <c r="C1207" s="4" t="s">
        <v>721</v>
      </c>
      <c r="D1207" s="4" t="s">
        <v>722</v>
      </c>
      <c r="E1207" s="4" t="s">
        <v>100</v>
      </c>
      <c r="F1207" s="4">
        <v>5041</v>
      </c>
      <c r="G1207" s="4" t="s">
        <v>105</v>
      </c>
      <c r="H1207" s="4" t="s">
        <v>106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6">
        <v>0</v>
      </c>
      <c r="Q1207" s="5">
        <v>0</v>
      </c>
      <c r="R1207" s="5">
        <v>0</v>
      </c>
      <c r="S1207" s="5">
        <v>0</v>
      </c>
      <c r="T1207" s="5">
        <v>31</v>
      </c>
      <c r="U1207" s="4"/>
      <c r="V1207" s="4"/>
      <c r="W1207" s="4"/>
      <c r="X1207" s="4"/>
      <c r="Y1207" s="1">
        <f>IF(Summ!$G$2="Místně",'71_19MthRepSumUzelQ'!B1207,IF('71_19MthRepSumUzelQ'!U1207&lt;&gt;"",'71_19MthRepSumUzelQ'!U1207,'71_19MthRepSumUzelQ'!B1207))</f>
        <v>6270</v>
      </c>
      <c r="Z1207" s="1">
        <f>IF(Summ!$G$2="Místně",'71_19MthRepSumUzelQ'!F1207,IF('71_19MthRepSumUzelQ'!W1207&lt;&gt;"",'71_19MthRepSumUzelQ'!W1207,'71_19MthRepSumUzelQ'!F1207))</f>
        <v>5041</v>
      </c>
      <c r="AA1207" s="1">
        <f t="shared" si="74"/>
        <v>0</v>
      </c>
      <c r="AB1207" s="1" t="str">
        <f t="shared" si="76"/>
        <v/>
      </c>
      <c r="AC1207" s="1" t="str">
        <f t="shared" si="77"/>
        <v/>
      </c>
      <c r="AD1207" s="1" t="str">
        <f t="shared" si="75"/>
        <v/>
      </c>
    </row>
    <row r="1208" spans="1:30" x14ac:dyDescent="0.25">
      <c r="A1208" s="4" t="s">
        <v>2367</v>
      </c>
      <c r="B1208" s="4">
        <v>6396</v>
      </c>
      <c r="C1208" s="4" t="s">
        <v>951</v>
      </c>
      <c r="D1208" s="4" t="s">
        <v>952</v>
      </c>
      <c r="E1208" s="4" t="s">
        <v>191</v>
      </c>
      <c r="F1208" s="4">
        <v>5021</v>
      </c>
      <c r="G1208" s="4" t="s">
        <v>65</v>
      </c>
      <c r="H1208" s="4" t="s">
        <v>66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6">
        <v>0</v>
      </c>
      <c r="Q1208" s="5">
        <v>0</v>
      </c>
      <c r="R1208" s="5">
        <v>0</v>
      </c>
      <c r="S1208" s="5">
        <v>0</v>
      </c>
      <c r="T1208" s="5">
        <v>31</v>
      </c>
      <c r="U1208" s="4"/>
      <c r="V1208" s="4"/>
      <c r="W1208" s="4"/>
      <c r="X1208" s="4"/>
      <c r="Y1208" s="1">
        <f>IF(Summ!$G$2="Místně",'71_19MthRepSumUzelQ'!B1208,IF('71_19MthRepSumUzelQ'!U1208&lt;&gt;"",'71_19MthRepSumUzelQ'!U1208,'71_19MthRepSumUzelQ'!B1208))</f>
        <v>6396</v>
      </c>
      <c r="Z1208" s="1">
        <f>IF(Summ!$G$2="Místně",'71_19MthRepSumUzelQ'!F1208,IF('71_19MthRepSumUzelQ'!W1208&lt;&gt;"",'71_19MthRepSumUzelQ'!W1208,'71_19MthRepSumUzelQ'!F1208))</f>
        <v>5021</v>
      </c>
      <c r="AA1208" s="1">
        <f t="shared" si="74"/>
        <v>0</v>
      </c>
      <c r="AB1208" s="1" t="str">
        <f t="shared" si="76"/>
        <v/>
      </c>
      <c r="AC1208" s="1" t="str">
        <f t="shared" si="77"/>
        <v/>
      </c>
      <c r="AD1208" s="1" t="str">
        <f t="shared" si="75"/>
        <v/>
      </c>
    </row>
    <row r="1209" spans="1:30" x14ac:dyDescent="0.25">
      <c r="A1209" s="4" t="s">
        <v>2367</v>
      </c>
      <c r="B1209" s="4">
        <v>6479</v>
      </c>
      <c r="C1209" s="4" t="s">
        <v>1095</v>
      </c>
      <c r="D1209" s="4" t="s">
        <v>1096</v>
      </c>
      <c r="E1209" s="4" t="s">
        <v>100</v>
      </c>
      <c r="F1209" s="4">
        <v>5018</v>
      </c>
      <c r="G1209" s="4" t="s">
        <v>59</v>
      </c>
      <c r="H1209" s="4" t="s">
        <v>60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6">
        <v>0</v>
      </c>
      <c r="Q1209" s="5">
        <v>0</v>
      </c>
      <c r="R1209" s="5">
        <v>0</v>
      </c>
      <c r="S1209" s="5">
        <v>0</v>
      </c>
      <c r="T1209" s="5">
        <v>31</v>
      </c>
      <c r="U1209" s="4"/>
      <c r="V1209" s="4"/>
      <c r="W1209" s="4"/>
      <c r="X1209" s="4"/>
      <c r="Y1209" s="1">
        <f>IF(Summ!$G$2="Místně",'71_19MthRepSumUzelQ'!B1209,IF('71_19MthRepSumUzelQ'!U1209&lt;&gt;"",'71_19MthRepSumUzelQ'!U1209,'71_19MthRepSumUzelQ'!B1209))</f>
        <v>6479</v>
      </c>
      <c r="Z1209" s="1">
        <f>IF(Summ!$G$2="Místně",'71_19MthRepSumUzelQ'!F1209,IF('71_19MthRepSumUzelQ'!W1209&lt;&gt;"",'71_19MthRepSumUzelQ'!W1209,'71_19MthRepSumUzelQ'!F1209))</f>
        <v>5018</v>
      </c>
      <c r="AA1209" s="1">
        <f t="shared" si="74"/>
        <v>0</v>
      </c>
      <c r="AB1209" s="1" t="str">
        <f t="shared" si="76"/>
        <v/>
      </c>
      <c r="AC1209" s="1" t="str">
        <f t="shared" si="77"/>
        <v/>
      </c>
      <c r="AD1209" s="1" t="str">
        <f t="shared" si="75"/>
        <v/>
      </c>
    </row>
    <row r="1210" spans="1:30" x14ac:dyDescent="0.25">
      <c r="A1210" s="4" t="s">
        <v>2367</v>
      </c>
      <c r="B1210" s="4">
        <v>6486</v>
      </c>
      <c r="C1210" s="4" t="s">
        <v>1107</v>
      </c>
      <c r="D1210" s="4" t="s">
        <v>1108</v>
      </c>
      <c r="E1210" s="4" t="s">
        <v>191</v>
      </c>
      <c r="F1210" s="4">
        <v>5012</v>
      </c>
      <c r="G1210" s="4" t="s">
        <v>47</v>
      </c>
      <c r="H1210" s="4" t="s">
        <v>48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6">
        <v>0</v>
      </c>
      <c r="Q1210" s="5">
        <v>0</v>
      </c>
      <c r="R1210" s="5">
        <v>0</v>
      </c>
      <c r="S1210" s="5">
        <v>0</v>
      </c>
      <c r="T1210" s="5">
        <v>31</v>
      </c>
      <c r="U1210" s="4"/>
      <c r="V1210" s="4"/>
      <c r="W1210" s="4"/>
      <c r="X1210" s="4"/>
      <c r="Y1210" s="1">
        <f>IF(Summ!$G$2="Místně",'71_19MthRepSumUzelQ'!B1210,IF('71_19MthRepSumUzelQ'!U1210&lt;&gt;"",'71_19MthRepSumUzelQ'!U1210,'71_19MthRepSumUzelQ'!B1210))</f>
        <v>6486</v>
      </c>
      <c r="Z1210" s="1">
        <f>IF(Summ!$G$2="Místně",'71_19MthRepSumUzelQ'!F1210,IF('71_19MthRepSumUzelQ'!W1210&lt;&gt;"",'71_19MthRepSumUzelQ'!W1210,'71_19MthRepSumUzelQ'!F1210))</f>
        <v>5012</v>
      </c>
      <c r="AA1210" s="1">
        <f t="shared" si="74"/>
        <v>0</v>
      </c>
      <c r="AB1210" s="1" t="str">
        <f t="shared" si="76"/>
        <v/>
      </c>
      <c r="AC1210" s="1" t="str">
        <f t="shared" si="77"/>
        <v/>
      </c>
      <c r="AD1210" s="1" t="str">
        <f t="shared" si="75"/>
        <v/>
      </c>
    </row>
    <row r="1211" spans="1:30" x14ac:dyDescent="0.25">
      <c r="A1211" s="4" t="s">
        <v>2367</v>
      </c>
      <c r="B1211" s="4">
        <v>6506</v>
      </c>
      <c r="C1211" s="4" t="s">
        <v>1139</v>
      </c>
      <c r="D1211" s="4" t="s">
        <v>1140</v>
      </c>
      <c r="E1211" s="4" t="s">
        <v>100</v>
      </c>
      <c r="F1211" s="4">
        <v>5018</v>
      </c>
      <c r="G1211" s="4" t="s">
        <v>59</v>
      </c>
      <c r="H1211" s="4" t="s">
        <v>60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6">
        <v>0</v>
      </c>
      <c r="Q1211" s="5">
        <v>0</v>
      </c>
      <c r="R1211" s="5">
        <v>0</v>
      </c>
      <c r="S1211" s="5">
        <v>0</v>
      </c>
      <c r="T1211" s="5">
        <v>31</v>
      </c>
      <c r="U1211" s="4"/>
      <c r="V1211" s="4"/>
      <c r="W1211" s="4"/>
      <c r="X1211" s="4"/>
      <c r="Y1211" s="1">
        <f>IF(Summ!$G$2="Místně",'71_19MthRepSumUzelQ'!B1211,IF('71_19MthRepSumUzelQ'!U1211&lt;&gt;"",'71_19MthRepSumUzelQ'!U1211,'71_19MthRepSumUzelQ'!B1211))</f>
        <v>6506</v>
      </c>
      <c r="Z1211" s="1">
        <f>IF(Summ!$G$2="Místně",'71_19MthRepSumUzelQ'!F1211,IF('71_19MthRepSumUzelQ'!W1211&lt;&gt;"",'71_19MthRepSumUzelQ'!W1211,'71_19MthRepSumUzelQ'!F1211))</f>
        <v>5018</v>
      </c>
      <c r="AA1211" s="1">
        <f>IF(OR(A1211="COVID",Y1211="",Y1211=B1211),0,-P1211)</f>
        <v>0</v>
      </c>
      <c r="AB1211" s="1" t="str">
        <f>IF(U1211&lt;&gt;"",B1211,"")</f>
        <v/>
      </c>
      <c r="AC1211" s="1" t="str">
        <f>IF(W1211&lt;&gt;"",F1211,"")</f>
        <v/>
      </c>
      <c r="AD1211" s="1" t="str">
        <f>IF(AB1211="","",-AA1211)</f>
        <v/>
      </c>
    </row>
    <row r="1212" spans="1:30" x14ac:dyDescent="0.25">
      <c r="A1212" s="1" t="s">
        <v>2367</v>
      </c>
      <c r="B1212" s="1">
        <v>6546</v>
      </c>
      <c r="C1212" s="1" t="s">
        <v>1173</v>
      </c>
      <c r="D1212" s="1" t="s">
        <v>1174</v>
      </c>
      <c r="E1212" s="1" t="s">
        <v>100</v>
      </c>
      <c r="F1212" s="1">
        <v>5018</v>
      </c>
      <c r="G1212" s="1" t="s">
        <v>59</v>
      </c>
      <c r="H1212" s="1" t="s">
        <v>60</v>
      </c>
      <c r="I1212" s="1">
        <v>0</v>
      </c>
      <c r="J1212" s="1">
        <v>0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31</v>
      </c>
      <c r="U1212" s="1">
        <v>6191</v>
      </c>
      <c r="V1212" s="1" t="s">
        <v>563</v>
      </c>
      <c r="W1212" s="1">
        <v>5038</v>
      </c>
      <c r="X1212" s="1" t="s">
        <v>98</v>
      </c>
      <c r="Y1212" s="1">
        <f>IF(Summ!$G$2="Místně",'71_19MthRepSumUzelQ'!B1212,IF('71_19MthRepSumUzelQ'!U1212&lt;&gt;"",'71_19MthRepSumUzelQ'!U1212,'71_19MthRepSumUzelQ'!B1212))</f>
        <v>6546</v>
      </c>
      <c r="Z1212" s="1">
        <f>IF(Summ!$G$2="Místně",'71_19MthRepSumUzelQ'!F1212,IF('71_19MthRepSumUzelQ'!W1212&lt;&gt;"",'71_19MthRepSumUzelQ'!W1212,'71_19MthRepSumUzelQ'!F1212))</f>
        <v>5018</v>
      </c>
      <c r="AA1212" s="1">
        <f>IF(OR(A1212="COVID",Y1212="",Y1212=B1212),0,-P1212)</f>
        <v>0</v>
      </c>
      <c r="AB1212" s="1">
        <f>IF(U1212&lt;&gt;"",B1212,"")</f>
        <v>6546</v>
      </c>
      <c r="AC1212" s="1">
        <f>IF(W1212&lt;&gt;"",F1212,"")</f>
        <v>5018</v>
      </c>
      <c r="AD1212" s="1">
        <f>IF(AB1212="","",-AA1212)</f>
        <v>0</v>
      </c>
    </row>
    <row r="1237" spans="3:3" x14ac:dyDescent="0.25">
      <c r="C1237"/>
    </row>
    <row r="1238" spans="3:3" x14ac:dyDescent="0.25">
      <c r="C1238"/>
    </row>
    <row r="1239" spans="3:3" x14ac:dyDescent="0.25">
      <c r="C1239"/>
    </row>
    <row r="1240" spans="3:3" x14ac:dyDescent="0.25">
      <c r="C1240"/>
    </row>
  </sheetData>
  <autoFilter ref="A1:AD1212" xr:uid="{00000000-0001-0000-0000-000000000000}"/>
  <sortState xmlns:xlrd2="http://schemas.microsoft.com/office/spreadsheetml/2017/richdata2" ref="C1224:C1240">
    <sortCondition ref="C1224:C12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Summ</vt:lpstr>
      <vt:lpstr>71_19MthRepSumUzelQ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2021-07-28T10:27:41Z</dcterms:created>
  <dcterms:modified xsi:type="dcterms:W3CDTF">2021-08-12T11:59:04Z</dcterms:modified>
</cp:coreProperties>
</file>