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nol.loc\shares\Users\67659\Dokumenty\Dokumenty FNOL\Controlling\Sestavy\2023\2023 -leden\"/>
    </mc:Choice>
  </mc:AlternateContent>
  <xr:revisionPtr revIDLastSave="0" documentId="8_{8682C7DA-0EE1-446F-8743-D6744C25C0E4}" xr6:coauthVersionLast="36" xr6:coauthVersionMax="36" xr10:uidLastSave="{00000000-0000-0000-0000-000000000000}"/>
  <bookViews>
    <workbookView xWindow="360" yWindow="405" windowWidth="24675" windowHeight="11790" xr2:uid="{00000000-000D-0000-FFFF-FFFF00000000}"/>
  </bookViews>
  <sheets>
    <sheet name="souhrny a grafy" sheetId="4" r:id="rId1"/>
    <sheet name="HP" sheetId="1" r:id="rId2"/>
    <sheet name="Amb" sheetId="2" r:id="rId3"/>
    <sheet name="LDN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Print_Area" localSheetId="0">'souhrny a grafy'!$A$1:$AC$53</definedName>
  </definedNames>
  <calcPr calcId="191029"/>
</workbook>
</file>

<file path=xl/calcChain.xml><?xml version="1.0" encoding="utf-8"?>
<calcChain xmlns="http://schemas.openxmlformats.org/spreadsheetml/2006/main">
  <c r="R12" i="4" l="1"/>
  <c r="S12" i="4"/>
  <c r="T12" i="4"/>
  <c r="U12" i="4"/>
  <c r="V12" i="4"/>
  <c r="W12" i="4"/>
  <c r="X12" i="4"/>
  <c r="Y12" i="4"/>
  <c r="Z12" i="4"/>
  <c r="AA12" i="4"/>
  <c r="AB12" i="4"/>
  <c r="AC12" i="4"/>
  <c r="Q12" i="4"/>
  <c r="AC10" i="4"/>
  <c r="R10" i="4"/>
  <c r="S10" i="4"/>
  <c r="T10" i="4"/>
  <c r="U10" i="4"/>
  <c r="V10" i="4"/>
  <c r="W10" i="4"/>
  <c r="X10" i="4"/>
  <c r="Y10" i="4"/>
  <c r="Z10" i="4"/>
  <c r="AA10" i="4"/>
  <c r="AB10" i="4"/>
  <c r="Q10" i="4"/>
  <c r="R29" i="4"/>
  <c r="S29" i="4"/>
  <c r="T29" i="4"/>
  <c r="U29" i="4"/>
  <c r="V29" i="4"/>
  <c r="W29" i="4"/>
  <c r="X29" i="4"/>
  <c r="Y29" i="4"/>
  <c r="Z29" i="4"/>
  <c r="AA29" i="4"/>
  <c r="AB29" i="4"/>
  <c r="AC29" i="4"/>
  <c r="Q29" i="4"/>
  <c r="R41" i="4"/>
  <c r="S41" i="4"/>
  <c r="T41" i="4"/>
  <c r="U41" i="4"/>
  <c r="V41" i="4"/>
  <c r="W41" i="4"/>
  <c r="X41" i="4"/>
  <c r="Y41" i="4"/>
  <c r="Z41" i="4"/>
  <c r="AA41" i="4"/>
  <c r="AB41" i="4"/>
  <c r="AC41" i="4"/>
  <c r="R42" i="4"/>
  <c r="S42" i="4"/>
  <c r="T42" i="4"/>
  <c r="U42" i="4"/>
  <c r="V42" i="4"/>
  <c r="W42" i="4"/>
  <c r="X42" i="4"/>
  <c r="Y42" i="4"/>
  <c r="Z42" i="4"/>
  <c r="AA42" i="4"/>
  <c r="AB42" i="4"/>
  <c r="AC42" i="4"/>
  <c r="R43" i="4"/>
  <c r="S43" i="4"/>
  <c r="T43" i="4"/>
  <c r="U43" i="4"/>
  <c r="V43" i="4"/>
  <c r="W43" i="4"/>
  <c r="X43" i="4"/>
  <c r="Y43" i="4"/>
  <c r="Z43" i="4"/>
  <c r="AA43" i="4"/>
  <c r="AB43" i="4"/>
  <c r="AC43" i="4"/>
  <c r="R44" i="4"/>
  <c r="S44" i="4"/>
  <c r="T44" i="4"/>
  <c r="U44" i="4"/>
  <c r="V44" i="4"/>
  <c r="W44" i="4"/>
  <c r="X44" i="4"/>
  <c r="Y44" i="4"/>
  <c r="Z44" i="4"/>
  <c r="AA44" i="4"/>
  <c r="AB44" i="4"/>
  <c r="AC44" i="4"/>
  <c r="R45" i="4"/>
  <c r="S45" i="4"/>
  <c r="T45" i="4"/>
  <c r="U45" i="4"/>
  <c r="V45" i="4"/>
  <c r="W45" i="4"/>
  <c r="X45" i="4"/>
  <c r="Y45" i="4"/>
  <c r="Z45" i="4"/>
  <c r="AA45" i="4"/>
  <c r="AB45" i="4"/>
  <c r="AC45" i="4"/>
  <c r="R46" i="4"/>
  <c r="S46" i="4"/>
  <c r="T46" i="4"/>
  <c r="U46" i="4"/>
  <c r="V46" i="4"/>
  <c r="W46" i="4"/>
  <c r="X46" i="4"/>
  <c r="Y46" i="4"/>
  <c r="Z46" i="4"/>
  <c r="AA46" i="4"/>
  <c r="AB46" i="4"/>
  <c r="AC46" i="4"/>
  <c r="R47" i="4"/>
  <c r="S47" i="4"/>
  <c r="T47" i="4"/>
  <c r="U47" i="4"/>
  <c r="V47" i="4"/>
  <c r="W47" i="4"/>
  <c r="X47" i="4"/>
  <c r="Y47" i="4"/>
  <c r="Z47" i="4"/>
  <c r="AA47" i="4"/>
  <c r="AB47" i="4"/>
  <c r="AC47" i="4"/>
  <c r="R48" i="4"/>
  <c r="S48" i="4"/>
  <c r="T48" i="4"/>
  <c r="U48" i="4"/>
  <c r="V48" i="4"/>
  <c r="W48" i="4"/>
  <c r="X48" i="4"/>
  <c r="Y48" i="4"/>
  <c r="Z48" i="4"/>
  <c r="AA48" i="4"/>
  <c r="AB48" i="4"/>
  <c r="AC48" i="4"/>
  <c r="Q48" i="4"/>
  <c r="Q47" i="4"/>
  <c r="Q46" i="4"/>
  <c r="Q45" i="4"/>
  <c r="Q44" i="4"/>
  <c r="Q43" i="4"/>
  <c r="Q42" i="4"/>
  <c r="Q41" i="4"/>
  <c r="R30" i="4"/>
  <c r="S30" i="4"/>
  <c r="T30" i="4"/>
  <c r="U30" i="4"/>
  <c r="V30" i="4"/>
  <c r="W30" i="4"/>
  <c r="X30" i="4"/>
  <c r="Y30" i="4"/>
  <c r="Z30" i="4"/>
  <c r="AA30" i="4"/>
  <c r="AB30" i="4"/>
  <c r="AC30" i="4"/>
  <c r="R31" i="4"/>
  <c r="S31" i="4"/>
  <c r="T31" i="4"/>
  <c r="U31" i="4"/>
  <c r="V31" i="4"/>
  <c r="W31" i="4"/>
  <c r="X31" i="4"/>
  <c r="Y31" i="4"/>
  <c r="Z31" i="4"/>
  <c r="AA31" i="4"/>
  <c r="AB31" i="4"/>
  <c r="AC31" i="4"/>
  <c r="R32" i="4"/>
  <c r="S32" i="4"/>
  <c r="T32" i="4"/>
  <c r="U32" i="4"/>
  <c r="V32" i="4"/>
  <c r="W32" i="4"/>
  <c r="X32" i="4"/>
  <c r="Y32" i="4"/>
  <c r="Z32" i="4"/>
  <c r="AA32" i="4"/>
  <c r="AB32" i="4"/>
  <c r="AC32" i="4"/>
  <c r="R33" i="4"/>
  <c r="S33" i="4"/>
  <c r="T33" i="4"/>
  <c r="U33" i="4"/>
  <c r="V33" i="4"/>
  <c r="W33" i="4"/>
  <c r="X33" i="4"/>
  <c r="Y33" i="4"/>
  <c r="Z33" i="4"/>
  <c r="AA33" i="4"/>
  <c r="AB33" i="4"/>
  <c r="AC33" i="4"/>
  <c r="R34" i="4"/>
  <c r="S34" i="4"/>
  <c r="T34" i="4"/>
  <c r="U34" i="4"/>
  <c r="V34" i="4"/>
  <c r="W34" i="4"/>
  <c r="X34" i="4"/>
  <c r="Y34" i="4"/>
  <c r="Z34" i="4"/>
  <c r="AA34" i="4"/>
  <c r="AB34" i="4"/>
  <c r="AC34" i="4"/>
  <c r="R35" i="4"/>
  <c r="S35" i="4"/>
  <c r="T35" i="4"/>
  <c r="U35" i="4"/>
  <c r="V35" i="4"/>
  <c r="W35" i="4"/>
  <c r="X35" i="4"/>
  <c r="Y35" i="4"/>
  <c r="Z35" i="4"/>
  <c r="AA35" i="4"/>
  <c r="AB35" i="4"/>
  <c r="AC35" i="4"/>
  <c r="R36" i="4"/>
  <c r="S36" i="4"/>
  <c r="T36" i="4"/>
  <c r="U36" i="4"/>
  <c r="V36" i="4"/>
  <c r="W36" i="4"/>
  <c r="X36" i="4"/>
  <c r="Y36" i="4"/>
  <c r="Z36" i="4"/>
  <c r="AA36" i="4"/>
  <c r="AB36" i="4"/>
  <c r="AC36" i="4"/>
  <c r="Q36" i="4"/>
  <c r="Q35" i="4"/>
  <c r="Q34" i="4"/>
  <c r="Q33" i="4"/>
  <c r="Q32" i="4"/>
  <c r="Q31" i="4"/>
  <c r="Q30" i="4"/>
  <c r="X49" i="4"/>
  <c r="X37" i="4"/>
  <c r="R17" i="4"/>
  <c r="S17" i="4"/>
  <c r="T17" i="4"/>
  <c r="U17" i="4"/>
  <c r="V17" i="4"/>
  <c r="W17" i="4"/>
  <c r="X17" i="4"/>
  <c r="Y17" i="4"/>
  <c r="Z17" i="4"/>
  <c r="AA17" i="4"/>
  <c r="AB17" i="4"/>
  <c r="AC17" i="4"/>
  <c r="R18" i="4"/>
  <c r="S18" i="4"/>
  <c r="T18" i="4"/>
  <c r="U18" i="4"/>
  <c r="V18" i="4"/>
  <c r="W18" i="4"/>
  <c r="X18" i="4"/>
  <c r="Y18" i="4"/>
  <c r="Z18" i="4"/>
  <c r="AA18" i="4"/>
  <c r="AB18" i="4"/>
  <c r="AC18" i="4"/>
  <c r="R19" i="4"/>
  <c r="S19" i="4"/>
  <c r="T19" i="4"/>
  <c r="U19" i="4"/>
  <c r="V19" i="4"/>
  <c r="W19" i="4"/>
  <c r="X19" i="4"/>
  <c r="Y19" i="4"/>
  <c r="Z19" i="4"/>
  <c r="AA19" i="4"/>
  <c r="AB19" i="4"/>
  <c r="AC19" i="4"/>
  <c r="R20" i="4"/>
  <c r="S20" i="4"/>
  <c r="T20" i="4"/>
  <c r="U20" i="4"/>
  <c r="V20" i="4"/>
  <c r="W20" i="4"/>
  <c r="X20" i="4"/>
  <c r="Y20" i="4"/>
  <c r="Z20" i="4"/>
  <c r="AA20" i="4"/>
  <c r="AB20" i="4"/>
  <c r="AC20" i="4"/>
  <c r="R21" i="4"/>
  <c r="S21" i="4"/>
  <c r="T21" i="4"/>
  <c r="U21" i="4"/>
  <c r="V21" i="4"/>
  <c r="W21" i="4"/>
  <c r="X21" i="4"/>
  <c r="Y21" i="4"/>
  <c r="Z21" i="4"/>
  <c r="AA21" i="4"/>
  <c r="AB21" i="4"/>
  <c r="AC21" i="4"/>
  <c r="R22" i="4"/>
  <c r="S22" i="4"/>
  <c r="T22" i="4"/>
  <c r="U22" i="4"/>
  <c r="V22" i="4"/>
  <c r="W22" i="4"/>
  <c r="X22" i="4"/>
  <c r="Y22" i="4"/>
  <c r="Z22" i="4"/>
  <c r="AA22" i="4"/>
  <c r="AB22" i="4"/>
  <c r="AC22" i="4"/>
  <c r="R23" i="4"/>
  <c r="S23" i="4"/>
  <c r="T23" i="4"/>
  <c r="U23" i="4"/>
  <c r="V23" i="4"/>
  <c r="W23" i="4"/>
  <c r="X23" i="4"/>
  <c r="Y23" i="4"/>
  <c r="Z23" i="4"/>
  <c r="AA23" i="4"/>
  <c r="AB23" i="4"/>
  <c r="AB25" i="4" s="1"/>
  <c r="AC23" i="4"/>
  <c r="R24" i="4"/>
  <c r="S24" i="4"/>
  <c r="T24" i="4"/>
  <c r="U24" i="4"/>
  <c r="V24" i="4"/>
  <c r="W24" i="4"/>
  <c r="X24" i="4"/>
  <c r="Y24" i="4"/>
  <c r="Z24" i="4"/>
  <c r="AA24" i="4"/>
  <c r="AB24" i="4"/>
  <c r="AC24" i="4"/>
  <c r="Q24" i="4"/>
  <c r="Q23" i="4"/>
  <c r="Q22" i="4"/>
  <c r="Q21" i="4"/>
  <c r="Q20" i="4"/>
  <c r="Q19" i="4"/>
  <c r="Q18" i="4"/>
  <c r="Q17" i="4"/>
  <c r="R11" i="4"/>
  <c r="S11" i="4"/>
  <c r="T11" i="4"/>
  <c r="U11" i="4"/>
  <c r="V11" i="4"/>
  <c r="W11" i="4"/>
  <c r="X11" i="4"/>
  <c r="Y11" i="4"/>
  <c r="Z11" i="4"/>
  <c r="AA11" i="4"/>
  <c r="AB11" i="4"/>
  <c r="AC11" i="4"/>
  <c r="Q11" i="4"/>
  <c r="C29" i="4"/>
  <c r="D29" i="4"/>
  <c r="E29" i="4"/>
  <c r="F29" i="4"/>
  <c r="G29" i="4"/>
  <c r="H29" i="4"/>
  <c r="I29" i="4"/>
  <c r="J29" i="4"/>
  <c r="K29" i="4"/>
  <c r="L29" i="4"/>
  <c r="M29" i="4"/>
  <c r="N29" i="4"/>
  <c r="C30" i="4"/>
  <c r="D30" i="4"/>
  <c r="E30" i="4"/>
  <c r="F30" i="4"/>
  <c r="G30" i="4"/>
  <c r="H30" i="4"/>
  <c r="I30" i="4"/>
  <c r="J30" i="4"/>
  <c r="K30" i="4"/>
  <c r="L30" i="4"/>
  <c r="M30" i="4"/>
  <c r="N30" i="4"/>
  <c r="C31" i="4"/>
  <c r="D31" i="4"/>
  <c r="E31" i="4"/>
  <c r="F31" i="4"/>
  <c r="G31" i="4"/>
  <c r="H31" i="4"/>
  <c r="I31" i="4"/>
  <c r="J31" i="4"/>
  <c r="K31" i="4"/>
  <c r="L31" i="4"/>
  <c r="M31" i="4"/>
  <c r="N31" i="4"/>
  <c r="C32" i="4"/>
  <c r="D32" i="4"/>
  <c r="E32" i="4"/>
  <c r="F32" i="4"/>
  <c r="G32" i="4"/>
  <c r="H32" i="4"/>
  <c r="I32" i="4"/>
  <c r="J32" i="4"/>
  <c r="K32" i="4"/>
  <c r="L32" i="4"/>
  <c r="M32" i="4"/>
  <c r="N32" i="4"/>
  <c r="C33" i="4"/>
  <c r="D33" i="4"/>
  <c r="E33" i="4"/>
  <c r="F33" i="4"/>
  <c r="G33" i="4"/>
  <c r="H33" i="4"/>
  <c r="I33" i="4"/>
  <c r="J33" i="4"/>
  <c r="K33" i="4"/>
  <c r="L33" i="4"/>
  <c r="M33" i="4"/>
  <c r="N33" i="4"/>
  <c r="C34" i="4"/>
  <c r="D34" i="4"/>
  <c r="E34" i="4"/>
  <c r="F34" i="4"/>
  <c r="G34" i="4"/>
  <c r="H34" i="4"/>
  <c r="I34" i="4"/>
  <c r="J34" i="4"/>
  <c r="K34" i="4"/>
  <c r="L34" i="4"/>
  <c r="M34" i="4"/>
  <c r="N34" i="4"/>
  <c r="C35" i="4"/>
  <c r="D35" i="4"/>
  <c r="E35" i="4"/>
  <c r="F35" i="4"/>
  <c r="G35" i="4"/>
  <c r="H35" i="4"/>
  <c r="I35" i="4"/>
  <c r="J35" i="4"/>
  <c r="K35" i="4"/>
  <c r="L35" i="4"/>
  <c r="M35" i="4"/>
  <c r="N35" i="4"/>
  <c r="C36" i="4"/>
  <c r="D36" i="4"/>
  <c r="E36" i="4"/>
  <c r="F36" i="4"/>
  <c r="G36" i="4"/>
  <c r="H36" i="4"/>
  <c r="I36" i="4"/>
  <c r="J36" i="4"/>
  <c r="K36" i="4"/>
  <c r="L36" i="4"/>
  <c r="M36" i="4"/>
  <c r="N36" i="4"/>
  <c r="B36" i="4"/>
  <c r="B35" i="4"/>
  <c r="B34" i="4"/>
  <c r="B33" i="4"/>
  <c r="B32" i="4"/>
  <c r="B31" i="4"/>
  <c r="B30" i="4"/>
  <c r="B29" i="4"/>
  <c r="Y25" i="4" l="1"/>
  <c r="T25" i="4"/>
  <c r="C37" i="4"/>
  <c r="B37" i="4"/>
  <c r="W49" i="4"/>
  <c r="U37" i="4"/>
  <c r="AC49" i="4"/>
  <c r="T37" i="4"/>
  <c r="AB37" i="4"/>
  <c r="T49" i="4"/>
  <c r="AB49" i="4"/>
  <c r="U49" i="4"/>
  <c r="S37" i="4"/>
  <c r="AA37" i="4"/>
  <c r="S49" i="4"/>
  <c r="AA49" i="4"/>
  <c r="V49" i="4"/>
  <c r="X25" i="4"/>
  <c r="R37" i="4"/>
  <c r="Z37" i="4"/>
  <c r="R49" i="4"/>
  <c r="Z49" i="4"/>
  <c r="W37" i="4"/>
  <c r="V37" i="4"/>
  <c r="AC37" i="4"/>
  <c r="Q37" i="4"/>
  <c r="Y37" i="4"/>
  <c r="Q49" i="4"/>
  <c r="Y49" i="4"/>
  <c r="W25" i="4"/>
  <c r="U25" i="4"/>
  <c r="AC25" i="4"/>
  <c r="V25" i="4"/>
  <c r="R25" i="4"/>
  <c r="AA25" i="4"/>
  <c r="S25" i="4"/>
  <c r="Z25" i="4"/>
  <c r="Q25" i="4"/>
  <c r="N37" i="4" l="1"/>
  <c r="M37" i="4"/>
  <c r="F37" i="4"/>
  <c r="E37" i="4"/>
  <c r="C12" i="4"/>
  <c r="D12" i="4"/>
  <c r="E12" i="4"/>
  <c r="F12" i="4"/>
  <c r="G12" i="4"/>
  <c r="H12" i="4"/>
  <c r="I12" i="4"/>
  <c r="J12" i="4"/>
  <c r="K12" i="4"/>
  <c r="L12" i="4"/>
  <c r="M12" i="4"/>
  <c r="N12" i="4"/>
  <c r="C10" i="4"/>
  <c r="D10" i="4"/>
  <c r="E10" i="4"/>
  <c r="F10" i="4"/>
  <c r="G10" i="4"/>
  <c r="H10" i="4"/>
  <c r="I10" i="4"/>
  <c r="J10" i="4"/>
  <c r="K10" i="4"/>
  <c r="L10" i="4"/>
  <c r="M10" i="4"/>
  <c r="N10" i="4"/>
  <c r="B10" i="4"/>
  <c r="B12" i="4"/>
  <c r="D37" i="4" l="1"/>
  <c r="J37" i="4"/>
  <c r="L37" i="4"/>
  <c r="K37" i="4"/>
  <c r="I37" i="4"/>
  <c r="H37" i="4"/>
  <c r="G37" i="4"/>
  <c r="N38" i="1"/>
  <c r="C17" i="4"/>
  <c r="D17" i="4"/>
  <c r="E17" i="4"/>
  <c r="F17" i="4"/>
  <c r="G17" i="4"/>
  <c r="H17" i="4"/>
  <c r="I17" i="4"/>
  <c r="J17" i="4"/>
  <c r="K17" i="4"/>
  <c r="L17" i="4"/>
  <c r="M17" i="4"/>
  <c r="N17" i="4"/>
  <c r="C18" i="4"/>
  <c r="D18" i="4"/>
  <c r="E18" i="4"/>
  <c r="F18" i="4"/>
  <c r="G18" i="4"/>
  <c r="H18" i="4"/>
  <c r="I18" i="4"/>
  <c r="J18" i="4"/>
  <c r="K18" i="4"/>
  <c r="L18" i="4"/>
  <c r="M18" i="4"/>
  <c r="N18" i="4"/>
  <c r="C19" i="4"/>
  <c r="D19" i="4"/>
  <c r="E19" i="4"/>
  <c r="F19" i="4"/>
  <c r="G19" i="4"/>
  <c r="H19" i="4"/>
  <c r="I19" i="4"/>
  <c r="J19" i="4"/>
  <c r="K19" i="4"/>
  <c r="L19" i="4"/>
  <c r="M19" i="4"/>
  <c r="N19" i="4"/>
  <c r="C20" i="4"/>
  <c r="D20" i="4"/>
  <c r="E20" i="4"/>
  <c r="F20" i="4"/>
  <c r="G20" i="4"/>
  <c r="H20" i="4"/>
  <c r="I20" i="4"/>
  <c r="J20" i="4"/>
  <c r="K20" i="4"/>
  <c r="L20" i="4"/>
  <c r="M20" i="4"/>
  <c r="N20" i="4"/>
  <c r="C21" i="4"/>
  <c r="D21" i="4"/>
  <c r="E21" i="4"/>
  <c r="F21" i="4"/>
  <c r="G21" i="4"/>
  <c r="H21" i="4"/>
  <c r="I21" i="4"/>
  <c r="J21" i="4"/>
  <c r="K21" i="4"/>
  <c r="L21" i="4"/>
  <c r="M21" i="4"/>
  <c r="N21" i="4"/>
  <c r="C22" i="4"/>
  <c r="D22" i="4"/>
  <c r="E22" i="4"/>
  <c r="F22" i="4"/>
  <c r="G22" i="4"/>
  <c r="H22" i="4"/>
  <c r="I22" i="4"/>
  <c r="J22" i="4"/>
  <c r="K22" i="4"/>
  <c r="L22" i="4"/>
  <c r="M22" i="4"/>
  <c r="N22" i="4"/>
  <c r="C23" i="4"/>
  <c r="D23" i="4"/>
  <c r="E23" i="4"/>
  <c r="F23" i="4"/>
  <c r="G23" i="4"/>
  <c r="H23" i="4"/>
  <c r="I23" i="4"/>
  <c r="J23" i="4"/>
  <c r="K23" i="4"/>
  <c r="L23" i="4"/>
  <c r="M23" i="4"/>
  <c r="N23" i="4"/>
  <c r="C24" i="4"/>
  <c r="D24" i="4"/>
  <c r="E24" i="4"/>
  <c r="F24" i="4"/>
  <c r="G24" i="4"/>
  <c r="H24" i="4"/>
  <c r="I24" i="4"/>
  <c r="J24" i="4"/>
  <c r="K24" i="4"/>
  <c r="L24" i="4"/>
  <c r="M24" i="4"/>
  <c r="N24" i="4"/>
  <c r="B24" i="4"/>
  <c r="B23" i="4"/>
  <c r="B22" i="4"/>
  <c r="B21" i="4"/>
  <c r="B20" i="4"/>
  <c r="B19" i="4"/>
  <c r="B18" i="4"/>
  <c r="B17" i="4"/>
  <c r="C41" i="4"/>
  <c r="D41" i="4"/>
  <c r="E41" i="4"/>
  <c r="F41" i="4"/>
  <c r="G41" i="4"/>
  <c r="H41" i="4"/>
  <c r="I41" i="4"/>
  <c r="J41" i="4"/>
  <c r="K41" i="4"/>
  <c r="L41" i="4"/>
  <c r="M41" i="4"/>
  <c r="N41" i="4"/>
  <c r="C42" i="4"/>
  <c r="D42" i="4"/>
  <c r="E42" i="4"/>
  <c r="F42" i="4"/>
  <c r="G42" i="4"/>
  <c r="H42" i="4"/>
  <c r="I42" i="4"/>
  <c r="J42" i="4"/>
  <c r="K42" i="4"/>
  <c r="L42" i="4"/>
  <c r="M42" i="4"/>
  <c r="N42" i="4"/>
  <c r="C43" i="4"/>
  <c r="D43" i="4"/>
  <c r="E43" i="4"/>
  <c r="F43" i="4"/>
  <c r="G43" i="4"/>
  <c r="H43" i="4"/>
  <c r="I43" i="4"/>
  <c r="J43" i="4"/>
  <c r="K43" i="4"/>
  <c r="L43" i="4"/>
  <c r="M43" i="4"/>
  <c r="N43" i="4"/>
  <c r="C44" i="4"/>
  <c r="D44" i="4"/>
  <c r="E44" i="4"/>
  <c r="F44" i="4"/>
  <c r="G44" i="4"/>
  <c r="H44" i="4"/>
  <c r="I44" i="4"/>
  <c r="J44" i="4"/>
  <c r="K44" i="4"/>
  <c r="L44" i="4"/>
  <c r="M44" i="4"/>
  <c r="N44" i="4"/>
  <c r="C45" i="4"/>
  <c r="D45" i="4"/>
  <c r="E45" i="4"/>
  <c r="F45" i="4"/>
  <c r="G45" i="4"/>
  <c r="H45" i="4"/>
  <c r="I45" i="4"/>
  <c r="J45" i="4"/>
  <c r="K45" i="4"/>
  <c r="L45" i="4"/>
  <c r="M45" i="4"/>
  <c r="N45" i="4"/>
  <c r="C46" i="4"/>
  <c r="D46" i="4"/>
  <c r="E46" i="4"/>
  <c r="F46" i="4"/>
  <c r="G46" i="4"/>
  <c r="H46" i="4"/>
  <c r="I46" i="4"/>
  <c r="J46" i="4"/>
  <c r="K46" i="4"/>
  <c r="L46" i="4"/>
  <c r="M46" i="4"/>
  <c r="N46" i="4"/>
  <c r="C47" i="4"/>
  <c r="D47" i="4"/>
  <c r="E47" i="4"/>
  <c r="F47" i="4"/>
  <c r="G47" i="4"/>
  <c r="H47" i="4"/>
  <c r="I47" i="4"/>
  <c r="J47" i="4"/>
  <c r="K47" i="4"/>
  <c r="L47" i="4"/>
  <c r="M47" i="4"/>
  <c r="N47" i="4"/>
  <c r="C48" i="4"/>
  <c r="D48" i="4"/>
  <c r="E48" i="4"/>
  <c r="F48" i="4"/>
  <c r="G48" i="4"/>
  <c r="H48" i="4"/>
  <c r="I48" i="4"/>
  <c r="J48" i="4"/>
  <c r="K48" i="4"/>
  <c r="L48" i="4"/>
  <c r="M48" i="4"/>
  <c r="N48" i="4"/>
  <c r="B48" i="4"/>
  <c r="B47" i="4"/>
  <c r="B46" i="4"/>
  <c r="B45" i="4"/>
  <c r="B44" i="4"/>
  <c r="B43" i="4"/>
  <c r="B42" i="4"/>
  <c r="B41" i="4"/>
  <c r="M25" i="4" l="1"/>
  <c r="B25" i="4"/>
  <c r="C25" i="4"/>
  <c r="H25" i="4"/>
  <c r="K25" i="4"/>
  <c r="E25" i="4"/>
  <c r="I25" i="4"/>
  <c r="G25" i="4"/>
  <c r="L25" i="4"/>
  <c r="D25" i="4"/>
  <c r="J25" i="4"/>
  <c r="N25" i="4"/>
  <c r="F25" i="4"/>
  <c r="N49" i="4" l="1"/>
  <c r="M49" i="4"/>
  <c r="F49" i="4"/>
  <c r="E49" i="4"/>
  <c r="D49" i="4" l="1"/>
  <c r="C49" i="4"/>
  <c r="B49" i="4"/>
  <c r="L49" i="4"/>
  <c r="K49" i="4"/>
  <c r="J49" i="4"/>
  <c r="I49" i="4"/>
  <c r="H49" i="4"/>
  <c r="G49" i="4"/>
  <c r="V8" i="1"/>
  <c r="V7" i="1"/>
  <c r="V6" i="1"/>
  <c r="V5" i="1"/>
  <c r="V16" i="1"/>
  <c r="V15" i="1"/>
  <c r="V14" i="1"/>
  <c r="V13" i="1"/>
  <c r="V21" i="1"/>
  <c r="V29" i="1"/>
  <c r="V38" i="1" s="1"/>
  <c r="J23" i="1"/>
  <c r="J22" i="1"/>
  <c r="J21" i="1"/>
  <c r="J31" i="1"/>
  <c r="J30" i="1"/>
  <c r="J29" i="1"/>
  <c r="N39" i="1"/>
  <c r="O39" i="1"/>
  <c r="P39" i="1"/>
  <c r="Q39" i="1"/>
  <c r="R39" i="1"/>
  <c r="S39" i="1"/>
  <c r="T39" i="1"/>
  <c r="U39" i="1"/>
  <c r="N40" i="1"/>
  <c r="O40" i="1"/>
  <c r="P40" i="1"/>
  <c r="Q40" i="1"/>
  <c r="R40" i="1"/>
  <c r="S40" i="1"/>
  <c r="T40" i="1"/>
  <c r="U40" i="1"/>
  <c r="N41" i="1"/>
  <c r="O41" i="1"/>
  <c r="P41" i="1"/>
  <c r="Q41" i="1"/>
  <c r="R41" i="1"/>
  <c r="S41" i="1"/>
  <c r="T41" i="1"/>
  <c r="U41" i="1"/>
  <c r="O38" i="1"/>
  <c r="P38" i="1"/>
  <c r="Q38" i="1"/>
  <c r="R38" i="1"/>
  <c r="S38" i="1"/>
  <c r="T38" i="1"/>
  <c r="U38" i="1"/>
  <c r="V32" i="1"/>
  <c r="V31" i="1"/>
  <c r="V30" i="1"/>
  <c r="V22" i="1" l="1"/>
  <c r="V39" i="1" s="1"/>
  <c r="V23" i="1"/>
  <c r="V40" i="1" s="1"/>
  <c r="V24" i="1"/>
  <c r="V41" i="1" s="1"/>
  <c r="R5" i="4" l="1"/>
  <c r="S5" i="4"/>
  <c r="T5" i="4"/>
  <c r="U5" i="4"/>
  <c r="V5" i="4"/>
  <c r="W5" i="4"/>
  <c r="X5" i="4"/>
  <c r="Y5" i="4"/>
  <c r="Z5" i="4"/>
  <c r="AA5" i="4"/>
  <c r="AB5" i="4"/>
  <c r="AC5" i="4"/>
  <c r="R6" i="4"/>
  <c r="S6" i="4"/>
  <c r="T6" i="4"/>
  <c r="U6" i="4"/>
  <c r="V6" i="4"/>
  <c r="W6" i="4"/>
  <c r="X6" i="4"/>
  <c r="Y6" i="4"/>
  <c r="Z6" i="4"/>
  <c r="AA6" i="4"/>
  <c r="AB6" i="4"/>
  <c r="AC6" i="4"/>
  <c r="R7" i="4"/>
  <c r="S7" i="4"/>
  <c r="T7" i="4"/>
  <c r="U7" i="4"/>
  <c r="V7" i="4"/>
  <c r="W7" i="4"/>
  <c r="X7" i="4"/>
  <c r="Y7" i="4"/>
  <c r="Z7" i="4"/>
  <c r="AA7" i="4"/>
  <c r="AB7" i="4"/>
  <c r="AC7" i="4"/>
  <c r="R8" i="4"/>
  <c r="S8" i="4"/>
  <c r="T8" i="4"/>
  <c r="U8" i="4"/>
  <c r="V8" i="4"/>
  <c r="W8" i="4"/>
  <c r="X8" i="4"/>
  <c r="Y8" i="4"/>
  <c r="Z8" i="4"/>
  <c r="AA8" i="4"/>
  <c r="AB8" i="4"/>
  <c r="AC8" i="4"/>
  <c r="R9" i="4"/>
  <c r="S9" i="4"/>
  <c r="T9" i="4"/>
  <c r="U9" i="4"/>
  <c r="V9" i="4"/>
  <c r="W9" i="4"/>
  <c r="X9" i="4"/>
  <c r="Y9" i="4"/>
  <c r="Z9" i="4"/>
  <c r="AA9" i="4"/>
  <c r="AB9" i="4"/>
  <c r="AC9" i="4"/>
  <c r="C5" i="4"/>
  <c r="D5" i="4"/>
  <c r="E5" i="4"/>
  <c r="F5" i="4"/>
  <c r="G5" i="4"/>
  <c r="H5" i="4"/>
  <c r="I5" i="4"/>
  <c r="J5" i="4"/>
  <c r="K5" i="4"/>
  <c r="L5" i="4"/>
  <c r="M5" i="4"/>
  <c r="N5" i="4"/>
  <c r="C6" i="4"/>
  <c r="D6" i="4"/>
  <c r="E6" i="4"/>
  <c r="F6" i="4"/>
  <c r="G6" i="4"/>
  <c r="H6" i="4"/>
  <c r="I6" i="4"/>
  <c r="J6" i="4"/>
  <c r="K6" i="4"/>
  <c r="L6" i="4"/>
  <c r="M6" i="4"/>
  <c r="N6" i="4"/>
  <c r="C7" i="4"/>
  <c r="D7" i="4"/>
  <c r="E7" i="4"/>
  <c r="F7" i="4"/>
  <c r="G7" i="4"/>
  <c r="H7" i="4"/>
  <c r="I7" i="4"/>
  <c r="J7" i="4"/>
  <c r="K7" i="4"/>
  <c r="L7" i="4"/>
  <c r="M7" i="4"/>
  <c r="N7" i="4"/>
  <c r="C8" i="4"/>
  <c r="D8" i="4"/>
  <c r="E8" i="4"/>
  <c r="F8" i="4"/>
  <c r="G8" i="4"/>
  <c r="H8" i="4"/>
  <c r="I8" i="4"/>
  <c r="J8" i="4"/>
  <c r="K8" i="4"/>
  <c r="L8" i="4"/>
  <c r="M8" i="4"/>
  <c r="N8" i="4"/>
  <c r="C9" i="4"/>
  <c r="D9" i="4"/>
  <c r="E9" i="4"/>
  <c r="F9" i="4"/>
  <c r="G9" i="4"/>
  <c r="H9" i="4"/>
  <c r="I9" i="4"/>
  <c r="J9" i="4"/>
  <c r="K9" i="4"/>
  <c r="L9" i="4"/>
  <c r="M9" i="4"/>
  <c r="N9" i="4"/>
  <c r="C11" i="4"/>
  <c r="D11" i="4"/>
  <c r="E11" i="4"/>
  <c r="F11" i="4"/>
  <c r="G11" i="4"/>
  <c r="H11" i="4"/>
  <c r="I11" i="4"/>
  <c r="J11" i="4"/>
  <c r="K11" i="4"/>
  <c r="L11" i="4"/>
  <c r="M11" i="4"/>
  <c r="N11" i="4"/>
  <c r="B11" i="4"/>
  <c r="Q9" i="4"/>
  <c r="B9" i="4"/>
  <c r="Q8" i="4"/>
  <c r="B8" i="4"/>
  <c r="Q7" i="4"/>
  <c r="B7" i="4"/>
  <c r="Q6" i="4"/>
  <c r="B6" i="4"/>
  <c r="Q5" i="4"/>
  <c r="B5" i="4"/>
  <c r="J8" i="1"/>
  <c r="W13" i="4" l="1"/>
  <c r="N13" i="4"/>
  <c r="AB13" i="4"/>
  <c r="F13" i="4"/>
  <c r="G13" i="4"/>
  <c r="V13" i="4"/>
  <c r="U13" i="4"/>
  <c r="M13" i="4"/>
  <c r="T13" i="4"/>
  <c r="AC13" i="4"/>
  <c r="H13" i="4"/>
  <c r="E13" i="4"/>
  <c r="K13" i="4"/>
  <c r="C13" i="4"/>
  <c r="Z13" i="4"/>
  <c r="Y13" i="4"/>
  <c r="J13" i="4"/>
  <c r="Q13" i="4"/>
  <c r="R13" i="4"/>
  <c r="I13" i="4"/>
  <c r="X13" i="4"/>
  <c r="B13" i="4"/>
  <c r="L13" i="4"/>
  <c r="D13" i="4"/>
  <c r="AA13" i="4"/>
  <c r="S13" i="4"/>
  <c r="B32" i="1"/>
  <c r="J32" i="1" s="1"/>
  <c r="B24" i="1"/>
  <c r="J24" i="1" s="1"/>
  <c r="J17" i="1"/>
  <c r="J14" i="1"/>
  <c r="J15" i="1"/>
  <c r="J16" i="1"/>
  <c r="J13" i="1"/>
  <c r="J6" i="1"/>
  <c r="J9" i="1"/>
  <c r="J7" i="1"/>
  <c r="J5" i="1"/>
</calcChain>
</file>

<file path=xl/sharedStrings.xml><?xml version="1.0" encoding="utf-8"?>
<sst xmlns="http://schemas.openxmlformats.org/spreadsheetml/2006/main" count="378" uniqueCount="63">
  <si>
    <t>Case MIX HP 2022</t>
  </si>
  <si>
    <t>část hospitalizací dle ÚV2022/období</t>
  </si>
  <si>
    <t>A CM</t>
  </si>
  <si>
    <t>CDEF CM</t>
  </si>
  <si>
    <t>BGH CM</t>
  </si>
  <si>
    <t>CM celkem</t>
  </si>
  <si>
    <t>z toho E+F (fakultativní)</t>
  </si>
  <si>
    <t>FN BRNO</t>
  </si>
  <si>
    <t>kum rok 2022</t>
  </si>
  <si>
    <t>FN USA</t>
  </si>
  <si>
    <t>FN OL</t>
  </si>
  <si>
    <t>FN Os</t>
  </si>
  <si>
    <t>FN Plzeň</t>
  </si>
  <si>
    <t>FNM</t>
  </si>
  <si>
    <t>FN BUL</t>
  </si>
  <si>
    <t>FN HK</t>
  </si>
  <si>
    <t xml:space="preserve">Průměr </t>
  </si>
  <si>
    <t>PP HP 2022</t>
  </si>
  <si>
    <t>A PP</t>
  </si>
  <si>
    <t>CDEF PP</t>
  </si>
  <si>
    <t>BGH PP</t>
  </si>
  <si>
    <t>PP celkem</t>
  </si>
  <si>
    <t>% CaseMixu HP s COVID diagnózou na celkem</t>
  </si>
  <si>
    <t>% Počet HP s COVID diagnózou na celkem</t>
  </si>
  <si>
    <t xml:space="preserve"> plnění % 22/19 produkce</t>
  </si>
  <si>
    <t>CM  HP s diagnózou U071</t>
  </si>
  <si>
    <t>POČET HP s diagnózou U071</t>
  </si>
  <si>
    <t>Case MIX index HP 2022</t>
  </si>
  <si>
    <t>Ambulance</t>
  </si>
  <si>
    <t>% 22/19 Bodů Ost bez COVID</t>
  </si>
  <si>
    <t>% 22/19 Bodů KOM bez COVID</t>
  </si>
  <si>
    <t>LDN</t>
  </si>
  <si>
    <r>
      <t>% 22/</t>
    </r>
    <r>
      <rPr>
        <b/>
        <sz val="11"/>
        <color rgb="FFFF0000"/>
        <rFont val="Calibri"/>
        <family val="2"/>
        <charset val="238"/>
        <scheme val="minor"/>
      </rPr>
      <t>21</t>
    </r>
    <r>
      <rPr>
        <b/>
        <sz val="11"/>
        <color theme="1"/>
        <rFont val="Calibri"/>
        <family val="2"/>
        <charset val="238"/>
        <scheme val="minor"/>
      </rPr>
      <t xml:space="preserve"> OD </t>
    </r>
  </si>
  <si>
    <t>neuvedeno</t>
  </si>
  <si>
    <t/>
  </si>
  <si>
    <t>Case MIX HP skupiny A 2022</t>
  </si>
  <si>
    <t>PAL</t>
  </si>
  <si>
    <t xml:space="preserve"> 1/2022 x 1/2019</t>
  </si>
  <si>
    <t xml:space="preserve"> 2/2022 x 2/2019</t>
  </si>
  <si>
    <t xml:space="preserve"> 3/2022 x 3/2019</t>
  </si>
  <si>
    <t xml:space="preserve"> 4/2022 x 4/2019</t>
  </si>
  <si>
    <t xml:space="preserve"> 5/2022 x 5/2019</t>
  </si>
  <si>
    <t>6/2022 x 6/2019</t>
  </si>
  <si>
    <t>7/2022 x 7/2019</t>
  </si>
  <si>
    <t>8/2022 x 8/2019</t>
  </si>
  <si>
    <t>9/2022 x 9/2019</t>
  </si>
  <si>
    <t>10/2022 x 10/2019</t>
  </si>
  <si>
    <t>11/2022 x 11/2019</t>
  </si>
  <si>
    <t>12/2022 x 12/2019</t>
  </si>
  <si>
    <t>%</t>
  </si>
  <si>
    <t>VÍCE NEŽ 5%</t>
  </si>
  <si>
    <t>MÉNĚ než 95%</t>
  </si>
  <si>
    <t>Produkce bez vlivu COVID pandemie</t>
  </si>
  <si>
    <t>PP HP skupiny A 2022</t>
  </si>
  <si>
    <t>PP HP celkem 2022</t>
  </si>
  <si>
    <t>Souhrnné přehledy</t>
  </si>
  <si>
    <t xml:space="preserve">Produkce lůžkové péče roku 2022 </t>
  </si>
  <si>
    <t>Case MIX index HP 2022 s diag U071</t>
  </si>
  <si>
    <t>CMI HP Covid 2022/CMI HP 2022 celkem</t>
  </si>
  <si>
    <t>CM HP celkem 2022</t>
  </si>
  <si>
    <t>% CaseMixu HP s COVID diagnózou skupina A</t>
  </si>
  <si>
    <t>%PP HP s COVID diagnózou na celkem skupina A</t>
  </si>
  <si>
    <t>% CaseMixu HP s COVID diagnózou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</si>
</sst>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%"/>
    <numFmt numFmtId="166" formatCode="#,##0.0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i/>
      <sz val="9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b/>
      <sz val="11"/>
      <color rgb="FF009900"/>
      <name val="Calibri"/>
      <family val="2"/>
      <charset val="238"/>
      <scheme val="minor"/>
    </font>
    <font>
      <b/>
      <sz val="14"/>
      <color rgb="FF0099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99"/>
        <bgColor indexed="64"/>
      </patternFill>
    </fill>
  </fills>
  <borders count="3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thin">
        <color auto="1"/>
      </left>
      <right style="dashed">
        <color auto="1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thin">
        <color indexed="64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indexed="64"/>
      </right>
      <top style="dashed">
        <color auto="1"/>
      </top>
      <bottom/>
      <diagonal/>
    </border>
    <border>
      <left style="dashed">
        <color auto="1"/>
      </left>
      <right style="thin">
        <color indexed="64"/>
      </right>
      <top style="dashed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ashed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138">
    <xf numFmtId="0" fontId="0" fillId="0" borderId="0" xfId="0"/>
    <xf numFmtId="0" fontId="3" fillId="0" borderId="0" xfId="0" applyFont="1" applyAlignment="1">
      <alignment horizontal="center" vertical="center"/>
    </xf>
    <xf numFmtId="4" fontId="2" fillId="4" borderId="4" xfId="0" applyNumberFormat="1" applyFont="1" applyFill="1" applyBorder="1" applyAlignment="1">
      <alignment horizontal="center"/>
    </xf>
    <xf numFmtId="4" fontId="2" fillId="4" borderId="5" xfId="0" applyNumberFormat="1" applyFont="1" applyFill="1" applyBorder="1" applyAlignment="1">
      <alignment horizontal="center"/>
    </xf>
    <xf numFmtId="4" fontId="2" fillId="4" borderId="6" xfId="0" applyNumberFormat="1" applyFont="1" applyFill="1" applyBorder="1" applyAlignment="1">
      <alignment horizontal="center"/>
    </xf>
    <xf numFmtId="4" fontId="2" fillId="4" borderId="3" xfId="0" applyNumberFormat="1" applyFont="1" applyFill="1" applyBorder="1" applyAlignment="1">
      <alignment horizontal="center"/>
    </xf>
    <xf numFmtId="4" fontId="9" fillId="4" borderId="3" xfId="0" applyNumberFormat="1" applyFont="1" applyFill="1" applyBorder="1" applyAlignment="1">
      <alignment horizontal="center"/>
    </xf>
    <xf numFmtId="16" fontId="2" fillId="2" borderId="1" xfId="0" applyNumberFormat="1" applyFont="1" applyFill="1" applyBorder="1" applyAlignment="1">
      <alignment horizontal="center" wrapText="1"/>
    </xf>
    <xf numFmtId="164" fontId="9" fillId="4" borderId="3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10" fillId="0" borderId="0" xfId="0" applyFont="1"/>
    <xf numFmtId="0" fontId="0" fillId="0" borderId="1" xfId="0" applyBorder="1"/>
    <xf numFmtId="0" fontId="0" fillId="0" borderId="2" xfId="0" applyBorder="1"/>
    <xf numFmtId="0" fontId="6" fillId="2" borderId="8" xfId="2" applyFont="1" applyFill="1" applyBorder="1" applyAlignment="1">
      <alignment horizontal="left" vertical="center" wrapText="1"/>
    </xf>
    <xf numFmtId="165" fontId="0" fillId="0" borderId="9" xfId="1" applyNumberFormat="1" applyFont="1" applyBorder="1"/>
    <xf numFmtId="165" fontId="0" fillId="0" borderId="6" xfId="1" applyNumberFormat="1" applyFont="1" applyBorder="1"/>
    <xf numFmtId="165" fontId="12" fillId="2" borderId="3" xfId="1" applyNumberFormat="1" applyFont="1" applyFill="1" applyBorder="1"/>
    <xf numFmtId="165" fontId="0" fillId="0" borderId="10" xfId="1" applyNumberFormat="1" applyFont="1" applyBorder="1"/>
    <xf numFmtId="0" fontId="13" fillId="0" borderId="0" xfId="0" applyFont="1"/>
    <xf numFmtId="0" fontId="14" fillId="0" borderId="0" xfId="0" applyFont="1" applyAlignment="1">
      <alignment horizontal="left" vertical="center"/>
    </xf>
    <xf numFmtId="0" fontId="2" fillId="0" borderId="0" xfId="0" applyFont="1"/>
    <xf numFmtId="16" fontId="2" fillId="2" borderId="8" xfId="0" applyNumberFormat="1" applyFont="1" applyFill="1" applyBorder="1" applyAlignment="1">
      <alignment vertical="center" wrapText="1"/>
    </xf>
    <xf numFmtId="0" fontId="2" fillId="3" borderId="12" xfId="0" applyFont="1" applyFill="1" applyBorder="1"/>
    <xf numFmtId="0" fontId="2" fillId="3" borderId="13" xfId="0" applyFont="1" applyFill="1" applyBorder="1"/>
    <xf numFmtId="165" fontId="0" fillId="0" borderId="12" xfId="1" applyNumberFormat="1" applyFont="1" applyBorder="1"/>
    <xf numFmtId="9" fontId="0" fillId="0" borderId="12" xfId="1" applyFont="1" applyBorder="1"/>
    <xf numFmtId="9" fontId="0" fillId="0" borderId="13" xfId="1" applyFont="1" applyBorder="1"/>
    <xf numFmtId="16" fontId="2" fillId="2" borderId="1" xfId="0" applyNumberFormat="1" applyFont="1" applyFill="1" applyBorder="1" applyAlignment="1">
      <alignment vertical="center" wrapText="1"/>
    </xf>
    <xf numFmtId="0" fontId="2" fillId="3" borderId="1" xfId="0" applyFont="1" applyFill="1" applyBorder="1"/>
    <xf numFmtId="0" fontId="0" fillId="0" borderId="8" xfId="0" applyBorder="1"/>
    <xf numFmtId="10" fontId="0" fillId="0" borderId="8" xfId="1" applyNumberFormat="1" applyFont="1" applyBorder="1"/>
    <xf numFmtId="4" fontId="0" fillId="4" borderId="14" xfId="0" applyNumberFormat="1" applyFill="1" applyBorder="1"/>
    <xf numFmtId="0" fontId="0" fillId="0" borderId="7" xfId="0" applyBorder="1"/>
    <xf numFmtId="4" fontId="2" fillId="2" borderId="16" xfId="0" applyNumberFormat="1" applyFont="1" applyFill="1" applyBorder="1"/>
    <xf numFmtId="165" fontId="0" fillId="0" borderId="8" xfId="1" applyNumberFormat="1" applyFont="1" applyBorder="1"/>
    <xf numFmtId="0" fontId="8" fillId="3" borderId="8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9" fontId="0" fillId="0" borderId="4" xfId="0" applyNumberFormat="1" applyBorder="1"/>
    <xf numFmtId="9" fontId="0" fillId="0" borderId="5" xfId="0" applyNumberFormat="1" applyBorder="1"/>
    <xf numFmtId="9" fontId="0" fillId="0" borderId="6" xfId="0" applyNumberFormat="1" applyBorder="1"/>
    <xf numFmtId="9" fontId="0" fillId="0" borderId="11" xfId="0" applyNumberFormat="1" applyBorder="1"/>
    <xf numFmtId="9" fontId="0" fillId="0" borderId="12" xfId="0" applyNumberFormat="1" applyBorder="1"/>
    <xf numFmtId="9" fontId="0" fillId="0" borderId="13" xfId="0" applyNumberFormat="1" applyBorder="1"/>
    <xf numFmtId="16" fontId="2" fillId="3" borderId="11" xfId="0" applyNumberFormat="1" applyFont="1" applyFill="1" applyBorder="1" applyAlignment="1">
      <alignment horizontal="left" wrapText="1"/>
    </xf>
    <xf numFmtId="16" fontId="2" fillId="3" borderId="12" xfId="0" applyNumberFormat="1" applyFont="1" applyFill="1" applyBorder="1" applyAlignment="1">
      <alignment horizontal="left" wrapText="1"/>
    </xf>
    <xf numFmtId="16" fontId="2" fillId="3" borderId="13" xfId="0" applyNumberFormat="1" applyFont="1" applyFill="1" applyBorder="1" applyAlignment="1">
      <alignment horizontal="left" wrapText="1"/>
    </xf>
    <xf numFmtId="16" fontId="2" fillId="2" borderId="8" xfId="0" applyNumberFormat="1" applyFont="1" applyFill="1" applyBorder="1" applyAlignment="1">
      <alignment wrapText="1"/>
    </xf>
    <xf numFmtId="0" fontId="8" fillId="2" borderId="8" xfId="0" applyFont="1" applyFill="1" applyBorder="1" applyAlignment="1">
      <alignment horizontal="center" vertical="center" wrapText="1"/>
    </xf>
    <xf numFmtId="16" fontId="2" fillId="2" borderId="8" xfId="0" applyNumberFormat="1" applyFont="1" applyFill="1" applyBorder="1" applyAlignment="1">
      <alignment horizontal="left" wrapText="1"/>
    </xf>
    <xf numFmtId="16" fontId="2" fillId="2" borderId="16" xfId="0" applyNumberFormat="1" applyFont="1" applyFill="1" applyBorder="1" applyAlignment="1">
      <alignment horizontal="left" wrapText="1"/>
    </xf>
    <xf numFmtId="4" fontId="2" fillId="0" borderId="13" xfId="0" applyNumberFormat="1" applyFont="1" applyBorder="1"/>
    <xf numFmtId="16" fontId="2" fillId="2" borderId="8" xfId="0" applyNumberFormat="1" applyFont="1" applyFill="1" applyBorder="1" applyAlignment="1">
      <alignment horizontal="center" wrapText="1"/>
    </xf>
    <xf numFmtId="4" fontId="2" fillId="0" borderId="11" xfId="0" applyNumberFormat="1" applyFont="1" applyBorder="1"/>
    <xf numFmtId="4" fontId="2" fillId="0" borderId="12" xfId="0" applyNumberFormat="1" applyFont="1" applyBorder="1"/>
    <xf numFmtId="4" fontId="0" fillId="0" borderId="16" xfId="0" applyNumberFormat="1" applyBorder="1"/>
    <xf numFmtId="3" fontId="2" fillId="0" borderId="11" xfId="0" applyNumberFormat="1" applyFont="1" applyBorder="1"/>
    <xf numFmtId="3" fontId="2" fillId="0" borderId="12" xfId="0" applyNumberFormat="1" applyFont="1" applyBorder="1"/>
    <xf numFmtId="3" fontId="2" fillId="0" borderId="13" xfId="0" applyNumberFormat="1" applyFont="1" applyBorder="1"/>
    <xf numFmtId="3" fontId="2" fillId="2" borderId="16" xfId="0" applyNumberFormat="1" applyFont="1" applyFill="1" applyBorder="1"/>
    <xf numFmtId="3" fontId="0" fillId="0" borderId="16" xfId="0" applyNumberFormat="1" applyBorder="1"/>
    <xf numFmtId="0" fontId="5" fillId="3" borderId="17" xfId="2" applyFont="1" applyFill="1" applyBorder="1" applyAlignment="1">
      <alignment horizontal="left" vertical="center" wrapText="1"/>
    </xf>
    <xf numFmtId="4" fontId="2" fillId="4" borderId="11" xfId="0" applyNumberFormat="1" applyFont="1" applyFill="1" applyBorder="1" applyAlignment="1">
      <alignment horizontal="center"/>
    </xf>
    <xf numFmtId="0" fontId="5" fillId="3" borderId="18" xfId="2" applyFont="1" applyFill="1" applyBorder="1" applyAlignment="1">
      <alignment horizontal="left" vertical="center" wrapText="1"/>
    </xf>
    <xf numFmtId="0" fontId="5" fillId="3" borderId="19" xfId="2" applyFont="1" applyFill="1" applyBorder="1" applyAlignment="1">
      <alignment horizontal="left" vertical="center" wrapText="1"/>
    </xf>
    <xf numFmtId="0" fontId="6" fillId="2" borderId="3" xfId="2" applyFont="1" applyFill="1" applyBorder="1" applyAlignment="1">
      <alignment horizontal="left" vertical="center" wrapText="1"/>
    </xf>
    <xf numFmtId="0" fontId="7" fillId="3" borderId="8" xfId="2" applyFont="1" applyFill="1" applyBorder="1" applyAlignment="1">
      <alignment horizontal="left" vertical="center" wrapText="1"/>
    </xf>
    <xf numFmtId="4" fontId="9" fillId="4" borderId="8" xfId="0" applyNumberFormat="1" applyFont="1" applyFill="1" applyBorder="1" applyAlignment="1">
      <alignment horizontal="center"/>
    </xf>
    <xf numFmtId="4" fontId="2" fillId="4" borderId="12" xfId="0" applyNumberFormat="1" applyFont="1" applyFill="1" applyBorder="1" applyAlignment="1">
      <alignment horizontal="center"/>
    </xf>
    <xf numFmtId="4" fontId="2" fillId="4" borderId="13" xfId="0" applyNumberFormat="1" applyFont="1" applyFill="1" applyBorder="1" applyAlignment="1">
      <alignment horizontal="center"/>
    </xf>
    <xf numFmtId="4" fontId="2" fillId="4" borderId="8" xfId="0" applyNumberFormat="1" applyFont="1" applyFill="1" applyBorder="1" applyAlignment="1">
      <alignment horizontal="center"/>
    </xf>
    <xf numFmtId="0" fontId="5" fillId="3" borderId="20" xfId="2" applyFont="1" applyFill="1" applyBorder="1" applyAlignment="1">
      <alignment horizontal="left" vertical="center" wrapText="1"/>
    </xf>
    <xf numFmtId="165" fontId="0" fillId="0" borderId="13" xfId="1" applyNumberFormat="1" applyFont="1" applyBorder="1"/>
    <xf numFmtId="0" fontId="5" fillId="3" borderId="8" xfId="2" applyFont="1" applyFill="1" applyBorder="1" applyAlignment="1">
      <alignment horizontal="left" vertical="center" wrapText="1"/>
    </xf>
    <xf numFmtId="165" fontId="0" fillId="0" borderId="16" xfId="1" applyNumberFormat="1" applyFont="1" applyBorder="1"/>
    <xf numFmtId="9" fontId="0" fillId="2" borderId="3" xfId="0" applyNumberFormat="1" applyFill="1" applyBorder="1"/>
    <xf numFmtId="9" fontId="0" fillId="2" borderId="8" xfId="0" applyNumberFormat="1" applyFill="1" applyBorder="1"/>
    <xf numFmtId="165" fontId="0" fillId="0" borderId="4" xfId="1" applyNumberFormat="1" applyFont="1" applyBorder="1"/>
    <xf numFmtId="165" fontId="0" fillId="0" borderId="11" xfId="1" applyNumberFormat="1" applyFont="1" applyBorder="1"/>
    <xf numFmtId="165" fontId="0" fillId="0" borderId="5" xfId="1" applyNumberFormat="1" applyFont="1" applyBorder="1"/>
    <xf numFmtId="165" fontId="0" fillId="0" borderId="16" xfId="0" applyNumberFormat="1" applyBorder="1"/>
    <xf numFmtId="4" fontId="0" fillId="4" borderId="23" xfId="0" applyNumberFormat="1" applyFill="1" applyBorder="1"/>
    <xf numFmtId="4" fontId="0" fillId="0" borderId="23" xfId="0" applyNumberFormat="1" applyFill="1" applyBorder="1"/>
    <xf numFmtId="166" fontId="0" fillId="4" borderId="14" xfId="0" applyNumberFormat="1" applyFill="1" applyBorder="1"/>
    <xf numFmtId="166" fontId="0" fillId="4" borderId="21" xfId="0" applyNumberFormat="1" applyFill="1" applyBorder="1"/>
    <xf numFmtId="166" fontId="0" fillId="4" borderId="15" xfId="0" applyNumberFormat="1" applyFill="1" applyBorder="1"/>
    <xf numFmtId="166" fontId="2" fillId="2" borderId="22" xfId="0" applyNumberFormat="1" applyFont="1" applyFill="1" applyBorder="1"/>
    <xf numFmtId="166" fontId="2" fillId="2" borderId="24" xfId="0" applyNumberFormat="1" applyFont="1" applyFill="1" applyBorder="1"/>
    <xf numFmtId="0" fontId="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0" fillId="0" borderId="0" xfId="0" applyFill="1" applyBorder="1"/>
    <xf numFmtId="16" fontId="2" fillId="0" borderId="0" xfId="0" applyNumberFormat="1" applyFont="1" applyFill="1" applyBorder="1" applyAlignment="1">
      <alignment wrapText="1"/>
    </xf>
    <xf numFmtId="16" fontId="2" fillId="0" borderId="0" xfId="0" applyNumberFormat="1" applyFont="1" applyFill="1" applyBorder="1" applyAlignment="1">
      <alignment horizontal="center" wrapText="1"/>
    </xf>
    <xf numFmtId="0" fontId="5" fillId="0" borderId="0" xfId="2" applyFont="1" applyFill="1" applyBorder="1" applyAlignment="1">
      <alignment horizontal="left" vertical="center" wrapText="1"/>
    </xf>
    <xf numFmtId="3" fontId="2" fillId="0" borderId="0" xfId="0" applyNumberFormat="1" applyFont="1" applyFill="1" applyBorder="1"/>
    <xf numFmtId="0" fontId="6" fillId="0" borderId="0" xfId="2" applyFont="1" applyFill="1" applyBorder="1" applyAlignment="1">
      <alignment horizontal="left" vertical="center" wrapText="1"/>
    </xf>
    <xf numFmtId="0" fontId="7" fillId="0" borderId="0" xfId="2" applyFont="1" applyFill="1" applyBorder="1" applyAlignment="1">
      <alignment horizontal="left" vertical="center" wrapText="1"/>
    </xf>
    <xf numFmtId="3" fontId="0" fillId="0" borderId="0" xfId="0" applyNumberFormat="1" applyFill="1" applyBorder="1"/>
    <xf numFmtId="16" fontId="2" fillId="3" borderId="1" xfId="0" applyNumberFormat="1" applyFont="1" applyFill="1" applyBorder="1" applyAlignment="1">
      <alignment horizontal="center" wrapText="1"/>
    </xf>
    <xf numFmtId="166" fontId="2" fillId="0" borderId="11" xfId="0" applyNumberFormat="1" applyFont="1" applyBorder="1"/>
    <xf numFmtId="166" fontId="2" fillId="0" borderId="12" xfId="0" applyNumberFormat="1" applyFont="1" applyBorder="1"/>
    <xf numFmtId="166" fontId="2" fillId="0" borderId="13" xfId="0" applyNumberFormat="1" applyFont="1" applyBorder="1"/>
    <xf numFmtId="166" fontId="2" fillId="2" borderId="16" xfId="0" applyNumberFormat="1" applyFont="1" applyFill="1" applyBorder="1"/>
    <xf numFmtId="165" fontId="0" fillId="4" borderId="14" xfId="1" applyNumberFormat="1" applyFont="1" applyFill="1" applyBorder="1"/>
    <xf numFmtId="165" fontId="0" fillId="4" borderId="15" xfId="1" applyNumberFormat="1" applyFont="1" applyFill="1" applyBorder="1"/>
    <xf numFmtId="165" fontId="2" fillId="2" borderId="24" xfId="1" applyNumberFormat="1" applyFont="1" applyFill="1" applyBorder="1"/>
    <xf numFmtId="4" fontId="0" fillId="4" borderId="25" xfId="0" applyNumberFormat="1" applyFill="1" applyBorder="1"/>
    <xf numFmtId="4" fontId="0" fillId="4" borderId="24" xfId="0" applyNumberFormat="1" applyFill="1" applyBorder="1"/>
    <xf numFmtId="4" fontId="0" fillId="4" borderId="27" xfId="0" applyNumberFormat="1" applyFill="1" applyBorder="1"/>
    <xf numFmtId="4" fontId="0" fillId="4" borderId="28" xfId="0" applyNumberFormat="1" applyFill="1" applyBorder="1"/>
    <xf numFmtId="16" fontId="2" fillId="2" borderId="30" xfId="0" applyNumberFormat="1" applyFont="1" applyFill="1" applyBorder="1" applyAlignment="1">
      <alignment wrapText="1"/>
    </xf>
    <xf numFmtId="16" fontId="2" fillId="2" borderId="31" xfId="0" applyNumberFormat="1" applyFont="1" applyFill="1" applyBorder="1" applyAlignment="1">
      <alignment horizontal="center" wrapText="1"/>
    </xf>
    <xf numFmtId="16" fontId="2" fillId="2" borderId="32" xfId="0" applyNumberFormat="1" applyFont="1" applyFill="1" applyBorder="1" applyAlignment="1">
      <alignment horizontal="center" wrapText="1"/>
    </xf>
    <xf numFmtId="16" fontId="2" fillId="2" borderId="33" xfId="0" applyNumberFormat="1" applyFont="1" applyFill="1" applyBorder="1" applyAlignment="1">
      <alignment horizontal="center" wrapText="1"/>
    </xf>
    <xf numFmtId="16" fontId="2" fillId="2" borderId="34" xfId="0" applyNumberFormat="1" applyFont="1" applyFill="1" applyBorder="1" applyAlignment="1">
      <alignment horizontal="center" wrapText="1"/>
    </xf>
    <xf numFmtId="0" fontId="5" fillId="3" borderId="11" xfId="2" applyFont="1" applyFill="1" applyBorder="1" applyAlignment="1">
      <alignment horizontal="left" vertical="center" wrapText="1"/>
    </xf>
    <xf numFmtId="4" fontId="0" fillId="4" borderId="11" xfId="0" applyNumberFormat="1" applyFill="1" applyBorder="1"/>
    <xf numFmtId="0" fontId="5" fillId="3" borderId="12" xfId="2" applyFont="1" applyFill="1" applyBorder="1" applyAlignment="1">
      <alignment horizontal="left" vertical="center" wrapText="1"/>
    </xf>
    <xf numFmtId="4" fontId="0" fillId="4" borderId="12" xfId="0" applyNumberFormat="1" applyFill="1" applyBorder="1"/>
    <xf numFmtId="0" fontId="5" fillId="3" borderId="13" xfId="2" applyFont="1" applyFill="1" applyBorder="1" applyAlignment="1">
      <alignment horizontal="left" vertical="center" wrapText="1"/>
    </xf>
    <xf numFmtId="4" fontId="0" fillId="4" borderId="13" xfId="0" applyNumberFormat="1" applyFill="1" applyBorder="1"/>
    <xf numFmtId="0" fontId="7" fillId="3" borderId="16" xfId="2" applyFont="1" applyFill="1" applyBorder="1" applyAlignment="1">
      <alignment horizontal="left" vertical="center" wrapText="1"/>
    </xf>
    <xf numFmtId="0" fontId="0" fillId="0" borderId="23" xfId="0" applyBorder="1"/>
    <xf numFmtId="4" fontId="0" fillId="4" borderId="35" xfId="0" applyNumberFormat="1" applyFill="1" applyBorder="1"/>
    <xf numFmtId="4" fontId="2" fillId="2" borderId="26" xfId="0" applyNumberFormat="1" applyFont="1" applyFill="1" applyBorder="1"/>
    <xf numFmtId="0" fontId="5" fillId="3" borderId="36" xfId="2" applyFont="1" applyFill="1" applyBorder="1" applyAlignment="1">
      <alignment horizontal="left" vertical="center" wrapText="1"/>
    </xf>
    <xf numFmtId="4" fontId="2" fillId="2" borderId="24" xfId="0" applyNumberFormat="1" applyFont="1" applyFill="1" applyBorder="1"/>
    <xf numFmtId="166" fontId="0" fillId="4" borderId="27" xfId="0" applyNumberFormat="1" applyFill="1" applyBorder="1"/>
    <xf numFmtId="166" fontId="0" fillId="4" borderId="29" xfId="0" applyNumberFormat="1" applyFill="1" applyBorder="1"/>
    <xf numFmtId="166" fontId="2" fillId="2" borderId="26" xfId="0" applyNumberFormat="1" applyFont="1" applyFill="1" applyBorder="1"/>
    <xf numFmtId="165" fontId="0" fillId="0" borderId="2" xfId="1" applyNumberFormat="1" applyFont="1" applyBorder="1"/>
    <xf numFmtId="0" fontId="3" fillId="0" borderId="0" xfId="0" applyFont="1"/>
    <xf numFmtId="0" fontId="13" fillId="0" borderId="7" xfId="0" applyFont="1" applyBorder="1" applyAlignment="1"/>
    <xf numFmtId="0" fontId="15" fillId="0" borderId="7" xfId="0" applyFont="1" applyBorder="1" applyAlignment="1"/>
    <xf numFmtId="0" fontId="0" fillId="5" borderId="7" xfId="0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</cellXfs>
  <cellStyles count="3">
    <cellStyle name="Normální" xfId="0" builtinId="0"/>
    <cellStyle name="normální_List1" xfId="2" xr:uid="{00000000-0005-0000-0000-000001000000}"/>
    <cellStyle name="Procenta" xfId="1" builtinId="5"/>
  </cellStyles>
  <dxfs count="28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7" tint="-0.24994659260841701"/>
      </font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7" tint="-0.24994659260841701"/>
      </font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7" tint="-0.24994659260841701"/>
      </font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9900"/>
      <color rgb="FFFF99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67659\AppData\Local\Microsoft\Windows\INetCache\Content.Outlook\Z5TLIQGM\01_FNB%20sb&#283;r%20dat%20produkce%202022%20pro%20MZ%20CR_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67659\AppData\Local\Microsoft\Windows\INetCache\Content.Outlook\Z5TLIQGM\01_FNUSA%20sb&#283;r%20dat%20produkce%202022%20pro%20MZ%20CR_%20fi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67659\AppData\Local\Microsoft\Windows\INetCache\Content.Outlook\Z5TLIQGM\01_FNOL%20sb&#283;r%20dat%20produkce%202022%20FNO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67659\AppData\Local\Microsoft\Windows\INetCache\Content.Outlook\Z5TLIQGM\01_FNO%20sb&#283;r%20dat%20produkce%202022%20pro%20MZ%20CR%20verze%200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67659\AppData\Local\Microsoft\Windows\INetCache\Content.Outlook\Z5TLIQGM\01_FNP%20sb&#283;r%20dat%20produkce%202022%20pro%20MZ%20CR%20-%2031.1.2023%20-%20k%20zasl&#225;n&#237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67659\AppData\Local\Microsoft\Windows\INetCache\Content.Outlook\Z5TLIQGM\ZZ_FNM%20sb&#283;r%20dat%20produkce%202022%20pro%20MZ%20CR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67659\AppData\Local\Microsoft\Windows\INetCache\Content.Outlook\Z5TLIQGM\01_NemBul%20sb&#283;r%20dat%20produkce%202022%20pro%20MZ%20CR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67659\AppData\Local\Microsoft\Windows\INetCache\Content.Outlook\Z5TLIQGM\01_FNHK%20sb&#283;r%20dat%20produkce%202022%20pro%20MZ%20CR_202202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67659\AppData\Local\Microsoft\Windows\INetCache\Content.Outlook\Z5TLIQGM\01_FNM%20sb&#283;r%20dat%20produkce%202022%20pro%20MZ%20C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kutní _lůžkopéče"/>
      <sheetName val="Ambul"/>
      <sheetName val="LDN"/>
    </sheetNames>
    <sheetDataSet>
      <sheetData sheetId="0">
        <row r="10">
          <cell r="B10">
            <v>1.1028464044716682</v>
          </cell>
          <cell r="C10">
            <v>0.93777314442956794</v>
          </cell>
          <cell r="D10">
            <v>1.007283796409379</v>
          </cell>
          <cell r="E10">
            <v>1.0289372413257123</v>
          </cell>
          <cell r="F10">
            <v>1.0410356299105077</v>
          </cell>
          <cell r="G10">
            <v>1.1643861060900955</v>
          </cell>
          <cell r="H10">
            <v>0.91081811447964178</v>
          </cell>
          <cell r="I10">
            <v>0.97791766476095432</v>
          </cell>
          <cell r="J10">
            <v>1.0822245077411334</v>
          </cell>
          <cell r="K10">
            <v>0.97641130285826727</v>
          </cell>
          <cell r="L10">
            <v>1.0046296640517809</v>
          </cell>
          <cell r="M10">
            <v>0.96844287347395108</v>
          </cell>
          <cell r="N10">
            <v>1.0164619487153399</v>
          </cell>
          <cell r="Q10">
            <v>0.20517342942513767</v>
          </cell>
          <cell r="R10">
            <v>0.2039028123060676</v>
          </cell>
          <cell r="S10">
            <v>0.15608157435808426</v>
          </cell>
          <cell r="T10">
            <v>0.1347068026581392</v>
          </cell>
          <cell r="U10">
            <v>4.1814511817951087E-2</v>
          </cell>
          <cell r="V10">
            <v>1.7655251450966056E-2</v>
          </cell>
          <cell r="W10">
            <v>4.0761159898699967E-2</v>
          </cell>
          <cell r="X10">
            <v>7.7589044425981898E-2</v>
          </cell>
          <cell r="Y10">
            <v>8.0211685200480443E-2</v>
          </cell>
          <cell r="Z10">
            <v>0.12776607800097031</v>
          </cell>
          <cell r="AA10">
            <v>8.5123136526481347E-2</v>
          </cell>
          <cell r="AB10">
            <v>4.3730196677608663E-2</v>
          </cell>
          <cell r="AC10">
            <v>0.10030547246519535</v>
          </cell>
        </row>
        <row r="13">
          <cell r="B13">
            <v>1.083564396643268</v>
          </cell>
          <cell r="C13">
            <v>1.0266877683331099</v>
          </cell>
          <cell r="D13">
            <v>1.0434558144056658</v>
          </cell>
          <cell r="E13">
            <v>1.07152353796398</v>
          </cell>
          <cell r="F13">
            <v>1.09261534685107</v>
          </cell>
          <cell r="G13">
            <v>1.1766883756058106</v>
          </cell>
          <cell r="H13">
            <v>0.98508981701807197</v>
          </cell>
          <cell r="I13">
            <v>0.99811530712534813</v>
          </cell>
          <cell r="J13">
            <v>1.0984904741957384</v>
          </cell>
          <cell r="K13">
            <v>1.0153346124307183</v>
          </cell>
          <cell r="L13">
            <v>1.0218194485080048</v>
          </cell>
          <cell r="M13">
            <v>0.92961590687125795</v>
          </cell>
          <cell r="N13">
            <v>1.0450802784103654</v>
          </cell>
          <cell r="Q13">
            <v>0.11943361642338686</v>
          </cell>
          <cell r="R13">
            <v>0.11871872570297227</v>
          </cell>
          <cell r="S13">
            <v>0.10453820731763142</v>
          </cell>
          <cell r="T13">
            <v>8.4474471055548991E-2</v>
          </cell>
          <cell r="U13">
            <v>2.2467211303784256E-2</v>
          </cell>
          <cell r="V13">
            <v>8.7958250295579136E-3</v>
          </cell>
          <cell r="W13">
            <v>2.5137754657040452E-2</v>
          </cell>
          <cell r="X13">
            <v>4.43481826309833E-2</v>
          </cell>
          <cell r="Y13">
            <v>4.6291887302287914E-2</v>
          </cell>
          <cell r="Z13">
            <v>8.0538058330142534E-2</v>
          </cell>
          <cell r="AA13">
            <v>4.7153985783534018E-2</v>
          </cell>
          <cell r="AB13">
            <v>2.8164823721921556E-2</v>
          </cell>
          <cell r="AC13">
            <v>6.0170460947238096E-2</v>
          </cell>
        </row>
        <row r="19">
          <cell r="B19">
            <v>0.86590765338393427</v>
          </cell>
          <cell r="C19">
            <v>0.92586544741998689</v>
          </cell>
          <cell r="D19">
            <v>0.88831800973499186</v>
          </cell>
          <cell r="E19">
            <v>0.97224736048265459</v>
          </cell>
          <cell r="F19">
            <v>1.0331588132635252</v>
          </cell>
          <cell r="G19">
            <v>1.0492149758454106</v>
          </cell>
          <cell r="H19">
            <v>0.92959149784124873</v>
          </cell>
          <cell r="I19">
            <v>0.9958563535911602</v>
          </cell>
          <cell r="J19">
            <v>1.0527151476659258</v>
          </cell>
          <cell r="K19">
            <v>0.93677829099307164</v>
          </cell>
          <cell r="L19">
            <v>0.95526695526695526</v>
          </cell>
          <cell r="M19">
            <v>1.0035853976531943</v>
          </cell>
          <cell r="N19">
            <v>0.96670081967213117</v>
          </cell>
          <cell r="Q19">
            <v>7.3776479181884583E-2</v>
          </cell>
          <cell r="R19">
            <v>0.11816578483245149</v>
          </cell>
          <cell r="S19">
            <v>7.7625570776255703E-2</v>
          </cell>
          <cell r="T19">
            <v>4.99534595097735E-2</v>
          </cell>
          <cell r="U19">
            <v>1.295045045045045E-2</v>
          </cell>
          <cell r="V19">
            <v>5.4676258992805756E-3</v>
          </cell>
          <cell r="W19">
            <v>2.6438013576277241E-2</v>
          </cell>
          <cell r="X19">
            <v>5.1317614424410539E-2</v>
          </cell>
          <cell r="Y19">
            <v>4.343891402714932E-2</v>
          </cell>
          <cell r="Z19">
            <v>6.1016949152542375E-2</v>
          </cell>
          <cell r="AA19">
            <v>3.5045317220543805E-2</v>
          </cell>
          <cell r="AB19">
            <v>2.1760311789542058E-2</v>
          </cell>
          <cell r="AC19">
            <v>4.6767355590884997E-2</v>
          </cell>
        </row>
        <row r="22">
          <cell r="B22">
            <v>0.91887323943661969</v>
          </cell>
          <cell r="C22">
            <v>0.97296771684169581</v>
          </cell>
          <cell r="D22">
            <v>0.93468321358589157</v>
          </cell>
          <cell r="E22">
            <v>0.99344320396951979</v>
          </cell>
          <cell r="F22">
            <v>1.0510998307952624</v>
          </cell>
          <cell r="G22">
            <v>1.0548375829549423</v>
          </cell>
          <cell r="H22">
            <v>0.95406226271829919</v>
          </cell>
          <cell r="I22">
            <v>0.99564701226751084</v>
          </cell>
          <cell r="J22">
            <v>1.0555451655133721</v>
          </cell>
          <cell r="K22">
            <v>0.97014418999151819</v>
          </cell>
          <cell r="L22">
            <v>0.97246753246753248</v>
          </cell>
          <cell r="M22">
            <v>0.97522865853658536</v>
          </cell>
          <cell r="N22">
            <v>0.98760100516123206</v>
          </cell>
          <cell r="Q22">
            <v>4.7619047619047603E-2</v>
          </cell>
          <cell r="R22">
            <v>7.9552268638816703E-2</v>
          </cell>
          <cell r="S22">
            <v>5.4682040531097133E-2</v>
          </cell>
          <cell r="T22">
            <v>3.4249018908312522E-2</v>
          </cell>
          <cell r="U22">
            <v>8.0489375402446883E-3</v>
          </cell>
          <cell r="V22">
            <v>3.3112582781456954E-3</v>
          </cell>
          <cell r="W22">
            <v>1.6713091922005572E-2</v>
          </cell>
          <cell r="X22">
            <v>3.2193958664546898E-2</v>
          </cell>
          <cell r="Y22">
            <v>2.7639971651311126E-2</v>
          </cell>
          <cell r="Z22">
            <v>3.9692253890540305E-2</v>
          </cell>
          <cell r="AA22">
            <v>2.1723646723646725E-2</v>
          </cell>
          <cell r="AB22">
            <v>1.4849550605705353E-2</v>
          </cell>
          <cell r="AC22">
            <v>3.097527158594E-2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kutní _lůžkopéče"/>
      <sheetName val="Ambul"/>
      <sheetName val="LDN"/>
    </sheetNames>
    <sheetDataSet>
      <sheetData sheetId="0">
        <row r="10">
          <cell r="B10">
            <v>1.084320559594484</v>
          </cell>
          <cell r="C10">
            <v>1.1423711157912959</v>
          </cell>
          <cell r="D10">
            <v>1.1040436547352286</v>
          </cell>
          <cell r="E10">
            <v>1.012315725959726</v>
          </cell>
          <cell r="F10">
            <v>1.1388614694106673</v>
          </cell>
          <cell r="G10">
            <v>1.2282124506503946</v>
          </cell>
          <cell r="H10">
            <v>1.1845398268305074</v>
          </cell>
          <cell r="I10">
            <v>1.1304570199281574</v>
          </cell>
          <cell r="J10">
            <v>0.95042901000742497</v>
          </cell>
          <cell r="K10">
            <v>0.9918410998583902</v>
          </cell>
          <cell r="L10">
            <v>1.1101249922046899</v>
          </cell>
          <cell r="M10">
            <v>1.1101249922046899</v>
          </cell>
          <cell r="N10">
            <v>1.0960483181966116</v>
          </cell>
          <cell r="Q10">
            <v>0.27424637684040815</v>
          </cell>
          <cell r="R10">
            <v>0.29739788325968686</v>
          </cell>
          <cell r="S10">
            <v>0.20385489444839744</v>
          </cell>
          <cell r="T10">
            <v>0.1070327745916568</v>
          </cell>
          <cell r="U10">
            <v>6.7273531692992397E-2</v>
          </cell>
          <cell r="V10">
            <v>9.7365017974877549E-4</v>
          </cell>
          <cell r="W10">
            <v>2.3458770894360131E-2</v>
          </cell>
          <cell r="X10">
            <v>4.5305876823466949E-2</v>
          </cell>
          <cell r="Y10">
            <v>2.6062848047148514E-2</v>
          </cell>
          <cell r="Z10">
            <v>8.8223278660688798E-2</v>
          </cell>
          <cell r="AA10">
            <v>3.9017389438790379E-2</v>
          </cell>
          <cell r="AB10">
            <v>1.743946225047795E-2</v>
          </cell>
          <cell r="AC10">
            <v>0.10165267867967454</v>
          </cell>
        </row>
        <row r="13">
          <cell r="B13">
            <v>0.95729848435517073</v>
          </cell>
          <cell r="C13">
            <v>1.1039949067534702</v>
          </cell>
          <cell r="D13">
            <v>1.0973213804081323</v>
          </cell>
          <cell r="E13">
            <v>0.97879455827147865</v>
          </cell>
          <cell r="F13">
            <v>1.1423392391590999</v>
          </cell>
          <cell r="G13">
            <v>1.2150661914035166</v>
          </cell>
          <cell r="H13">
            <v>1.1349649525231227</v>
          </cell>
          <cell r="I13">
            <v>1.1820903813635237</v>
          </cell>
          <cell r="J13">
            <v>1.0951855724966264</v>
          </cell>
          <cell r="K13">
            <v>0.99046752763994694</v>
          </cell>
          <cell r="L13">
            <v>1.0640644877275747</v>
          </cell>
          <cell r="M13">
            <v>1.0640644877275747</v>
          </cell>
          <cell r="N13">
            <v>1.0810924619723319</v>
          </cell>
          <cell r="Q13">
            <v>0.17649314866917651</v>
          </cell>
          <cell r="R13">
            <v>0.18398139074899283</v>
          </cell>
          <cell r="S13">
            <v>0.13582247412942489</v>
          </cell>
          <cell r="T13">
            <v>6.8456555461918631E-2</v>
          </cell>
          <cell r="U13">
            <v>3.6307939315719628E-2</v>
          </cell>
          <cell r="V13">
            <v>9.8063509711648488E-4</v>
          </cell>
          <cell r="W13">
            <v>1.5411793217274218E-2</v>
          </cell>
          <cell r="X13">
            <v>2.5299770584059827E-2</v>
          </cell>
          <cell r="Y13">
            <v>1.7355290677182576E-2</v>
          </cell>
          <cell r="Z13">
            <v>4.7981671903745651E-2</v>
          </cell>
          <cell r="AA13">
            <v>2.9683625465656678E-2</v>
          </cell>
          <cell r="AB13">
            <v>8.8477610209610376E-3</v>
          </cell>
          <cell r="AC13">
            <v>6.1497563225116639E-2</v>
          </cell>
        </row>
        <row r="19">
          <cell r="B19">
            <v>0.85685752330226361</v>
          </cell>
          <cell r="C19">
            <v>0.90152477763659467</v>
          </cell>
          <cell r="D19">
            <v>0.92955223880597015</v>
          </cell>
          <cell r="E19">
            <v>0.95137157107231918</v>
          </cell>
          <cell r="F19">
            <v>1.0177153329260844</v>
          </cell>
          <cell r="G19">
            <v>1.1088254810882547</v>
          </cell>
          <cell r="H19">
            <v>1.0529695024077046</v>
          </cell>
          <cell r="I19">
            <v>1.0256410256410255</v>
          </cell>
          <cell r="J19">
            <v>1.0072992700729928</v>
          </cell>
          <cell r="K19">
            <v>0.92138728323699426</v>
          </cell>
          <cell r="L19">
            <v>0.99940440738534841</v>
          </cell>
          <cell r="M19">
            <v>0.99940440738534841</v>
          </cell>
          <cell r="N19">
            <v>0.97847211037740911</v>
          </cell>
          <cell r="Q19">
            <v>6.9930069930069935E-2</v>
          </cell>
          <cell r="R19">
            <v>0.12896405919661733</v>
          </cell>
          <cell r="S19">
            <v>0.1233140655105973</v>
          </cell>
          <cell r="T19">
            <v>6.0288335517693317E-2</v>
          </cell>
          <cell r="U19">
            <v>1.020408163265306E-2</v>
          </cell>
          <cell r="V19">
            <v>5.9844404548174744E-4</v>
          </cell>
          <cell r="W19">
            <v>1.676829268292683E-2</v>
          </cell>
          <cell r="X19">
            <v>4.1666666666666664E-2</v>
          </cell>
          <cell r="Y19">
            <v>2.30566534914361E-2</v>
          </cell>
          <cell r="Z19">
            <v>4.6424090338770388E-2</v>
          </cell>
          <cell r="AA19">
            <v>2.9201430274135878E-2</v>
          </cell>
          <cell r="AB19">
            <v>1.2514898688915376E-2</v>
          </cell>
          <cell r="AC19">
            <v>4.5594206079227477E-2</v>
          </cell>
        </row>
        <row r="22">
          <cell r="B22">
            <v>0.82944344703770201</v>
          </cell>
          <cell r="C22">
            <v>0.92294372294372296</v>
          </cell>
          <cell r="D22">
            <v>0.95572397287594735</v>
          </cell>
          <cell r="E22">
            <v>0.93571132310244709</v>
          </cell>
          <cell r="F22">
            <v>1.0506855006231823</v>
          </cell>
          <cell r="G22">
            <v>1.1248904469763366</v>
          </cell>
          <cell r="H22">
            <v>1.0614084507042254</v>
          </cell>
          <cell r="I22">
            <v>1.0797752808988763</v>
          </cell>
          <cell r="J22">
            <v>1.0739371534195934</v>
          </cell>
          <cell r="K22">
            <v>0.92921042395954878</v>
          </cell>
          <cell r="L22">
            <v>0.99920255183413076</v>
          </cell>
          <cell r="M22">
            <v>0.99920255183413076</v>
          </cell>
          <cell r="N22">
            <v>0.99300571928162906</v>
          </cell>
          <cell r="Q22">
            <v>5.3030303030303032E-2</v>
          </cell>
          <cell r="R22">
            <v>9.5215759849906198E-2</v>
          </cell>
          <cell r="S22">
            <v>9.474123539232053E-2</v>
          </cell>
          <cell r="T22">
            <v>4.6099290780141841E-2</v>
          </cell>
          <cell r="U22">
            <v>7.5128509292210358E-3</v>
          </cell>
          <cell r="V22">
            <v>7.7911959485781068E-4</v>
          </cell>
          <cell r="W22">
            <v>1.2738853503184714E-2</v>
          </cell>
          <cell r="X22">
            <v>2.9136316337148804E-2</v>
          </cell>
          <cell r="Y22">
            <v>1.7211703958691909E-2</v>
          </cell>
          <cell r="Z22">
            <v>3.3905399748848888E-2</v>
          </cell>
          <cell r="AA22">
            <v>2.2745411013567439E-2</v>
          </cell>
          <cell r="AB22">
            <v>8.3798882681564244E-3</v>
          </cell>
          <cell r="AC22">
            <v>3.4190542573095124E-2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kutní _lůžkopéče"/>
      <sheetName val="Ambul"/>
      <sheetName val="LDN"/>
    </sheetNames>
    <sheetDataSet>
      <sheetData sheetId="0">
        <row r="10">
          <cell r="B10">
            <v>0.93228348633005043</v>
          </cell>
          <cell r="C10">
            <v>0.93472204330254394</v>
          </cell>
          <cell r="D10">
            <v>1.0276584834376576</v>
          </cell>
          <cell r="E10">
            <v>1.0282227676488667</v>
          </cell>
          <cell r="F10">
            <v>1.1839070376711833</v>
          </cell>
          <cell r="G10">
            <v>1.0912907470544702</v>
          </cell>
          <cell r="H10">
            <v>0.94396505489290594</v>
          </cell>
          <cell r="I10">
            <v>0.96880455755639472</v>
          </cell>
          <cell r="J10">
            <v>0.9488502085694982</v>
          </cell>
          <cell r="K10">
            <v>1.0149905509640098</v>
          </cell>
          <cell r="L10">
            <v>1.0611438831352109</v>
          </cell>
          <cell r="M10">
            <v>1.0537499670697401</v>
          </cell>
          <cell r="N10">
            <v>1.0172552888781989</v>
          </cell>
          <cell r="Q10">
            <v>0.1546877326383376</v>
          </cell>
          <cell r="R10">
            <v>0.13997983133040118</v>
          </cell>
          <cell r="S10">
            <v>7.934265491316124E-2</v>
          </cell>
          <cell r="T10">
            <v>5.9712865740696258E-2</v>
          </cell>
          <cell r="U10">
            <v>2.6988049170404455E-2</v>
          </cell>
          <cell r="V10">
            <v>1.0381259331584979E-2</v>
          </cell>
          <cell r="W10">
            <v>1.1865668395649075E-2</v>
          </cell>
          <cell r="X10">
            <v>3.6369267947572607E-2</v>
          </cell>
          <cell r="Y10">
            <v>1.9073468557333936E-2</v>
          </cell>
          <cell r="Z10">
            <v>3.2401891961807344E-2</v>
          </cell>
          <cell r="AA10">
            <v>2.1586274687010385E-2</v>
          </cell>
          <cell r="AB10">
            <v>2.233770534050938E-2</v>
          </cell>
          <cell r="AC10">
            <v>5.9367175112030345E-2</v>
          </cell>
        </row>
        <row r="13">
          <cell r="B13">
            <v>0.86072648124411844</v>
          </cell>
          <cell r="C13">
            <v>0.89716699196946159</v>
          </cell>
          <cell r="D13">
            <v>1.0180747328093138</v>
          </cell>
          <cell r="E13">
            <v>0.99907136117065343</v>
          </cell>
          <cell r="F13">
            <v>1.1473505306422531</v>
          </cell>
          <cell r="G13">
            <v>1.0454598144292888</v>
          </cell>
          <cell r="H13">
            <v>1.0390019756395505</v>
          </cell>
          <cell r="I13">
            <v>1.0398379960088522</v>
          </cell>
          <cell r="J13">
            <v>1.033061675989065</v>
          </cell>
          <cell r="K13">
            <v>1.0519485599959011</v>
          </cell>
          <cell r="L13">
            <v>1.0408035013312713</v>
          </cell>
          <cell r="M13">
            <v>1.0835410545402837</v>
          </cell>
          <cell r="N13">
            <v>1.0214438828214158</v>
          </cell>
          <cell r="Q13">
            <v>9.2823626556155919E-2</v>
          </cell>
          <cell r="R13">
            <v>9.608765256594641E-2</v>
          </cell>
          <cell r="S13">
            <v>4.5813246320380203E-2</v>
          </cell>
          <cell r="T13">
            <v>3.7217912898608319E-2</v>
          </cell>
          <cell r="U13">
            <v>1.3624533976436447E-2</v>
          </cell>
          <cell r="V13">
            <v>5.7945080560293516E-3</v>
          </cell>
          <cell r="W13">
            <v>5.7217916280436314E-3</v>
          </cell>
          <cell r="X13">
            <v>1.9626530790236709E-2</v>
          </cell>
          <cell r="Y13">
            <v>1.1726631621187708E-2</v>
          </cell>
          <cell r="Z13">
            <v>1.75919654157283E-2</v>
          </cell>
          <cell r="AA13">
            <v>1.3176621120242798E-2</v>
          </cell>
          <cell r="AB13">
            <v>1.0436792708465013E-2</v>
          </cell>
          <cell r="AC13">
            <v>2.8992055212557984E-2</v>
          </cell>
        </row>
        <row r="19">
          <cell r="B19">
            <v>0.80420353982300885</v>
          </cell>
          <cell r="C19">
            <v>0.84523809523809523</v>
          </cell>
          <cell r="D19">
            <v>0.9775160599571735</v>
          </cell>
          <cell r="E19">
            <v>0.92001447701773431</v>
          </cell>
          <cell r="F19">
            <v>1.0018463810930576</v>
          </cell>
          <cell r="G19">
            <v>0.94644849386388996</v>
          </cell>
          <cell r="H19">
            <v>0.9034168564920273</v>
          </cell>
          <cell r="I19">
            <v>0.90407358738501975</v>
          </cell>
          <cell r="J19">
            <v>0.91804540207772223</v>
          </cell>
          <cell r="K19">
            <v>0.90321441186859763</v>
          </cell>
          <cell r="L19">
            <v>0.94891532540237933</v>
          </cell>
          <cell r="M19">
            <v>1.0415254237288136</v>
          </cell>
          <cell r="N19">
            <v>0.92624521072796939</v>
          </cell>
          <cell r="Q19">
            <v>7.0609812012838141E-2</v>
          </cell>
          <cell r="R19">
            <v>9.2488262910798119E-2</v>
          </cell>
          <cell r="S19">
            <v>6.0240963855421686E-2</v>
          </cell>
          <cell r="T19">
            <v>3.5405192761605038E-2</v>
          </cell>
          <cell r="U19">
            <v>9.2148912642830809E-3</v>
          </cell>
          <cell r="V19">
            <v>2.3575638506876228E-3</v>
          </cell>
          <cell r="W19">
            <v>9.5814422592032274E-3</v>
          </cell>
          <cell r="X19">
            <v>2.2771317829457363E-2</v>
          </cell>
          <cell r="Y19">
            <v>1.9698239731768652E-2</v>
          </cell>
          <cell r="Z19">
            <v>2.2291748142354323E-2</v>
          </cell>
          <cell r="AA19">
            <v>1.2168141592920354E-2</v>
          </cell>
          <cell r="AB19">
            <v>1.4646053702196907E-2</v>
          </cell>
          <cell r="AC19">
            <v>3.0196483971044467E-2</v>
          </cell>
        </row>
        <row r="22">
          <cell r="B22">
            <v>0.81717195093728301</v>
          </cell>
          <cell r="C22">
            <v>0.8391591875295229</v>
          </cell>
          <cell r="D22">
            <v>0.98097765980977658</v>
          </cell>
          <cell r="E22">
            <v>0.91999113475177308</v>
          </cell>
          <cell r="F22">
            <v>1.0260206370569762</v>
          </cell>
          <cell r="G22">
            <v>0.96218020022246942</v>
          </cell>
          <cell r="H22">
            <v>0.95136778115501519</v>
          </cell>
          <cell r="I22">
            <v>0.9572395128552097</v>
          </cell>
          <cell r="J22">
            <v>0.98793755912961212</v>
          </cell>
          <cell r="K22">
            <v>0.95057117750439368</v>
          </cell>
          <cell r="L22">
            <v>0.94676969306718184</v>
          </cell>
          <cell r="M22">
            <v>1.0827875294734084</v>
          </cell>
          <cell r="N22">
            <v>0.9508129365498621</v>
          </cell>
          <cell r="Q22">
            <v>5.0127442650807139E-2</v>
          </cell>
          <cell r="R22">
            <v>6.7548550520686743E-2</v>
          </cell>
          <cell r="S22">
            <v>4.036076662908681E-2</v>
          </cell>
          <cell r="T22">
            <v>2.5536015417971573E-2</v>
          </cell>
          <cell r="U22">
            <v>5.684302579798863E-3</v>
          </cell>
          <cell r="V22">
            <v>1.6184971098265897E-3</v>
          </cell>
          <cell r="W22">
            <v>5.8088875980249781E-3</v>
          </cell>
          <cell r="X22">
            <v>1.441899915182358E-2</v>
          </cell>
          <cell r="Y22">
            <v>1.2688532439549916E-2</v>
          </cell>
          <cell r="Z22">
            <v>1.4328634157614976E-2</v>
          </cell>
          <cell r="AA22">
            <v>8.3881206075719795E-3</v>
          </cell>
          <cell r="AB22">
            <v>8.7103798693443021E-3</v>
          </cell>
          <cell r="AC22">
            <v>2.0453937485853037E-2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kutní _lůžkopéče"/>
      <sheetName val="Ambul"/>
      <sheetName val="LDN"/>
    </sheetNames>
    <sheetDataSet>
      <sheetData sheetId="0">
        <row r="10">
          <cell r="B10">
            <v>1.0082829621060618</v>
          </cell>
          <cell r="C10">
            <v>0.99702596899592311</v>
          </cell>
          <cell r="D10">
            <v>0.98177134427804458</v>
          </cell>
          <cell r="E10">
            <v>0.98609803468145929</v>
          </cell>
          <cell r="F10">
            <v>1.0622197123295936</v>
          </cell>
          <cell r="G10">
            <v>0.97636310404770943</v>
          </cell>
          <cell r="H10">
            <v>0.95090989214052635</v>
          </cell>
          <cell r="I10">
            <v>1.1425962865402179</v>
          </cell>
          <cell r="J10">
            <v>1.0883057962102387</v>
          </cell>
          <cell r="K10">
            <v>1.0660722152002784</v>
          </cell>
          <cell r="L10">
            <v>1.1103690372402799</v>
          </cell>
          <cell r="M10">
            <v>1.3577434288321812</v>
          </cell>
          <cell r="N10">
            <v>1.0559239198934001</v>
          </cell>
          <cell r="Q10">
            <v>0.24780168790382498</v>
          </cell>
          <cell r="R10">
            <v>0.24261266396895029</v>
          </cell>
          <cell r="S10">
            <v>0.20692240640712259</v>
          </cell>
          <cell r="T10">
            <v>0.11379187159628648</v>
          </cell>
          <cell r="U10">
            <v>4.008551047502603E-2</v>
          </cell>
          <cell r="V10">
            <v>2.0111221737973414E-2</v>
          </cell>
          <cell r="W10">
            <v>4.8913847513007293E-2</v>
          </cell>
          <cell r="X10">
            <v>5.0972929509880437E-2</v>
          </cell>
          <cell r="Y10">
            <v>5.9389853016860922E-2</v>
          </cell>
          <cell r="Z10">
            <v>5.5325161722385469E-2</v>
          </cell>
          <cell r="AA10">
            <v>5.9456695511104468E-2</v>
          </cell>
          <cell r="AB10">
            <v>3.9632593466418106E-2</v>
          </cell>
          <cell r="AC10">
            <v>9.6848940341548215E-2</v>
          </cell>
        </row>
        <row r="13">
          <cell r="B13">
            <v>1.0630358816562155</v>
          </cell>
          <cell r="C13">
            <v>1.0144990038580419</v>
          </cell>
          <cell r="D13">
            <v>1.0251094238209322</v>
          </cell>
          <cell r="E13">
            <v>1.0620484442149916</v>
          </cell>
          <cell r="F13">
            <v>1.1339197251009676</v>
          </cell>
          <cell r="G13">
            <v>1.0479726209925744</v>
          </cell>
          <cell r="H13">
            <v>0.99700673353092806</v>
          </cell>
          <cell r="I13">
            <v>1.1372702256077978</v>
          </cell>
          <cell r="J13">
            <v>1.0971959577739137</v>
          </cell>
          <cell r="K13">
            <v>1.0173138939808513</v>
          </cell>
          <cell r="L13">
            <v>1.1036946499542442</v>
          </cell>
          <cell r="M13">
            <v>1.1612102847029198</v>
          </cell>
          <cell r="N13">
            <v>1.0703733476279098</v>
          </cell>
          <cell r="Q13">
            <v>0.12313307327489824</v>
          </cell>
          <cell r="R13">
            <v>0.14845560910087555</v>
          </cell>
          <cell r="S13">
            <v>0.11910252054895495</v>
          </cell>
          <cell r="T13">
            <v>6.3102503355165762E-2</v>
          </cell>
          <cell r="U13">
            <v>2.406931887034577E-2</v>
          </cell>
          <cell r="V13">
            <v>1.0047826401473578E-2</v>
          </cell>
          <cell r="W13">
            <v>3.1061705425350167E-2</v>
          </cell>
          <cell r="X13">
            <v>3.0708625792808086E-2</v>
          </cell>
          <cell r="Y13">
            <v>3.3419255722275283E-2</v>
          </cell>
          <cell r="Z13">
            <v>4.7229366341147383E-2</v>
          </cell>
          <cell r="AA13">
            <v>3.235912922465585E-2</v>
          </cell>
          <cell r="AB13">
            <v>3.9787652538949246E-2</v>
          </cell>
          <cell r="AC13">
            <v>5.7061727725069414E-2</v>
          </cell>
        </row>
        <row r="19">
          <cell r="B19">
            <v>0.82293497363796131</v>
          </cell>
          <cell r="C19">
            <v>0.89384191176470584</v>
          </cell>
          <cell r="D19">
            <v>0.91168316831683172</v>
          </cell>
          <cell r="E19">
            <v>0.92390405293631095</v>
          </cell>
          <cell r="F19">
            <v>0.96666666666666667</v>
          </cell>
          <cell r="G19">
            <v>0.99744027303754268</v>
          </cell>
          <cell r="H19">
            <v>0.93715083798882681</v>
          </cell>
          <cell r="I19">
            <v>0.95827664399092971</v>
          </cell>
          <cell r="J19">
            <v>0.98462214411247806</v>
          </cell>
          <cell r="K19">
            <v>0.91794446746788227</v>
          </cell>
          <cell r="L19">
            <v>0.92959999999999998</v>
          </cell>
          <cell r="M19">
            <v>1.088047220855878</v>
          </cell>
          <cell r="N19">
            <v>0.942921881743634</v>
          </cell>
          <cell r="Q19">
            <v>7.6882007474639594E-2</v>
          </cell>
          <cell r="R19">
            <v>0.12647814910025706</v>
          </cell>
          <cell r="S19">
            <v>8.4274543874891403E-2</v>
          </cell>
          <cell r="T19">
            <v>5.2820053715308866E-2</v>
          </cell>
          <cell r="U19">
            <v>1.6618196925633568E-2</v>
          </cell>
          <cell r="V19">
            <v>1.2403763900769889E-2</v>
          </cell>
          <cell r="W19">
            <v>3.129657228017884E-2</v>
          </cell>
          <cell r="X19">
            <v>5.1585423568386184E-2</v>
          </cell>
          <cell r="Y19">
            <v>4.1945560017849173E-2</v>
          </cell>
          <cell r="Z19">
            <v>4.6501128668171555E-2</v>
          </cell>
          <cell r="AA19">
            <v>2.1084337349397589E-2</v>
          </cell>
          <cell r="AB19">
            <v>4.0235081374321878E-2</v>
          </cell>
          <cell r="AC19">
            <v>4.8746996223824238E-2</v>
          </cell>
        </row>
        <row r="22">
          <cell r="B22">
            <v>0.86639566395663958</v>
          </cell>
          <cell r="C22">
            <v>0.90557702926559913</v>
          </cell>
          <cell r="D22">
            <v>0.93283037235337063</v>
          </cell>
          <cell r="E22">
            <v>0.95769925199896833</v>
          </cell>
          <cell r="F22">
            <v>1.0167458135466134</v>
          </cell>
          <cell r="G22">
            <v>1.028324154209284</v>
          </cell>
          <cell r="H22">
            <v>0.94586255259467045</v>
          </cell>
          <cell r="I22">
            <v>1.0031764366156513</v>
          </cell>
          <cell r="J22">
            <v>0.99489658877249532</v>
          </cell>
          <cell r="K22">
            <v>0.92530487804878048</v>
          </cell>
          <cell r="L22">
            <v>0.95337937839171194</v>
          </cell>
          <cell r="M22">
            <v>1.0750149432157801</v>
          </cell>
          <cell r="N22">
            <v>0.96608332042744305</v>
          </cell>
          <cell r="Q22">
            <v>4.9421332499218019E-2</v>
          </cell>
          <cell r="R22">
            <v>8.8109756097560971E-2</v>
          </cell>
          <cell r="S22">
            <v>5.8961648839029483E-2</v>
          </cell>
          <cell r="T22">
            <v>3.447347158631834E-2</v>
          </cell>
          <cell r="U22">
            <v>1.2045231071779744E-2</v>
          </cell>
          <cell r="V22">
            <v>7.6511094108645756E-3</v>
          </cell>
          <cell r="W22">
            <v>2.1055753262158958E-2</v>
          </cell>
          <cell r="X22">
            <v>3.4542314335060449E-2</v>
          </cell>
          <cell r="Y22">
            <v>2.9967602591792656E-2</v>
          </cell>
          <cell r="Z22">
            <v>3.5420098846787477E-2</v>
          </cell>
          <cell r="AA22">
            <v>1.500646830530401E-2</v>
          </cell>
          <cell r="AB22">
            <v>3.0303030303030304E-2</v>
          </cell>
          <cell r="AC22">
            <v>3.3847845005267253E-2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kutní _lůžkopéče"/>
      <sheetName val="LDN"/>
      <sheetName val="Ambulance"/>
    </sheetNames>
    <sheetDataSet>
      <sheetData sheetId="0">
        <row r="10">
          <cell r="B10">
            <v>0.91871804445300342</v>
          </cell>
          <cell r="C10">
            <v>0.97150678475187491</v>
          </cell>
          <cell r="D10">
            <v>0.99541863247828566</v>
          </cell>
          <cell r="E10">
            <v>1.0172236363575184</v>
          </cell>
          <cell r="F10">
            <v>0.93232120722230749</v>
          </cell>
          <cell r="G10">
            <v>1.0153179797581791</v>
          </cell>
          <cell r="H10">
            <v>1.0296266381327701</v>
          </cell>
          <cell r="I10">
            <v>0.99675576758002149</v>
          </cell>
          <cell r="J10">
            <v>1.0871531457190415</v>
          </cell>
          <cell r="K10">
            <v>0.89118697354426191</v>
          </cell>
          <cell r="L10">
            <v>0.96481594173864227</v>
          </cell>
          <cell r="M10">
            <v>1.0127585831320363</v>
          </cell>
          <cell r="N10">
            <v>0.98347683897756977</v>
          </cell>
          <cell r="Q10">
            <v>0.17529316627976357</v>
          </cell>
          <cell r="R10">
            <v>0.27949230604987063</v>
          </cell>
          <cell r="S10">
            <v>0.2212291846955029</v>
          </cell>
          <cell r="T10">
            <v>0.13587583034777417</v>
          </cell>
          <cell r="U10">
            <v>5.4798370568844387E-2</v>
          </cell>
          <cell r="V10">
            <v>1.7288059144201329E-2</v>
          </cell>
          <cell r="W10">
            <v>2.7692765435425287E-2</v>
          </cell>
          <cell r="X10">
            <v>6.4798163570448264E-2</v>
          </cell>
          <cell r="Y10">
            <v>9.1204398044863549E-2</v>
          </cell>
          <cell r="Z10">
            <v>0.14244149285624494</v>
          </cell>
          <cell r="AA10">
            <v>5.4579677275780503E-2</v>
          </cell>
          <cell r="AB10">
            <v>7.1127603979378354E-2</v>
          </cell>
          <cell r="AC10">
            <v>0.11150449459801284</v>
          </cell>
        </row>
        <row r="13">
          <cell r="B13">
            <v>0.90600582765436855</v>
          </cell>
          <cell r="C13">
            <v>0.92098206717123621</v>
          </cell>
          <cell r="D13">
            <v>0.99798866070631909</v>
          </cell>
          <cell r="E13">
            <v>0.99446757287834153</v>
          </cell>
          <cell r="F13">
            <v>0.98878725884576124</v>
          </cell>
          <cell r="G13">
            <v>0.9924972032542041</v>
          </cell>
          <cell r="H13">
            <v>0.98004005580629316</v>
          </cell>
          <cell r="I13">
            <v>1.0846829195953482</v>
          </cell>
          <cell r="J13">
            <v>1.0320206866134927</v>
          </cell>
          <cell r="K13">
            <v>0.93282617208168783</v>
          </cell>
          <cell r="L13">
            <v>1.0300621696213139</v>
          </cell>
          <cell r="M13">
            <v>0.99153191596769608</v>
          </cell>
          <cell r="N13">
            <v>0.98594801190446357</v>
          </cell>
          <cell r="Q13">
            <v>0.10947161412641088</v>
          </cell>
          <cell r="R13">
            <v>0.1943884002718958</v>
          </cell>
          <cell r="S13">
            <v>0.15087650651544149</v>
          </cell>
          <cell r="T13">
            <v>8.9728224427963438E-2</v>
          </cell>
          <cell r="U13">
            <v>3.2636647470475885E-2</v>
          </cell>
          <cell r="V13">
            <v>1.4265852941800817E-2</v>
          </cell>
          <cell r="W13">
            <v>1.9337599594462795E-2</v>
          </cell>
          <cell r="X13">
            <v>5.3993065995266556E-2</v>
          </cell>
          <cell r="Y13">
            <v>5.7605644856047147E-2</v>
          </cell>
          <cell r="Z13">
            <v>8.9178662114561658E-2</v>
          </cell>
          <cell r="AA13">
            <v>4.7173605900731115E-2</v>
          </cell>
          <cell r="AB13">
            <v>4.1375129670149627E-2</v>
          </cell>
          <cell r="AC13">
            <v>7.4464422556127993E-2</v>
          </cell>
        </row>
        <row r="19">
          <cell r="B19">
            <v>0.75344986200551978</v>
          </cell>
          <cell r="C19">
            <v>0.74547803617571062</v>
          </cell>
          <cell r="D19">
            <v>0.88119402985074624</v>
          </cell>
          <cell r="E19">
            <v>0.928220255653884</v>
          </cell>
          <cell r="F19">
            <v>0.8812443912653305</v>
          </cell>
          <cell r="G19">
            <v>0.95734597156398105</v>
          </cell>
          <cell r="H19">
            <v>0.92966797572295612</v>
          </cell>
          <cell r="I19">
            <v>0.96890595009596925</v>
          </cell>
          <cell r="J19">
            <v>0.94471830985915495</v>
          </cell>
          <cell r="K19">
            <v>0.87347560975609762</v>
          </cell>
          <cell r="L19">
            <v>0.88993615080571598</v>
          </cell>
          <cell r="M19">
            <v>0.94018296973962001</v>
          </cell>
          <cell r="N19">
            <v>0.88833518403163336</v>
          </cell>
          <cell r="Q19">
            <v>6.3492063492063489E-2</v>
          </cell>
          <cell r="R19">
            <v>0.13821490467937608</v>
          </cell>
          <cell r="S19">
            <v>0.11077235772357724</v>
          </cell>
          <cell r="T19">
            <v>6.3912429378531074E-2</v>
          </cell>
          <cell r="U19">
            <v>1.86693822131704E-2</v>
          </cell>
          <cell r="V19">
            <v>8.2508250825082501E-3</v>
          </cell>
          <cell r="W19">
            <v>2.5345622119815669E-2</v>
          </cell>
          <cell r="X19">
            <v>4.3581616481774964E-2</v>
          </cell>
          <cell r="Y19">
            <v>5.4416697726425642E-2</v>
          </cell>
          <cell r="Z19">
            <v>7.0157068062827219E-2</v>
          </cell>
          <cell r="AA19">
            <v>2.5623505295524429E-2</v>
          </cell>
          <cell r="AB19">
            <v>2.7320359281437126E-2</v>
          </cell>
          <cell r="AC19">
            <v>5.2865853658536584E-2</v>
          </cell>
        </row>
        <row r="22">
          <cell r="B22">
            <v>0.80667593880389432</v>
          </cell>
          <cell r="C22">
            <v>0.78184713375796178</v>
          </cell>
          <cell r="D22">
            <v>0.92129542459047264</v>
          </cell>
          <cell r="E22">
            <v>0.93025579536370906</v>
          </cell>
          <cell r="F22">
            <v>0.94788705703998488</v>
          </cell>
          <cell r="G22">
            <v>0.96929316338354576</v>
          </cell>
          <cell r="H22">
            <v>0.95176630434782605</v>
          </cell>
          <cell r="I22">
            <v>1.0094857713429854</v>
          </cell>
          <cell r="J22">
            <v>0.95026795284030008</v>
          </cell>
          <cell r="K22">
            <v>0.91176470588235292</v>
          </cell>
          <cell r="L22">
            <v>0.92642268633837899</v>
          </cell>
          <cell r="M22">
            <v>0.96103052608789785</v>
          </cell>
          <cell r="N22">
            <v>0.9202719197124839</v>
          </cell>
          <cell r="Q22">
            <v>4.3103448275862072E-2</v>
          </cell>
          <cell r="R22">
            <v>9.9796334012219962E-2</v>
          </cell>
          <cell r="S22">
            <v>8.1749437972613942E-2</v>
          </cell>
          <cell r="T22">
            <v>4.7475832438238455E-2</v>
          </cell>
          <cell r="U22">
            <v>1.2794882047181128E-2</v>
          </cell>
          <cell r="V22">
            <v>6.3757720661486352E-3</v>
          </cell>
          <cell r="W22">
            <v>1.7844396859386154E-2</v>
          </cell>
          <cell r="X22">
            <v>3.3630069238377844E-2</v>
          </cell>
          <cell r="Y22">
            <v>3.5867358448003608E-2</v>
          </cell>
          <cell r="Z22">
            <v>4.7758692919983241E-2</v>
          </cell>
          <cell r="AA22">
            <v>1.9648397104446741E-2</v>
          </cell>
          <cell r="AB22">
            <v>1.7796801081324622E-2</v>
          </cell>
          <cell r="AC22">
            <v>3.7874182555033616E-2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kutní _lůžkopéče"/>
      <sheetName val="Ambul"/>
      <sheetName val="LDN"/>
    </sheetNames>
    <sheetDataSet>
      <sheetData sheetId="0">
        <row r="10">
          <cell r="B10">
            <v>0.87679619665685438</v>
          </cell>
          <cell r="C10">
            <v>1.0517384448680642</v>
          </cell>
          <cell r="D10">
            <v>1.0815022670152363</v>
          </cell>
          <cell r="E10">
            <v>1.0466521389110901</v>
          </cell>
          <cell r="F10">
            <v>1.1212916026212776</v>
          </cell>
          <cell r="G10">
            <v>1.1034506485543472</v>
          </cell>
          <cell r="H10">
            <v>0.96865999712607032</v>
          </cell>
          <cell r="I10">
            <v>1.0438439539381006</v>
          </cell>
          <cell r="J10">
            <v>1.0236312006422004</v>
          </cell>
          <cell r="K10">
            <v>0.81269700110695742</v>
          </cell>
          <cell r="L10">
            <v>1.0736232517575921</v>
          </cell>
          <cell r="M10">
            <v>0.89019810710315495</v>
          </cell>
          <cell r="N10">
            <v>1.0074211116519216</v>
          </cell>
          <cell r="Q10">
            <v>0.15089313315002525</v>
          </cell>
          <cell r="R10">
            <v>0.18386894109809876</v>
          </cell>
          <cell r="S10">
            <v>0.14783679356340379</v>
          </cell>
          <cell r="T10">
            <v>0.16071637913378911</v>
          </cell>
          <cell r="U10">
            <v>4.2146825633834845E-2</v>
          </cell>
          <cell r="V10">
            <v>4.1935361709521599E-2</v>
          </cell>
          <cell r="W10">
            <v>4.8117351157999207E-2</v>
          </cell>
          <cell r="X10">
            <v>6.5587624185930254E-2</v>
          </cell>
          <cell r="Y10">
            <v>4.4923555099910459E-2</v>
          </cell>
          <cell r="Z10">
            <v>9.2471838613993065E-2</v>
          </cell>
          <cell r="AA10">
            <v>5.0941477756567856E-2</v>
          </cell>
          <cell r="AB10">
            <v>5.7191067883376787E-2</v>
          </cell>
          <cell r="AC10">
            <v>9.187461658916049E-2</v>
          </cell>
        </row>
        <row r="13">
          <cell r="B13">
            <v>0.95403021388597631</v>
          </cell>
          <cell r="C13">
            <v>1.0004910234986413</v>
          </cell>
          <cell r="D13">
            <v>1.0637752805105729</v>
          </cell>
          <cell r="E13">
            <v>1.0138442529656275</v>
          </cell>
          <cell r="F13">
            <v>1.1113469600038963</v>
          </cell>
          <cell r="G13">
            <v>1.0821576545382705</v>
          </cell>
          <cell r="H13">
            <v>1.0183404212264335</v>
          </cell>
          <cell r="I13">
            <v>1.0956485762785644</v>
          </cell>
          <cell r="J13">
            <v>1.0655519463449574</v>
          </cell>
          <cell r="K13">
            <v>0.87092398058700771</v>
          </cell>
          <cell r="L13">
            <v>1.0512662989995378</v>
          </cell>
          <cell r="M13">
            <v>0.92523313077348801</v>
          </cell>
          <cell r="N13">
            <v>1.0197578910625416</v>
          </cell>
          <cell r="Q13">
            <v>7.0981267277036311E-2</v>
          </cell>
          <cell r="R13">
            <v>9.6293460578273149E-2</v>
          </cell>
          <cell r="S13">
            <v>7.8136968241653199E-2</v>
          </cell>
          <cell r="T13">
            <v>7.828989740344526E-2</v>
          </cell>
          <cell r="U13">
            <v>2.3244045472824961E-2</v>
          </cell>
          <cell r="V13">
            <v>1.932596880932003E-2</v>
          </cell>
          <cell r="W13">
            <v>2.6038058652836985E-2</v>
          </cell>
          <cell r="X13">
            <v>3.8918135212987884E-2</v>
          </cell>
          <cell r="Y13">
            <v>2.8194306624117163E-2</v>
          </cell>
          <cell r="Z13">
            <v>4.3025958974872089E-2</v>
          </cell>
          <cell r="AA13">
            <v>3.186609740743631E-2</v>
          </cell>
          <cell r="AB13">
            <v>3.0704384554458786E-2</v>
          </cell>
          <cell r="AC13">
            <v>4.744407699116801E-2</v>
          </cell>
        </row>
        <row r="19">
          <cell r="B19">
            <v>0.86233993015133881</v>
          </cell>
          <cell r="C19">
            <v>0.90274390243902436</v>
          </cell>
          <cell r="D19">
            <v>0.93660095897709106</v>
          </cell>
          <cell r="E19">
            <v>0.95495495495495497</v>
          </cell>
          <cell r="F19">
            <v>0.99238578680203049</v>
          </cell>
          <cell r="G19">
            <v>1.0195208518189884</v>
          </cell>
          <cell r="H19">
            <v>0.91474570069520678</v>
          </cell>
          <cell r="I19">
            <v>0.97044698928703366</v>
          </cell>
          <cell r="J19">
            <v>1.0035737491877843</v>
          </cell>
          <cell r="K19">
            <v>0.83870967741935487</v>
          </cell>
          <cell r="L19">
            <v>0.94153577661431065</v>
          </cell>
          <cell r="M19">
            <v>0.83506831489915423</v>
          </cell>
          <cell r="N19">
            <v>0.93059880997594635</v>
          </cell>
        </row>
        <row r="22">
          <cell r="B22">
            <v>0.89217422096317278</v>
          </cell>
          <cell r="C22">
            <v>0.92576901823540247</v>
          </cell>
          <cell r="D22">
            <v>0.95331055799577025</v>
          </cell>
          <cell r="E22">
            <v>0.96362668559261888</v>
          </cell>
          <cell r="F22">
            <v>1.0215217759701745</v>
          </cell>
          <cell r="G22">
            <v>1.0086475268073332</v>
          </cell>
          <cell r="H22">
            <v>0.94699172444643254</v>
          </cell>
          <cell r="I22">
            <v>1.0043940795559667</v>
          </cell>
          <cell r="J22">
            <v>1.0394371779627427</v>
          </cell>
          <cell r="K22">
            <v>0.88227447056861763</v>
          </cell>
          <cell r="L22">
            <v>0.96705048715677588</v>
          </cell>
          <cell r="M22">
            <v>0.86482213438735178</v>
          </cell>
          <cell r="N22">
            <v>0.95510555265341246</v>
          </cell>
        </row>
      </sheetData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kutní _lůžkopéče"/>
      <sheetName val="Ambul"/>
      <sheetName val="LDN"/>
    </sheetNames>
    <sheetDataSet>
      <sheetData sheetId="0">
        <row r="10">
          <cell r="B10">
            <v>0.92421601574574619</v>
          </cell>
          <cell r="C10">
            <v>0.95809658769784711</v>
          </cell>
          <cell r="D10">
            <v>1.0150599061835437</v>
          </cell>
          <cell r="E10">
            <v>0.94279269505184449</v>
          </cell>
          <cell r="F10">
            <v>0.84607930212469207</v>
          </cell>
          <cell r="G10">
            <v>1.0145443230398343</v>
          </cell>
          <cell r="H10">
            <v>0.90448463215165587</v>
          </cell>
          <cell r="I10">
            <v>0.95862113893741219</v>
          </cell>
          <cell r="J10">
            <v>1.0222268712682465</v>
          </cell>
          <cell r="K10">
            <v>0.88832019444060784</v>
          </cell>
          <cell r="L10">
            <v>0.82514664170404384</v>
          </cell>
          <cell r="M10">
            <v>0.31373059259141545</v>
          </cell>
          <cell r="N10">
            <v>0.88775069211945723</v>
          </cell>
          <cell r="Q10">
            <v>0.32054837279073906</v>
          </cell>
          <cell r="R10">
            <v>0.33584363073996298</v>
          </cell>
          <cell r="S10">
            <v>0.15320465684818096</v>
          </cell>
          <cell r="T10">
            <v>7.0752481143741344E-2</v>
          </cell>
          <cell r="U10">
            <v>4.4848701863585305E-2</v>
          </cell>
          <cell r="V10">
            <v>3.2220700145608787E-2</v>
          </cell>
          <cell r="W10">
            <v>8.6349128153634963E-2</v>
          </cell>
          <cell r="X10">
            <v>0.11072164745137913</v>
          </cell>
          <cell r="Y10">
            <v>6.3426797938322357E-2</v>
          </cell>
          <cell r="Z10">
            <v>0.11152553729550095</v>
          </cell>
          <cell r="AA10">
            <v>8.9425711606318639E-2</v>
          </cell>
          <cell r="AB10">
            <v>3.1129194633956743E-3</v>
          </cell>
          <cell r="AC10">
            <v>0.12905792084781487</v>
          </cell>
        </row>
        <row r="13">
          <cell r="B13">
            <v>1.0115881874877277</v>
          </cell>
          <cell r="C13">
            <v>1.0114702405028271</v>
          </cell>
          <cell r="D13">
            <v>1.089021281428886</v>
          </cell>
          <cell r="E13">
            <v>1.0134083451687157</v>
          </cell>
          <cell r="F13">
            <v>0.99394880705245192</v>
          </cell>
          <cell r="G13">
            <v>1.1332575519359869</v>
          </cell>
          <cell r="H13">
            <v>0.97834969495110469</v>
          </cell>
          <cell r="I13">
            <v>1.1069771165481599</v>
          </cell>
          <cell r="J13">
            <v>1.1464528339831184</v>
          </cell>
          <cell r="K13">
            <v>0.99737535766465446</v>
          </cell>
          <cell r="L13">
            <v>0.90445552882431024</v>
          </cell>
          <cell r="M13">
            <v>0.44959498004911386</v>
          </cell>
          <cell r="N13">
            <v>0.98748803282237874</v>
          </cell>
          <cell r="Q13">
            <v>0.19960249235612046</v>
          </cell>
          <cell r="R13">
            <v>0.21386266621561034</v>
          </cell>
          <cell r="S13">
            <v>9.6063624500819733E-2</v>
          </cell>
          <cell r="T13">
            <v>4.4812686437049706E-2</v>
          </cell>
          <cell r="U13">
            <v>2.5121345728562464E-2</v>
          </cell>
          <cell r="V13">
            <v>1.7514415390560478E-2</v>
          </cell>
          <cell r="W13">
            <v>5.3421154615663331E-2</v>
          </cell>
          <cell r="X13">
            <v>7.1414711911969853E-2</v>
          </cell>
          <cell r="Y13">
            <v>3.9495921545643679E-2</v>
          </cell>
          <cell r="Z13">
            <v>6.8036580233984623E-2</v>
          </cell>
          <cell r="AA13">
            <v>5.5590537654289458E-2</v>
          </cell>
          <cell r="AB13">
            <v>1.3009715417490141E-3</v>
          </cell>
          <cell r="AC13">
            <v>7.8306802546115425E-2</v>
          </cell>
        </row>
        <row r="19">
          <cell r="B19">
            <v>0.85848074921956297</v>
          </cell>
          <cell r="C19">
            <v>0.85867237687366171</v>
          </cell>
          <cell r="D19">
            <v>0.96437168993740974</v>
          </cell>
          <cell r="E19">
            <v>0.90618860510805499</v>
          </cell>
          <cell r="F19">
            <v>0.95089936801166752</v>
          </cell>
          <cell r="G19">
            <v>1.0218863991662324</v>
          </cell>
          <cell r="H19">
            <v>0.94752018454440601</v>
          </cell>
          <cell r="I19">
            <v>1.0648809523809524</v>
          </cell>
          <cell r="J19">
            <v>1.0082781456953642</v>
          </cell>
          <cell r="K19">
            <v>0.87283236994219648</v>
          </cell>
          <cell r="L19">
            <v>0.85141987829614607</v>
          </cell>
          <cell r="M19">
            <v>0.44776995305164319</v>
          </cell>
          <cell r="N19">
            <v>0.89828061425383909</v>
          </cell>
          <cell r="Q19">
            <v>0.1006060606060606</v>
          </cell>
          <cell r="R19">
            <v>0.13029925187032418</v>
          </cell>
          <cell r="S19">
            <v>8.3374937593609588E-2</v>
          </cell>
          <cell r="T19">
            <v>5.257452574525745E-2</v>
          </cell>
          <cell r="U19">
            <v>2.1472392638036811E-2</v>
          </cell>
          <cell r="V19">
            <v>2.2437531871494134E-2</v>
          </cell>
          <cell r="W19">
            <v>5.1125989044430921E-2</v>
          </cell>
          <cell r="X19">
            <v>7.0430408049189486E-2</v>
          </cell>
          <cell r="Y19">
            <v>5.199781061850027E-2</v>
          </cell>
          <cell r="Z19">
            <v>6.8432671081677707E-2</v>
          </cell>
          <cell r="AA19">
            <v>4.8243001786777845E-2</v>
          </cell>
          <cell r="AB19">
            <v>2.6212319790301442E-3</v>
          </cell>
          <cell r="AC19">
            <v>6.024741866354958E-2</v>
          </cell>
        </row>
        <row r="22">
          <cell r="B22">
            <v>0.97681056011416345</v>
          </cell>
          <cell r="C22">
            <v>0.96613190730837795</v>
          </cell>
          <cell r="D22">
            <v>1.0683023872679045</v>
          </cell>
          <cell r="E22">
            <v>0.98981603153745068</v>
          </cell>
          <cell r="F22">
            <v>1.0336134453781514</v>
          </cell>
          <cell r="G22">
            <v>1.1127741037243299</v>
          </cell>
          <cell r="H22">
            <v>1.0315992292870906</v>
          </cell>
          <cell r="I22">
            <v>1.1335204490777866</v>
          </cell>
          <cell r="J22">
            <v>1.0718930635838151</v>
          </cell>
          <cell r="K22">
            <v>0.96276257161043921</v>
          </cell>
          <cell r="L22">
            <v>0.921875</v>
          </cell>
          <cell r="M22">
            <v>0.54022112085398399</v>
          </cell>
          <cell r="N22">
            <v>0.98556871060847029</v>
          </cell>
          <cell r="Q22">
            <v>6.7567567567567571E-2</v>
          </cell>
          <cell r="R22">
            <v>8.5977859778597787E-2</v>
          </cell>
          <cell r="S22">
            <v>5.5555555555555552E-2</v>
          </cell>
          <cell r="T22">
            <v>3.4848987719880521E-2</v>
          </cell>
          <cell r="U22">
            <v>1.3983739837398375E-2</v>
          </cell>
          <cell r="V22">
            <v>1.4075695964967157E-2</v>
          </cell>
          <cell r="W22">
            <v>3.1751961150541651E-2</v>
          </cell>
          <cell r="X22">
            <v>4.6338875132649449E-2</v>
          </cell>
          <cell r="Y22">
            <v>3.4378159757330634E-2</v>
          </cell>
          <cell r="Z22">
            <v>4.4628099173553717E-2</v>
          </cell>
          <cell r="AA22">
            <v>3.1972265023112484E-2</v>
          </cell>
          <cell r="AB22">
            <v>1.4114326040931546E-3</v>
          </cell>
          <cell r="AC22">
            <v>3.9684437006932825E-2</v>
          </cell>
        </row>
      </sheetData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kutní _lůžkopéče"/>
      <sheetName val="Ambul"/>
      <sheetName val="LDN"/>
    </sheetNames>
    <sheetDataSet>
      <sheetData sheetId="0">
        <row r="10">
          <cell r="B10">
            <v>1.1711376503205524</v>
          </cell>
          <cell r="C10">
            <v>0.87202121216108175</v>
          </cell>
          <cell r="D10">
            <v>0.99041719320099708</v>
          </cell>
          <cell r="E10">
            <v>0.94985095068181991</v>
          </cell>
          <cell r="F10">
            <v>0.92984402368745778</v>
          </cell>
          <cell r="G10">
            <v>1.0554191856264308</v>
          </cell>
          <cell r="H10">
            <v>0.93836438256486632</v>
          </cell>
          <cell r="I10">
            <v>1.0905940114019839</v>
          </cell>
          <cell r="J10">
            <v>1.0517465534328394</v>
          </cell>
          <cell r="K10">
            <v>0.95225274782257019</v>
          </cell>
          <cell r="L10">
            <v>1.0108667082207117</v>
          </cell>
          <cell r="M10">
            <v>1.1802415356799179</v>
          </cell>
          <cell r="N10">
            <v>1.0096284811309952</v>
          </cell>
          <cell r="Q10">
            <v>0.14368982163105276</v>
          </cell>
          <cell r="R10">
            <v>0.24134163383169957</v>
          </cell>
          <cell r="S10">
            <v>0.23359544827730885</v>
          </cell>
          <cell r="T10">
            <v>0.1616125063681825</v>
          </cell>
          <cell r="U10">
            <v>7.8293343431327017E-2</v>
          </cell>
          <cell r="V10">
            <v>8.3946588837598313E-2</v>
          </cell>
          <cell r="W10">
            <v>5.4794657842087244E-2</v>
          </cell>
          <cell r="X10">
            <v>0.12813643673317346</v>
          </cell>
          <cell r="Y10">
            <v>4.9781869064726952E-2</v>
          </cell>
          <cell r="Z10">
            <v>0.17336711721043213</v>
          </cell>
          <cell r="AA10">
            <v>8.0974719152751298E-2</v>
          </cell>
          <cell r="AB10">
            <v>4.7968862235705574E-2</v>
          </cell>
          <cell r="AC10">
            <v>0.12234587033928651</v>
          </cell>
        </row>
        <row r="13">
          <cell r="B13">
            <v>1.0534721959244213</v>
          </cell>
          <cell r="C13">
            <v>0.93288865785938069</v>
          </cell>
          <cell r="D13">
            <v>1.0273477422746147</v>
          </cell>
          <cell r="E13">
            <v>0.99899280592594997</v>
          </cell>
          <cell r="F13">
            <v>1.0583306709565472</v>
          </cell>
          <cell r="G13">
            <v>1.1288532028017366</v>
          </cell>
          <cell r="H13">
            <v>0.95569471049982091</v>
          </cell>
          <cell r="I13">
            <v>1.11540784278838</v>
          </cell>
          <cell r="J13">
            <v>1.1026044553520038</v>
          </cell>
          <cell r="K13">
            <v>0.97955731964828963</v>
          </cell>
          <cell r="L13">
            <v>1.0814654515788558</v>
          </cell>
          <cell r="M13">
            <v>1.195740871438429</v>
          </cell>
          <cell r="N13">
            <v>1.0491743580578023</v>
          </cell>
          <cell r="Q13">
            <v>8.0970243040783291E-2</v>
          </cell>
          <cell r="R13">
            <v>0.14096071107665686</v>
          </cell>
          <cell r="S13">
            <v>0.12891904523871553</v>
          </cell>
          <cell r="T13">
            <v>9.7176849262723922E-2</v>
          </cell>
          <cell r="U13">
            <v>5.0996760470352641E-2</v>
          </cell>
          <cell r="V13">
            <v>4.0298306866005731E-2</v>
          </cell>
          <cell r="W13">
            <v>3.8401680891937851E-2</v>
          </cell>
          <cell r="X13">
            <v>8.0535479809689531E-2</v>
          </cell>
          <cell r="Y13">
            <v>3.1319161817199119E-2</v>
          </cell>
          <cell r="Z13">
            <v>9.4624225398562981E-2</v>
          </cell>
          <cell r="AA13">
            <v>4.622343552697273E-2</v>
          </cell>
          <cell r="AB13">
            <v>3.6882833281194211E-2</v>
          </cell>
          <cell r="AC13">
            <v>7.1745450348528042E-2</v>
          </cell>
        </row>
        <row r="19">
          <cell r="B19">
            <v>0.84450402144772119</v>
          </cell>
          <cell r="C19">
            <v>0.80171950564212791</v>
          </cell>
          <cell r="D19">
            <v>0.9088235294117647</v>
          </cell>
          <cell r="E19">
            <v>0.8498498498498499</v>
          </cell>
          <cell r="F19">
            <v>0.87304594978683092</v>
          </cell>
          <cell r="G19">
            <v>0.93054881010199131</v>
          </cell>
          <cell r="H19">
            <v>0.95216548157724623</v>
          </cell>
          <cell r="I19">
            <v>0.94077603812117083</v>
          </cell>
          <cell r="J19">
            <v>0.97836938435940102</v>
          </cell>
          <cell r="K19">
            <v>0.89805097451274363</v>
          </cell>
          <cell r="L19">
            <v>0.92928286852589637</v>
          </cell>
          <cell r="M19">
            <v>1.0705610179294389</v>
          </cell>
          <cell r="N19">
            <v>0.91196478591436569</v>
          </cell>
          <cell r="Q19">
            <v>8.3174603174603179E-2</v>
          </cell>
          <cell r="R19">
            <v>0.14611260053619302</v>
          </cell>
          <cell r="S19">
            <v>0.12351672060409924</v>
          </cell>
          <cell r="T19">
            <v>7.8916372202591289E-2</v>
          </cell>
          <cell r="U19">
            <v>2.7129679869777535E-2</v>
          </cell>
          <cell r="V19">
            <v>1.9311064718162838E-2</v>
          </cell>
          <cell r="W19">
            <v>4.005431093007468E-2</v>
          </cell>
          <cell r="X19">
            <v>7.2358900144717797E-2</v>
          </cell>
          <cell r="Y19">
            <v>4.2517006802721087E-2</v>
          </cell>
          <cell r="Z19">
            <v>8.1803005008347252E-2</v>
          </cell>
          <cell r="AA19">
            <v>4.2872454448017148E-2</v>
          </cell>
          <cell r="AB19">
            <v>4.2679632631010267E-2</v>
          </cell>
          <cell r="AC19">
            <v>6.5282043781385593E-2</v>
          </cell>
        </row>
        <row r="22">
          <cell r="B22">
            <v>0.90438489646772224</v>
          </cell>
          <cell r="C22">
            <v>0.84638645297853043</v>
          </cell>
          <cell r="D22">
            <v>0.95462001093493709</v>
          </cell>
          <cell r="E22">
            <v>0.8913288288288288</v>
          </cell>
          <cell r="F22">
            <v>0.96414127797249938</v>
          </cell>
          <cell r="G22">
            <v>1.0161740100390406</v>
          </cell>
          <cell r="H22">
            <v>0.99588014981273409</v>
          </cell>
          <cell r="I22">
            <v>0.99451625538582056</v>
          </cell>
          <cell r="J22">
            <v>1.019076923076923</v>
          </cell>
          <cell r="K22">
            <v>0.94984502676810367</v>
          </cell>
          <cell r="L22">
            <v>0.96580222285551443</v>
          </cell>
          <cell r="M22">
            <v>1.0610359617288023</v>
          </cell>
          <cell r="N22">
            <v>0.96154622018256086</v>
          </cell>
          <cell r="Q22">
            <v>5.3198653198653197E-2</v>
          </cell>
          <cell r="R22">
            <v>9.6105752054305105E-2</v>
          </cell>
          <cell r="S22">
            <v>7.7605956471935855E-2</v>
          </cell>
          <cell r="T22">
            <v>5.3063802905874924E-2</v>
          </cell>
          <cell r="U22">
            <v>1.7058165548098435E-2</v>
          </cell>
          <cell r="V22">
            <v>1.0976948408342482E-2</v>
          </cell>
          <cell r="W22">
            <v>2.5949605114704778E-2</v>
          </cell>
          <cell r="X22">
            <v>4.4899566758566364E-2</v>
          </cell>
          <cell r="Y22">
            <v>2.6268115942028984E-2</v>
          </cell>
          <cell r="Z22">
            <v>5.3099970335212104E-2</v>
          </cell>
          <cell r="AA22">
            <v>2.7441723222189435E-2</v>
          </cell>
          <cell r="AB22">
            <v>2.9539800995024876E-2</v>
          </cell>
          <cell r="AC22">
            <v>4.2063304749167391E-2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kutní _lůžkopéče"/>
      <sheetName val="Ambul"/>
      <sheetName val="LDN"/>
    </sheetNames>
    <sheetDataSet>
      <sheetData sheetId="0">
        <row r="19">
          <cell r="Q19">
            <v>6.0074249071886604E-2</v>
          </cell>
          <cell r="R19">
            <v>9.2874029044241815E-2</v>
          </cell>
          <cell r="S19">
            <v>6.9681456200227532E-2</v>
          </cell>
          <cell r="T19">
            <v>5.0821667681071214E-2</v>
          </cell>
          <cell r="U19">
            <v>1.932367149758454E-2</v>
          </cell>
          <cell r="V19">
            <v>8.1230055120394551E-3</v>
          </cell>
          <cell r="W19">
            <v>2.6800000000000001E-2</v>
          </cell>
          <cell r="X19">
            <v>3.2356299961933767E-2</v>
          </cell>
          <cell r="Y19">
            <v>2.6869537067011978E-2</v>
          </cell>
          <cell r="Z19">
            <v>3.6489151873767257E-2</v>
          </cell>
          <cell r="AA19">
            <v>1.9771393265369169E-2</v>
          </cell>
          <cell r="AB19">
            <v>2.3763147643163226E-2</v>
          </cell>
          <cell r="AC19">
            <v>3.8961745660336292E-2</v>
          </cell>
        </row>
        <row r="22">
          <cell r="Q22">
            <v>4.1873387576900178E-2</v>
          </cell>
          <cell r="R22">
            <v>6.6653402307998405E-2</v>
          </cell>
          <cell r="S22">
            <v>5.0511945392491465E-2</v>
          </cell>
          <cell r="T22">
            <v>3.5352605413367703E-2</v>
          </cell>
          <cell r="U22">
            <v>1.2939615129396152E-2</v>
          </cell>
          <cell r="V22">
            <v>5.1440329218106996E-3</v>
          </cell>
          <cell r="W22">
            <v>1.8894662257912139E-2</v>
          </cell>
          <cell r="X22">
            <v>2.3025558369790467E-2</v>
          </cell>
          <cell r="Y22">
            <v>1.7921830314585319E-2</v>
          </cell>
          <cell r="Z22">
            <v>2.2491022491022489E-2</v>
          </cell>
          <cell r="AA22">
            <v>1.2822861329913903E-2</v>
          </cell>
          <cell r="AB22">
            <v>1.6224862888482631E-2</v>
          </cell>
          <cell r="AC22">
            <v>2.6960942024322761E-2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3"/>
  <sheetViews>
    <sheetView tabSelected="1" topLeftCell="A11" zoomScaleNormal="100" workbookViewId="0">
      <selection activeCell="N52" sqref="N52"/>
    </sheetView>
  </sheetViews>
  <sheetFormatPr defaultRowHeight="15" x14ac:dyDescent="0.25"/>
  <cols>
    <col min="1" max="1" width="9" bestFit="1" customWidth="1"/>
    <col min="2" max="4" width="8.28515625" bestFit="1" customWidth="1"/>
    <col min="5" max="5" width="9.140625" customWidth="1"/>
    <col min="6" max="6" width="8.28515625" bestFit="1" customWidth="1"/>
    <col min="7" max="10" width="7.85546875" bestFit="1" customWidth="1"/>
    <col min="11" max="13" width="8.7109375" bestFit="1" customWidth="1"/>
    <col min="14" max="14" width="7.42578125" bestFit="1" customWidth="1"/>
    <col min="16" max="16" width="9" bestFit="1" customWidth="1"/>
    <col min="17" max="21" width="8.28515625" bestFit="1" customWidth="1"/>
    <col min="22" max="25" width="7.85546875" bestFit="1" customWidth="1"/>
    <col min="26" max="28" width="8.7109375" bestFit="1" customWidth="1"/>
    <col min="29" max="29" width="7.42578125" bestFit="1" customWidth="1"/>
  </cols>
  <sheetData>
    <row r="1" spans="1:29" ht="18.75" x14ac:dyDescent="0.3">
      <c r="A1" s="134" t="s">
        <v>55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3" spans="1:29" x14ac:dyDescent="0.25">
      <c r="A3" s="135" t="s">
        <v>35</v>
      </c>
      <c r="B3" s="135"/>
      <c r="C3" s="135"/>
      <c r="E3" s="133" t="s">
        <v>51</v>
      </c>
      <c r="F3" s="133"/>
      <c r="G3" s="133"/>
      <c r="P3" s="131" t="s">
        <v>60</v>
      </c>
      <c r="Q3" s="131"/>
      <c r="R3" s="131"/>
      <c r="S3" s="131"/>
      <c r="V3" s="133" t="s">
        <v>50</v>
      </c>
      <c r="W3" s="133"/>
      <c r="X3" s="133"/>
    </row>
    <row r="4" spans="1:29" ht="24" x14ac:dyDescent="0.25">
      <c r="A4" s="46" t="s">
        <v>36</v>
      </c>
      <c r="B4" s="35" t="s">
        <v>37</v>
      </c>
      <c r="C4" s="35" t="s">
        <v>38</v>
      </c>
      <c r="D4" s="35" t="s">
        <v>39</v>
      </c>
      <c r="E4" s="35" t="s">
        <v>40</v>
      </c>
      <c r="F4" s="35" t="s">
        <v>41</v>
      </c>
      <c r="G4" s="35" t="s">
        <v>42</v>
      </c>
      <c r="H4" s="35" t="s">
        <v>43</v>
      </c>
      <c r="I4" s="35" t="s">
        <v>44</v>
      </c>
      <c r="J4" s="35" t="s">
        <v>45</v>
      </c>
      <c r="K4" s="35" t="s">
        <v>46</v>
      </c>
      <c r="L4" s="35" t="s">
        <v>47</v>
      </c>
      <c r="M4" s="36" t="s">
        <v>48</v>
      </c>
      <c r="N4" s="47" t="s">
        <v>8</v>
      </c>
      <c r="P4" s="46" t="s">
        <v>36</v>
      </c>
      <c r="Q4" s="35" t="s">
        <v>37</v>
      </c>
      <c r="R4" s="35" t="s">
        <v>38</v>
      </c>
      <c r="S4" s="35" t="s">
        <v>39</v>
      </c>
      <c r="T4" s="35" t="s">
        <v>40</v>
      </c>
      <c r="U4" s="35" t="s">
        <v>41</v>
      </c>
      <c r="V4" s="35" t="s">
        <v>42</v>
      </c>
      <c r="W4" s="35" t="s">
        <v>43</v>
      </c>
      <c r="X4" s="35" t="s">
        <v>44</v>
      </c>
      <c r="Y4" s="35" t="s">
        <v>45</v>
      </c>
      <c r="Z4" s="35" t="s">
        <v>46</v>
      </c>
      <c r="AA4" s="35" t="s">
        <v>47</v>
      </c>
      <c r="AB4" s="36" t="s">
        <v>48</v>
      </c>
      <c r="AC4" s="47" t="s">
        <v>8</v>
      </c>
    </row>
    <row r="5" spans="1:29" x14ac:dyDescent="0.25">
      <c r="A5" s="43" t="s">
        <v>7</v>
      </c>
      <c r="B5" s="37">
        <f>'[1]akutní _lůžkopéče'!B10</f>
        <v>1.1028464044716682</v>
      </c>
      <c r="C5" s="37">
        <f>'[1]akutní _lůžkopéče'!C10</f>
        <v>0.93777314442956794</v>
      </c>
      <c r="D5" s="37">
        <f>'[1]akutní _lůžkopéče'!D10</f>
        <v>1.007283796409379</v>
      </c>
      <c r="E5" s="37">
        <f>'[1]akutní _lůžkopéče'!E10</f>
        <v>1.0289372413257123</v>
      </c>
      <c r="F5" s="37">
        <f>'[1]akutní _lůžkopéče'!F10</f>
        <v>1.0410356299105077</v>
      </c>
      <c r="G5" s="37">
        <f>'[1]akutní _lůžkopéče'!G10</f>
        <v>1.1643861060900955</v>
      </c>
      <c r="H5" s="37">
        <f>'[1]akutní _lůžkopéče'!H10</f>
        <v>0.91081811447964178</v>
      </c>
      <c r="I5" s="37">
        <f>'[1]akutní _lůžkopéče'!I10</f>
        <v>0.97791766476095432</v>
      </c>
      <c r="J5" s="37">
        <f>'[1]akutní _lůžkopéče'!J10</f>
        <v>1.0822245077411334</v>
      </c>
      <c r="K5" s="37">
        <f>'[1]akutní _lůžkopéče'!K10</f>
        <v>0.97641130285826727</v>
      </c>
      <c r="L5" s="37">
        <f>'[1]akutní _lůžkopéče'!L10</f>
        <v>1.0046296640517809</v>
      </c>
      <c r="M5" s="37">
        <f>'[1]akutní _lůžkopéče'!M10</f>
        <v>0.96844287347395108</v>
      </c>
      <c r="N5" s="40">
        <f>'[1]akutní _lůžkopéče'!N10</f>
        <v>1.0164619487153399</v>
      </c>
      <c r="P5" s="43" t="s">
        <v>7</v>
      </c>
      <c r="Q5" s="76">
        <f>'[1]akutní _lůžkopéče'!Q10</f>
        <v>0.20517342942513767</v>
      </c>
      <c r="R5" s="76">
        <f>'[1]akutní _lůžkopéče'!R10</f>
        <v>0.2039028123060676</v>
      </c>
      <c r="S5" s="76">
        <f>'[1]akutní _lůžkopéče'!S10</f>
        <v>0.15608157435808426</v>
      </c>
      <c r="T5" s="76">
        <f>'[1]akutní _lůžkopéče'!T10</f>
        <v>0.1347068026581392</v>
      </c>
      <c r="U5" s="76">
        <f>'[1]akutní _lůžkopéče'!U10</f>
        <v>4.1814511817951087E-2</v>
      </c>
      <c r="V5" s="76">
        <f>'[1]akutní _lůžkopéče'!V10</f>
        <v>1.7655251450966056E-2</v>
      </c>
      <c r="W5" s="76">
        <f>'[1]akutní _lůžkopéče'!W10</f>
        <v>4.0761159898699967E-2</v>
      </c>
      <c r="X5" s="76">
        <f>'[1]akutní _lůžkopéče'!X10</f>
        <v>7.7589044425981898E-2</v>
      </c>
      <c r="Y5" s="76">
        <f>'[1]akutní _lůžkopéče'!Y10</f>
        <v>8.0211685200480443E-2</v>
      </c>
      <c r="Z5" s="76">
        <f>'[1]akutní _lůžkopéče'!Z10</f>
        <v>0.12776607800097031</v>
      </c>
      <c r="AA5" s="76">
        <f>'[1]akutní _lůžkopéče'!AA10</f>
        <v>8.5123136526481347E-2</v>
      </c>
      <c r="AB5" s="76">
        <f>'[1]akutní _lůžkopéče'!AB10</f>
        <v>4.3730196677608663E-2</v>
      </c>
      <c r="AC5" s="77">
        <f>'[1]akutní _lůžkopéče'!AC10</f>
        <v>0.10030547246519535</v>
      </c>
    </row>
    <row r="6" spans="1:29" x14ac:dyDescent="0.25">
      <c r="A6" s="44" t="s">
        <v>9</v>
      </c>
      <c r="B6" s="38">
        <f>'[2]akutní _lůžkopéče'!B10</f>
        <v>1.084320559594484</v>
      </c>
      <c r="C6" s="38">
        <f>'[2]akutní _lůžkopéče'!C10</f>
        <v>1.1423711157912959</v>
      </c>
      <c r="D6" s="38">
        <f>'[2]akutní _lůžkopéče'!D10</f>
        <v>1.1040436547352286</v>
      </c>
      <c r="E6" s="38">
        <f>'[2]akutní _lůžkopéče'!E10</f>
        <v>1.012315725959726</v>
      </c>
      <c r="F6" s="38">
        <f>'[2]akutní _lůžkopéče'!F10</f>
        <v>1.1388614694106673</v>
      </c>
      <c r="G6" s="38">
        <f>'[2]akutní _lůžkopéče'!G10</f>
        <v>1.2282124506503946</v>
      </c>
      <c r="H6" s="38">
        <f>'[2]akutní _lůžkopéče'!H10</f>
        <v>1.1845398268305074</v>
      </c>
      <c r="I6" s="38">
        <f>'[2]akutní _lůžkopéče'!I10</f>
        <v>1.1304570199281574</v>
      </c>
      <c r="J6" s="38">
        <f>'[2]akutní _lůžkopéče'!J10</f>
        <v>0.95042901000742497</v>
      </c>
      <c r="K6" s="38">
        <f>'[2]akutní _lůžkopéče'!K10</f>
        <v>0.9918410998583902</v>
      </c>
      <c r="L6" s="38">
        <f>'[2]akutní _lůžkopéče'!L10</f>
        <v>1.1101249922046899</v>
      </c>
      <c r="M6" s="38">
        <f>'[2]akutní _lůžkopéče'!M10</f>
        <v>1.1101249922046899</v>
      </c>
      <c r="N6" s="41">
        <f>'[2]akutní _lůžkopéče'!N10</f>
        <v>1.0960483181966116</v>
      </c>
      <c r="P6" s="44" t="s">
        <v>9</v>
      </c>
      <c r="Q6" s="78">
        <f>'[2]akutní _lůžkopéče'!Q10</f>
        <v>0.27424637684040815</v>
      </c>
      <c r="R6" s="78">
        <f>'[2]akutní _lůžkopéče'!R10</f>
        <v>0.29739788325968686</v>
      </c>
      <c r="S6" s="78">
        <f>'[2]akutní _lůžkopéče'!S10</f>
        <v>0.20385489444839744</v>
      </c>
      <c r="T6" s="78">
        <f>'[2]akutní _lůžkopéče'!T10</f>
        <v>0.1070327745916568</v>
      </c>
      <c r="U6" s="78">
        <f>'[2]akutní _lůžkopéče'!U10</f>
        <v>6.7273531692992397E-2</v>
      </c>
      <c r="V6" s="78">
        <f>'[2]akutní _lůžkopéče'!V10</f>
        <v>9.7365017974877549E-4</v>
      </c>
      <c r="W6" s="78">
        <f>'[2]akutní _lůžkopéče'!W10</f>
        <v>2.3458770894360131E-2</v>
      </c>
      <c r="X6" s="78">
        <f>'[2]akutní _lůžkopéče'!X10</f>
        <v>4.5305876823466949E-2</v>
      </c>
      <c r="Y6" s="78">
        <f>'[2]akutní _lůžkopéče'!Y10</f>
        <v>2.6062848047148514E-2</v>
      </c>
      <c r="Z6" s="78">
        <f>'[2]akutní _lůžkopéče'!Z10</f>
        <v>8.8223278660688798E-2</v>
      </c>
      <c r="AA6" s="78">
        <f>'[2]akutní _lůžkopéče'!AA10</f>
        <v>3.9017389438790379E-2</v>
      </c>
      <c r="AB6" s="78">
        <f>'[2]akutní _lůžkopéče'!AB10</f>
        <v>1.743946225047795E-2</v>
      </c>
      <c r="AC6" s="24">
        <f>'[2]akutní _lůžkopéče'!AC10</f>
        <v>0.10165267867967454</v>
      </c>
    </row>
    <row r="7" spans="1:29" x14ac:dyDescent="0.25">
      <c r="A7" s="44" t="s">
        <v>10</v>
      </c>
      <c r="B7" s="38">
        <f>'[3]akutní _lůžkopéče'!B10</f>
        <v>0.93228348633005043</v>
      </c>
      <c r="C7" s="38">
        <f>'[3]akutní _lůžkopéče'!C10</f>
        <v>0.93472204330254394</v>
      </c>
      <c r="D7" s="38">
        <f>'[3]akutní _lůžkopéče'!D10</f>
        <v>1.0276584834376576</v>
      </c>
      <c r="E7" s="38">
        <f>'[3]akutní _lůžkopéče'!E10</f>
        <v>1.0282227676488667</v>
      </c>
      <c r="F7" s="38">
        <f>'[3]akutní _lůžkopéče'!F10</f>
        <v>1.1839070376711833</v>
      </c>
      <c r="G7" s="38">
        <f>'[3]akutní _lůžkopéče'!G10</f>
        <v>1.0912907470544702</v>
      </c>
      <c r="H7" s="38">
        <f>'[3]akutní _lůžkopéče'!H10</f>
        <v>0.94396505489290594</v>
      </c>
      <c r="I7" s="38">
        <f>'[3]akutní _lůžkopéče'!I10</f>
        <v>0.96880455755639472</v>
      </c>
      <c r="J7" s="38">
        <f>'[3]akutní _lůžkopéče'!J10</f>
        <v>0.9488502085694982</v>
      </c>
      <c r="K7" s="38">
        <f>'[3]akutní _lůžkopéče'!K10</f>
        <v>1.0149905509640098</v>
      </c>
      <c r="L7" s="38">
        <f>'[3]akutní _lůžkopéče'!L10</f>
        <v>1.0611438831352109</v>
      </c>
      <c r="M7" s="38">
        <f>'[3]akutní _lůžkopéče'!M10</f>
        <v>1.0537499670697401</v>
      </c>
      <c r="N7" s="41">
        <f>'[3]akutní _lůžkopéče'!N10</f>
        <v>1.0172552888781989</v>
      </c>
      <c r="P7" s="44" t="s">
        <v>10</v>
      </c>
      <c r="Q7" s="78">
        <f>'[3]akutní _lůžkopéče'!Q10</f>
        <v>0.1546877326383376</v>
      </c>
      <c r="R7" s="78">
        <f>'[3]akutní _lůžkopéče'!R10</f>
        <v>0.13997983133040118</v>
      </c>
      <c r="S7" s="78">
        <f>'[3]akutní _lůžkopéče'!S10</f>
        <v>7.934265491316124E-2</v>
      </c>
      <c r="T7" s="78">
        <f>'[3]akutní _lůžkopéče'!T10</f>
        <v>5.9712865740696258E-2</v>
      </c>
      <c r="U7" s="78">
        <f>'[3]akutní _lůžkopéče'!U10</f>
        <v>2.6988049170404455E-2</v>
      </c>
      <c r="V7" s="78">
        <f>'[3]akutní _lůžkopéče'!V10</f>
        <v>1.0381259331584979E-2</v>
      </c>
      <c r="W7" s="78">
        <f>'[3]akutní _lůžkopéče'!W10</f>
        <v>1.1865668395649075E-2</v>
      </c>
      <c r="X7" s="78">
        <f>'[3]akutní _lůžkopéče'!X10</f>
        <v>3.6369267947572607E-2</v>
      </c>
      <c r="Y7" s="78">
        <f>'[3]akutní _lůžkopéče'!Y10</f>
        <v>1.9073468557333936E-2</v>
      </c>
      <c r="Z7" s="78">
        <f>'[3]akutní _lůžkopéče'!Z10</f>
        <v>3.2401891961807344E-2</v>
      </c>
      <c r="AA7" s="78">
        <f>'[3]akutní _lůžkopéče'!AA10</f>
        <v>2.1586274687010385E-2</v>
      </c>
      <c r="AB7" s="78">
        <f>'[3]akutní _lůžkopéče'!AB10</f>
        <v>2.233770534050938E-2</v>
      </c>
      <c r="AC7" s="24">
        <f>'[3]akutní _lůžkopéče'!AC10</f>
        <v>5.9367175112030345E-2</v>
      </c>
    </row>
    <row r="8" spans="1:29" x14ac:dyDescent="0.25">
      <c r="A8" s="44" t="s">
        <v>11</v>
      </c>
      <c r="B8" s="38">
        <f>'[4]akutní _lůžkopéče'!B10</f>
        <v>1.0082829621060618</v>
      </c>
      <c r="C8" s="38">
        <f>'[4]akutní _lůžkopéče'!C10</f>
        <v>0.99702596899592311</v>
      </c>
      <c r="D8" s="38">
        <f>'[4]akutní _lůžkopéče'!D10</f>
        <v>0.98177134427804458</v>
      </c>
      <c r="E8" s="38">
        <f>'[4]akutní _lůžkopéče'!E10</f>
        <v>0.98609803468145929</v>
      </c>
      <c r="F8" s="38">
        <f>'[4]akutní _lůžkopéče'!F10</f>
        <v>1.0622197123295936</v>
      </c>
      <c r="G8" s="38">
        <f>'[4]akutní _lůžkopéče'!G10</f>
        <v>0.97636310404770943</v>
      </c>
      <c r="H8" s="38">
        <f>'[4]akutní _lůžkopéče'!H10</f>
        <v>0.95090989214052635</v>
      </c>
      <c r="I8" s="38">
        <f>'[4]akutní _lůžkopéče'!I10</f>
        <v>1.1425962865402179</v>
      </c>
      <c r="J8" s="38">
        <f>'[4]akutní _lůžkopéče'!J10</f>
        <v>1.0883057962102387</v>
      </c>
      <c r="K8" s="38">
        <f>'[4]akutní _lůžkopéče'!K10</f>
        <v>1.0660722152002784</v>
      </c>
      <c r="L8" s="38">
        <f>'[4]akutní _lůžkopéče'!L10</f>
        <v>1.1103690372402799</v>
      </c>
      <c r="M8" s="38">
        <f>'[4]akutní _lůžkopéče'!M10</f>
        <v>1.3577434288321812</v>
      </c>
      <c r="N8" s="41">
        <f>'[4]akutní _lůžkopéče'!N10</f>
        <v>1.0559239198934001</v>
      </c>
      <c r="P8" s="44" t="s">
        <v>11</v>
      </c>
      <c r="Q8" s="78">
        <f>'[4]akutní _lůžkopéče'!Q10</f>
        <v>0.24780168790382498</v>
      </c>
      <c r="R8" s="78">
        <f>'[4]akutní _lůžkopéče'!R10</f>
        <v>0.24261266396895029</v>
      </c>
      <c r="S8" s="78">
        <f>'[4]akutní _lůžkopéče'!S10</f>
        <v>0.20692240640712259</v>
      </c>
      <c r="T8" s="78">
        <f>'[4]akutní _lůžkopéče'!T10</f>
        <v>0.11379187159628648</v>
      </c>
      <c r="U8" s="78">
        <f>'[4]akutní _lůžkopéče'!U10</f>
        <v>4.008551047502603E-2</v>
      </c>
      <c r="V8" s="78">
        <f>'[4]akutní _lůžkopéče'!V10</f>
        <v>2.0111221737973414E-2</v>
      </c>
      <c r="W8" s="78">
        <f>'[4]akutní _lůžkopéče'!W10</f>
        <v>4.8913847513007293E-2</v>
      </c>
      <c r="X8" s="78">
        <f>'[4]akutní _lůžkopéče'!X10</f>
        <v>5.0972929509880437E-2</v>
      </c>
      <c r="Y8" s="78">
        <f>'[4]akutní _lůžkopéče'!Y10</f>
        <v>5.9389853016860922E-2</v>
      </c>
      <c r="Z8" s="78">
        <f>'[4]akutní _lůžkopéče'!Z10</f>
        <v>5.5325161722385469E-2</v>
      </c>
      <c r="AA8" s="78">
        <f>'[4]akutní _lůžkopéče'!AA10</f>
        <v>5.9456695511104468E-2</v>
      </c>
      <c r="AB8" s="78">
        <f>'[4]akutní _lůžkopéče'!AB10</f>
        <v>3.9632593466418106E-2</v>
      </c>
      <c r="AC8" s="24">
        <f>'[4]akutní _lůžkopéče'!AC10</f>
        <v>9.6848940341548215E-2</v>
      </c>
    </row>
    <row r="9" spans="1:29" x14ac:dyDescent="0.25">
      <c r="A9" s="44" t="s">
        <v>12</v>
      </c>
      <c r="B9" s="38">
        <f>'[5]akutní _lůžkopéče'!B10</f>
        <v>0.91871804445300342</v>
      </c>
      <c r="C9" s="38">
        <f>'[5]akutní _lůžkopéče'!C10</f>
        <v>0.97150678475187491</v>
      </c>
      <c r="D9" s="38">
        <f>'[5]akutní _lůžkopéče'!D10</f>
        <v>0.99541863247828566</v>
      </c>
      <c r="E9" s="38">
        <f>'[5]akutní _lůžkopéče'!E10</f>
        <v>1.0172236363575184</v>
      </c>
      <c r="F9" s="38">
        <f>'[5]akutní _lůžkopéče'!F10</f>
        <v>0.93232120722230749</v>
      </c>
      <c r="G9" s="38">
        <f>'[5]akutní _lůžkopéče'!G10</f>
        <v>1.0153179797581791</v>
      </c>
      <c r="H9" s="38">
        <f>'[5]akutní _lůžkopéče'!H10</f>
        <v>1.0296266381327701</v>
      </c>
      <c r="I9" s="38">
        <f>'[5]akutní _lůžkopéče'!I10</f>
        <v>0.99675576758002149</v>
      </c>
      <c r="J9" s="38">
        <f>'[5]akutní _lůžkopéče'!J10</f>
        <v>1.0871531457190415</v>
      </c>
      <c r="K9" s="38">
        <f>'[5]akutní _lůžkopéče'!K10</f>
        <v>0.89118697354426191</v>
      </c>
      <c r="L9" s="38">
        <f>'[5]akutní _lůžkopéče'!L10</f>
        <v>0.96481594173864227</v>
      </c>
      <c r="M9" s="38">
        <f>'[5]akutní _lůžkopéče'!M10</f>
        <v>1.0127585831320363</v>
      </c>
      <c r="N9" s="41">
        <f>'[5]akutní _lůžkopéče'!N10</f>
        <v>0.98347683897756977</v>
      </c>
      <c r="P9" s="44" t="s">
        <v>12</v>
      </c>
      <c r="Q9" s="78">
        <f>'[5]akutní _lůžkopéče'!Q10</f>
        <v>0.17529316627976357</v>
      </c>
      <c r="R9" s="78">
        <f>'[5]akutní _lůžkopéče'!R10</f>
        <v>0.27949230604987063</v>
      </c>
      <c r="S9" s="78">
        <f>'[5]akutní _lůžkopéče'!S10</f>
        <v>0.2212291846955029</v>
      </c>
      <c r="T9" s="78">
        <f>'[5]akutní _lůžkopéče'!T10</f>
        <v>0.13587583034777417</v>
      </c>
      <c r="U9" s="78">
        <f>'[5]akutní _lůžkopéče'!U10</f>
        <v>5.4798370568844387E-2</v>
      </c>
      <c r="V9" s="78">
        <f>'[5]akutní _lůžkopéče'!V10</f>
        <v>1.7288059144201329E-2</v>
      </c>
      <c r="W9" s="78">
        <f>'[5]akutní _lůžkopéče'!W10</f>
        <v>2.7692765435425287E-2</v>
      </c>
      <c r="X9" s="78">
        <f>'[5]akutní _lůžkopéče'!X10</f>
        <v>6.4798163570448264E-2</v>
      </c>
      <c r="Y9" s="78">
        <f>'[5]akutní _lůžkopéče'!Y10</f>
        <v>9.1204398044863549E-2</v>
      </c>
      <c r="Z9" s="78">
        <f>'[5]akutní _lůžkopéče'!Z10</f>
        <v>0.14244149285624494</v>
      </c>
      <c r="AA9" s="78">
        <f>'[5]akutní _lůžkopéče'!AA10</f>
        <v>5.4579677275780503E-2</v>
      </c>
      <c r="AB9" s="78">
        <f>'[5]akutní _lůžkopéče'!AB10</f>
        <v>7.1127603979378354E-2</v>
      </c>
      <c r="AC9" s="24">
        <f>'[5]akutní _lůžkopéče'!AC10</f>
        <v>0.11150449459801284</v>
      </c>
    </row>
    <row r="10" spans="1:29" x14ac:dyDescent="0.25">
      <c r="A10" s="44" t="s">
        <v>13</v>
      </c>
      <c r="B10" s="38">
        <f>'[6]akutní _lůžkopéče'!B10</f>
        <v>0.87679619665685438</v>
      </c>
      <c r="C10" s="38">
        <f>'[6]akutní _lůžkopéče'!C10</f>
        <v>1.0517384448680642</v>
      </c>
      <c r="D10" s="38">
        <f>'[6]akutní _lůžkopéče'!D10</f>
        <v>1.0815022670152363</v>
      </c>
      <c r="E10" s="38">
        <f>'[6]akutní _lůžkopéče'!E10</f>
        <v>1.0466521389110901</v>
      </c>
      <c r="F10" s="38">
        <f>'[6]akutní _lůžkopéče'!F10</f>
        <v>1.1212916026212776</v>
      </c>
      <c r="G10" s="38">
        <f>'[6]akutní _lůžkopéče'!G10</f>
        <v>1.1034506485543472</v>
      </c>
      <c r="H10" s="38">
        <f>'[6]akutní _lůžkopéče'!H10</f>
        <v>0.96865999712607032</v>
      </c>
      <c r="I10" s="38">
        <f>'[6]akutní _lůžkopéče'!I10</f>
        <v>1.0438439539381006</v>
      </c>
      <c r="J10" s="38">
        <f>'[6]akutní _lůžkopéče'!J10</f>
        <v>1.0236312006422004</v>
      </c>
      <c r="K10" s="38">
        <f>'[6]akutní _lůžkopéče'!K10</f>
        <v>0.81269700110695742</v>
      </c>
      <c r="L10" s="38">
        <f>'[6]akutní _lůžkopéče'!L10</f>
        <v>1.0736232517575921</v>
      </c>
      <c r="M10" s="38">
        <f>'[6]akutní _lůžkopéče'!M10</f>
        <v>0.89019810710315495</v>
      </c>
      <c r="N10" s="41">
        <f>'[6]akutní _lůžkopéče'!N10</f>
        <v>1.0074211116519216</v>
      </c>
      <c r="P10" s="44" t="s">
        <v>13</v>
      </c>
      <c r="Q10" s="78">
        <f>'[6]akutní _lůžkopéče'!Q10</f>
        <v>0.15089313315002525</v>
      </c>
      <c r="R10" s="78">
        <f>'[6]akutní _lůžkopéče'!R10</f>
        <v>0.18386894109809876</v>
      </c>
      <c r="S10" s="78">
        <f>'[6]akutní _lůžkopéče'!S10</f>
        <v>0.14783679356340379</v>
      </c>
      <c r="T10" s="78">
        <f>'[6]akutní _lůžkopéče'!T10</f>
        <v>0.16071637913378911</v>
      </c>
      <c r="U10" s="78">
        <f>'[6]akutní _lůžkopéče'!U10</f>
        <v>4.2146825633834845E-2</v>
      </c>
      <c r="V10" s="78">
        <f>'[6]akutní _lůžkopéče'!V10</f>
        <v>4.1935361709521599E-2</v>
      </c>
      <c r="W10" s="78">
        <f>'[6]akutní _lůžkopéče'!W10</f>
        <v>4.8117351157999207E-2</v>
      </c>
      <c r="X10" s="78">
        <f>'[6]akutní _lůžkopéče'!X10</f>
        <v>6.5587624185930254E-2</v>
      </c>
      <c r="Y10" s="78">
        <f>'[6]akutní _lůžkopéče'!Y10</f>
        <v>4.4923555099910459E-2</v>
      </c>
      <c r="Z10" s="78">
        <f>'[6]akutní _lůžkopéče'!Z10</f>
        <v>9.2471838613993065E-2</v>
      </c>
      <c r="AA10" s="78">
        <f>'[6]akutní _lůžkopéče'!AA10</f>
        <v>5.0941477756567856E-2</v>
      </c>
      <c r="AB10" s="78">
        <f>'[6]akutní _lůžkopéče'!AB10</f>
        <v>5.7191067883376787E-2</v>
      </c>
      <c r="AC10" s="78">
        <f>'[6]akutní _lůžkopéče'!AC10</f>
        <v>9.187461658916049E-2</v>
      </c>
    </row>
    <row r="11" spans="1:29" x14ac:dyDescent="0.25">
      <c r="A11" s="44" t="s">
        <v>14</v>
      </c>
      <c r="B11" s="38">
        <f>'[7]akutní _lůžkopéče'!B10</f>
        <v>0.92421601574574619</v>
      </c>
      <c r="C11" s="38">
        <f>'[7]akutní _lůžkopéče'!C10</f>
        <v>0.95809658769784711</v>
      </c>
      <c r="D11" s="38">
        <f>'[7]akutní _lůžkopéče'!D10</f>
        <v>1.0150599061835437</v>
      </c>
      <c r="E11" s="38">
        <f>'[7]akutní _lůžkopéče'!E10</f>
        <v>0.94279269505184449</v>
      </c>
      <c r="F11" s="38">
        <f>'[7]akutní _lůžkopéče'!F10</f>
        <v>0.84607930212469207</v>
      </c>
      <c r="G11" s="38">
        <f>'[7]akutní _lůžkopéče'!G10</f>
        <v>1.0145443230398343</v>
      </c>
      <c r="H11" s="38">
        <f>'[7]akutní _lůžkopéče'!H10</f>
        <v>0.90448463215165587</v>
      </c>
      <c r="I11" s="38">
        <f>'[7]akutní _lůžkopéče'!I10</f>
        <v>0.95862113893741219</v>
      </c>
      <c r="J11" s="38">
        <f>'[7]akutní _lůžkopéče'!J10</f>
        <v>1.0222268712682465</v>
      </c>
      <c r="K11" s="38">
        <f>'[7]akutní _lůžkopéče'!K10</f>
        <v>0.88832019444060784</v>
      </c>
      <c r="L11" s="38">
        <f>'[7]akutní _lůžkopéče'!L10</f>
        <v>0.82514664170404384</v>
      </c>
      <c r="M11" s="38">
        <f>'[7]akutní _lůžkopéče'!M10</f>
        <v>0.31373059259141545</v>
      </c>
      <c r="N11" s="41">
        <f>'[7]akutní _lůžkopéče'!N10</f>
        <v>0.88775069211945723</v>
      </c>
      <c r="P11" s="44" t="s">
        <v>14</v>
      </c>
      <c r="Q11" s="78">
        <f>'[7]akutní _lůžkopéče'!Q10</f>
        <v>0.32054837279073906</v>
      </c>
      <c r="R11" s="78">
        <f>'[7]akutní _lůžkopéče'!R10</f>
        <v>0.33584363073996298</v>
      </c>
      <c r="S11" s="78">
        <f>'[7]akutní _lůžkopéče'!S10</f>
        <v>0.15320465684818096</v>
      </c>
      <c r="T11" s="78">
        <f>'[7]akutní _lůžkopéče'!T10</f>
        <v>7.0752481143741344E-2</v>
      </c>
      <c r="U11" s="78">
        <f>'[7]akutní _lůžkopéče'!U10</f>
        <v>4.4848701863585305E-2</v>
      </c>
      <c r="V11" s="78">
        <f>'[7]akutní _lůžkopéče'!V10</f>
        <v>3.2220700145608787E-2</v>
      </c>
      <c r="W11" s="78">
        <f>'[7]akutní _lůžkopéče'!W10</f>
        <v>8.6349128153634963E-2</v>
      </c>
      <c r="X11" s="78">
        <f>'[7]akutní _lůžkopéče'!X10</f>
        <v>0.11072164745137913</v>
      </c>
      <c r="Y11" s="78">
        <f>'[7]akutní _lůžkopéče'!Y10</f>
        <v>6.3426797938322357E-2</v>
      </c>
      <c r="Z11" s="78">
        <f>'[7]akutní _lůžkopéče'!Z10</f>
        <v>0.11152553729550095</v>
      </c>
      <c r="AA11" s="78">
        <f>'[7]akutní _lůžkopéče'!AA10</f>
        <v>8.9425711606318639E-2</v>
      </c>
      <c r="AB11" s="78">
        <f>'[7]akutní _lůžkopéče'!AB10</f>
        <v>3.1129194633956743E-3</v>
      </c>
      <c r="AC11" s="78">
        <f>'[7]akutní _lůžkopéče'!AC10</f>
        <v>0.12905792084781487</v>
      </c>
    </row>
    <row r="12" spans="1:29" x14ac:dyDescent="0.25">
      <c r="A12" s="45" t="s">
        <v>15</v>
      </c>
      <c r="B12" s="39">
        <f>'[8]akutní _lůžkopéče'!B10</f>
        <v>1.1711376503205524</v>
      </c>
      <c r="C12" s="39">
        <f>'[8]akutní _lůžkopéče'!C10</f>
        <v>0.87202121216108175</v>
      </c>
      <c r="D12" s="39">
        <f>'[8]akutní _lůžkopéče'!D10</f>
        <v>0.99041719320099708</v>
      </c>
      <c r="E12" s="39">
        <f>'[8]akutní _lůžkopéče'!E10</f>
        <v>0.94985095068181991</v>
      </c>
      <c r="F12" s="39">
        <f>'[8]akutní _lůžkopéče'!F10</f>
        <v>0.92984402368745778</v>
      </c>
      <c r="G12" s="39">
        <f>'[8]akutní _lůžkopéče'!G10</f>
        <v>1.0554191856264308</v>
      </c>
      <c r="H12" s="39">
        <f>'[8]akutní _lůžkopéče'!H10</f>
        <v>0.93836438256486632</v>
      </c>
      <c r="I12" s="39">
        <f>'[8]akutní _lůžkopéče'!I10</f>
        <v>1.0905940114019839</v>
      </c>
      <c r="J12" s="39">
        <f>'[8]akutní _lůžkopéče'!J10</f>
        <v>1.0517465534328394</v>
      </c>
      <c r="K12" s="39">
        <f>'[8]akutní _lůžkopéče'!K10</f>
        <v>0.95225274782257019</v>
      </c>
      <c r="L12" s="39">
        <f>'[8]akutní _lůžkopéče'!L10</f>
        <v>1.0108667082207117</v>
      </c>
      <c r="M12" s="39">
        <f>'[8]akutní _lůžkopéče'!M10</f>
        <v>1.1802415356799179</v>
      </c>
      <c r="N12" s="42">
        <f>'[8]akutní _lůžkopéče'!N10</f>
        <v>1.0096284811309952</v>
      </c>
      <c r="P12" s="45" t="s">
        <v>15</v>
      </c>
      <c r="Q12" s="15">
        <f>'[8]akutní _lůžkopéče'!Q10</f>
        <v>0.14368982163105276</v>
      </c>
      <c r="R12" s="15">
        <f>'[8]akutní _lůžkopéče'!R10</f>
        <v>0.24134163383169957</v>
      </c>
      <c r="S12" s="15">
        <f>'[8]akutní _lůžkopéče'!S10</f>
        <v>0.23359544827730885</v>
      </c>
      <c r="T12" s="15">
        <f>'[8]akutní _lůžkopéče'!T10</f>
        <v>0.1616125063681825</v>
      </c>
      <c r="U12" s="15">
        <f>'[8]akutní _lůžkopéče'!U10</f>
        <v>7.8293343431327017E-2</v>
      </c>
      <c r="V12" s="15">
        <f>'[8]akutní _lůžkopéče'!V10</f>
        <v>8.3946588837598313E-2</v>
      </c>
      <c r="W12" s="15">
        <f>'[8]akutní _lůžkopéče'!W10</f>
        <v>5.4794657842087244E-2</v>
      </c>
      <c r="X12" s="15">
        <f>'[8]akutní _lůžkopéče'!X10</f>
        <v>0.12813643673317346</v>
      </c>
      <c r="Y12" s="15">
        <f>'[8]akutní _lůžkopéče'!Y10</f>
        <v>4.9781869064726952E-2</v>
      </c>
      <c r="Z12" s="15">
        <f>'[8]akutní _lůžkopéče'!Z10</f>
        <v>0.17336711721043213</v>
      </c>
      <c r="AA12" s="15">
        <f>'[8]akutní _lůžkopéče'!AA10</f>
        <v>8.0974719152751298E-2</v>
      </c>
      <c r="AB12" s="15">
        <f>'[8]akutní _lůžkopéče'!AB10</f>
        <v>4.7968862235705574E-2</v>
      </c>
      <c r="AC12" s="15">
        <f>'[8]akutní _lůžkopéče'!AC10</f>
        <v>0.12234587033928651</v>
      </c>
    </row>
    <row r="13" spans="1:29" x14ac:dyDescent="0.25">
      <c r="A13" s="48" t="s">
        <v>16</v>
      </c>
      <c r="B13" s="74">
        <f>AVERAGEA(B5:B12)</f>
        <v>1.0023251649598026</v>
      </c>
      <c r="C13" s="74">
        <f t="shared" ref="C13:N13" si="0">AVERAGEA(C5:C12)</f>
        <v>0.9831569127497749</v>
      </c>
      <c r="D13" s="74">
        <f t="shared" si="0"/>
        <v>1.0253944097172967</v>
      </c>
      <c r="E13" s="74">
        <f t="shared" si="0"/>
        <v>1.0015116488272546</v>
      </c>
      <c r="F13" s="74">
        <f t="shared" si="0"/>
        <v>1.0319449981222109</v>
      </c>
      <c r="G13" s="74">
        <f t="shared" si="0"/>
        <v>1.0811230681026824</v>
      </c>
      <c r="H13" s="74">
        <f t="shared" si="0"/>
        <v>0.97892106728986794</v>
      </c>
      <c r="I13" s="74">
        <f t="shared" si="0"/>
        <v>1.0386988000804054</v>
      </c>
      <c r="J13" s="74">
        <f t="shared" si="0"/>
        <v>1.0318209116988279</v>
      </c>
      <c r="K13" s="74">
        <f t="shared" si="0"/>
        <v>0.94922151072441796</v>
      </c>
      <c r="L13" s="74">
        <f t="shared" si="0"/>
        <v>1.020090015006619</v>
      </c>
      <c r="M13" s="74">
        <f t="shared" si="0"/>
        <v>0.98587376001088589</v>
      </c>
      <c r="N13" s="75">
        <f t="shared" si="0"/>
        <v>1.0092458249454368</v>
      </c>
      <c r="P13" s="49" t="s">
        <v>16</v>
      </c>
      <c r="Q13" s="79">
        <f>AVERAGEA(Q5:Q12)</f>
        <v>0.20904171508241109</v>
      </c>
      <c r="R13" s="79">
        <f t="shared" ref="R13:AC13" si="1">AVERAGEA(R5:R12)</f>
        <v>0.24055496282309224</v>
      </c>
      <c r="S13" s="79">
        <f t="shared" si="1"/>
        <v>0.17525845168889526</v>
      </c>
      <c r="T13" s="79">
        <f t="shared" si="1"/>
        <v>0.11802518894753322</v>
      </c>
      <c r="U13" s="79">
        <f t="shared" si="1"/>
        <v>4.9531105581745699E-2</v>
      </c>
      <c r="V13" s="79">
        <f t="shared" si="1"/>
        <v>2.8064011567150406E-2</v>
      </c>
      <c r="W13" s="79">
        <f t="shared" si="1"/>
        <v>4.2744168661357898E-2</v>
      </c>
      <c r="X13" s="79">
        <f t="shared" si="1"/>
        <v>7.2435123830979123E-2</v>
      </c>
      <c r="Y13" s="79">
        <f t="shared" si="1"/>
        <v>5.4259309371205891E-2</v>
      </c>
      <c r="Z13" s="79">
        <f t="shared" si="1"/>
        <v>0.10294029954025288</v>
      </c>
      <c r="AA13" s="79">
        <f t="shared" si="1"/>
        <v>6.0138135244350611E-2</v>
      </c>
      <c r="AB13" s="79">
        <f t="shared" si="1"/>
        <v>3.781755141210881E-2</v>
      </c>
      <c r="AC13" s="79">
        <f t="shared" si="1"/>
        <v>0.10161964612159038</v>
      </c>
    </row>
    <row r="15" spans="1:29" x14ac:dyDescent="0.25">
      <c r="A15" s="135" t="s">
        <v>53</v>
      </c>
      <c r="B15" s="135"/>
      <c r="C15" s="135"/>
      <c r="E15" s="133" t="s">
        <v>51</v>
      </c>
      <c r="F15" s="133"/>
      <c r="G15" s="133"/>
      <c r="P15" s="131" t="s">
        <v>61</v>
      </c>
      <c r="Q15" s="131"/>
      <c r="R15" s="131"/>
      <c r="S15" s="131"/>
      <c r="V15" s="133" t="s">
        <v>50</v>
      </c>
      <c r="W15" s="133"/>
      <c r="X15" s="133"/>
    </row>
    <row r="16" spans="1:29" ht="24" x14ac:dyDescent="0.25">
      <c r="A16" s="46" t="s">
        <v>36</v>
      </c>
      <c r="B16" s="35" t="s">
        <v>37</v>
      </c>
      <c r="C16" s="35" t="s">
        <v>38</v>
      </c>
      <c r="D16" s="35" t="s">
        <v>39</v>
      </c>
      <c r="E16" s="35" t="s">
        <v>40</v>
      </c>
      <c r="F16" s="35" t="s">
        <v>41</v>
      </c>
      <c r="G16" s="35" t="s">
        <v>42</v>
      </c>
      <c r="H16" s="35" t="s">
        <v>43</v>
      </c>
      <c r="I16" s="35" t="s">
        <v>44</v>
      </c>
      <c r="J16" s="35" t="s">
        <v>45</v>
      </c>
      <c r="K16" s="35" t="s">
        <v>46</v>
      </c>
      <c r="L16" s="35" t="s">
        <v>47</v>
      </c>
      <c r="M16" s="36" t="s">
        <v>48</v>
      </c>
      <c r="N16" s="47" t="s">
        <v>8</v>
      </c>
      <c r="P16" s="46" t="s">
        <v>36</v>
      </c>
      <c r="Q16" s="35" t="s">
        <v>37</v>
      </c>
      <c r="R16" s="35" t="s">
        <v>38</v>
      </c>
      <c r="S16" s="35" t="s">
        <v>39</v>
      </c>
      <c r="T16" s="35" t="s">
        <v>40</v>
      </c>
      <c r="U16" s="35" t="s">
        <v>41</v>
      </c>
      <c r="V16" s="35" t="s">
        <v>42</v>
      </c>
      <c r="W16" s="35" t="s">
        <v>43</v>
      </c>
      <c r="X16" s="35" t="s">
        <v>44</v>
      </c>
      <c r="Y16" s="35" t="s">
        <v>45</v>
      </c>
      <c r="Z16" s="35" t="s">
        <v>46</v>
      </c>
      <c r="AA16" s="35" t="s">
        <v>47</v>
      </c>
      <c r="AB16" s="36" t="s">
        <v>48</v>
      </c>
      <c r="AC16" s="47" t="s">
        <v>8</v>
      </c>
    </row>
    <row r="17" spans="1:29" x14ac:dyDescent="0.25">
      <c r="A17" s="43" t="s">
        <v>7</v>
      </c>
      <c r="B17" s="37">
        <f>'[1]akutní _lůžkopéče'!B19</f>
        <v>0.86590765338393427</v>
      </c>
      <c r="C17" s="37">
        <f>'[1]akutní _lůžkopéče'!C19</f>
        <v>0.92586544741998689</v>
      </c>
      <c r="D17" s="37">
        <f>'[1]akutní _lůžkopéče'!D19</f>
        <v>0.88831800973499186</v>
      </c>
      <c r="E17" s="37">
        <f>'[1]akutní _lůžkopéče'!E19</f>
        <v>0.97224736048265459</v>
      </c>
      <c r="F17" s="37">
        <f>'[1]akutní _lůžkopéče'!F19</f>
        <v>1.0331588132635252</v>
      </c>
      <c r="G17" s="37">
        <f>'[1]akutní _lůžkopéče'!G19</f>
        <v>1.0492149758454106</v>
      </c>
      <c r="H17" s="37">
        <f>'[1]akutní _lůžkopéče'!H19</f>
        <v>0.92959149784124873</v>
      </c>
      <c r="I17" s="37">
        <f>'[1]akutní _lůžkopéče'!I19</f>
        <v>0.9958563535911602</v>
      </c>
      <c r="J17" s="37">
        <f>'[1]akutní _lůžkopéče'!J19</f>
        <v>1.0527151476659258</v>
      </c>
      <c r="K17" s="37">
        <f>'[1]akutní _lůžkopéče'!K19</f>
        <v>0.93677829099307164</v>
      </c>
      <c r="L17" s="37">
        <f>'[1]akutní _lůžkopéče'!L19</f>
        <v>0.95526695526695526</v>
      </c>
      <c r="M17" s="37">
        <f>'[1]akutní _lůžkopéče'!M19</f>
        <v>1.0035853976531943</v>
      </c>
      <c r="N17" s="40">
        <f>'[1]akutní _lůžkopéče'!N19</f>
        <v>0.96670081967213117</v>
      </c>
      <c r="P17" s="43" t="s">
        <v>7</v>
      </c>
      <c r="Q17" s="76">
        <f>'[1]akutní _lůžkopéče'!Q19</f>
        <v>7.3776479181884583E-2</v>
      </c>
      <c r="R17" s="76">
        <f>'[1]akutní _lůžkopéče'!R19</f>
        <v>0.11816578483245149</v>
      </c>
      <c r="S17" s="76">
        <f>'[1]akutní _lůžkopéče'!S19</f>
        <v>7.7625570776255703E-2</v>
      </c>
      <c r="T17" s="76">
        <f>'[1]akutní _lůžkopéče'!T19</f>
        <v>4.99534595097735E-2</v>
      </c>
      <c r="U17" s="76">
        <f>'[1]akutní _lůžkopéče'!U19</f>
        <v>1.295045045045045E-2</v>
      </c>
      <c r="V17" s="76">
        <f>'[1]akutní _lůžkopéče'!V19</f>
        <v>5.4676258992805756E-3</v>
      </c>
      <c r="W17" s="76">
        <f>'[1]akutní _lůžkopéče'!W19</f>
        <v>2.6438013576277241E-2</v>
      </c>
      <c r="X17" s="76">
        <f>'[1]akutní _lůžkopéče'!X19</f>
        <v>5.1317614424410539E-2</v>
      </c>
      <c r="Y17" s="76">
        <f>'[1]akutní _lůžkopéče'!Y19</f>
        <v>4.343891402714932E-2</v>
      </c>
      <c r="Z17" s="76">
        <f>'[1]akutní _lůžkopéče'!Z19</f>
        <v>6.1016949152542375E-2</v>
      </c>
      <c r="AA17" s="76">
        <f>'[1]akutní _lůžkopéče'!AA19</f>
        <v>3.5045317220543805E-2</v>
      </c>
      <c r="AB17" s="76">
        <f>'[1]akutní _lůžkopéče'!AB19</f>
        <v>2.1760311789542058E-2</v>
      </c>
      <c r="AC17" s="77">
        <f>'[1]akutní _lůžkopéče'!AC19</f>
        <v>4.6767355590884997E-2</v>
      </c>
    </row>
    <row r="18" spans="1:29" x14ac:dyDescent="0.25">
      <c r="A18" s="44" t="s">
        <v>9</v>
      </c>
      <c r="B18" s="38">
        <f>'[2]akutní _lůžkopéče'!B19</f>
        <v>0.85685752330226361</v>
      </c>
      <c r="C18" s="38">
        <f>'[2]akutní _lůžkopéče'!C19</f>
        <v>0.90152477763659467</v>
      </c>
      <c r="D18" s="38">
        <f>'[2]akutní _lůžkopéče'!D19</f>
        <v>0.92955223880597015</v>
      </c>
      <c r="E18" s="38">
        <f>'[2]akutní _lůžkopéče'!E19</f>
        <v>0.95137157107231918</v>
      </c>
      <c r="F18" s="38">
        <f>'[2]akutní _lůžkopéče'!F19</f>
        <v>1.0177153329260844</v>
      </c>
      <c r="G18" s="38">
        <f>'[2]akutní _lůžkopéče'!G19</f>
        <v>1.1088254810882547</v>
      </c>
      <c r="H18" s="38">
        <f>'[2]akutní _lůžkopéče'!H19</f>
        <v>1.0529695024077046</v>
      </c>
      <c r="I18" s="38">
        <f>'[2]akutní _lůžkopéče'!I19</f>
        <v>1.0256410256410255</v>
      </c>
      <c r="J18" s="38">
        <f>'[2]akutní _lůžkopéče'!J19</f>
        <v>1.0072992700729928</v>
      </c>
      <c r="K18" s="38">
        <f>'[2]akutní _lůžkopéče'!K19</f>
        <v>0.92138728323699426</v>
      </c>
      <c r="L18" s="38">
        <f>'[2]akutní _lůžkopéče'!L19</f>
        <v>0.99940440738534841</v>
      </c>
      <c r="M18" s="38">
        <f>'[2]akutní _lůžkopéče'!M19</f>
        <v>0.99940440738534841</v>
      </c>
      <c r="N18" s="41">
        <f>'[2]akutní _lůžkopéče'!N19</f>
        <v>0.97847211037740911</v>
      </c>
      <c r="P18" s="44" t="s">
        <v>9</v>
      </c>
      <c r="Q18" s="78">
        <f>'[2]akutní _lůžkopéče'!Q19</f>
        <v>6.9930069930069935E-2</v>
      </c>
      <c r="R18" s="78">
        <f>'[2]akutní _lůžkopéče'!R19</f>
        <v>0.12896405919661733</v>
      </c>
      <c r="S18" s="78">
        <f>'[2]akutní _lůžkopéče'!S19</f>
        <v>0.1233140655105973</v>
      </c>
      <c r="T18" s="78">
        <f>'[2]akutní _lůžkopéče'!T19</f>
        <v>6.0288335517693317E-2</v>
      </c>
      <c r="U18" s="78">
        <f>'[2]akutní _lůžkopéče'!U19</f>
        <v>1.020408163265306E-2</v>
      </c>
      <c r="V18" s="78">
        <f>'[2]akutní _lůžkopéče'!V19</f>
        <v>5.9844404548174744E-4</v>
      </c>
      <c r="W18" s="78">
        <f>'[2]akutní _lůžkopéče'!W19</f>
        <v>1.676829268292683E-2</v>
      </c>
      <c r="X18" s="78">
        <f>'[2]akutní _lůžkopéče'!X19</f>
        <v>4.1666666666666664E-2</v>
      </c>
      <c r="Y18" s="78">
        <f>'[2]akutní _lůžkopéče'!Y19</f>
        <v>2.30566534914361E-2</v>
      </c>
      <c r="Z18" s="78">
        <f>'[2]akutní _lůžkopéče'!Z19</f>
        <v>4.6424090338770388E-2</v>
      </c>
      <c r="AA18" s="78">
        <f>'[2]akutní _lůžkopéče'!AA19</f>
        <v>2.9201430274135878E-2</v>
      </c>
      <c r="AB18" s="78">
        <f>'[2]akutní _lůžkopéče'!AB19</f>
        <v>1.2514898688915376E-2</v>
      </c>
      <c r="AC18" s="24">
        <f>'[2]akutní _lůžkopéče'!AC19</f>
        <v>4.5594206079227477E-2</v>
      </c>
    </row>
    <row r="19" spans="1:29" x14ac:dyDescent="0.25">
      <c r="A19" s="44" t="s">
        <v>10</v>
      </c>
      <c r="B19" s="38">
        <f>'[3]akutní _lůžkopéče'!B19</f>
        <v>0.80420353982300885</v>
      </c>
      <c r="C19" s="38">
        <f>'[3]akutní _lůžkopéče'!C19</f>
        <v>0.84523809523809523</v>
      </c>
      <c r="D19" s="38">
        <f>'[3]akutní _lůžkopéče'!D19</f>
        <v>0.9775160599571735</v>
      </c>
      <c r="E19" s="38">
        <f>'[3]akutní _lůžkopéče'!E19</f>
        <v>0.92001447701773431</v>
      </c>
      <c r="F19" s="38">
        <f>'[3]akutní _lůžkopéče'!F19</f>
        <v>1.0018463810930576</v>
      </c>
      <c r="G19" s="38">
        <f>'[3]akutní _lůžkopéče'!G19</f>
        <v>0.94644849386388996</v>
      </c>
      <c r="H19" s="38">
        <f>'[3]akutní _lůžkopéče'!H19</f>
        <v>0.9034168564920273</v>
      </c>
      <c r="I19" s="38">
        <f>'[3]akutní _lůžkopéče'!I19</f>
        <v>0.90407358738501975</v>
      </c>
      <c r="J19" s="38">
        <f>'[3]akutní _lůžkopéče'!J19</f>
        <v>0.91804540207772223</v>
      </c>
      <c r="K19" s="38">
        <f>'[3]akutní _lůžkopéče'!K19</f>
        <v>0.90321441186859763</v>
      </c>
      <c r="L19" s="38">
        <f>'[3]akutní _lůžkopéče'!L19</f>
        <v>0.94891532540237933</v>
      </c>
      <c r="M19" s="38">
        <f>'[3]akutní _lůžkopéče'!M19</f>
        <v>1.0415254237288136</v>
      </c>
      <c r="N19" s="41">
        <f>'[3]akutní _lůžkopéče'!N19</f>
        <v>0.92624521072796939</v>
      </c>
      <c r="P19" s="44" t="s">
        <v>10</v>
      </c>
      <c r="Q19" s="78">
        <f>'[3]akutní _lůžkopéče'!Q19</f>
        <v>7.0609812012838141E-2</v>
      </c>
      <c r="R19" s="78">
        <f>'[3]akutní _lůžkopéče'!R19</f>
        <v>9.2488262910798119E-2</v>
      </c>
      <c r="S19" s="78">
        <f>'[3]akutní _lůžkopéče'!S19</f>
        <v>6.0240963855421686E-2</v>
      </c>
      <c r="T19" s="78">
        <f>'[3]akutní _lůžkopéče'!T19</f>
        <v>3.5405192761605038E-2</v>
      </c>
      <c r="U19" s="78">
        <f>'[3]akutní _lůžkopéče'!U19</f>
        <v>9.2148912642830809E-3</v>
      </c>
      <c r="V19" s="78">
        <f>'[3]akutní _lůžkopéče'!V19</f>
        <v>2.3575638506876228E-3</v>
      </c>
      <c r="W19" s="78">
        <f>'[3]akutní _lůžkopéče'!W19</f>
        <v>9.5814422592032274E-3</v>
      </c>
      <c r="X19" s="78">
        <f>'[3]akutní _lůžkopéče'!X19</f>
        <v>2.2771317829457363E-2</v>
      </c>
      <c r="Y19" s="78">
        <f>'[3]akutní _lůžkopéče'!Y19</f>
        <v>1.9698239731768652E-2</v>
      </c>
      <c r="Z19" s="78">
        <f>'[3]akutní _lůžkopéče'!Z19</f>
        <v>2.2291748142354323E-2</v>
      </c>
      <c r="AA19" s="78">
        <f>'[3]akutní _lůžkopéče'!AA19</f>
        <v>1.2168141592920354E-2</v>
      </c>
      <c r="AB19" s="78">
        <f>'[3]akutní _lůžkopéče'!AB19</f>
        <v>1.4646053702196907E-2</v>
      </c>
      <c r="AC19" s="24">
        <f>'[3]akutní _lůžkopéče'!AC19</f>
        <v>3.0196483971044467E-2</v>
      </c>
    </row>
    <row r="20" spans="1:29" x14ac:dyDescent="0.25">
      <c r="A20" s="44" t="s">
        <v>11</v>
      </c>
      <c r="B20" s="38">
        <f>'[4]akutní _lůžkopéče'!B19</f>
        <v>0.82293497363796131</v>
      </c>
      <c r="C20" s="38">
        <f>'[4]akutní _lůžkopéče'!C19</f>
        <v>0.89384191176470584</v>
      </c>
      <c r="D20" s="38">
        <f>'[4]akutní _lůžkopéče'!D19</f>
        <v>0.91168316831683172</v>
      </c>
      <c r="E20" s="38">
        <f>'[4]akutní _lůžkopéče'!E19</f>
        <v>0.92390405293631095</v>
      </c>
      <c r="F20" s="38">
        <f>'[4]akutní _lůžkopéče'!F19</f>
        <v>0.96666666666666667</v>
      </c>
      <c r="G20" s="38">
        <f>'[4]akutní _lůžkopéče'!G19</f>
        <v>0.99744027303754268</v>
      </c>
      <c r="H20" s="38">
        <f>'[4]akutní _lůžkopéče'!H19</f>
        <v>0.93715083798882681</v>
      </c>
      <c r="I20" s="38">
        <f>'[4]akutní _lůžkopéče'!I19</f>
        <v>0.95827664399092971</v>
      </c>
      <c r="J20" s="38">
        <f>'[4]akutní _lůžkopéče'!J19</f>
        <v>0.98462214411247806</v>
      </c>
      <c r="K20" s="38">
        <f>'[4]akutní _lůžkopéče'!K19</f>
        <v>0.91794446746788227</v>
      </c>
      <c r="L20" s="38">
        <f>'[4]akutní _lůžkopéče'!L19</f>
        <v>0.92959999999999998</v>
      </c>
      <c r="M20" s="38">
        <f>'[4]akutní _lůžkopéče'!M19</f>
        <v>1.088047220855878</v>
      </c>
      <c r="N20" s="41">
        <f>'[4]akutní _lůžkopéče'!N19</f>
        <v>0.942921881743634</v>
      </c>
      <c r="P20" s="44" t="s">
        <v>11</v>
      </c>
      <c r="Q20" s="78">
        <f>'[4]akutní _lůžkopéče'!Q19</f>
        <v>7.6882007474639594E-2</v>
      </c>
      <c r="R20" s="78">
        <f>'[4]akutní _lůžkopéče'!R19</f>
        <v>0.12647814910025706</v>
      </c>
      <c r="S20" s="78">
        <f>'[4]akutní _lůžkopéče'!S19</f>
        <v>8.4274543874891403E-2</v>
      </c>
      <c r="T20" s="78">
        <f>'[4]akutní _lůžkopéče'!T19</f>
        <v>5.2820053715308866E-2</v>
      </c>
      <c r="U20" s="78">
        <f>'[4]akutní _lůžkopéče'!U19</f>
        <v>1.6618196925633568E-2</v>
      </c>
      <c r="V20" s="78">
        <f>'[4]akutní _lůžkopéče'!V19</f>
        <v>1.2403763900769889E-2</v>
      </c>
      <c r="W20" s="78">
        <f>'[4]akutní _lůžkopéče'!W19</f>
        <v>3.129657228017884E-2</v>
      </c>
      <c r="X20" s="78">
        <f>'[4]akutní _lůžkopéče'!X19</f>
        <v>5.1585423568386184E-2</v>
      </c>
      <c r="Y20" s="78">
        <f>'[4]akutní _lůžkopéče'!Y19</f>
        <v>4.1945560017849173E-2</v>
      </c>
      <c r="Z20" s="78">
        <f>'[4]akutní _lůžkopéče'!Z19</f>
        <v>4.6501128668171555E-2</v>
      </c>
      <c r="AA20" s="78">
        <f>'[4]akutní _lůžkopéče'!AA19</f>
        <v>2.1084337349397589E-2</v>
      </c>
      <c r="AB20" s="78">
        <f>'[4]akutní _lůžkopéče'!AB19</f>
        <v>4.0235081374321878E-2</v>
      </c>
      <c r="AC20" s="24">
        <f>'[4]akutní _lůžkopéče'!AC19</f>
        <v>4.8746996223824238E-2</v>
      </c>
    </row>
    <row r="21" spans="1:29" x14ac:dyDescent="0.25">
      <c r="A21" s="44" t="s">
        <v>12</v>
      </c>
      <c r="B21" s="38">
        <f>'[5]akutní _lůžkopéče'!B19</f>
        <v>0.75344986200551978</v>
      </c>
      <c r="C21" s="38">
        <f>'[5]akutní _lůžkopéče'!C19</f>
        <v>0.74547803617571062</v>
      </c>
      <c r="D21" s="38">
        <f>'[5]akutní _lůžkopéče'!D19</f>
        <v>0.88119402985074624</v>
      </c>
      <c r="E21" s="38">
        <f>'[5]akutní _lůžkopéče'!E19</f>
        <v>0.928220255653884</v>
      </c>
      <c r="F21" s="38">
        <f>'[5]akutní _lůžkopéče'!F19</f>
        <v>0.8812443912653305</v>
      </c>
      <c r="G21" s="38">
        <f>'[5]akutní _lůžkopéče'!G19</f>
        <v>0.95734597156398105</v>
      </c>
      <c r="H21" s="38">
        <f>'[5]akutní _lůžkopéče'!H19</f>
        <v>0.92966797572295612</v>
      </c>
      <c r="I21" s="38">
        <f>'[5]akutní _lůžkopéče'!I19</f>
        <v>0.96890595009596925</v>
      </c>
      <c r="J21" s="38">
        <f>'[5]akutní _lůžkopéče'!J19</f>
        <v>0.94471830985915495</v>
      </c>
      <c r="K21" s="38">
        <f>'[5]akutní _lůžkopéče'!K19</f>
        <v>0.87347560975609762</v>
      </c>
      <c r="L21" s="38">
        <f>'[5]akutní _lůžkopéče'!L19</f>
        <v>0.88993615080571598</v>
      </c>
      <c r="M21" s="38">
        <f>'[5]akutní _lůžkopéče'!M19</f>
        <v>0.94018296973962001</v>
      </c>
      <c r="N21" s="41">
        <f>'[5]akutní _lůžkopéče'!N19</f>
        <v>0.88833518403163336</v>
      </c>
      <c r="P21" s="44" t="s">
        <v>12</v>
      </c>
      <c r="Q21" s="78">
        <f>'[5]akutní _lůžkopéče'!Q19</f>
        <v>6.3492063492063489E-2</v>
      </c>
      <c r="R21" s="78">
        <f>'[5]akutní _lůžkopéče'!R19</f>
        <v>0.13821490467937608</v>
      </c>
      <c r="S21" s="78">
        <f>'[5]akutní _lůžkopéče'!S19</f>
        <v>0.11077235772357724</v>
      </c>
      <c r="T21" s="78">
        <f>'[5]akutní _lůžkopéče'!T19</f>
        <v>6.3912429378531074E-2</v>
      </c>
      <c r="U21" s="78">
        <f>'[5]akutní _lůžkopéče'!U19</f>
        <v>1.86693822131704E-2</v>
      </c>
      <c r="V21" s="78">
        <f>'[5]akutní _lůžkopéče'!V19</f>
        <v>8.2508250825082501E-3</v>
      </c>
      <c r="W21" s="78">
        <f>'[5]akutní _lůžkopéče'!W19</f>
        <v>2.5345622119815669E-2</v>
      </c>
      <c r="X21" s="78">
        <f>'[5]akutní _lůžkopéče'!X19</f>
        <v>4.3581616481774964E-2</v>
      </c>
      <c r="Y21" s="78">
        <f>'[5]akutní _lůžkopéče'!Y19</f>
        <v>5.4416697726425642E-2</v>
      </c>
      <c r="Z21" s="78">
        <f>'[5]akutní _lůžkopéče'!Z19</f>
        <v>7.0157068062827219E-2</v>
      </c>
      <c r="AA21" s="78">
        <f>'[5]akutní _lůžkopéče'!AA19</f>
        <v>2.5623505295524429E-2</v>
      </c>
      <c r="AB21" s="78">
        <f>'[5]akutní _lůžkopéče'!AB19</f>
        <v>2.7320359281437126E-2</v>
      </c>
      <c r="AC21" s="24">
        <f>'[5]akutní _lůžkopéče'!AC19</f>
        <v>5.2865853658536584E-2</v>
      </c>
    </row>
    <row r="22" spans="1:29" x14ac:dyDescent="0.25">
      <c r="A22" s="44" t="s">
        <v>13</v>
      </c>
      <c r="B22" s="38">
        <f>'[6]akutní _lůžkopéče'!B19</f>
        <v>0.86233993015133881</v>
      </c>
      <c r="C22" s="38">
        <f>'[6]akutní _lůžkopéče'!C19</f>
        <v>0.90274390243902436</v>
      </c>
      <c r="D22" s="38">
        <f>'[6]akutní _lůžkopéče'!D19</f>
        <v>0.93660095897709106</v>
      </c>
      <c r="E22" s="38">
        <f>'[6]akutní _lůžkopéče'!E19</f>
        <v>0.95495495495495497</v>
      </c>
      <c r="F22" s="38">
        <f>'[6]akutní _lůžkopéče'!F19</f>
        <v>0.99238578680203049</v>
      </c>
      <c r="G22" s="38">
        <f>'[6]akutní _lůžkopéče'!G19</f>
        <v>1.0195208518189884</v>
      </c>
      <c r="H22" s="38">
        <f>'[6]akutní _lůžkopéče'!H19</f>
        <v>0.91474570069520678</v>
      </c>
      <c r="I22" s="38">
        <f>'[6]akutní _lůžkopéče'!I19</f>
        <v>0.97044698928703366</v>
      </c>
      <c r="J22" s="38">
        <f>'[6]akutní _lůžkopéče'!J19</f>
        <v>1.0035737491877843</v>
      </c>
      <c r="K22" s="38">
        <f>'[6]akutní _lůžkopéče'!K19</f>
        <v>0.83870967741935487</v>
      </c>
      <c r="L22" s="38">
        <f>'[6]akutní _lůžkopéče'!L19</f>
        <v>0.94153577661431065</v>
      </c>
      <c r="M22" s="38">
        <f>'[6]akutní _lůžkopéče'!M19</f>
        <v>0.83506831489915423</v>
      </c>
      <c r="N22" s="41">
        <f>'[6]akutní _lůžkopéče'!N19</f>
        <v>0.93059880997594635</v>
      </c>
      <c r="P22" s="44" t="s">
        <v>13</v>
      </c>
      <c r="Q22" s="78">
        <f>'[9]akutní _lůžkopéče'!Q19</f>
        <v>6.0074249071886604E-2</v>
      </c>
      <c r="R22" s="78">
        <f>'[9]akutní _lůžkopéče'!R19</f>
        <v>9.2874029044241815E-2</v>
      </c>
      <c r="S22" s="78">
        <f>'[9]akutní _lůžkopéče'!S19</f>
        <v>6.9681456200227532E-2</v>
      </c>
      <c r="T22" s="78">
        <f>'[9]akutní _lůžkopéče'!T19</f>
        <v>5.0821667681071214E-2</v>
      </c>
      <c r="U22" s="78">
        <f>'[9]akutní _lůžkopéče'!U19</f>
        <v>1.932367149758454E-2</v>
      </c>
      <c r="V22" s="78">
        <f>'[9]akutní _lůžkopéče'!V19</f>
        <v>8.1230055120394551E-3</v>
      </c>
      <c r="W22" s="78">
        <f>'[9]akutní _lůžkopéče'!W19</f>
        <v>2.6800000000000001E-2</v>
      </c>
      <c r="X22" s="78">
        <f>'[9]akutní _lůžkopéče'!X19</f>
        <v>3.2356299961933767E-2</v>
      </c>
      <c r="Y22" s="78">
        <f>'[9]akutní _lůžkopéče'!Y19</f>
        <v>2.6869537067011978E-2</v>
      </c>
      <c r="Z22" s="78">
        <f>'[9]akutní _lůžkopéče'!Z19</f>
        <v>3.6489151873767257E-2</v>
      </c>
      <c r="AA22" s="78">
        <f>'[9]akutní _lůžkopéče'!AA19</f>
        <v>1.9771393265369169E-2</v>
      </c>
      <c r="AB22" s="78">
        <f>'[9]akutní _lůžkopéče'!AB19</f>
        <v>2.3763147643163226E-2</v>
      </c>
      <c r="AC22" s="24">
        <f>'[9]akutní _lůžkopéče'!AC19</f>
        <v>3.8961745660336292E-2</v>
      </c>
    </row>
    <row r="23" spans="1:29" x14ac:dyDescent="0.25">
      <c r="A23" s="44" t="s">
        <v>14</v>
      </c>
      <c r="B23" s="38">
        <f>'[7]akutní _lůžkopéče'!B19</f>
        <v>0.85848074921956297</v>
      </c>
      <c r="C23" s="38">
        <f>'[7]akutní _lůžkopéče'!C19</f>
        <v>0.85867237687366171</v>
      </c>
      <c r="D23" s="38">
        <f>'[7]akutní _lůžkopéče'!D19</f>
        <v>0.96437168993740974</v>
      </c>
      <c r="E23" s="38">
        <f>'[7]akutní _lůžkopéče'!E19</f>
        <v>0.90618860510805499</v>
      </c>
      <c r="F23" s="38">
        <f>'[7]akutní _lůžkopéče'!F19</f>
        <v>0.95089936801166752</v>
      </c>
      <c r="G23" s="38">
        <f>'[7]akutní _lůžkopéče'!G19</f>
        <v>1.0218863991662324</v>
      </c>
      <c r="H23" s="38">
        <f>'[7]akutní _lůžkopéče'!H19</f>
        <v>0.94752018454440601</v>
      </c>
      <c r="I23" s="38">
        <f>'[7]akutní _lůžkopéče'!I19</f>
        <v>1.0648809523809524</v>
      </c>
      <c r="J23" s="38">
        <f>'[7]akutní _lůžkopéče'!J19</f>
        <v>1.0082781456953642</v>
      </c>
      <c r="K23" s="38">
        <f>'[7]akutní _lůžkopéče'!K19</f>
        <v>0.87283236994219648</v>
      </c>
      <c r="L23" s="38">
        <f>'[7]akutní _lůžkopéče'!L19</f>
        <v>0.85141987829614607</v>
      </c>
      <c r="M23" s="38">
        <f>'[7]akutní _lůžkopéče'!M19</f>
        <v>0.44776995305164319</v>
      </c>
      <c r="N23" s="41">
        <f>'[7]akutní _lůžkopéče'!N19</f>
        <v>0.89828061425383909</v>
      </c>
      <c r="P23" s="44" t="s">
        <v>14</v>
      </c>
      <c r="Q23" s="78">
        <f>'[7]akutní _lůžkopéče'!Q19</f>
        <v>0.1006060606060606</v>
      </c>
      <c r="R23" s="78">
        <f>'[7]akutní _lůžkopéče'!R19</f>
        <v>0.13029925187032418</v>
      </c>
      <c r="S23" s="78">
        <f>'[7]akutní _lůžkopéče'!S19</f>
        <v>8.3374937593609588E-2</v>
      </c>
      <c r="T23" s="78">
        <f>'[7]akutní _lůžkopéče'!T19</f>
        <v>5.257452574525745E-2</v>
      </c>
      <c r="U23" s="78">
        <f>'[7]akutní _lůžkopéče'!U19</f>
        <v>2.1472392638036811E-2</v>
      </c>
      <c r="V23" s="78">
        <f>'[7]akutní _lůžkopéče'!V19</f>
        <v>2.2437531871494134E-2</v>
      </c>
      <c r="W23" s="78">
        <f>'[7]akutní _lůžkopéče'!W19</f>
        <v>5.1125989044430921E-2</v>
      </c>
      <c r="X23" s="78">
        <f>'[7]akutní _lůžkopéče'!X19</f>
        <v>7.0430408049189486E-2</v>
      </c>
      <c r="Y23" s="78">
        <f>'[7]akutní _lůžkopéče'!Y19</f>
        <v>5.199781061850027E-2</v>
      </c>
      <c r="Z23" s="78">
        <f>'[7]akutní _lůžkopéče'!Z19</f>
        <v>6.8432671081677707E-2</v>
      </c>
      <c r="AA23" s="78">
        <f>'[7]akutní _lůžkopéče'!AA19</f>
        <v>4.8243001786777845E-2</v>
      </c>
      <c r="AB23" s="78">
        <f>'[7]akutní _lůžkopéče'!AB19</f>
        <v>2.6212319790301442E-3</v>
      </c>
      <c r="AC23" s="24">
        <f>'[7]akutní _lůžkopéče'!AC19</f>
        <v>6.024741866354958E-2</v>
      </c>
    </row>
    <row r="24" spans="1:29" x14ac:dyDescent="0.25">
      <c r="A24" s="45" t="s">
        <v>15</v>
      </c>
      <c r="B24" s="39">
        <f>'[8]akutní _lůžkopéče'!B19</f>
        <v>0.84450402144772119</v>
      </c>
      <c r="C24" s="39">
        <f>'[8]akutní _lůžkopéče'!C19</f>
        <v>0.80171950564212791</v>
      </c>
      <c r="D24" s="39">
        <f>'[8]akutní _lůžkopéče'!D19</f>
        <v>0.9088235294117647</v>
      </c>
      <c r="E24" s="39">
        <f>'[8]akutní _lůžkopéče'!E19</f>
        <v>0.8498498498498499</v>
      </c>
      <c r="F24" s="39">
        <f>'[8]akutní _lůžkopéče'!F19</f>
        <v>0.87304594978683092</v>
      </c>
      <c r="G24" s="39">
        <f>'[8]akutní _lůžkopéče'!G19</f>
        <v>0.93054881010199131</v>
      </c>
      <c r="H24" s="39">
        <f>'[8]akutní _lůžkopéče'!H19</f>
        <v>0.95216548157724623</v>
      </c>
      <c r="I24" s="39">
        <f>'[8]akutní _lůžkopéče'!I19</f>
        <v>0.94077603812117083</v>
      </c>
      <c r="J24" s="39">
        <f>'[8]akutní _lůžkopéče'!J19</f>
        <v>0.97836938435940102</v>
      </c>
      <c r="K24" s="39">
        <f>'[8]akutní _lůžkopéče'!K19</f>
        <v>0.89805097451274363</v>
      </c>
      <c r="L24" s="39">
        <f>'[8]akutní _lůžkopéče'!L19</f>
        <v>0.92928286852589637</v>
      </c>
      <c r="M24" s="39">
        <f>'[8]akutní _lůžkopéče'!M19</f>
        <v>1.0705610179294389</v>
      </c>
      <c r="N24" s="42">
        <f>'[8]akutní _lůžkopéče'!N19</f>
        <v>0.91196478591436569</v>
      </c>
      <c r="P24" s="45" t="s">
        <v>15</v>
      </c>
      <c r="Q24" s="15">
        <f>'[8]akutní _lůžkopéče'!Q19</f>
        <v>8.3174603174603179E-2</v>
      </c>
      <c r="R24" s="15">
        <f>'[8]akutní _lůžkopéče'!R19</f>
        <v>0.14611260053619302</v>
      </c>
      <c r="S24" s="15">
        <f>'[8]akutní _lůžkopéče'!S19</f>
        <v>0.12351672060409924</v>
      </c>
      <c r="T24" s="15">
        <f>'[8]akutní _lůžkopéče'!T19</f>
        <v>7.8916372202591289E-2</v>
      </c>
      <c r="U24" s="15">
        <f>'[8]akutní _lůžkopéče'!U19</f>
        <v>2.7129679869777535E-2</v>
      </c>
      <c r="V24" s="15">
        <f>'[8]akutní _lůžkopéče'!V19</f>
        <v>1.9311064718162838E-2</v>
      </c>
      <c r="W24" s="15">
        <f>'[8]akutní _lůžkopéče'!W19</f>
        <v>4.005431093007468E-2</v>
      </c>
      <c r="X24" s="15">
        <f>'[8]akutní _lůžkopéče'!X19</f>
        <v>7.2358900144717797E-2</v>
      </c>
      <c r="Y24" s="15">
        <f>'[8]akutní _lůžkopéče'!Y19</f>
        <v>4.2517006802721087E-2</v>
      </c>
      <c r="Z24" s="15">
        <f>'[8]akutní _lůžkopéče'!Z19</f>
        <v>8.1803005008347252E-2</v>
      </c>
      <c r="AA24" s="15">
        <f>'[8]akutní _lůžkopéče'!AA19</f>
        <v>4.2872454448017148E-2</v>
      </c>
      <c r="AB24" s="15">
        <f>'[8]akutní _lůžkopéče'!AB19</f>
        <v>4.2679632631010267E-2</v>
      </c>
      <c r="AC24" s="71">
        <f>'[8]akutní _lůžkopéče'!AC19</f>
        <v>6.5282043781385593E-2</v>
      </c>
    </row>
    <row r="25" spans="1:29" x14ac:dyDescent="0.25">
      <c r="A25" s="48" t="s">
        <v>16</v>
      </c>
      <c r="B25" s="74">
        <f>AVERAGEA(B17:B24)</f>
        <v>0.83358478162141392</v>
      </c>
      <c r="C25" s="74">
        <f t="shared" ref="C25" si="2">AVERAGEA(C17:C24)</f>
        <v>0.85938550664873836</v>
      </c>
      <c r="D25" s="74">
        <f t="shared" ref="D25" si="3">AVERAGEA(D17:D24)</f>
        <v>0.92475746062399733</v>
      </c>
      <c r="E25" s="74">
        <f t="shared" ref="E25" si="4">AVERAGEA(E17:E24)</f>
        <v>0.92584389088447039</v>
      </c>
      <c r="F25" s="74">
        <f t="shared" ref="F25" si="5">AVERAGEA(F17:F24)</f>
        <v>0.96462033622689913</v>
      </c>
      <c r="G25" s="74">
        <f t="shared" ref="G25" si="6">AVERAGEA(G17:G24)</f>
        <v>1.0039039070607865</v>
      </c>
      <c r="H25" s="74">
        <f t="shared" ref="H25" si="7">AVERAGEA(H17:H24)</f>
        <v>0.94590350465870288</v>
      </c>
      <c r="I25" s="74">
        <f t="shared" ref="I25" si="8">AVERAGEA(I17:I24)</f>
        <v>0.97860719256165762</v>
      </c>
      <c r="J25" s="74">
        <f t="shared" ref="J25" si="9">AVERAGEA(J17:J24)</f>
        <v>0.98720269412885298</v>
      </c>
      <c r="K25" s="74">
        <f t="shared" ref="K25" si="10">AVERAGEA(K17:K24)</f>
        <v>0.89529913564961727</v>
      </c>
      <c r="L25" s="74">
        <f t="shared" ref="L25" si="11">AVERAGEA(L17:L24)</f>
        <v>0.93067017028709398</v>
      </c>
      <c r="M25" s="74">
        <f t="shared" ref="M25" si="12">AVERAGEA(M17:M24)</f>
        <v>0.92826808815538642</v>
      </c>
      <c r="N25" s="75">
        <f t="shared" ref="N25" si="13">AVERAGEA(N17:N24)</f>
        <v>0.93043992708711598</v>
      </c>
      <c r="P25" s="49" t="s">
        <v>16</v>
      </c>
      <c r="Q25" s="79">
        <f>AVERAGEA(Q17:Q24)</f>
        <v>7.4818168118005762E-2</v>
      </c>
      <c r="R25" s="79">
        <f t="shared" ref="R25:AC25" si="14">AVERAGEA(R17:R24)</f>
        <v>0.12169963027128239</v>
      </c>
      <c r="S25" s="79">
        <f t="shared" si="14"/>
        <v>9.1600077017334969E-2</v>
      </c>
      <c r="T25" s="79">
        <f t="shared" si="14"/>
        <v>5.558650456397897E-2</v>
      </c>
      <c r="U25" s="79">
        <f t="shared" si="14"/>
        <v>1.694784331144868E-2</v>
      </c>
      <c r="V25" s="79">
        <f t="shared" si="14"/>
        <v>9.8687281100530641E-3</v>
      </c>
      <c r="W25" s="79">
        <f t="shared" si="14"/>
        <v>2.8426280361613425E-2</v>
      </c>
      <c r="X25" s="79">
        <f t="shared" si="14"/>
        <v>4.8258530890817095E-2</v>
      </c>
      <c r="Y25" s="79">
        <f t="shared" si="14"/>
        <v>3.7992552435357776E-2</v>
      </c>
      <c r="Z25" s="79">
        <f t="shared" si="14"/>
        <v>5.413947654105726E-2</v>
      </c>
      <c r="AA25" s="79">
        <f t="shared" si="14"/>
        <v>2.9251197654085778E-2</v>
      </c>
      <c r="AB25" s="79">
        <f t="shared" si="14"/>
        <v>2.3192589636202122E-2</v>
      </c>
      <c r="AC25" s="79">
        <f t="shared" si="14"/>
        <v>4.8582762953598653E-2</v>
      </c>
    </row>
    <row r="27" spans="1:29" x14ac:dyDescent="0.25">
      <c r="A27" s="136" t="s">
        <v>59</v>
      </c>
      <c r="B27" s="136"/>
      <c r="C27" s="136"/>
      <c r="E27" s="133" t="s">
        <v>51</v>
      </c>
      <c r="F27" s="133"/>
      <c r="G27" s="133"/>
      <c r="P27" s="132" t="s">
        <v>62</v>
      </c>
      <c r="Q27" s="131"/>
      <c r="R27" s="131"/>
      <c r="S27" s="131"/>
      <c r="V27" s="133" t="s">
        <v>50</v>
      </c>
      <c r="W27" s="133"/>
      <c r="X27" s="133"/>
    </row>
    <row r="28" spans="1:29" ht="24" x14ac:dyDescent="0.25">
      <c r="A28" s="46" t="s">
        <v>36</v>
      </c>
      <c r="B28" s="35" t="s">
        <v>37</v>
      </c>
      <c r="C28" s="35" t="s">
        <v>38</v>
      </c>
      <c r="D28" s="35" t="s">
        <v>39</v>
      </c>
      <c r="E28" s="35" t="s">
        <v>40</v>
      </c>
      <c r="F28" s="35" t="s">
        <v>41</v>
      </c>
      <c r="G28" s="35" t="s">
        <v>42</v>
      </c>
      <c r="H28" s="35" t="s">
        <v>43</v>
      </c>
      <c r="I28" s="35" t="s">
        <v>44</v>
      </c>
      <c r="J28" s="35" t="s">
        <v>45</v>
      </c>
      <c r="K28" s="35" t="s">
        <v>46</v>
      </c>
      <c r="L28" s="35" t="s">
        <v>47</v>
      </c>
      <c r="M28" s="36" t="s">
        <v>48</v>
      </c>
      <c r="N28" s="47" t="s">
        <v>8</v>
      </c>
      <c r="P28" s="46" t="s">
        <v>36</v>
      </c>
      <c r="Q28" s="35" t="s">
        <v>37</v>
      </c>
      <c r="R28" s="35" t="s">
        <v>38</v>
      </c>
      <c r="S28" s="35" t="s">
        <v>39</v>
      </c>
      <c r="T28" s="35" t="s">
        <v>40</v>
      </c>
      <c r="U28" s="35" t="s">
        <v>41</v>
      </c>
      <c r="V28" s="35" t="s">
        <v>42</v>
      </c>
      <c r="W28" s="35" t="s">
        <v>43</v>
      </c>
      <c r="X28" s="35" t="s">
        <v>44</v>
      </c>
      <c r="Y28" s="35" t="s">
        <v>45</v>
      </c>
      <c r="Z28" s="35" t="s">
        <v>46</v>
      </c>
      <c r="AA28" s="35" t="s">
        <v>47</v>
      </c>
      <c r="AB28" s="36" t="s">
        <v>48</v>
      </c>
      <c r="AC28" s="47" t="s">
        <v>8</v>
      </c>
    </row>
    <row r="29" spans="1:29" x14ac:dyDescent="0.25">
      <c r="A29" s="43" t="s">
        <v>7</v>
      </c>
      <c r="B29" s="37">
        <f>'[1]akutní _lůžkopéče'!B13</f>
        <v>1.083564396643268</v>
      </c>
      <c r="C29" s="37">
        <f>'[1]akutní _lůžkopéče'!C13</f>
        <v>1.0266877683331099</v>
      </c>
      <c r="D29" s="37">
        <f>'[1]akutní _lůžkopéče'!D13</f>
        <v>1.0434558144056658</v>
      </c>
      <c r="E29" s="37">
        <f>'[1]akutní _lůžkopéče'!E13</f>
        <v>1.07152353796398</v>
      </c>
      <c r="F29" s="37">
        <f>'[1]akutní _lůžkopéče'!F13</f>
        <v>1.09261534685107</v>
      </c>
      <c r="G29" s="37">
        <f>'[1]akutní _lůžkopéče'!G13</f>
        <v>1.1766883756058106</v>
      </c>
      <c r="H29" s="37">
        <f>'[1]akutní _lůžkopéče'!H13</f>
        <v>0.98508981701807197</v>
      </c>
      <c r="I29" s="37">
        <f>'[1]akutní _lůžkopéče'!I13</f>
        <v>0.99811530712534813</v>
      </c>
      <c r="J29" s="37">
        <f>'[1]akutní _lůžkopéče'!J13</f>
        <v>1.0984904741957384</v>
      </c>
      <c r="K29" s="37">
        <f>'[1]akutní _lůžkopéče'!K13</f>
        <v>1.0153346124307183</v>
      </c>
      <c r="L29" s="37">
        <f>'[1]akutní _lůžkopéče'!L13</f>
        <v>1.0218194485080048</v>
      </c>
      <c r="M29" s="37">
        <f>'[1]akutní _lůžkopéče'!M13</f>
        <v>0.92961590687125795</v>
      </c>
      <c r="N29" s="40">
        <f>'[1]akutní _lůžkopéče'!N13</f>
        <v>1.0450802784103654</v>
      </c>
      <c r="P29" s="43" t="s">
        <v>7</v>
      </c>
      <c r="Q29" s="76">
        <f>'[1]akutní _lůžkopéče'!Q13</f>
        <v>0.11943361642338686</v>
      </c>
      <c r="R29" s="76">
        <f>'[1]akutní _lůžkopéče'!R13</f>
        <v>0.11871872570297227</v>
      </c>
      <c r="S29" s="76">
        <f>'[1]akutní _lůžkopéče'!S13</f>
        <v>0.10453820731763142</v>
      </c>
      <c r="T29" s="76">
        <f>'[1]akutní _lůžkopéče'!T13</f>
        <v>8.4474471055548991E-2</v>
      </c>
      <c r="U29" s="76">
        <f>'[1]akutní _lůžkopéče'!U13</f>
        <v>2.2467211303784256E-2</v>
      </c>
      <c r="V29" s="76">
        <f>'[1]akutní _lůžkopéče'!V13</f>
        <v>8.7958250295579136E-3</v>
      </c>
      <c r="W29" s="76">
        <f>'[1]akutní _lůžkopéče'!W13</f>
        <v>2.5137754657040452E-2</v>
      </c>
      <c r="X29" s="76">
        <f>'[1]akutní _lůžkopéče'!X13</f>
        <v>4.43481826309833E-2</v>
      </c>
      <c r="Y29" s="76">
        <f>'[1]akutní _lůžkopéče'!Y13</f>
        <v>4.6291887302287914E-2</v>
      </c>
      <c r="Z29" s="76">
        <f>'[1]akutní _lůžkopéče'!Z13</f>
        <v>8.0538058330142534E-2</v>
      </c>
      <c r="AA29" s="76">
        <f>'[1]akutní _lůžkopéče'!AA13</f>
        <v>4.7153985783534018E-2</v>
      </c>
      <c r="AB29" s="76">
        <f>'[1]akutní _lůžkopéče'!AB13</f>
        <v>2.8164823721921556E-2</v>
      </c>
      <c r="AC29" s="76">
        <f>'[1]akutní _lůžkopéče'!AC13</f>
        <v>6.0170460947238096E-2</v>
      </c>
    </row>
    <row r="30" spans="1:29" x14ac:dyDescent="0.25">
      <c r="A30" s="44" t="s">
        <v>9</v>
      </c>
      <c r="B30" s="38">
        <f>'[2]akutní _lůžkopéče'!B13</f>
        <v>0.95729848435517073</v>
      </c>
      <c r="C30" s="38">
        <f>'[2]akutní _lůžkopéče'!C13</f>
        <v>1.1039949067534702</v>
      </c>
      <c r="D30" s="38">
        <f>'[2]akutní _lůžkopéče'!D13</f>
        <v>1.0973213804081323</v>
      </c>
      <c r="E30" s="38">
        <f>'[2]akutní _lůžkopéče'!E13</f>
        <v>0.97879455827147865</v>
      </c>
      <c r="F30" s="38">
        <f>'[2]akutní _lůžkopéče'!F13</f>
        <v>1.1423392391590999</v>
      </c>
      <c r="G30" s="38">
        <f>'[2]akutní _lůžkopéče'!G13</f>
        <v>1.2150661914035166</v>
      </c>
      <c r="H30" s="38">
        <f>'[2]akutní _lůžkopéče'!H13</f>
        <v>1.1349649525231227</v>
      </c>
      <c r="I30" s="38">
        <f>'[2]akutní _lůžkopéče'!I13</f>
        <v>1.1820903813635237</v>
      </c>
      <c r="J30" s="38">
        <f>'[2]akutní _lůžkopéče'!J13</f>
        <v>1.0951855724966264</v>
      </c>
      <c r="K30" s="38">
        <f>'[2]akutní _lůžkopéče'!K13</f>
        <v>0.99046752763994694</v>
      </c>
      <c r="L30" s="38">
        <f>'[2]akutní _lůžkopéče'!L13</f>
        <v>1.0640644877275747</v>
      </c>
      <c r="M30" s="38">
        <f>'[2]akutní _lůžkopéče'!M13</f>
        <v>1.0640644877275747</v>
      </c>
      <c r="N30" s="41">
        <f>'[2]akutní _lůžkopéče'!N13</f>
        <v>1.0810924619723319</v>
      </c>
      <c r="P30" s="44" t="s">
        <v>9</v>
      </c>
      <c r="Q30" s="78">
        <f>'[2]akutní _lůžkopéče'!Q13</f>
        <v>0.17649314866917651</v>
      </c>
      <c r="R30" s="78">
        <f>'[2]akutní _lůžkopéče'!R13</f>
        <v>0.18398139074899283</v>
      </c>
      <c r="S30" s="78">
        <f>'[2]akutní _lůžkopéče'!S13</f>
        <v>0.13582247412942489</v>
      </c>
      <c r="T30" s="78">
        <f>'[2]akutní _lůžkopéče'!T13</f>
        <v>6.8456555461918631E-2</v>
      </c>
      <c r="U30" s="78">
        <f>'[2]akutní _lůžkopéče'!U13</f>
        <v>3.6307939315719628E-2</v>
      </c>
      <c r="V30" s="78">
        <f>'[2]akutní _lůžkopéče'!V13</f>
        <v>9.8063509711648488E-4</v>
      </c>
      <c r="W30" s="78">
        <f>'[2]akutní _lůžkopéče'!W13</f>
        <v>1.5411793217274218E-2</v>
      </c>
      <c r="X30" s="78">
        <f>'[2]akutní _lůžkopéče'!X13</f>
        <v>2.5299770584059827E-2</v>
      </c>
      <c r="Y30" s="78">
        <f>'[2]akutní _lůžkopéče'!Y13</f>
        <v>1.7355290677182576E-2</v>
      </c>
      <c r="Z30" s="78">
        <f>'[2]akutní _lůžkopéče'!Z13</f>
        <v>4.7981671903745651E-2</v>
      </c>
      <c r="AA30" s="78">
        <f>'[2]akutní _lůžkopéče'!AA13</f>
        <v>2.9683625465656678E-2</v>
      </c>
      <c r="AB30" s="78">
        <f>'[2]akutní _lůžkopéče'!AB13</f>
        <v>8.8477610209610376E-3</v>
      </c>
      <c r="AC30" s="78">
        <f>'[2]akutní _lůžkopéče'!AC13</f>
        <v>6.1497563225116639E-2</v>
      </c>
    </row>
    <row r="31" spans="1:29" x14ac:dyDescent="0.25">
      <c r="A31" s="44" t="s">
        <v>10</v>
      </c>
      <c r="B31" s="38">
        <f>'[3]akutní _lůžkopéče'!B13</f>
        <v>0.86072648124411844</v>
      </c>
      <c r="C31" s="38">
        <f>'[3]akutní _lůžkopéče'!C13</f>
        <v>0.89716699196946159</v>
      </c>
      <c r="D31" s="38">
        <f>'[3]akutní _lůžkopéče'!D13</f>
        <v>1.0180747328093138</v>
      </c>
      <c r="E31" s="38">
        <f>'[3]akutní _lůžkopéče'!E13</f>
        <v>0.99907136117065343</v>
      </c>
      <c r="F31" s="38">
        <f>'[3]akutní _lůžkopéče'!F13</f>
        <v>1.1473505306422531</v>
      </c>
      <c r="G31" s="38">
        <f>'[3]akutní _lůžkopéče'!G13</f>
        <v>1.0454598144292888</v>
      </c>
      <c r="H31" s="38">
        <f>'[3]akutní _lůžkopéče'!H13</f>
        <v>1.0390019756395505</v>
      </c>
      <c r="I31" s="38">
        <f>'[3]akutní _lůžkopéče'!I13</f>
        <v>1.0398379960088522</v>
      </c>
      <c r="J31" s="38">
        <f>'[3]akutní _lůžkopéče'!J13</f>
        <v>1.033061675989065</v>
      </c>
      <c r="K31" s="38">
        <f>'[3]akutní _lůžkopéče'!K13</f>
        <v>1.0519485599959011</v>
      </c>
      <c r="L31" s="38">
        <f>'[3]akutní _lůžkopéče'!L13</f>
        <v>1.0408035013312713</v>
      </c>
      <c r="M31" s="38">
        <f>'[3]akutní _lůžkopéče'!M13</f>
        <v>1.0835410545402837</v>
      </c>
      <c r="N31" s="41">
        <f>'[3]akutní _lůžkopéče'!N13</f>
        <v>1.0214438828214158</v>
      </c>
      <c r="P31" s="44" t="s">
        <v>10</v>
      </c>
      <c r="Q31" s="78">
        <f>'[3]akutní _lůžkopéče'!Q13</f>
        <v>9.2823626556155919E-2</v>
      </c>
      <c r="R31" s="78">
        <f>'[3]akutní _lůžkopéče'!R13</f>
        <v>9.608765256594641E-2</v>
      </c>
      <c r="S31" s="78">
        <f>'[3]akutní _lůžkopéče'!S13</f>
        <v>4.5813246320380203E-2</v>
      </c>
      <c r="T31" s="78">
        <f>'[3]akutní _lůžkopéče'!T13</f>
        <v>3.7217912898608319E-2</v>
      </c>
      <c r="U31" s="78">
        <f>'[3]akutní _lůžkopéče'!U13</f>
        <v>1.3624533976436447E-2</v>
      </c>
      <c r="V31" s="78">
        <f>'[3]akutní _lůžkopéče'!V13</f>
        <v>5.7945080560293516E-3</v>
      </c>
      <c r="W31" s="78">
        <f>'[3]akutní _lůžkopéče'!W13</f>
        <v>5.7217916280436314E-3</v>
      </c>
      <c r="X31" s="78">
        <f>'[3]akutní _lůžkopéče'!X13</f>
        <v>1.9626530790236709E-2</v>
      </c>
      <c r="Y31" s="78">
        <f>'[3]akutní _lůžkopéče'!Y13</f>
        <v>1.1726631621187708E-2</v>
      </c>
      <c r="Z31" s="78">
        <f>'[3]akutní _lůžkopéče'!Z13</f>
        <v>1.75919654157283E-2</v>
      </c>
      <c r="AA31" s="78">
        <f>'[3]akutní _lůžkopéče'!AA13</f>
        <v>1.3176621120242798E-2</v>
      </c>
      <c r="AB31" s="78">
        <f>'[3]akutní _lůžkopéče'!AB13</f>
        <v>1.0436792708465013E-2</v>
      </c>
      <c r="AC31" s="78">
        <f>'[3]akutní _lůžkopéče'!AC13</f>
        <v>2.8992055212557984E-2</v>
      </c>
    </row>
    <row r="32" spans="1:29" x14ac:dyDescent="0.25">
      <c r="A32" s="44" t="s">
        <v>11</v>
      </c>
      <c r="B32" s="38">
        <f>'[4]akutní _lůžkopéče'!B13</f>
        <v>1.0630358816562155</v>
      </c>
      <c r="C32" s="38">
        <f>'[4]akutní _lůžkopéče'!C13</f>
        <v>1.0144990038580419</v>
      </c>
      <c r="D32" s="38">
        <f>'[4]akutní _lůžkopéče'!D13</f>
        <v>1.0251094238209322</v>
      </c>
      <c r="E32" s="38">
        <f>'[4]akutní _lůžkopéče'!E13</f>
        <v>1.0620484442149916</v>
      </c>
      <c r="F32" s="38">
        <f>'[4]akutní _lůžkopéče'!F13</f>
        <v>1.1339197251009676</v>
      </c>
      <c r="G32" s="38">
        <f>'[4]akutní _lůžkopéče'!G13</f>
        <v>1.0479726209925744</v>
      </c>
      <c r="H32" s="38">
        <f>'[4]akutní _lůžkopéče'!H13</f>
        <v>0.99700673353092806</v>
      </c>
      <c r="I32" s="38">
        <f>'[4]akutní _lůžkopéče'!I13</f>
        <v>1.1372702256077978</v>
      </c>
      <c r="J32" s="38">
        <f>'[4]akutní _lůžkopéče'!J13</f>
        <v>1.0971959577739137</v>
      </c>
      <c r="K32" s="38">
        <f>'[4]akutní _lůžkopéče'!K13</f>
        <v>1.0173138939808513</v>
      </c>
      <c r="L32" s="38">
        <f>'[4]akutní _lůžkopéče'!L13</f>
        <v>1.1036946499542442</v>
      </c>
      <c r="M32" s="38">
        <f>'[4]akutní _lůžkopéče'!M13</f>
        <v>1.1612102847029198</v>
      </c>
      <c r="N32" s="41">
        <f>'[4]akutní _lůžkopéče'!N13</f>
        <v>1.0703733476279098</v>
      </c>
      <c r="P32" s="44" t="s">
        <v>11</v>
      </c>
      <c r="Q32" s="78">
        <f>'[4]akutní _lůžkopéče'!Q13</f>
        <v>0.12313307327489824</v>
      </c>
      <c r="R32" s="78">
        <f>'[4]akutní _lůžkopéče'!R13</f>
        <v>0.14845560910087555</v>
      </c>
      <c r="S32" s="78">
        <f>'[4]akutní _lůžkopéče'!S13</f>
        <v>0.11910252054895495</v>
      </c>
      <c r="T32" s="78">
        <f>'[4]akutní _lůžkopéče'!T13</f>
        <v>6.3102503355165762E-2</v>
      </c>
      <c r="U32" s="78">
        <f>'[4]akutní _lůžkopéče'!U13</f>
        <v>2.406931887034577E-2</v>
      </c>
      <c r="V32" s="78">
        <f>'[4]akutní _lůžkopéče'!V13</f>
        <v>1.0047826401473578E-2</v>
      </c>
      <c r="W32" s="78">
        <f>'[4]akutní _lůžkopéče'!W13</f>
        <v>3.1061705425350167E-2</v>
      </c>
      <c r="X32" s="78">
        <f>'[4]akutní _lůžkopéče'!X13</f>
        <v>3.0708625792808086E-2</v>
      </c>
      <c r="Y32" s="78">
        <f>'[4]akutní _lůžkopéče'!Y13</f>
        <v>3.3419255722275283E-2</v>
      </c>
      <c r="Z32" s="78">
        <f>'[4]akutní _lůžkopéče'!Z13</f>
        <v>4.7229366341147383E-2</v>
      </c>
      <c r="AA32" s="78">
        <f>'[4]akutní _lůžkopéče'!AA13</f>
        <v>3.235912922465585E-2</v>
      </c>
      <c r="AB32" s="78">
        <f>'[4]akutní _lůžkopéče'!AB13</f>
        <v>3.9787652538949246E-2</v>
      </c>
      <c r="AC32" s="78">
        <f>'[4]akutní _lůžkopéče'!AC13</f>
        <v>5.7061727725069414E-2</v>
      </c>
    </row>
    <row r="33" spans="1:29" x14ac:dyDescent="0.25">
      <c r="A33" s="44" t="s">
        <v>12</v>
      </c>
      <c r="B33" s="38">
        <f>'[5]akutní _lůžkopéče'!B13</f>
        <v>0.90600582765436855</v>
      </c>
      <c r="C33" s="38">
        <f>'[5]akutní _lůžkopéče'!C13</f>
        <v>0.92098206717123621</v>
      </c>
      <c r="D33" s="38">
        <f>'[5]akutní _lůžkopéče'!D13</f>
        <v>0.99798866070631909</v>
      </c>
      <c r="E33" s="38">
        <f>'[5]akutní _lůžkopéče'!E13</f>
        <v>0.99446757287834153</v>
      </c>
      <c r="F33" s="38">
        <f>'[5]akutní _lůžkopéče'!F13</f>
        <v>0.98878725884576124</v>
      </c>
      <c r="G33" s="38">
        <f>'[5]akutní _lůžkopéče'!G13</f>
        <v>0.9924972032542041</v>
      </c>
      <c r="H33" s="38">
        <f>'[5]akutní _lůžkopéče'!H13</f>
        <v>0.98004005580629316</v>
      </c>
      <c r="I33" s="38">
        <f>'[5]akutní _lůžkopéče'!I13</f>
        <v>1.0846829195953482</v>
      </c>
      <c r="J33" s="38">
        <f>'[5]akutní _lůžkopéče'!J13</f>
        <v>1.0320206866134927</v>
      </c>
      <c r="K33" s="38">
        <f>'[5]akutní _lůžkopéče'!K13</f>
        <v>0.93282617208168783</v>
      </c>
      <c r="L33" s="38">
        <f>'[5]akutní _lůžkopéče'!L13</f>
        <v>1.0300621696213139</v>
      </c>
      <c r="M33" s="38">
        <f>'[5]akutní _lůžkopéče'!M13</f>
        <v>0.99153191596769608</v>
      </c>
      <c r="N33" s="41">
        <f>'[5]akutní _lůžkopéče'!N13</f>
        <v>0.98594801190446357</v>
      </c>
      <c r="P33" s="44" t="s">
        <v>12</v>
      </c>
      <c r="Q33" s="78">
        <f>'[5]akutní _lůžkopéče'!Q13</f>
        <v>0.10947161412641088</v>
      </c>
      <c r="R33" s="78">
        <f>'[5]akutní _lůžkopéče'!R13</f>
        <v>0.1943884002718958</v>
      </c>
      <c r="S33" s="78">
        <f>'[5]akutní _lůžkopéče'!S13</f>
        <v>0.15087650651544149</v>
      </c>
      <c r="T33" s="78">
        <f>'[5]akutní _lůžkopéče'!T13</f>
        <v>8.9728224427963438E-2</v>
      </c>
      <c r="U33" s="78">
        <f>'[5]akutní _lůžkopéče'!U13</f>
        <v>3.2636647470475885E-2</v>
      </c>
      <c r="V33" s="78">
        <f>'[5]akutní _lůžkopéče'!V13</f>
        <v>1.4265852941800817E-2</v>
      </c>
      <c r="W33" s="78">
        <f>'[5]akutní _lůžkopéče'!W13</f>
        <v>1.9337599594462795E-2</v>
      </c>
      <c r="X33" s="78">
        <f>'[5]akutní _lůžkopéče'!X13</f>
        <v>5.3993065995266556E-2</v>
      </c>
      <c r="Y33" s="78">
        <f>'[5]akutní _lůžkopéče'!Y13</f>
        <v>5.7605644856047147E-2</v>
      </c>
      <c r="Z33" s="78">
        <f>'[5]akutní _lůžkopéče'!Z13</f>
        <v>8.9178662114561658E-2</v>
      </c>
      <c r="AA33" s="78">
        <f>'[5]akutní _lůžkopéče'!AA13</f>
        <v>4.7173605900731115E-2</v>
      </c>
      <c r="AB33" s="78">
        <f>'[5]akutní _lůžkopéče'!AB13</f>
        <v>4.1375129670149627E-2</v>
      </c>
      <c r="AC33" s="78">
        <f>'[5]akutní _lůžkopéče'!AC13</f>
        <v>7.4464422556127993E-2</v>
      </c>
    </row>
    <row r="34" spans="1:29" x14ac:dyDescent="0.25">
      <c r="A34" s="44" t="s">
        <v>13</v>
      </c>
      <c r="B34" s="38">
        <f>'[6]akutní _lůžkopéče'!B13</f>
        <v>0.95403021388597631</v>
      </c>
      <c r="C34" s="38">
        <f>'[6]akutní _lůžkopéče'!C13</f>
        <v>1.0004910234986413</v>
      </c>
      <c r="D34" s="38">
        <f>'[6]akutní _lůžkopéče'!D13</f>
        <v>1.0637752805105729</v>
      </c>
      <c r="E34" s="38">
        <f>'[6]akutní _lůžkopéče'!E13</f>
        <v>1.0138442529656275</v>
      </c>
      <c r="F34" s="38">
        <f>'[6]akutní _lůžkopéče'!F13</f>
        <v>1.1113469600038963</v>
      </c>
      <c r="G34" s="38">
        <f>'[6]akutní _lůžkopéče'!G13</f>
        <v>1.0821576545382705</v>
      </c>
      <c r="H34" s="38">
        <f>'[6]akutní _lůžkopéče'!H13</f>
        <v>1.0183404212264335</v>
      </c>
      <c r="I34" s="38">
        <f>'[6]akutní _lůžkopéče'!I13</f>
        <v>1.0956485762785644</v>
      </c>
      <c r="J34" s="38">
        <f>'[6]akutní _lůžkopéče'!J13</f>
        <v>1.0655519463449574</v>
      </c>
      <c r="K34" s="38">
        <f>'[6]akutní _lůžkopéče'!K13</f>
        <v>0.87092398058700771</v>
      </c>
      <c r="L34" s="38">
        <f>'[6]akutní _lůžkopéče'!L13</f>
        <v>1.0512662989995378</v>
      </c>
      <c r="M34" s="38">
        <f>'[6]akutní _lůžkopéče'!M13</f>
        <v>0.92523313077348801</v>
      </c>
      <c r="N34" s="41">
        <f>'[6]akutní _lůžkopéče'!N13</f>
        <v>1.0197578910625416</v>
      </c>
      <c r="P34" s="44" t="s">
        <v>13</v>
      </c>
      <c r="Q34" s="78">
        <f>'[6]akutní _lůžkopéče'!Q13</f>
        <v>7.0981267277036311E-2</v>
      </c>
      <c r="R34" s="78">
        <f>'[6]akutní _lůžkopéče'!R13</f>
        <v>9.6293460578273149E-2</v>
      </c>
      <c r="S34" s="78">
        <f>'[6]akutní _lůžkopéče'!S13</f>
        <v>7.8136968241653199E-2</v>
      </c>
      <c r="T34" s="78">
        <f>'[6]akutní _lůžkopéče'!T13</f>
        <v>7.828989740344526E-2</v>
      </c>
      <c r="U34" s="78">
        <f>'[6]akutní _lůžkopéče'!U13</f>
        <v>2.3244045472824961E-2</v>
      </c>
      <c r="V34" s="78">
        <f>'[6]akutní _lůžkopéče'!V13</f>
        <v>1.932596880932003E-2</v>
      </c>
      <c r="W34" s="78">
        <f>'[6]akutní _lůžkopéče'!W13</f>
        <v>2.6038058652836985E-2</v>
      </c>
      <c r="X34" s="78">
        <f>'[6]akutní _lůžkopéče'!X13</f>
        <v>3.8918135212987884E-2</v>
      </c>
      <c r="Y34" s="78">
        <f>'[6]akutní _lůžkopéče'!Y13</f>
        <v>2.8194306624117163E-2</v>
      </c>
      <c r="Z34" s="78">
        <f>'[6]akutní _lůžkopéče'!Z13</f>
        <v>4.3025958974872089E-2</v>
      </c>
      <c r="AA34" s="78">
        <f>'[6]akutní _lůžkopéče'!AA13</f>
        <v>3.186609740743631E-2</v>
      </c>
      <c r="AB34" s="78">
        <f>'[6]akutní _lůžkopéče'!AB13</f>
        <v>3.0704384554458786E-2</v>
      </c>
      <c r="AC34" s="78">
        <f>'[6]akutní _lůžkopéče'!AC13</f>
        <v>4.744407699116801E-2</v>
      </c>
    </row>
    <row r="35" spans="1:29" x14ac:dyDescent="0.25">
      <c r="A35" s="44" t="s">
        <v>14</v>
      </c>
      <c r="B35" s="38">
        <f>'[7]akutní _lůžkopéče'!B13</f>
        <v>1.0115881874877277</v>
      </c>
      <c r="C35" s="38">
        <f>'[7]akutní _lůžkopéče'!C13</f>
        <v>1.0114702405028271</v>
      </c>
      <c r="D35" s="38">
        <f>'[7]akutní _lůžkopéče'!D13</f>
        <v>1.089021281428886</v>
      </c>
      <c r="E35" s="38">
        <f>'[7]akutní _lůžkopéče'!E13</f>
        <v>1.0134083451687157</v>
      </c>
      <c r="F35" s="38">
        <f>'[7]akutní _lůžkopéče'!F13</f>
        <v>0.99394880705245192</v>
      </c>
      <c r="G35" s="38">
        <f>'[7]akutní _lůžkopéče'!G13</f>
        <v>1.1332575519359869</v>
      </c>
      <c r="H35" s="38">
        <f>'[7]akutní _lůžkopéče'!H13</f>
        <v>0.97834969495110469</v>
      </c>
      <c r="I35" s="38">
        <f>'[7]akutní _lůžkopéče'!I13</f>
        <v>1.1069771165481599</v>
      </c>
      <c r="J35" s="38">
        <f>'[7]akutní _lůžkopéče'!J13</f>
        <v>1.1464528339831184</v>
      </c>
      <c r="K35" s="38">
        <f>'[7]akutní _lůžkopéče'!K13</f>
        <v>0.99737535766465446</v>
      </c>
      <c r="L35" s="38">
        <f>'[7]akutní _lůžkopéče'!L13</f>
        <v>0.90445552882431024</v>
      </c>
      <c r="M35" s="38">
        <f>'[7]akutní _lůžkopéče'!M13</f>
        <v>0.44959498004911386</v>
      </c>
      <c r="N35" s="41">
        <f>'[7]akutní _lůžkopéče'!N13</f>
        <v>0.98748803282237874</v>
      </c>
      <c r="P35" s="44" t="s">
        <v>14</v>
      </c>
      <c r="Q35" s="78">
        <f>'[7]akutní _lůžkopéče'!Q13</f>
        <v>0.19960249235612046</v>
      </c>
      <c r="R35" s="78">
        <f>'[7]akutní _lůžkopéče'!R13</f>
        <v>0.21386266621561034</v>
      </c>
      <c r="S35" s="78">
        <f>'[7]akutní _lůžkopéče'!S13</f>
        <v>9.6063624500819733E-2</v>
      </c>
      <c r="T35" s="78">
        <f>'[7]akutní _lůžkopéče'!T13</f>
        <v>4.4812686437049706E-2</v>
      </c>
      <c r="U35" s="78">
        <f>'[7]akutní _lůžkopéče'!U13</f>
        <v>2.5121345728562464E-2</v>
      </c>
      <c r="V35" s="78">
        <f>'[7]akutní _lůžkopéče'!V13</f>
        <v>1.7514415390560478E-2</v>
      </c>
      <c r="W35" s="78">
        <f>'[7]akutní _lůžkopéče'!W13</f>
        <v>5.3421154615663331E-2</v>
      </c>
      <c r="X35" s="78">
        <f>'[7]akutní _lůžkopéče'!X13</f>
        <v>7.1414711911969853E-2</v>
      </c>
      <c r="Y35" s="78">
        <f>'[7]akutní _lůžkopéče'!Y13</f>
        <v>3.9495921545643679E-2</v>
      </c>
      <c r="Z35" s="78">
        <f>'[7]akutní _lůžkopéče'!Z13</f>
        <v>6.8036580233984623E-2</v>
      </c>
      <c r="AA35" s="78">
        <f>'[7]akutní _lůžkopéče'!AA13</f>
        <v>5.5590537654289458E-2</v>
      </c>
      <c r="AB35" s="78">
        <f>'[7]akutní _lůžkopéče'!AB13</f>
        <v>1.3009715417490141E-3</v>
      </c>
      <c r="AC35" s="78">
        <f>'[7]akutní _lůžkopéče'!AC13</f>
        <v>7.8306802546115425E-2</v>
      </c>
    </row>
    <row r="36" spans="1:29" x14ac:dyDescent="0.25">
      <c r="A36" s="45" t="s">
        <v>15</v>
      </c>
      <c r="B36" s="39">
        <f>'[8]akutní _lůžkopéče'!B13</f>
        <v>1.0534721959244213</v>
      </c>
      <c r="C36" s="39">
        <f>'[8]akutní _lůžkopéče'!C13</f>
        <v>0.93288865785938069</v>
      </c>
      <c r="D36" s="39">
        <f>'[8]akutní _lůžkopéče'!D13</f>
        <v>1.0273477422746147</v>
      </c>
      <c r="E36" s="39">
        <f>'[8]akutní _lůžkopéče'!E13</f>
        <v>0.99899280592594997</v>
      </c>
      <c r="F36" s="39">
        <f>'[8]akutní _lůžkopéče'!F13</f>
        <v>1.0583306709565472</v>
      </c>
      <c r="G36" s="39">
        <f>'[8]akutní _lůžkopéče'!G13</f>
        <v>1.1288532028017366</v>
      </c>
      <c r="H36" s="39">
        <f>'[8]akutní _lůžkopéče'!H13</f>
        <v>0.95569471049982091</v>
      </c>
      <c r="I36" s="39">
        <f>'[8]akutní _lůžkopéče'!I13</f>
        <v>1.11540784278838</v>
      </c>
      <c r="J36" s="39">
        <f>'[8]akutní _lůžkopéče'!J13</f>
        <v>1.1026044553520038</v>
      </c>
      <c r="K36" s="39">
        <f>'[8]akutní _lůžkopéče'!K13</f>
        <v>0.97955731964828963</v>
      </c>
      <c r="L36" s="39">
        <f>'[8]akutní _lůžkopéče'!L13</f>
        <v>1.0814654515788558</v>
      </c>
      <c r="M36" s="39">
        <f>'[8]akutní _lůžkopéče'!M13</f>
        <v>1.195740871438429</v>
      </c>
      <c r="N36" s="42">
        <f>'[8]akutní _lůžkopéče'!N13</f>
        <v>1.0491743580578023</v>
      </c>
      <c r="P36" s="45" t="s">
        <v>15</v>
      </c>
      <c r="Q36" s="15">
        <f>'[8]akutní _lůžkopéče'!Q13</f>
        <v>8.0970243040783291E-2</v>
      </c>
      <c r="R36" s="15">
        <f>'[8]akutní _lůžkopéče'!R13</f>
        <v>0.14096071107665686</v>
      </c>
      <c r="S36" s="15">
        <f>'[8]akutní _lůžkopéče'!S13</f>
        <v>0.12891904523871553</v>
      </c>
      <c r="T36" s="15">
        <f>'[8]akutní _lůžkopéče'!T13</f>
        <v>9.7176849262723922E-2</v>
      </c>
      <c r="U36" s="15">
        <f>'[8]akutní _lůžkopéče'!U13</f>
        <v>5.0996760470352641E-2</v>
      </c>
      <c r="V36" s="15">
        <f>'[8]akutní _lůžkopéče'!V13</f>
        <v>4.0298306866005731E-2</v>
      </c>
      <c r="W36" s="15">
        <f>'[8]akutní _lůžkopéče'!W13</f>
        <v>3.8401680891937851E-2</v>
      </c>
      <c r="X36" s="15">
        <f>'[8]akutní _lůžkopéče'!X13</f>
        <v>8.0535479809689531E-2</v>
      </c>
      <c r="Y36" s="15">
        <f>'[8]akutní _lůžkopéče'!Y13</f>
        <v>3.1319161817199119E-2</v>
      </c>
      <c r="Z36" s="15">
        <f>'[8]akutní _lůžkopéče'!Z13</f>
        <v>9.4624225398562981E-2</v>
      </c>
      <c r="AA36" s="15">
        <f>'[8]akutní _lůžkopéče'!AA13</f>
        <v>4.622343552697273E-2</v>
      </c>
      <c r="AB36" s="15">
        <f>'[8]akutní _lůžkopéče'!AB13</f>
        <v>3.6882833281194211E-2</v>
      </c>
      <c r="AC36" s="15">
        <f>'[8]akutní _lůžkopéče'!AC13</f>
        <v>7.1745450348528042E-2</v>
      </c>
    </row>
    <row r="37" spans="1:29" x14ac:dyDescent="0.25">
      <c r="A37" s="48" t="s">
        <v>16</v>
      </c>
      <c r="B37" s="74">
        <f>AVERAGEA(B29:B36)</f>
        <v>0.98621520860640821</v>
      </c>
      <c r="C37" s="74">
        <f>AVERAGEA(C29:C36)</f>
        <v>0.98852258249327118</v>
      </c>
      <c r="D37" s="74">
        <f t="shared" ref="D37:N37" si="15">AVERAGEA(D29:D36)</f>
        <v>1.0452617895455545</v>
      </c>
      <c r="E37" s="74">
        <f t="shared" si="15"/>
        <v>1.0165188598199673</v>
      </c>
      <c r="F37" s="74">
        <f t="shared" si="15"/>
        <v>1.0835798173265059</v>
      </c>
      <c r="G37" s="74">
        <f t="shared" si="15"/>
        <v>1.1027440768701735</v>
      </c>
      <c r="H37" s="74">
        <f t="shared" si="15"/>
        <v>1.0110610451494155</v>
      </c>
      <c r="I37" s="74">
        <f t="shared" si="15"/>
        <v>1.0950037956644969</v>
      </c>
      <c r="J37" s="74">
        <f t="shared" si="15"/>
        <v>1.0838204503436144</v>
      </c>
      <c r="K37" s="74">
        <f t="shared" si="15"/>
        <v>0.98196842800363215</v>
      </c>
      <c r="L37" s="74">
        <f t="shared" si="15"/>
        <v>1.0372039420681389</v>
      </c>
      <c r="M37" s="74">
        <f t="shared" si="15"/>
        <v>0.97506657900884552</v>
      </c>
      <c r="N37" s="75">
        <f t="shared" si="15"/>
        <v>1.0325447830849011</v>
      </c>
      <c r="P37" s="49" t="s">
        <v>16</v>
      </c>
      <c r="Q37" s="79">
        <f>AVERAGEA(Q29:Q36)</f>
        <v>0.12161363521549606</v>
      </c>
      <c r="R37" s="79">
        <f t="shared" ref="R37:AC37" si="16">AVERAGEA(R29:R36)</f>
        <v>0.14909357703265291</v>
      </c>
      <c r="S37" s="79">
        <f t="shared" si="16"/>
        <v>0.10740907410162767</v>
      </c>
      <c r="T37" s="79">
        <f t="shared" si="16"/>
        <v>7.0407387537803012E-2</v>
      </c>
      <c r="U37" s="79">
        <f t="shared" si="16"/>
        <v>2.8558475326062756E-2</v>
      </c>
      <c r="V37" s="79">
        <f t="shared" si="16"/>
        <v>1.4627917323983048E-2</v>
      </c>
      <c r="W37" s="79">
        <f t="shared" si="16"/>
        <v>2.6816442335326179E-2</v>
      </c>
      <c r="X37" s="79">
        <f t="shared" si="16"/>
        <v>4.5605562841000216E-2</v>
      </c>
      <c r="Y37" s="79">
        <f t="shared" si="16"/>
        <v>3.3176012520742572E-2</v>
      </c>
      <c r="Z37" s="79">
        <f t="shared" si="16"/>
        <v>6.1025811089093156E-2</v>
      </c>
      <c r="AA37" s="79">
        <f t="shared" si="16"/>
        <v>3.7903379760439872E-2</v>
      </c>
      <c r="AB37" s="79">
        <f t="shared" si="16"/>
        <v>2.4687543629731062E-2</v>
      </c>
      <c r="AC37" s="79">
        <f t="shared" si="16"/>
        <v>5.9960319943990197E-2</v>
      </c>
    </row>
    <row r="39" spans="1:29" x14ac:dyDescent="0.25">
      <c r="A39" s="136" t="s">
        <v>54</v>
      </c>
      <c r="B39" s="136"/>
      <c r="C39" s="136"/>
      <c r="E39" s="133" t="s">
        <v>51</v>
      </c>
      <c r="F39" s="133"/>
      <c r="G39" s="133"/>
      <c r="P39" s="132" t="s">
        <v>61</v>
      </c>
      <c r="Q39" s="131"/>
      <c r="R39" s="131"/>
      <c r="S39" s="131"/>
      <c r="V39" s="133" t="s">
        <v>50</v>
      </c>
      <c r="W39" s="133"/>
      <c r="X39" s="133"/>
    </row>
    <row r="40" spans="1:29" ht="24" x14ac:dyDescent="0.25">
      <c r="A40" s="46" t="s">
        <v>36</v>
      </c>
      <c r="B40" s="35" t="s">
        <v>37</v>
      </c>
      <c r="C40" s="35" t="s">
        <v>38</v>
      </c>
      <c r="D40" s="35" t="s">
        <v>39</v>
      </c>
      <c r="E40" s="35" t="s">
        <v>40</v>
      </c>
      <c r="F40" s="35" t="s">
        <v>41</v>
      </c>
      <c r="G40" s="35" t="s">
        <v>42</v>
      </c>
      <c r="H40" s="35" t="s">
        <v>43</v>
      </c>
      <c r="I40" s="35" t="s">
        <v>44</v>
      </c>
      <c r="J40" s="35" t="s">
        <v>45</v>
      </c>
      <c r="K40" s="35" t="s">
        <v>46</v>
      </c>
      <c r="L40" s="35" t="s">
        <v>47</v>
      </c>
      <c r="M40" s="36" t="s">
        <v>48</v>
      </c>
      <c r="N40" s="47" t="s">
        <v>8</v>
      </c>
      <c r="P40" s="46" t="s">
        <v>36</v>
      </c>
      <c r="Q40" s="35" t="s">
        <v>37</v>
      </c>
      <c r="R40" s="35" t="s">
        <v>38</v>
      </c>
      <c r="S40" s="35" t="s">
        <v>39</v>
      </c>
      <c r="T40" s="35" t="s">
        <v>40</v>
      </c>
      <c r="U40" s="35" t="s">
        <v>41</v>
      </c>
      <c r="V40" s="35" t="s">
        <v>42</v>
      </c>
      <c r="W40" s="35" t="s">
        <v>43</v>
      </c>
      <c r="X40" s="35" t="s">
        <v>44</v>
      </c>
      <c r="Y40" s="35" t="s">
        <v>45</v>
      </c>
      <c r="Z40" s="35" t="s">
        <v>46</v>
      </c>
      <c r="AA40" s="35" t="s">
        <v>47</v>
      </c>
      <c r="AB40" s="36" t="s">
        <v>48</v>
      </c>
      <c r="AC40" s="47" t="s">
        <v>8</v>
      </c>
    </row>
    <row r="41" spans="1:29" x14ac:dyDescent="0.25">
      <c r="A41" s="43" t="s">
        <v>7</v>
      </c>
      <c r="B41" s="37">
        <f>'[1]akutní _lůžkopéče'!B22</f>
        <v>0.91887323943661969</v>
      </c>
      <c r="C41" s="37">
        <f>'[1]akutní _lůžkopéče'!C22</f>
        <v>0.97296771684169581</v>
      </c>
      <c r="D41" s="37">
        <f>'[1]akutní _lůžkopéče'!D22</f>
        <v>0.93468321358589157</v>
      </c>
      <c r="E41" s="37">
        <f>'[1]akutní _lůžkopéče'!E22</f>
        <v>0.99344320396951979</v>
      </c>
      <c r="F41" s="37">
        <f>'[1]akutní _lůžkopéče'!F22</f>
        <v>1.0510998307952624</v>
      </c>
      <c r="G41" s="37">
        <f>'[1]akutní _lůžkopéče'!G22</f>
        <v>1.0548375829549423</v>
      </c>
      <c r="H41" s="37">
        <f>'[1]akutní _lůžkopéče'!H22</f>
        <v>0.95406226271829919</v>
      </c>
      <c r="I41" s="37">
        <f>'[1]akutní _lůžkopéče'!I22</f>
        <v>0.99564701226751084</v>
      </c>
      <c r="J41" s="37">
        <f>'[1]akutní _lůžkopéče'!J22</f>
        <v>1.0555451655133721</v>
      </c>
      <c r="K41" s="37">
        <f>'[1]akutní _lůžkopéče'!K22</f>
        <v>0.97014418999151819</v>
      </c>
      <c r="L41" s="37">
        <f>'[1]akutní _lůžkopéče'!L22</f>
        <v>0.97246753246753248</v>
      </c>
      <c r="M41" s="37">
        <f>'[1]akutní _lůžkopéče'!M22</f>
        <v>0.97522865853658536</v>
      </c>
      <c r="N41" s="40">
        <f>'[1]akutní _lůžkopéče'!N22</f>
        <v>0.98760100516123206</v>
      </c>
      <c r="P41" s="43" t="s">
        <v>7</v>
      </c>
      <c r="Q41" s="76">
        <f>'[1]akutní _lůžkopéče'!Q22</f>
        <v>4.7619047619047603E-2</v>
      </c>
      <c r="R41" s="76">
        <f>'[1]akutní _lůžkopéče'!R22</f>
        <v>7.9552268638816703E-2</v>
      </c>
      <c r="S41" s="76">
        <f>'[1]akutní _lůžkopéče'!S22</f>
        <v>5.4682040531097133E-2</v>
      </c>
      <c r="T41" s="76">
        <f>'[1]akutní _lůžkopéče'!T22</f>
        <v>3.4249018908312522E-2</v>
      </c>
      <c r="U41" s="76">
        <f>'[1]akutní _lůžkopéče'!U22</f>
        <v>8.0489375402446883E-3</v>
      </c>
      <c r="V41" s="76">
        <f>'[1]akutní _lůžkopéče'!V22</f>
        <v>3.3112582781456954E-3</v>
      </c>
      <c r="W41" s="76">
        <f>'[1]akutní _lůžkopéče'!W22</f>
        <v>1.6713091922005572E-2</v>
      </c>
      <c r="X41" s="76">
        <f>'[1]akutní _lůžkopéče'!X22</f>
        <v>3.2193958664546898E-2</v>
      </c>
      <c r="Y41" s="76">
        <f>'[1]akutní _lůžkopéče'!Y22</f>
        <v>2.7639971651311126E-2</v>
      </c>
      <c r="Z41" s="76">
        <f>'[1]akutní _lůžkopéče'!Z22</f>
        <v>3.9692253890540305E-2</v>
      </c>
      <c r="AA41" s="76">
        <f>'[1]akutní _lůžkopéče'!AA22</f>
        <v>2.1723646723646725E-2</v>
      </c>
      <c r="AB41" s="76">
        <f>'[1]akutní _lůžkopéče'!AB22</f>
        <v>1.4849550605705353E-2</v>
      </c>
      <c r="AC41" s="76">
        <f>'[1]akutní _lůžkopéče'!AC22</f>
        <v>3.097527158594E-2</v>
      </c>
    </row>
    <row r="42" spans="1:29" x14ac:dyDescent="0.25">
      <c r="A42" s="44" t="s">
        <v>9</v>
      </c>
      <c r="B42" s="38">
        <f>'[2]akutní _lůžkopéče'!B22</f>
        <v>0.82944344703770201</v>
      </c>
      <c r="C42" s="38">
        <f>'[2]akutní _lůžkopéče'!C22</f>
        <v>0.92294372294372296</v>
      </c>
      <c r="D42" s="38">
        <f>'[2]akutní _lůžkopéče'!D22</f>
        <v>0.95572397287594735</v>
      </c>
      <c r="E42" s="38">
        <f>'[2]akutní _lůžkopéče'!E22</f>
        <v>0.93571132310244709</v>
      </c>
      <c r="F42" s="38">
        <f>'[2]akutní _lůžkopéče'!F22</f>
        <v>1.0506855006231823</v>
      </c>
      <c r="G42" s="38">
        <f>'[2]akutní _lůžkopéče'!G22</f>
        <v>1.1248904469763366</v>
      </c>
      <c r="H42" s="38">
        <f>'[2]akutní _lůžkopéče'!H22</f>
        <v>1.0614084507042254</v>
      </c>
      <c r="I42" s="38">
        <f>'[2]akutní _lůžkopéče'!I22</f>
        <v>1.0797752808988763</v>
      </c>
      <c r="J42" s="38">
        <f>'[2]akutní _lůžkopéče'!J22</f>
        <v>1.0739371534195934</v>
      </c>
      <c r="K42" s="38">
        <f>'[2]akutní _lůžkopéče'!K22</f>
        <v>0.92921042395954878</v>
      </c>
      <c r="L42" s="38">
        <f>'[2]akutní _lůžkopéče'!L22</f>
        <v>0.99920255183413076</v>
      </c>
      <c r="M42" s="38">
        <f>'[2]akutní _lůžkopéče'!M22</f>
        <v>0.99920255183413076</v>
      </c>
      <c r="N42" s="41">
        <f>'[2]akutní _lůžkopéče'!N22</f>
        <v>0.99300571928162906</v>
      </c>
      <c r="P42" s="44" t="s">
        <v>9</v>
      </c>
      <c r="Q42" s="78">
        <f>'[2]akutní _lůžkopéče'!Q22</f>
        <v>5.3030303030303032E-2</v>
      </c>
      <c r="R42" s="78">
        <f>'[2]akutní _lůžkopéče'!R22</f>
        <v>9.5215759849906198E-2</v>
      </c>
      <c r="S42" s="78">
        <f>'[2]akutní _lůžkopéče'!S22</f>
        <v>9.474123539232053E-2</v>
      </c>
      <c r="T42" s="78">
        <f>'[2]akutní _lůžkopéče'!T22</f>
        <v>4.6099290780141841E-2</v>
      </c>
      <c r="U42" s="78">
        <f>'[2]akutní _lůžkopéče'!U22</f>
        <v>7.5128509292210358E-3</v>
      </c>
      <c r="V42" s="78">
        <f>'[2]akutní _lůžkopéče'!V22</f>
        <v>7.7911959485781068E-4</v>
      </c>
      <c r="W42" s="78">
        <f>'[2]akutní _lůžkopéče'!W22</f>
        <v>1.2738853503184714E-2</v>
      </c>
      <c r="X42" s="78">
        <f>'[2]akutní _lůžkopéče'!X22</f>
        <v>2.9136316337148804E-2</v>
      </c>
      <c r="Y42" s="78">
        <f>'[2]akutní _lůžkopéče'!Y22</f>
        <v>1.7211703958691909E-2</v>
      </c>
      <c r="Z42" s="78">
        <f>'[2]akutní _lůžkopéče'!Z22</f>
        <v>3.3905399748848888E-2</v>
      </c>
      <c r="AA42" s="78">
        <f>'[2]akutní _lůžkopéče'!AA22</f>
        <v>2.2745411013567439E-2</v>
      </c>
      <c r="AB42" s="78">
        <f>'[2]akutní _lůžkopéče'!AB22</f>
        <v>8.3798882681564244E-3</v>
      </c>
      <c r="AC42" s="78">
        <f>'[2]akutní _lůžkopéče'!AC22</f>
        <v>3.4190542573095124E-2</v>
      </c>
    </row>
    <row r="43" spans="1:29" x14ac:dyDescent="0.25">
      <c r="A43" s="44" t="s">
        <v>10</v>
      </c>
      <c r="B43" s="38">
        <f>'[3]akutní _lůžkopéče'!B22</f>
        <v>0.81717195093728301</v>
      </c>
      <c r="C43" s="38">
        <f>'[3]akutní _lůžkopéče'!C22</f>
        <v>0.8391591875295229</v>
      </c>
      <c r="D43" s="38">
        <f>'[3]akutní _lůžkopéče'!D22</f>
        <v>0.98097765980977658</v>
      </c>
      <c r="E43" s="38">
        <f>'[3]akutní _lůžkopéče'!E22</f>
        <v>0.91999113475177308</v>
      </c>
      <c r="F43" s="38">
        <f>'[3]akutní _lůžkopéče'!F22</f>
        <v>1.0260206370569762</v>
      </c>
      <c r="G43" s="38">
        <f>'[3]akutní _lůžkopéče'!G22</f>
        <v>0.96218020022246942</v>
      </c>
      <c r="H43" s="38">
        <f>'[3]akutní _lůžkopéče'!H22</f>
        <v>0.95136778115501519</v>
      </c>
      <c r="I43" s="38">
        <f>'[3]akutní _lůžkopéče'!I22</f>
        <v>0.9572395128552097</v>
      </c>
      <c r="J43" s="38">
        <f>'[3]akutní _lůžkopéče'!J22</f>
        <v>0.98793755912961212</v>
      </c>
      <c r="K43" s="38">
        <f>'[3]akutní _lůžkopéče'!K22</f>
        <v>0.95057117750439368</v>
      </c>
      <c r="L43" s="38">
        <f>'[3]akutní _lůžkopéče'!L22</f>
        <v>0.94676969306718184</v>
      </c>
      <c r="M43" s="38">
        <f>'[3]akutní _lůžkopéče'!M22</f>
        <v>1.0827875294734084</v>
      </c>
      <c r="N43" s="41">
        <f>'[3]akutní _lůžkopéče'!N22</f>
        <v>0.9508129365498621</v>
      </c>
      <c r="P43" s="44" t="s">
        <v>10</v>
      </c>
      <c r="Q43" s="78">
        <f>'[3]akutní _lůžkopéče'!Q22</f>
        <v>5.0127442650807139E-2</v>
      </c>
      <c r="R43" s="78">
        <f>'[3]akutní _lůžkopéče'!R22</f>
        <v>6.7548550520686743E-2</v>
      </c>
      <c r="S43" s="78">
        <f>'[3]akutní _lůžkopéče'!S22</f>
        <v>4.036076662908681E-2</v>
      </c>
      <c r="T43" s="78">
        <f>'[3]akutní _lůžkopéče'!T22</f>
        <v>2.5536015417971573E-2</v>
      </c>
      <c r="U43" s="78">
        <f>'[3]akutní _lůžkopéče'!U22</f>
        <v>5.684302579798863E-3</v>
      </c>
      <c r="V43" s="78">
        <f>'[3]akutní _lůžkopéče'!V22</f>
        <v>1.6184971098265897E-3</v>
      </c>
      <c r="W43" s="78">
        <f>'[3]akutní _lůžkopéče'!W22</f>
        <v>5.8088875980249781E-3</v>
      </c>
      <c r="X43" s="78">
        <f>'[3]akutní _lůžkopéče'!X22</f>
        <v>1.441899915182358E-2</v>
      </c>
      <c r="Y43" s="78">
        <f>'[3]akutní _lůžkopéče'!Y22</f>
        <v>1.2688532439549916E-2</v>
      </c>
      <c r="Z43" s="78">
        <f>'[3]akutní _lůžkopéče'!Z22</f>
        <v>1.4328634157614976E-2</v>
      </c>
      <c r="AA43" s="78">
        <f>'[3]akutní _lůžkopéče'!AA22</f>
        <v>8.3881206075719795E-3</v>
      </c>
      <c r="AB43" s="78">
        <f>'[3]akutní _lůžkopéče'!AB22</f>
        <v>8.7103798693443021E-3</v>
      </c>
      <c r="AC43" s="78">
        <f>'[3]akutní _lůžkopéče'!AC22</f>
        <v>2.0453937485853037E-2</v>
      </c>
    </row>
    <row r="44" spans="1:29" x14ac:dyDescent="0.25">
      <c r="A44" s="44" t="s">
        <v>11</v>
      </c>
      <c r="B44" s="38">
        <f>'[4]akutní _lůžkopéče'!B22</f>
        <v>0.86639566395663958</v>
      </c>
      <c r="C44" s="38">
        <f>'[4]akutní _lůžkopéče'!C22</f>
        <v>0.90557702926559913</v>
      </c>
      <c r="D44" s="38">
        <f>'[4]akutní _lůžkopéče'!D22</f>
        <v>0.93283037235337063</v>
      </c>
      <c r="E44" s="38">
        <f>'[4]akutní _lůžkopéče'!E22</f>
        <v>0.95769925199896833</v>
      </c>
      <c r="F44" s="38">
        <f>'[4]akutní _lůžkopéče'!F22</f>
        <v>1.0167458135466134</v>
      </c>
      <c r="G44" s="38">
        <f>'[4]akutní _lůžkopéče'!G22</f>
        <v>1.028324154209284</v>
      </c>
      <c r="H44" s="38">
        <f>'[4]akutní _lůžkopéče'!H22</f>
        <v>0.94586255259467045</v>
      </c>
      <c r="I44" s="38">
        <f>'[4]akutní _lůžkopéče'!I22</f>
        <v>1.0031764366156513</v>
      </c>
      <c r="J44" s="38">
        <f>'[4]akutní _lůžkopéče'!J22</f>
        <v>0.99489658877249532</v>
      </c>
      <c r="K44" s="38">
        <f>'[4]akutní _lůžkopéče'!K22</f>
        <v>0.92530487804878048</v>
      </c>
      <c r="L44" s="38">
        <f>'[4]akutní _lůžkopéče'!L22</f>
        <v>0.95337937839171194</v>
      </c>
      <c r="M44" s="38">
        <f>'[4]akutní _lůžkopéče'!M22</f>
        <v>1.0750149432157801</v>
      </c>
      <c r="N44" s="41">
        <f>'[4]akutní _lůžkopéče'!N22</f>
        <v>0.96608332042744305</v>
      </c>
      <c r="P44" s="44" t="s">
        <v>11</v>
      </c>
      <c r="Q44" s="78">
        <f>'[4]akutní _lůžkopéče'!Q22</f>
        <v>4.9421332499218019E-2</v>
      </c>
      <c r="R44" s="78">
        <f>'[4]akutní _lůžkopéče'!R22</f>
        <v>8.8109756097560971E-2</v>
      </c>
      <c r="S44" s="78">
        <f>'[4]akutní _lůžkopéče'!S22</f>
        <v>5.8961648839029483E-2</v>
      </c>
      <c r="T44" s="78">
        <f>'[4]akutní _lůžkopéče'!T22</f>
        <v>3.447347158631834E-2</v>
      </c>
      <c r="U44" s="78">
        <f>'[4]akutní _lůžkopéče'!U22</f>
        <v>1.2045231071779744E-2</v>
      </c>
      <c r="V44" s="78">
        <f>'[4]akutní _lůžkopéče'!V22</f>
        <v>7.6511094108645756E-3</v>
      </c>
      <c r="W44" s="78">
        <f>'[4]akutní _lůžkopéče'!W22</f>
        <v>2.1055753262158958E-2</v>
      </c>
      <c r="X44" s="78">
        <f>'[4]akutní _lůžkopéče'!X22</f>
        <v>3.4542314335060449E-2</v>
      </c>
      <c r="Y44" s="78">
        <f>'[4]akutní _lůžkopéče'!Y22</f>
        <v>2.9967602591792656E-2</v>
      </c>
      <c r="Z44" s="78">
        <f>'[4]akutní _lůžkopéče'!Z22</f>
        <v>3.5420098846787477E-2</v>
      </c>
      <c r="AA44" s="78">
        <f>'[4]akutní _lůžkopéče'!AA22</f>
        <v>1.500646830530401E-2</v>
      </c>
      <c r="AB44" s="78">
        <f>'[4]akutní _lůžkopéče'!AB22</f>
        <v>3.0303030303030304E-2</v>
      </c>
      <c r="AC44" s="78">
        <f>'[4]akutní _lůžkopéče'!AC22</f>
        <v>3.3847845005267253E-2</v>
      </c>
    </row>
    <row r="45" spans="1:29" x14ac:dyDescent="0.25">
      <c r="A45" s="44" t="s">
        <v>12</v>
      </c>
      <c r="B45" s="38">
        <f>'[5]akutní _lůžkopéče'!B22</f>
        <v>0.80667593880389432</v>
      </c>
      <c r="C45" s="38">
        <f>'[5]akutní _lůžkopéče'!C22</f>
        <v>0.78184713375796178</v>
      </c>
      <c r="D45" s="38">
        <f>'[5]akutní _lůžkopéče'!D22</f>
        <v>0.92129542459047264</v>
      </c>
      <c r="E45" s="38">
        <f>'[5]akutní _lůžkopéče'!E22</f>
        <v>0.93025579536370906</v>
      </c>
      <c r="F45" s="38">
        <f>'[5]akutní _lůžkopéče'!F22</f>
        <v>0.94788705703998488</v>
      </c>
      <c r="G45" s="38">
        <f>'[5]akutní _lůžkopéče'!G22</f>
        <v>0.96929316338354576</v>
      </c>
      <c r="H45" s="38">
        <f>'[5]akutní _lůžkopéče'!H22</f>
        <v>0.95176630434782605</v>
      </c>
      <c r="I45" s="38">
        <f>'[5]akutní _lůžkopéče'!I22</f>
        <v>1.0094857713429854</v>
      </c>
      <c r="J45" s="38">
        <f>'[5]akutní _lůžkopéče'!J22</f>
        <v>0.95026795284030008</v>
      </c>
      <c r="K45" s="38">
        <f>'[5]akutní _lůžkopéče'!K22</f>
        <v>0.91176470588235292</v>
      </c>
      <c r="L45" s="38">
        <f>'[5]akutní _lůžkopéče'!L22</f>
        <v>0.92642268633837899</v>
      </c>
      <c r="M45" s="38">
        <f>'[5]akutní _lůžkopéče'!M22</f>
        <v>0.96103052608789785</v>
      </c>
      <c r="N45" s="41">
        <f>'[5]akutní _lůžkopéče'!N22</f>
        <v>0.9202719197124839</v>
      </c>
      <c r="P45" s="44" t="s">
        <v>12</v>
      </c>
      <c r="Q45" s="78">
        <f>'[5]akutní _lůžkopéče'!Q22</f>
        <v>4.3103448275862072E-2</v>
      </c>
      <c r="R45" s="78">
        <f>'[5]akutní _lůžkopéče'!R22</f>
        <v>9.9796334012219962E-2</v>
      </c>
      <c r="S45" s="78">
        <f>'[5]akutní _lůžkopéče'!S22</f>
        <v>8.1749437972613942E-2</v>
      </c>
      <c r="T45" s="78">
        <f>'[5]akutní _lůžkopéče'!T22</f>
        <v>4.7475832438238455E-2</v>
      </c>
      <c r="U45" s="78">
        <f>'[5]akutní _lůžkopéče'!U22</f>
        <v>1.2794882047181128E-2</v>
      </c>
      <c r="V45" s="78">
        <f>'[5]akutní _lůžkopéče'!V22</f>
        <v>6.3757720661486352E-3</v>
      </c>
      <c r="W45" s="78">
        <f>'[5]akutní _lůžkopéče'!W22</f>
        <v>1.7844396859386154E-2</v>
      </c>
      <c r="X45" s="78">
        <f>'[5]akutní _lůžkopéče'!X22</f>
        <v>3.3630069238377844E-2</v>
      </c>
      <c r="Y45" s="78">
        <f>'[5]akutní _lůžkopéče'!Y22</f>
        <v>3.5867358448003608E-2</v>
      </c>
      <c r="Z45" s="78">
        <f>'[5]akutní _lůžkopéče'!Z22</f>
        <v>4.7758692919983241E-2</v>
      </c>
      <c r="AA45" s="78">
        <f>'[5]akutní _lůžkopéče'!AA22</f>
        <v>1.9648397104446741E-2</v>
      </c>
      <c r="AB45" s="78">
        <f>'[5]akutní _lůžkopéče'!AB22</f>
        <v>1.7796801081324622E-2</v>
      </c>
      <c r="AC45" s="78">
        <f>'[5]akutní _lůžkopéče'!AC22</f>
        <v>3.7874182555033616E-2</v>
      </c>
    </row>
    <row r="46" spans="1:29" x14ac:dyDescent="0.25">
      <c r="A46" s="44" t="s">
        <v>13</v>
      </c>
      <c r="B46" s="38">
        <f>'[6]akutní _lůžkopéče'!B22</f>
        <v>0.89217422096317278</v>
      </c>
      <c r="C46" s="38">
        <f>'[6]akutní _lůžkopéče'!C22</f>
        <v>0.92576901823540247</v>
      </c>
      <c r="D46" s="38">
        <f>'[6]akutní _lůžkopéče'!D22</f>
        <v>0.95331055799577025</v>
      </c>
      <c r="E46" s="38">
        <f>'[6]akutní _lůžkopéče'!E22</f>
        <v>0.96362668559261888</v>
      </c>
      <c r="F46" s="38">
        <f>'[6]akutní _lůžkopéče'!F22</f>
        <v>1.0215217759701745</v>
      </c>
      <c r="G46" s="38">
        <f>'[6]akutní _lůžkopéče'!G22</f>
        <v>1.0086475268073332</v>
      </c>
      <c r="H46" s="38">
        <f>'[6]akutní _lůžkopéče'!H22</f>
        <v>0.94699172444643254</v>
      </c>
      <c r="I46" s="38">
        <f>'[6]akutní _lůžkopéče'!I22</f>
        <v>1.0043940795559667</v>
      </c>
      <c r="J46" s="38">
        <f>'[6]akutní _lůžkopéče'!J22</f>
        <v>1.0394371779627427</v>
      </c>
      <c r="K46" s="38">
        <f>'[6]akutní _lůžkopéče'!K22</f>
        <v>0.88227447056861763</v>
      </c>
      <c r="L46" s="38">
        <f>'[6]akutní _lůžkopéče'!L22</f>
        <v>0.96705048715677588</v>
      </c>
      <c r="M46" s="38">
        <f>'[6]akutní _lůžkopéče'!M22</f>
        <v>0.86482213438735178</v>
      </c>
      <c r="N46" s="41">
        <f>'[6]akutní _lůžkopéče'!N22</f>
        <v>0.95510555265341246</v>
      </c>
      <c r="P46" s="44" t="s">
        <v>13</v>
      </c>
      <c r="Q46" s="78">
        <f>'[9]akutní _lůžkopéče'!Q22</f>
        <v>4.1873387576900178E-2</v>
      </c>
      <c r="R46" s="78">
        <f>'[9]akutní _lůžkopéče'!R22</f>
        <v>6.6653402307998405E-2</v>
      </c>
      <c r="S46" s="78">
        <f>'[9]akutní _lůžkopéče'!S22</f>
        <v>5.0511945392491465E-2</v>
      </c>
      <c r="T46" s="78">
        <f>'[9]akutní _lůžkopéče'!T22</f>
        <v>3.5352605413367703E-2</v>
      </c>
      <c r="U46" s="78">
        <f>'[9]akutní _lůžkopéče'!U22</f>
        <v>1.2939615129396152E-2</v>
      </c>
      <c r="V46" s="78">
        <f>'[9]akutní _lůžkopéče'!V22</f>
        <v>5.1440329218106996E-3</v>
      </c>
      <c r="W46" s="78">
        <f>'[9]akutní _lůžkopéče'!W22</f>
        <v>1.8894662257912139E-2</v>
      </c>
      <c r="X46" s="78">
        <f>'[9]akutní _lůžkopéče'!X22</f>
        <v>2.3025558369790467E-2</v>
      </c>
      <c r="Y46" s="78">
        <f>'[9]akutní _lůžkopéče'!Y22</f>
        <v>1.7921830314585319E-2</v>
      </c>
      <c r="Z46" s="78">
        <f>'[9]akutní _lůžkopéče'!Z22</f>
        <v>2.2491022491022489E-2</v>
      </c>
      <c r="AA46" s="78">
        <f>'[9]akutní _lůžkopéče'!AA22</f>
        <v>1.2822861329913903E-2</v>
      </c>
      <c r="AB46" s="78">
        <f>'[9]akutní _lůžkopéče'!AB22</f>
        <v>1.6224862888482631E-2</v>
      </c>
      <c r="AC46" s="78">
        <f>'[9]akutní _lůžkopéče'!AC22</f>
        <v>2.6960942024322761E-2</v>
      </c>
    </row>
    <row r="47" spans="1:29" x14ac:dyDescent="0.25">
      <c r="A47" s="44" t="s">
        <v>14</v>
      </c>
      <c r="B47" s="38">
        <f>'[7]akutní _lůžkopéče'!B22</f>
        <v>0.97681056011416345</v>
      </c>
      <c r="C47" s="38">
        <f>'[7]akutní _lůžkopéče'!C22</f>
        <v>0.96613190730837795</v>
      </c>
      <c r="D47" s="38">
        <f>'[7]akutní _lůžkopéče'!D22</f>
        <v>1.0683023872679045</v>
      </c>
      <c r="E47" s="38">
        <f>'[7]akutní _lůžkopéče'!E22</f>
        <v>0.98981603153745068</v>
      </c>
      <c r="F47" s="38">
        <f>'[7]akutní _lůžkopéče'!F22</f>
        <v>1.0336134453781514</v>
      </c>
      <c r="G47" s="38">
        <f>'[7]akutní _lůžkopéče'!G22</f>
        <v>1.1127741037243299</v>
      </c>
      <c r="H47" s="38">
        <f>'[7]akutní _lůžkopéče'!H22</f>
        <v>1.0315992292870906</v>
      </c>
      <c r="I47" s="38">
        <f>'[7]akutní _lůžkopéče'!I22</f>
        <v>1.1335204490777866</v>
      </c>
      <c r="J47" s="38">
        <f>'[7]akutní _lůžkopéče'!J22</f>
        <v>1.0718930635838151</v>
      </c>
      <c r="K47" s="38">
        <f>'[7]akutní _lůžkopéče'!K22</f>
        <v>0.96276257161043921</v>
      </c>
      <c r="L47" s="38">
        <f>'[7]akutní _lůžkopéče'!L22</f>
        <v>0.921875</v>
      </c>
      <c r="M47" s="38">
        <f>'[7]akutní _lůžkopéče'!M22</f>
        <v>0.54022112085398399</v>
      </c>
      <c r="N47" s="41">
        <f>'[7]akutní _lůžkopéče'!N22</f>
        <v>0.98556871060847029</v>
      </c>
      <c r="P47" s="44" t="s">
        <v>14</v>
      </c>
      <c r="Q47" s="78">
        <f>'[7]akutní _lůžkopéče'!Q22</f>
        <v>6.7567567567567571E-2</v>
      </c>
      <c r="R47" s="78">
        <f>'[7]akutní _lůžkopéče'!R22</f>
        <v>8.5977859778597787E-2</v>
      </c>
      <c r="S47" s="78">
        <f>'[7]akutní _lůžkopéče'!S22</f>
        <v>5.5555555555555552E-2</v>
      </c>
      <c r="T47" s="78">
        <f>'[7]akutní _lůžkopéče'!T22</f>
        <v>3.4848987719880521E-2</v>
      </c>
      <c r="U47" s="78">
        <f>'[7]akutní _lůžkopéče'!U22</f>
        <v>1.3983739837398375E-2</v>
      </c>
      <c r="V47" s="78">
        <f>'[7]akutní _lůžkopéče'!V22</f>
        <v>1.4075695964967157E-2</v>
      </c>
      <c r="W47" s="78">
        <f>'[7]akutní _lůžkopéče'!W22</f>
        <v>3.1751961150541651E-2</v>
      </c>
      <c r="X47" s="78">
        <f>'[7]akutní _lůžkopéče'!X22</f>
        <v>4.6338875132649449E-2</v>
      </c>
      <c r="Y47" s="78">
        <f>'[7]akutní _lůžkopéče'!Y22</f>
        <v>3.4378159757330634E-2</v>
      </c>
      <c r="Z47" s="78">
        <f>'[7]akutní _lůžkopéče'!Z22</f>
        <v>4.4628099173553717E-2</v>
      </c>
      <c r="AA47" s="78">
        <f>'[7]akutní _lůžkopéče'!AA22</f>
        <v>3.1972265023112484E-2</v>
      </c>
      <c r="AB47" s="78">
        <f>'[7]akutní _lůžkopéče'!AB22</f>
        <v>1.4114326040931546E-3</v>
      </c>
      <c r="AC47" s="78">
        <f>'[7]akutní _lůžkopéče'!AC22</f>
        <v>3.9684437006932825E-2</v>
      </c>
    </row>
    <row r="48" spans="1:29" x14ac:dyDescent="0.25">
      <c r="A48" s="45" t="s">
        <v>15</v>
      </c>
      <c r="B48" s="39">
        <f>'[8]akutní _lůžkopéče'!B22</f>
        <v>0.90438489646772224</v>
      </c>
      <c r="C48" s="39">
        <f>'[8]akutní _lůžkopéče'!C22</f>
        <v>0.84638645297853043</v>
      </c>
      <c r="D48" s="39">
        <f>'[8]akutní _lůžkopéče'!D22</f>
        <v>0.95462001093493709</v>
      </c>
      <c r="E48" s="39">
        <f>'[8]akutní _lůžkopéče'!E22</f>
        <v>0.8913288288288288</v>
      </c>
      <c r="F48" s="39">
        <f>'[8]akutní _lůžkopéče'!F22</f>
        <v>0.96414127797249938</v>
      </c>
      <c r="G48" s="39">
        <f>'[8]akutní _lůžkopéče'!G22</f>
        <v>1.0161740100390406</v>
      </c>
      <c r="H48" s="39">
        <f>'[8]akutní _lůžkopéče'!H22</f>
        <v>0.99588014981273409</v>
      </c>
      <c r="I48" s="39">
        <f>'[8]akutní _lůžkopéče'!I22</f>
        <v>0.99451625538582056</v>
      </c>
      <c r="J48" s="39">
        <f>'[8]akutní _lůžkopéče'!J22</f>
        <v>1.019076923076923</v>
      </c>
      <c r="K48" s="39">
        <f>'[8]akutní _lůžkopéče'!K22</f>
        <v>0.94984502676810367</v>
      </c>
      <c r="L48" s="39">
        <f>'[8]akutní _lůžkopéče'!L22</f>
        <v>0.96580222285551443</v>
      </c>
      <c r="M48" s="39">
        <f>'[8]akutní _lůžkopéče'!M22</f>
        <v>1.0610359617288023</v>
      </c>
      <c r="N48" s="42">
        <f>'[8]akutní _lůžkopéče'!N22</f>
        <v>0.96154622018256086</v>
      </c>
      <c r="P48" s="45" t="s">
        <v>15</v>
      </c>
      <c r="Q48" s="15">
        <f>'[8]akutní _lůžkopéče'!Q22</f>
        <v>5.3198653198653197E-2</v>
      </c>
      <c r="R48" s="15">
        <f>'[8]akutní _lůžkopéče'!R22</f>
        <v>9.6105752054305105E-2</v>
      </c>
      <c r="S48" s="15">
        <f>'[8]akutní _lůžkopéče'!S22</f>
        <v>7.7605956471935855E-2</v>
      </c>
      <c r="T48" s="15">
        <f>'[8]akutní _lůžkopéče'!T22</f>
        <v>5.3063802905874924E-2</v>
      </c>
      <c r="U48" s="15">
        <f>'[8]akutní _lůžkopéče'!U22</f>
        <v>1.7058165548098435E-2</v>
      </c>
      <c r="V48" s="15">
        <f>'[8]akutní _lůžkopéče'!V22</f>
        <v>1.0976948408342482E-2</v>
      </c>
      <c r="W48" s="15">
        <f>'[8]akutní _lůžkopéče'!W22</f>
        <v>2.5949605114704778E-2</v>
      </c>
      <c r="X48" s="15">
        <f>'[8]akutní _lůžkopéče'!X22</f>
        <v>4.4899566758566364E-2</v>
      </c>
      <c r="Y48" s="15">
        <f>'[8]akutní _lůžkopéče'!Y22</f>
        <v>2.6268115942028984E-2</v>
      </c>
      <c r="Z48" s="15">
        <f>'[8]akutní _lůžkopéče'!Z22</f>
        <v>5.3099970335212104E-2</v>
      </c>
      <c r="AA48" s="15">
        <f>'[8]akutní _lůžkopéče'!AA22</f>
        <v>2.7441723222189435E-2</v>
      </c>
      <c r="AB48" s="15">
        <f>'[8]akutní _lůžkopéče'!AB22</f>
        <v>2.9539800995024876E-2</v>
      </c>
      <c r="AC48" s="15">
        <f>'[8]akutní _lůžkopéče'!AC22</f>
        <v>4.2063304749167391E-2</v>
      </c>
    </row>
    <row r="49" spans="1:29" x14ac:dyDescent="0.25">
      <c r="A49" s="48" t="s">
        <v>16</v>
      </c>
      <c r="B49" s="74">
        <f>AVERAGEA(B41:B48)</f>
        <v>0.87649123971464971</v>
      </c>
      <c r="C49" s="74">
        <f t="shared" ref="C49" si="17">AVERAGEA(C41:C48)</f>
        <v>0.89509777110760158</v>
      </c>
      <c r="D49" s="74">
        <f t="shared" ref="D49" si="18">AVERAGEA(D41:D48)</f>
        <v>0.96271794992675885</v>
      </c>
      <c r="E49" s="74">
        <f t="shared" ref="E49" si="19">AVERAGEA(E41:E48)</f>
        <v>0.94773403189316441</v>
      </c>
      <c r="F49" s="74">
        <f t="shared" ref="F49" si="20">AVERAGEA(F41:F48)</f>
        <v>1.0139644172978555</v>
      </c>
      <c r="G49" s="74">
        <f t="shared" ref="G49" si="21">AVERAGEA(G41:G48)</f>
        <v>1.0346401485396604</v>
      </c>
      <c r="H49" s="74">
        <f t="shared" ref="H49" si="22">AVERAGEA(H41:H48)</f>
        <v>0.97986730688328672</v>
      </c>
      <c r="I49" s="74">
        <f t="shared" ref="I49" si="23">AVERAGEA(I41:I48)</f>
        <v>1.0222193497499759</v>
      </c>
      <c r="J49" s="74">
        <f t="shared" ref="J49" si="24">AVERAGEA(J41:J48)</f>
        <v>1.0241239480373567</v>
      </c>
      <c r="K49" s="74">
        <f t="shared" ref="K49" si="25">AVERAGEA(K41:K48)</f>
        <v>0.93523468054171943</v>
      </c>
      <c r="L49" s="74">
        <f t="shared" ref="L49" si="26">AVERAGEA(L41:L48)</f>
        <v>0.95662119401390322</v>
      </c>
      <c r="M49" s="74">
        <f t="shared" ref="M49" si="27">AVERAGEA(M41:M48)</f>
        <v>0.94491792826474263</v>
      </c>
      <c r="N49" s="75">
        <f t="shared" ref="N49" si="28">AVERAGEA(N41:N48)</f>
        <v>0.96499942307213682</v>
      </c>
      <c r="P49" s="49" t="s">
        <v>16</v>
      </c>
      <c r="Q49" s="79">
        <f>AVERAGEA(Q41:Q48)</f>
        <v>5.074264780229485E-2</v>
      </c>
      <c r="R49" s="79">
        <f t="shared" ref="R49:AC49" si="29">AVERAGEA(R41:R48)</f>
        <v>8.4869960407511491E-2</v>
      </c>
      <c r="S49" s="79">
        <f t="shared" si="29"/>
        <v>6.427107334801635E-2</v>
      </c>
      <c r="T49" s="79">
        <f t="shared" si="29"/>
        <v>3.8887378146263238E-2</v>
      </c>
      <c r="U49" s="79">
        <f t="shared" si="29"/>
        <v>1.1258465585389805E-2</v>
      </c>
      <c r="V49" s="79">
        <f t="shared" si="29"/>
        <v>6.2415542193704557E-3</v>
      </c>
      <c r="W49" s="79">
        <f t="shared" si="29"/>
        <v>1.8844651458489868E-2</v>
      </c>
      <c r="X49" s="79">
        <f t="shared" si="29"/>
        <v>3.2273207248495486E-2</v>
      </c>
      <c r="Y49" s="79">
        <f t="shared" si="29"/>
        <v>2.524290938791177E-2</v>
      </c>
      <c r="Z49" s="79">
        <f t="shared" si="29"/>
        <v>3.6415521445445409E-2</v>
      </c>
      <c r="AA49" s="79">
        <f t="shared" si="29"/>
        <v>1.9968611666219088E-2</v>
      </c>
      <c r="AB49" s="79">
        <f t="shared" si="29"/>
        <v>1.5901968326895208E-2</v>
      </c>
      <c r="AC49" s="79">
        <f t="shared" si="29"/>
        <v>3.3256307873201496E-2</v>
      </c>
    </row>
    <row r="63" spans="1:29" x14ac:dyDescent="0.25">
      <c r="U63" t="s">
        <v>49</v>
      </c>
    </row>
  </sheetData>
  <mergeCells count="13">
    <mergeCell ref="V39:X39"/>
    <mergeCell ref="A1:N1"/>
    <mergeCell ref="A3:C3"/>
    <mergeCell ref="V3:X3"/>
    <mergeCell ref="E3:G3"/>
    <mergeCell ref="A39:C39"/>
    <mergeCell ref="E39:G39"/>
    <mergeCell ref="A15:C15"/>
    <mergeCell ref="E15:G15"/>
    <mergeCell ref="A27:C27"/>
    <mergeCell ref="E27:G27"/>
    <mergeCell ref="V15:X15"/>
    <mergeCell ref="V27:X27"/>
  </mergeCells>
  <conditionalFormatting sqref="B5:B9 B10:N10 B11 C5:N11 B12:N13 B41:N49 B17:N25 B29:N37">
    <cfRule type="cellIs" dxfId="284" priority="980" operator="lessThan">
      <formula>0.95</formula>
    </cfRule>
  </conditionalFormatting>
  <conditionalFormatting sqref="Z5:Z6 AA5 X5 U5:U7 AB9 X8:X9 X11:X13 Y5:Y11 Y6:Z6 Z8:Z9 AA7:AA9 V13 V5:V10 AC11:AC13 Q18:AC25 AC5:AC9 AB5:AB7 W9:W11 W5:W7 U9:U10 Z11:Z13 W11:AC11 X13:AC13 Q5:T13 Q17:Q25 R17:AC24 Q10:AC10 R12:AC12">
    <cfRule type="cellIs" dxfId="283" priority="863" operator="greaterThan">
      <formula>0.05</formula>
    </cfRule>
  </conditionalFormatting>
  <conditionalFormatting sqref="AC5:AC1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17:AC24">
    <cfRule type="colorScale" priority="2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35:X37 R37:W37 Y37:AC37 Q29:Q37 R29:AC36">
    <cfRule type="cellIs" dxfId="282" priority="291" operator="greaterThan">
      <formula>0.05</formula>
    </cfRule>
  </conditionalFormatting>
  <conditionalFormatting sqref="Q30:AC30">
    <cfRule type="cellIs" dxfId="281" priority="282" operator="greaterThan">
      <formula>0.05</formula>
    </cfRule>
  </conditionalFormatting>
  <conditionalFormatting sqref="Q31:AC31">
    <cfRule type="cellIs" dxfId="280" priority="281" operator="greaterThan">
      <formula>0.05</formula>
    </cfRule>
  </conditionalFormatting>
  <conditionalFormatting sqref="Q32:AC32">
    <cfRule type="cellIs" dxfId="279" priority="280" operator="greaterThan">
      <formula>0.05</formula>
    </cfRule>
  </conditionalFormatting>
  <conditionalFormatting sqref="Q33:AC33">
    <cfRule type="cellIs" dxfId="278" priority="279" operator="greaterThan">
      <formula>0.05</formula>
    </cfRule>
  </conditionalFormatting>
  <conditionalFormatting sqref="Q34:AC34">
    <cfRule type="cellIs" dxfId="277" priority="278" operator="greaterThan">
      <formula>0.05</formula>
    </cfRule>
  </conditionalFormatting>
  <conditionalFormatting sqref="Q35:AC35">
    <cfRule type="cellIs" dxfId="276" priority="277" operator="greaterThan">
      <formula>0.05</formula>
    </cfRule>
  </conditionalFormatting>
  <conditionalFormatting sqref="Q36:AC36">
    <cfRule type="cellIs" dxfId="275" priority="276" operator="greaterThan">
      <formula>0.05</formula>
    </cfRule>
  </conditionalFormatting>
  <conditionalFormatting sqref="Q37:AC37">
    <cfRule type="cellIs" dxfId="274" priority="275" operator="greaterThan">
      <formula>0.05</formula>
    </cfRule>
  </conditionalFormatting>
  <conditionalFormatting sqref="R30">
    <cfRule type="cellIs" dxfId="273" priority="274" operator="greaterThan">
      <formula>0.05</formula>
    </cfRule>
  </conditionalFormatting>
  <conditionalFormatting sqref="R31">
    <cfRule type="cellIs" dxfId="272" priority="273" operator="greaterThan">
      <formula>0.05</formula>
    </cfRule>
  </conditionalFormatting>
  <conditionalFormatting sqref="R32">
    <cfRule type="cellIs" dxfId="271" priority="272" operator="greaterThan">
      <formula>0.05</formula>
    </cfRule>
  </conditionalFormatting>
  <conditionalFormatting sqref="R33">
    <cfRule type="cellIs" dxfId="270" priority="271" operator="greaterThan">
      <formula>0.05</formula>
    </cfRule>
  </conditionalFormatting>
  <conditionalFormatting sqref="R34">
    <cfRule type="cellIs" dxfId="269" priority="270" operator="greaterThan">
      <formula>0.05</formula>
    </cfRule>
  </conditionalFormatting>
  <conditionalFormatting sqref="R35">
    <cfRule type="cellIs" dxfId="268" priority="269" operator="greaterThan">
      <formula>0.05</formula>
    </cfRule>
  </conditionalFormatting>
  <conditionalFormatting sqref="R36">
    <cfRule type="cellIs" dxfId="267" priority="268" operator="greaterThan">
      <formula>0.05</formula>
    </cfRule>
  </conditionalFormatting>
  <conditionalFormatting sqref="R37">
    <cfRule type="cellIs" dxfId="266" priority="267" operator="greaterThan">
      <formula>0.05</formula>
    </cfRule>
  </conditionalFormatting>
  <conditionalFormatting sqref="S30">
    <cfRule type="cellIs" dxfId="265" priority="266" operator="greaterThan">
      <formula>0.05</formula>
    </cfRule>
  </conditionalFormatting>
  <conditionalFormatting sqref="S31">
    <cfRule type="cellIs" dxfId="264" priority="265" operator="greaterThan">
      <formula>0.05</formula>
    </cfRule>
  </conditionalFormatting>
  <conditionalFormatting sqref="S32">
    <cfRule type="cellIs" dxfId="263" priority="264" operator="greaterThan">
      <formula>0.05</formula>
    </cfRule>
  </conditionalFormatting>
  <conditionalFormatting sqref="S33">
    <cfRule type="cellIs" dxfId="262" priority="263" operator="greaterThan">
      <formula>0.05</formula>
    </cfRule>
  </conditionalFormatting>
  <conditionalFormatting sqref="S34">
    <cfRule type="cellIs" dxfId="261" priority="262" operator="greaterThan">
      <formula>0.05</formula>
    </cfRule>
  </conditionalFormatting>
  <conditionalFormatting sqref="S35">
    <cfRule type="cellIs" dxfId="260" priority="261" operator="greaterThan">
      <formula>0.05</formula>
    </cfRule>
  </conditionalFormatting>
  <conditionalFormatting sqref="S36">
    <cfRule type="cellIs" dxfId="259" priority="260" operator="greaterThan">
      <formula>0.05</formula>
    </cfRule>
  </conditionalFormatting>
  <conditionalFormatting sqref="S37">
    <cfRule type="cellIs" dxfId="258" priority="259" operator="greaterThan">
      <formula>0.05</formula>
    </cfRule>
  </conditionalFormatting>
  <conditionalFormatting sqref="T30">
    <cfRule type="cellIs" dxfId="257" priority="258" operator="greaterThan">
      <formula>0.05</formula>
    </cfRule>
  </conditionalFormatting>
  <conditionalFormatting sqref="T31">
    <cfRule type="cellIs" dxfId="256" priority="257" operator="greaterThan">
      <formula>0.05</formula>
    </cfRule>
  </conditionalFormatting>
  <conditionalFormatting sqref="T32">
    <cfRule type="cellIs" dxfId="255" priority="256" operator="greaterThan">
      <formula>0.05</formula>
    </cfRule>
  </conditionalFormatting>
  <conditionalFormatting sqref="T33">
    <cfRule type="cellIs" dxfId="254" priority="255" operator="greaterThan">
      <formula>0.05</formula>
    </cfRule>
  </conditionalFormatting>
  <conditionalFormatting sqref="T34">
    <cfRule type="cellIs" dxfId="253" priority="254" operator="greaterThan">
      <formula>0.05</formula>
    </cfRule>
  </conditionalFormatting>
  <conditionalFormatting sqref="T35">
    <cfRule type="cellIs" dxfId="252" priority="253" operator="greaterThan">
      <formula>0.05</formula>
    </cfRule>
  </conditionalFormatting>
  <conditionalFormatting sqref="T36">
    <cfRule type="cellIs" dxfId="251" priority="252" operator="greaterThan">
      <formula>0.05</formula>
    </cfRule>
  </conditionalFormatting>
  <conditionalFormatting sqref="T37">
    <cfRule type="cellIs" dxfId="250" priority="251" operator="greaterThan">
      <formula>0.05</formula>
    </cfRule>
  </conditionalFormatting>
  <conditionalFormatting sqref="U30">
    <cfRule type="cellIs" dxfId="249" priority="250" operator="greaterThan">
      <formula>0.05</formula>
    </cfRule>
  </conditionalFormatting>
  <conditionalFormatting sqref="U31">
    <cfRule type="cellIs" dxfId="248" priority="249" operator="greaterThan">
      <formula>0.05</formula>
    </cfRule>
  </conditionalFormatting>
  <conditionalFormatting sqref="U33">
    <cfRule type="cellIs" dxfId="247" priority="248" operator="greaterThan">
      <formula>0.05</formula>
    </cfRule>
  </conditionalFormatting>
  <conditionalFormatting sqref="U34">
    <cfRule type="cellIs" dxfId="246" priority="247" operator="greaterThan">
      <formula>0.05</formula>
    </cfRule>
  </conditionalFormatting>
  <conditionalFormatting sqref="U35">
    <cfRule type="cellIs" dxfId="245" priority="246" operator="greaterThan">
      <formula>0.05</formula>
    </cfRule>
  </conditionalFormatting>
  <conditionalFormatting sqref="U36">
    <cfRule type="cellIs" dxfId="244" priority="245" operator="greaterThan">
      <formula>0.05</formula>
    </cfRule>
  </conditionalFormatting>
  <conditionalFormatting sqref="U37">
    <cfRule type="cellIs" dxfId="243" priority="244" operator="greaterThan">
      <formula>0.05</formula>
    </cfRule>
  </conditionalFormatting>
  <conditionalFormatting sqref="V30">
    <cfRule type="cellIs" dxfId="242" priority="243" operator="greaterThan">
      <formula>0.05</formula>
    </cfRule>
  </conditionalFormatting>
  <conditionalFormatting sqref="V31">
    <cfRule type="cellIs" dxfId="241" priority="242" operator="greaterThan">
      <formula>0.05</formula>
    </cfRule>
  </conditionalFormatting>
  <conditionalFormatting sqref="V32">
    <cfRule type="cellIs" dxfId="240" priority="241" operator="greaterThan">
      <formula>0.05</formula>
    </cfRule>
  </conditionalFormatting>
  <conditionalFormatting sqref="V33">
    <cfRule type="cellIs" dxfId="239" priority="240" operator="greaterThan">
      <formula>0.05</formula>
    </cfRule>
  </conditionalFormatting>
  <conditionalFormatting sqref="V34">
    <cfRule type="cellIs" dxfId="238" priority="239" operator="greaterThan">
      <formula>0.05</formula>
    </cfRule>
  </conditionalFormatting>
  <conditionalFormatting sqref="V35">
    <cfRule type="cellIs" dxfId="237" priority="238" operator="greaterThan">
      <formula>0.05</formula>
    </cfRule>
  </conditionalFormatting>
  <conditionalFormatting sqref="V37">
    <cfRule type="cellIs" dxfId="236" priority="237" operator="greaterThan">
      <formula>0.05</formula>
    </cfRule>
  </conditionalFormatting>
  <conditionalFormatting sqref="W30">
    <cfRule type="cellIs" dxfId="235" priority="236" operator="greaterThan">
      <formula>0.05</formula>
    </cfRule>
  </conditionalFormatting>
  <conditionalFormatting sqref="W31">
    <cfRule type="cellIs" dxfId="234" priority="235" operator="greaterThan">
      <formula>0.05</formula>
    </cfRule>
  </conditionalFormatting>
  <conditionalFormatting sqref="W32">
    <cfRule type="cellIs" dxfId="233" priority="234" operator="greaterThan">
      <formula>0.05</formula>
    </cfRule>
  </conditionalFormatting>
  <conditionalFormatting sqref="W33">
    <cfRule type="cellIs" dxfId="232" priority="233" operator="greaterThan">
      <formula>0.05</formula>
    </cfRule>
  </conditionalFormatting>
  <conditionalFormatting sqref="W34">
    <cfRule type="cellIs" dxfId="231" priority="232" operator="greaterThan">
      <formula>0.05</formula>
    </cfRule>
  </conditionalFormatting>
  <conditionalFormatting sqref="W35">
    <cfRule type="cellIs" dxfId="230" priority="231" operator="greaterThan">
      <formula>0.05</formula>
    </cfRule>
  </conditionalFormatting>
  <conditionalFormatting sqref="W37">
    <cfRule type="cellIs" dxfId="229" priority="230" operator="greaterThan">
      <formula>0.05</formula>
    </cfRule>
  </conditionalFormatting>
  <conditionalFormatting sqref="X32">
    <cfRule type="cellIs" dxfId="228" priority="229" operator="greaterThan">
      <formula>0.05</formula>
    </cfRule>
  </conditionalFormatting>
  <conditionalFormatting sqref="X33">
    <cfRule type="cellIs" dxfId="227" priority="228" operator="greaterThan">
      <formula>0.05</formula>
    </cfRule>
  </conditionalFormatting>
  <conditionalFormatting sqref="X35">
    <cfRule type="cellIs" dxfId="226" priority="227" operator="greaterThan">
      <formula>0.05</formula>
    </cfRule>
  </conditionalFormatting>
  <conditionalFormatting sqref="X36">
    <cfRule type="cellIs" dxfId="225" priority="226" operator="greaterThan">
      <formula>0.05</formula>
    </cfRule>
  </conditionalFormatting>
  <conditionalFormatting sqref="X37">
    <cfRule type="cellIs" dxfId="224" priority="225" operator="greaterThan">
      <formula>0.05</formula>
    </cfRule>
  </conditionalFormatting>
  <conditionalFormatting sqref="Y30">
    <cfRule type="cellIs" dxfId="223" priority="224" operator="greaterThan">
      <formula>0.05</formula>
    </cfRule>
  </conditionalFormatting>
  <conditionalFormatting sqref="Y31">
    <cfRule type="cellIs" dxfId="222" priority="223" operator="greaterThan">
      <formula>0.05</formula>
    </cfRule>
  </conditionalFormatting>
  <conditionalFormatting sqref="Y32">
    <cfRule type="cellIs" dxfId="221" priority="222" operator="greaterThan">
      <formula>0.05</formula>
    </cfRule>
  </conditionalFormatting>
  <conditionalFormatting sqref="Y33">
    <cfRule type="cellIs" dxfId="220" priority="221" operator="greaterThan">
      <formula>0.05</formula>
    </cfRule>
  </conditionalFormatting>
  <conditionalFormatting sqref="Y34">
    <cfRule type="cellIs" dxfId="219" priority="220" operator="greaterThan">
      <formula>0.05</formula>
    </cfRule>
  </conditionalFormatting>
  <conditionalFormatting sqref="Y35">
    <cfRule type="cellIs" dxfId="218" priority="219" operator="greaterThan">
      <formula>0.05</formula>
    </cfRule>
  </conditionalFormatting>
  <conditionalFormatting sqref="Y37">
    <cfRule type="cellIs" dxfId="217" priority="218" operator="greaterThan">
      <formula>0.05</formula>
    </cfRule>
  </conditionalFormatting>
  <conditionalFormatting sqref="Z30">
    <cfRule type="cellIs" dxfId="216" priority="217" operator="greaterThan">
      <formula>0.05</formula>
    </cfRule>
  </conditionalFormatting>
  <conditionalFormatting sqref="Z32">
    <cfRule type="cellIs" dxfId="215" priority="216" operator="greaterThan">
      <formula>0.05</formula>
    </cfRule>
  </conditionalFormatting>
  <conditionalFormatting sqref="Z33">
    <cfRule type="cellIs" dxfId="214" priority="215" operator="greaterThan">
      <formula>0.05</formula>
    </cfRule>
  </conditionalFormatting>
  <conditionalFormatting sqref="Z35">
    <cfRule type="cellIs" dxfId="213" priority="214" operator="greaterThan">
      <formula>0.05</formula>
    </cfRule>
  </conditionalFormatting>
  <conditionalFormatting sqref="Z36">
    <cfRule type="cellIs" dxfId="212" priority="213" operator="greaterThan">
      <formula>0.05</formula>
    </cfRule>
  </conditionalFormatting>
  <conditionalFormatting sqref="Z37">
    <cfRule type="cellIs" dxfId="211" priority="212" operator="greaterThan">
      <formula>0.05</formula>
    </cfRule>
  </conditionalFormatting>
  <conditionalFormatting sqref="AA31">
    <cfRule type="cellIs" dxfId="210" priority="211" operator="greaterThan">
      <formula>0.05</formula>
    </cfRule>
  </conditionalFormatting>
  <conditionalFormatting sqref="AA32">
    <cfRule type="cellIs" dxfId="209" priority="210" operator="greaterThan">
      <formula>0.05</formula>
    </cfRule>
  </conditionalFormatting>
  <conditionalFormatting sqref="AA33">
    <cfRule type="cellIs" dxfId="208" priority="209" operator="greaterThan">
      <formula>0.05</formula>
    </cfRule>
  </conditionalFormatting>
  <conditionalFormatting sqref="AA35">
    <cfRule type="cellIs" dxfId="207" priority="208" operator="greaterThan">
      <formula>0.05</formula>
    </cfRule>
  </conditionalFormatting>
  <conditionalFormatting sqref="AA36">
    <cfRule type="cellIs" dxfId="206" priority="207" operator="greaterThan">
      <formula>0.05</formula>
    </cfRule>
  </conditionalFormatting>
  <conditionalFormatting sqref="AA37">
    <cfRule type="cellIs" dxfId="205" priority="206" operator="greaterThan">
      <formula>0.05</formula>
    </cfRule>
  </conditionalFormatting>
  <conditionalFormatting sqref="AB30">
    <cfRule type="cellIs" dxfId="204" priority="205" operator="greaterThan">
      <formula>0.05</formula>
    </cfRule>
  </conditionalFormatting>
  <conditionalFormatting sqref="AB31">
    <cfRule type="cellIs" dxfId="203" priority="204" operator="greaterThan">
      <formula>0.05</formula>
    </cfRule>
  </conditionalFormatting>
  <conditionalFormatting sqref="AB32">
    <cfRule type="cellIs" dxfId="202" priority="203" operator="greaterThan">
      <formula>0.05</formula>
    </cfRule>
  </conditionalFormatting>
  <conditionalFormatting sqref="AB33">
    <cfRule type="cellIs" dxfId="201" priority="202" operator="greaterThan">
      <formula>0.05</formula>
    </cfRule>
  </conditionalFormatting>
  <conditionalFormatting sqref="AB35">
    <cfRule type="cellIs" dxfId="200" priority="201" operator="greaterThan">
      <formula>0.05</formula>
    </cfRule>
  </conditionalFormatting>
  <conditionalFormatting sqref="AB37">
    <cfRule type="cellIs" dxfId="199" priority="200" operator="greaterThan">
      <formula>0.05</formula>
    </cfRule>
  </conditionalFormatting>
  <conditionalFormatting sqref="AC30">
    <cfRule type="cellIs" dxfId="198" priority="199" operator="greaterThan">
      <formula>0.05</formula>
    </cfRule>
  </conditionalFormatting>
  <conditionalFormatting sqref="AC31">
    <cfRule type="cellIs" dxfId="197" priority="198" operator="greaterThan">
      <formula>0.05</formula>
    </cfRule>
  </conditionalFormatting>
  <conditionalFormatting sqref="AC32">
    <cfRule type="cellIs" dxfId="196" priority="197" operator="greaterThan">
      <formula>0.05</formula>
    </cfRule>
  </conditionalFormatting>
  <conditionalFormatting sqref="AC33">
    <cfRule type="cellIs" dxfId="195" priority="196" operator="greaterThan">
      <formula>0.05</formula>
    </cfRule>
  </conditionalFormatting>
  <conditionalFormatting sqref="AC35">
    <cfRule type="cellIs" dxfId="194" priority="195" operator="greaterThan">
      <formula>0.05</formula>
    </cfRule>
  </conditionalFormatting>
  <conditionalFormatting sqref="AC36">
    <cfRule type="cellIs" dxfId="193" priority="194" operator="greaterThan">
      <formula>0.05</formula>
    </cfRule>
  </conditionalFormatting>
  <conditionalFormatting sqref="AC37">
    <cfRule type="cellIs" dxfId="192" priority="193" operator="greaterThan">
      <formula>0.05</formula>
    </cfRule>
  </conditionalFormatting>
  <conditionalFormatting sqref="AC29:AC3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41:AC49">
    <cfRule type="cellIs" dxfId="191" priority="191" operator="greaterThan">
      <formula>0.05</formula>
    </cfRule>
  </conditionalFormatting>
  <conditionalFormatting sqref="Q42:AC42">
    <cfRule type="cellIs" dxfId="190" priority="182" operator="greaterThan">
      <formula>0.05</formula>
    </cfRule>
  </conditionalFormatting>
  <conditionalFormatting sqref="Q43:AC43">
    <cfRule type="cellIs" dxfId="189" priority="181" operator="greaterThan">
      <formula>0.05</formula>
    </cfRule>
  </conditionalFormatting>
  <conditionalFormatting sqref="Q44:AC44">
    <cfRule type="cellIs" dxfId="188" priority="180" operator="greaterThan">
      <formula>0.05</formula>
    </cfRule>
  </conditionalFormatting>
  <conditionalFormatting sqref="Q45:AC45">
    <cfRule type="cellIs" dxfId="187" priority="179" operator="greaterThan">
      <formula>0.05</formula>
    </cfRule>
  </conditionalFormatting>
  <conditionalFormatting sqref="Q46:AC46">
    <cfRule type="cellIs" dxfId="186" priority="178" operator="greaterThan">
      <formula>0.05</formula>
    </cfRule>
  </conditionalFormatting>
  <conditionalFormatting sqref="Q47:AC47">
    <cfRule type="cellIs" dxfId="185" priority="177" operator="greaterThan">
      <formula>0.05</formula>
    </cfRule>
  </conditionalFormatting>
  <conditionalFormatting sqref="Q48:AC48">
    <cfRule type="cellIs" dxfId="184" priority="176" operator="greaterThan">
      <formula>0.05</formula>
    </cfRule>
  </conditionalFormatting>
  <conditionalFormatting sqref="Q49:AC49">
    <cfRule type="cellIs" dxfId="183" priority="175" operator="greaterThan">
      <formula>0.05</formula>
    </cfRule>
  </conditionalFormatting>
  <conditionalFormatting sqref="R42">
    <cfRule type="cellIs" dxfId="182" priority="174" operator="greaterThan">
      <formula>0.05</formula>
    </cfRule>
  </conditionalFormatting>
  <conditionalFormatting sqref="R43">
    <cfRule type="cellIs" dxfId="181" priority="173" operator="greaterThan">
      <formula>0.05</formula>
    </cfRule>
  </conditionalFormatting>
  <conditionalFormatting sqref="R44">
    <cfRule type="cellIs" dxfId="180" priority="172" operator="greaterThan">
      <formula>0.05</formula>
    </cfRule>
  </conditionalFormatting>
  <conditionalFormatting sqref="R45">
    <cfRule type="cellIs" dxfId="179" priority="171" operator="greaterThan">
      <formula>0.05</formula>
    </cfRule>
  </conditionalFormatting>
  <conditionalFormatting sqref="R46">
    <cfRule type="cellIs" dxfId="178" priority="170" operator="greaterThan">
      <formula>0.05</formula>
    </cfRule>
  </conditionalFormatting>
  <conditionalFormatting sqref="R47">
    <cfRule type="cellIs" dxfId="177" priority="169" operator="greaterThan">
      <formula>0.05</formula>
    </cfRule>
  </conditionalFormatting>
  <conditionalFormatting sqref="R48">
    <cfRule type="cellIs" dxfId="176" priority="168" operator="greaterThan">
      <formula>0.05</formula>
    </cfRule>
  </conditionalFormatting>
  <conditionalFormatting sqref="R49">
    <cfRule type="cellIs" dxfId="175" priority="167" operator="greaterThan">
      <formula>0.05</formula>
    </cfRule>
  </conditionalFormatting>
  <conditionalFormatting sqref="S42">
    <cfRule type="cellIs" dxfId="174" priority="166" operator="greaterThan">
      <formula>0.05</formula>
    </cfRule>
  </conditionalFormatting>
  <conditionalFormatting sqref="S43">
    <cfRule type="cellIs" dxfId="173" priority="165" operator="greaterThan">
      <formula>0.05</formula>
    </cfRule>
  </conditionalFormatting>
  <conditionalFormatting sqref="S44">
    <cfRule type="cellIs" dxfId="172" priority="164" operator="greaterThan">
      <formula>0.05</formula>
    </cfRule>
  </conditionalFormatting>
  <conditionalFormatting sqref="S45">
    <cfRule type="cellIs" dxfId="171" priority="163" operator="greaterThan">
      <formula>0.05</formula>
    </cfRule>
  </conditionalFormatting>
  <conditionalFormatting sqref="S46">
    <cfRule type="cellIs" dxfId="170" priority="162" operator="greaterThan">
      <formula>0.05</formula>
    </cfRule>
  </conditionalFormatting>
  <conditionalFormatting sqref="S47">
    <cfRule type="cellIs" dxfId="169" priority="161" operator="greaterThan">
      <formula>0.05</formula>
    </cfRule>
  </conditionalFormatting>
  <conditionalFormatting sqref="S48">
    <cfRule type="cellIs" dxfId="168" priority="160" operator="greaterThan">
      <formula>0.05</formula>
    </cfRule>
  </conditionalFormatting>
  <conditionalFormatting sqref="S49">
    <cfRule type="cellIs" dxfId="167" priority="159" operator="greaterThan">
      <formula>0.05</formula>
    </cfRule>
  </conditionalFormatting>
  <conditionalFormatting sqref="T42">
    <cfRule type="cellIs" dxfId="166" priority="158" operator="greaterThan">
      <formula>0.05</formula>
    </cfRule>
  </conditionalFormatting>
  <conditionalFormatting sqref="T43">
    <cfRule type="cellIs" dxfId="165" priority="157" operator="greaterThan">
      <formula>0.05</formula>
    </cfRule>
  </conditionalFormatting>
  <conditionalFormatting sqref="T44">
    <cfRule type="cellIs" dxfId="164" priority="156" operator="greaterThan">
      <formula>0.05</formula>
    </cfRule>
  </conditionalFormatting>
  <conditionalFormatting sqref="T45">
    <cfRule type="cellIs" dxfId="163" priority="155" operator="greaterThan">
      <formula>0.05</formula>
    </cfRule>
  </conditionalFormatting>
  <conditionalFormatting sqref="T46">
    <cfRule type="cellIs" dxfId="162" priority="154" operator="greaterThan">
      <formula>0.05</formula>
    </cfRule>
  </conditionalFormatting>
  <conditionalFormatting sqref="T47">
    <cfRule type="cellIs" dxfId="161" priority="153" operator="greaterThan">
      <formula>0.05</formula>
    </cfRule>
  </conditionalFormatting>
  <conditionalFormatting sqref="T48">
    <cfRule type="cellIs" dxfId="160" priority="152" operator="greaterThan">
      <formula>0.05</formula>
    </cfRule>
  </conditionalFormatting>
  <conditionalFormatting sqref="T49">
    <cfRule type="cellIs" dxfId="159" priority="151" operator="greaterThan">
      <formula>0.05</formula>
    </cfRule>
  </conditionalFormatting>
  <conditionalFormatting sqref="U42">
    <cfRule type="cellIs" dxfId="158" priority="150" operator="greaterThan">
      <formula>0.05</formula>
    </cfRule>
  </conditionalFormatting>
  <conditionalFormatting sqref="U43">
    <cfRule type="cellIs" dxfId="157" priority="149" operator="greaterThan">
      <formula>0.05</formula>
    </cfRule>
  </conditionalFormatting>
  <conditionalFormatting sqref="U45">
    <cfRule type="cellIs" dxfId="156" priority="148" operator="greaterThan">
      <formula>0.05</formula>
    </cfRule>
  </conditionalFormatting>
  <conditionalFormatting sqref="U46">
    <cfRule type="cellIs" dxfId="155" priority="147" operator="greaterThan">
      <formula>0.05</formula>
    </cfRule>
  </conditionalFormatting>
  <conditionalFormatting sqref="U47">
    <cfRule type="cellIs" dxfId="154" priority="146" operator="greaterThan">
      <formula>0.05</formula>
    </cfRule>
  </conditionalFormatting>
  <conditionalFormatting sqref="U48">
    <cfRule type="cellIs" dxfId="153" priority="145" operator="greaterThan">
      <formula>0.05</formula>
    </cfRule>
  </conditionalFormatting>
  <conditionalFormatting sqref="U49">
    <cfRule type="cellIs" dxfId="152" priority="144" operator="greaterThan">
      <formula>0.05</formula>
    </cfRule>
  </conditionalFormatting>
  <conditionalFormatting sqref="V42">
    <cfRule type="cellIs" dxfId="151" priority="143" operator="greaterThan">
      <formula>0.05</formula>
    </cfRule>
  </conditionalFormatting>
  <conditionalFormatting sqref="V43">
    <cfRule type="cellIs" dxfId="150" priority="142" operator="greaterThan">
      <formula>0.05</formula>
    </cfRule>
  </conditionalFormatting>
  <conditionalFormatting sqref="V44">
    <cfRule type="cellIs" dxfId="149" priority="141" operator="greaterThan">
      <formula>0.05</formula>
    </cfRule>
  </conditionalFormatting>
  <conditionalFormatting sqref="V45">
    <cfRule type="cellIs" dxfId="148" priority="140" operator="greaterThan">
      <formula>0.05</formula>
    </cfRule>
  </conditionalFormatting>
  <conditionalFormatting sqref="V46">
    <cfRule type="cellIs" dxfId="147" priority="139" operator="greaterThan">
      <formula>0.05</formula>
    </cfRule>
  </conditionalFormatting>
  <conditionalFormatting sqref="V47">
    <cfRule type="cellIs" dxfId="146" priority="138" operator="greaterThan">
      <formula>0.05</formula>
    </cfRule>
  </conditionalFormatting>
  <conditionalFormatting sqref="V49">
    <cfRule type="cellIs" dxfId="145" priority="137" operator="greaterThan">
      <formula>0.05</formula>
    </cfRule>
  </conditionalFormatting>
  <conditionalFormatting sqref="W42">
    <cfRule type="cellIs" dxfId="144" priority="136" operator="greaterThan">
      <formula>0.05</formula>
    </cfRule>
  </conditionalFormatting>
  <conditionalFormatting sqref="W43">
    <cfRule type="cellIs" dxfId="143" priority="135" operator="greaterThan">
      <formula>0.05</formula>
    </cfRule>
  </conditionalFormatting>
  <conditionalFormatting sqref="W44">
    <cfRule type="cellIs" dxfId="142" priority="134" operator="greaterThan">
      <formula>0.05</formula>
    </cfRule>
  </conditionalFormatting>
  <conditionalFormatting sqref="W45">
    <cfRule type="cellIs" dxfId="141" priority="133" operator="greaterThan">
      <formula>0.05</formula>
    </cfRule>
  </conditionalFormatting>
  <conditionalFormatting sqref="W46">
    <cfRule type="cellIs" dxfId="140" priority="132" operator="greaterThan">
      <formula>0.05</formula>
    </cfRule>
  </conditionalFormatting>
  <conditionalFormatting sqref="W47">
    <cfRule type="cellIs" dxfId="139" priority="131" operator="greaterThan">
      <formula>0.05</formula>
    </cfRule>
  </conditionalFormatting>
  <conditionalFormatting sqref="W49">
    <cfRule type="cellIs" dxfId="138" priority="130" operator="greaterThan">
      <formula>0.05</formula>
    </cfRule>
  </conditionalFormatting>
  <conditionalFormatting sqref="X44">
    <cfRule type="cellIs" dxfId="137" priority="129" operator="greaterThan">
      <formula>0.05</formula>
    </cfRule>
  </conditionalFormatting>
  <conditionalFormatting sqref="X45">
    <cfRule type="cellIs" dxfId="136" priority="128" operator="greaterThan">
      <formula>0.05</formula>
    </cfRule>
  </conditionalFormatting>
  <conditionalFormatting sqref="X47">
    <cfRule type="cellIs" dxfId="135" priority="127" operator="greaterThan">
      <formula>0.05</formula>
    </cfRule>
  </conditionalFormatting>
  <conditionalFormatting sqref="X48">
    <cfRule type="cellIs" dxfId="134" priority="126" operator="greaterThan">
      <formula>0.05</formula>
    </cfRule>
  </conditionalFormatting>
  <conditionalFormatting sqref="X49">
    <cfRule type="cellIs" dxfId="133" priority="125" operator="greaterThan">
      <formula>0.05</formula>
    </cfRule>
  </conditionalFormatting>
  <conditionalFormatting sqref="Y42">
    <cfRule type="cellIs" dxfId="132" priority="124" operator="greaterThan">
      <formula>0.05</formula>
    </cfRule>
  </conditionalFormatting>
  <conditionalFormatting sqref="Y43">
    <cfRule type="cellIs" dxfId="131" priority="123" operator="greaterThan">
      <formula>0.05</formula>
    </cfRule>
  </conditionalFormatting>
  <conditionalFormatting sqref="Y44">
    <cfRule type="cellIs" dxfId="130" priority="122" operator="greaterThan">
      <formula>0.05</formula>
    </cfRule>
  </conditionalFormatting>
  <conditionalFormatting sqref="Y45">
    <cfRule type="cellIs" dxfId="129" priority="121" operator="greaterThan">
      <formula>0.05</formula>
    </cfRule>
  </conditionalFormatting>
  <conditionalFormatting sqref="Y46">
    <cfRule type="cellIs" dxfId="128" priority="120" operator="greaterThan">
      <formula>0.05</formula>
    </cfRule>
  </conditionalFormatting>
  <conditionalFormatting sqref="Y47">
    <cfRule type="cellIs" dxfId="127" priority="119" operator="greaterThan">
      <formula>0.05</formula>
    </cfRule>
  </conditionalFormatting>
  <conditionalFormatting sqref="Y49">
    <cfRule type="cellIs" dxfId="126" priority="118" operator="greaterThan">
      <formula>0.05</formula>
    </cfRule>
  </conditionalFormatting>
  <conditionalFormatting sqref="Z42">
    <cfRule type="cellIs" dxfId="125" priority="117" operator="greaterThan">
      <formula>0.05</formula>
    </cfRule>
  </conditionalFormatting>
  <conditionalFormatting sqref="Z44">
    <cfRule type="cellIs" dxfId="124" priority="116" operator="greaterThan">
      <formula>0.05</formula>
    </cfRule>
  </conditionalFormatting>
  <conditionalFormatting sqref="Z45">
    <cfRule type="cellIs" dxfId="123" priority="115" operator="greaterThan">
      <formula>0.05</formula>
    </cfRule>
  </conditionalFormatting>
  <conditionalFormatting sqref="Z47">
    <cfRule type="cellIs" dxfId="122" priority="114" operator="greaterThan">
      <formula>0.05</formula>
    </cfRule>
  </conditionalFormatting>
  <conditionalFormatting sqref="Z48">
    <cfRule type="cellIs" dxfId="121" priority="113" operator="greaterThan">
      <formula>0.05</formula>
    </cfRule>
  </conditionalFormatting>
  <conditionalFormatting sqref="Z49">
    <cfRule type="cellIs" dxfId="120" priority="112" operator="greaterThan">
      <formula>0.05</formula>
    </cfRule>
  </conditionalFormatting>
  <conditionalFormatting sqref="AA43">
    <cfRule type="cellIs" dxfId="119" priority="111" operator="greaterThan">
      <formula>0.05</formula>
    </cfRule>
  </conditionalFormatting>
  <conditionalFormatting sqref="AA44">
    <cfRule type="cellIs" dxfId="118" priority="110" operator="greaterThan">
      <formula>0.05</formula>
    </cfRule>
  </conditionalFormatting>
  <conditionalFormatting sqref="AA45">
    <cfRule type="cellIs" dxfId="117" priority="109" operator="greaterThan">
      <formula>0.05</formula>
    </cfRule>
  </conditionalFormatting>
  <conditionalFormatting sqref="AA47">
    <cfRule type="cellIs" dxfId="116" priority="108" operator="greaterThan">
      <formula>0.05</formula>
    </cfRule>
  </conditionalFormatting>
  <conditionalFormatting sqref="AA48">
    <cfRule type="cellIs" dxfId="115" priority="107" operator="greaterThan">
      <formula>0.05</formula>
    </cfRule>
  </conditionalFormatting>
  <conditionalFormatting sqref="AA49">
    <cfRule type="cellIs" dxfId="114" priority="106" operator="greaterThan">
      <formula>0.05</formula>
    </cfRule>
  </conditionalFormatting>
  <conditionalFormatting sqref="AB42">
    <cfRule type="cellIs" dxfId="113" priority="105" operator="greaterThan">
      <formula>0.05</formula>
    </cfRule>
  </conditionalFormatting>
  <conditionalFormatting sqref="AB43">
    <cfRule type="cellIs" dxfId="112" priority="104" operator="greaterThan">
      <formula>0.05</formula>
    </cfRule>
  </conditionalFormatting>
  <conditionalFormatting sqref="AB44">
    <cfRule type="cellIs" dxfId="111" priority="103" operator="greaterThan">
      <formula>0.05</formula>
    </cfRule>
  </conditionalFormatting>
  <conditionalFormatting sqref="AB45">
    <cfRule type="cellIs" dxfId="110" priority="102" operator="greaterThan">
      <formula>0.05</formula>
    </cfRule>
  </conditionalFormatting>
  <conditionalFormatting sqref="AB47">
    <cfRule type="cellIs" dxfId="109" priority="101" operator="greaterThan">
      <formula>0.05</formula>
    </cfRule>
  </conditionalFormatting>
  <conditionalFormatting sqref="AB49">
    <cfRule type="cellIs" dxfId="108" priority="100" operator="greaterThan">
      <formula>0.05</formula>
    </cfRule>
  </conditionalFormatting>
  <conditionalFormatting sqref="AC42">
    <cfRule type="cellIs" dxfId="107" priority="99" operator="greaterThan">
      <formula>0.05</formula>
    </cfRule>
  </conditionalFormatting>
  <conditionalFormatting sqref="AC43">
    <cfRule type="cellIs" dxfId="106" priority="98" operator="greaterThan">
      <formula>0.05</formula>
    </cfRule>
  </conditionalFormatting>
  <conditionalFormatting sqref="AC44">
    <cfRule type="cellIs" dxfId="105" priority="97" operator="greaterThan">
      <formula>0.05</formula>
    </cfRule>
  </conditionalFormatting>
  <conditionalFormatting sqref="AC45">
    <cfRule type="cellIs" dxfId="104" priority="96" operator="greaterThan">
      <formula>0.05</formula>
    </cfRule>
  </conditionalFormatting>
  <conditionalFormatting sqref="AC47">
    <cfRule type="cellIs" dxfId="103" priority="95" operator="greaterThan">
      <formula>0.05</formula>
    </cfRule>
  </conditionalFormatting>
  <conditionalFormatting sqref="AC48">
    <cfRule type="cellIs" dxfId="102" priority="94" operator="greaterThan">
      <formula>0.05</formula>
    </cfRule>
  </conditionalFormatting>
  <conditionalFormatting sqref="AC49">
    <cfRule type="cellIs" dxfId="101" priority="93" operator="greaterThan">
      <formula>0.05</formula>
    </cfRule>
  </conditionalFormatting>
  <conditionalFormatting sqref="AC41:AC48">
    <cfRule type="colorScale" priority="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7:AC25">
    <cfRule type="cellIs" dxfId="100" priority="91" operator="greaterThan">
      <formula>"0.05"</formula>
    </cfRule>
  </conditionalFormatting>
  <conditionalFormatting sqref="Q29:AB37 R29:AC29">
    <cfRule type="cellIs" dxfId="99" priority="90" operator="greaterThan">
      <formula>0.05</formula>
    </cfRule>
  </conditionalFormatting>
  <conditionalFormatting sqref="Q29:AB37 R29:AC29">
    <cfRule type="cellIs" dxfId="98" priority="89" operator="greaterThan">
      <formula>"0.05"</formula>
    </cfRule>
  </conditionalFormatting>
  <conditionalFormatting sqref="Q41:AB49">
    <cfRule type="cellIs" dxfId="97" priority="88" operator="greaterThan">
      <formula>0.05</formula>
    </cfRule>
  </conditionalFormatting>
  <conditionalFormatting sqref="Q42:AB42">
    <cfRule type="cellIs" dxfId="96" priority="87" operator="greaterThan">
      <formula>0.05</formula>
    </cfRule>
  </conditionalFormatting>
  <conditionalFormatting sqref="Q43:AB43">
    <cfRule type="cellIs" dxfId="95" priority="86" operator="greaterThan">
      <formula>0.05</formula>
    </cfRule>
  </conditionalFormatting>
  <conditionalFormatting sqref="Q44:AB44">
    <cfRule type="cellIs" dxfId="94" priority="85" operator="greaterThan">
      <formula>0.05</formula>
    </cfRule>
  </conditionalFormatting>
  <conditionalFormatting sqref="Q45:AB45">
    <cfRule type="cellIs" dxfId="93" priority="84" operator="greaterThan">
      <formula>0.05</formula>
    </cfRule>
  </conditionalFormatting>
  <conditionalFormatting sqref="Q46:AB46">
    <cfRule type="cellIs" dxfId="92" priority="83" operator="greaterThan">
      <formula>0.05</formula>
    </cfRule>
  </conditionalFormatting>
  <conditionalFormatting sqref="Q47:AB47">
    <cfRule type="cellIs" dxfId="91" priority="82" operator="greaterThan">
      <formula>0.05</formula>
    </cfRule>
  </conditionalFormatting>
  <conditionalFormatting sqref="Q48:AB48">
    <cfRule type="cellIs" dxfId="90" priority="81" operator="greaterThan">
      <formula>0.05</formula>
    </cfRule>
  </conditionalFormatting>
  <conditionalFormatting sqref="Q49:AB49">
    <cfRule type="cellIs" dxfId="89" priority="80" operator="greaterThan">
      <formula>0.05</formula>
    </cfRule>
  </conditionalFormatting>
  <conditionalFormatting sqref="R42">
    <cfRule type="cellIs" dxfId="88" priority="79" operator="greaterThan">
      <formula>0.05</formula>
    </cfRule>
  </conditionalFormatting>
  <conditionalFormatting sqref="R43">
    <cfRule type="cellIs" dxfId="87" priority="78" operator="greaterThan">
      <formula>0.05</formula>
    </cfRule>
  </conditionalFormatting>
  <conditionalFormatting sqref="R44">
    <cfRule type="cellIs" dxfId="86" priority="77" operator="greaterThan">
      <formula>0.05</formula>
    </cfRule>
  </conditionalFormatting>
  <conditionalFormatting sqref="R45">
    <cfRule type="cellIs" dxfId="85" priority="76" operator="greaterThan">
      <formula>0.05</formula>
    </cfRule>
  </conditionalFormatting>
  <conditionalFormatting sqref="R46">
    <cfRule type="cellIs" dxfId="84" priority="75" operator="greaterThan">
      <formula>0.05</formula>
    </cfRule>
  </conditionalFormatting>
  <conditionalFormatting sqref="R47">
    <cfRule type="cellIs" dxfId="83" priority="74" operator="greaterThan">
      <formula>0.05</formula>
    </cfRule>
  </conditionalFormatting>
  <conditionalFormatting sqref="R48">
    <cfRule type="cellIs" dxfId="82" priority="73" operator="greaterThan">
      <formula>0.05</formula>
    </cfRule>
  </conditionalFormatting>
  <conditionalFormatting sqref="R49">
    <cfRule type="cellIs" dxfId="81" priority="72" operator="greaterThan">
      <formula>0.05</formula>
    </cfRule>
  </conditionalFormatting>
  <conditionalFormatting sqref="S42">
    <cfRule type="cellIs" dxfId="80" priority="71" operator="greaterThan">
      <formula>0.05</formula>
    </cfRule>
  </conditionalFormatting>
  <conditionalFormatting sqref="S43">
    <cfRule type="cellIs" dxfId="79" priority="70" operator="greaterThan">
      <formula>0.05</formula>
    </cfRule>
  </conditionalFormatting>
  <conditionalFormatting sqref="S44">
    <cfRule type="cellIs" dxfId="78" priority="69" operator="greaterThan">
      <formula>0.05</formula>
    </cfRule>
  </conditionalFormatting>
  <conditionalFormatting sqref="S45">
    <cfRule type="cellIs" dxfId="77" priority="68" operator="greaterThan">
      <formula>0.05</formula>
    </cfRule>
  </conditionalFormatting>
  <conditionalFormatting sqref="S46">
    <cfRule type="cellIs" dxfId="76" priority="67" operator="greaterThan">
      <formula>0.05</formula>
    </cfRule>
  </conditionalFormatting>
  <conditionalFormatting sqref="S47">
    <cfRule type="cellIs" dxfId="75" priority="66" operator="greaterThan">
      <formula>0.05</formula>
    </cfRule>
  </conditionalFormatting>
  <conditionalFormatting sqref="S48">
    <cfRule type="cellIs" dxfId="74" priority="65" operator="greaterThan">
      <formula>0.05</formula>
    </cfRule>
  </conditionalFormatting>
  <conditionalFormatting sqref="S49">
    <cfRule type="cellIs" dxfId="73" priority="64" operator="greaterThan">
      <formula>0.05</formula>
    </cfRule>
  </conditionalFormatting>
  <conditionalFormatting sqref="T42">
    <cfRule type="cellIs" dxfId="72" priority="63" operator="greaterThan">
      <formula>0.05</formula>
    </cfRule>
  </conditionalFormatting>
  <conditionalFormatting sqref="T43">
    <cfRule type="cellIs" dxfId="71" priority="62" operator="greaterThan">
      <formula>0.05</formula>
    </cfRule>
  </conditionalFormatting>
  <conditionalFormatting sqref="T44">
    <cfRule type="cellIs" dxfId="70" priority="61" operator="greaterThan">
      <formula>0.05</formula>
    </cfRule>
  </conditionalFormatting>
  <conditionalFormatting sqref="T45">
    <cfRule type="cellIs" dxfId="69" priority="60" operator="greaterThan">
      <formula>0.05</formula>
    </cfRule>
  </conditionalFormatting>
  <conditionalFormatting sqref="T46">
    <cfRule type="cellIs" dxfId="68" priority="59" operator="greaterThan">
      <formula>0.05</formula>
    </cfRule>
  </conditionalFormatting>
  <conditionalFormatting sqref="T47">
    <cfRule type="cellIs" dxfId="67" priority="58" operator="greaterThan">
      <formula>0.05</formula>
    </cfRule>
  </conditionalFormatting>
  <conditionalFormatting sqref="T48">
    <cfRule type="cellIs" dxfId="66" priority="57" operator="greaterThan">
      <formula>0.05</formula>
    </cfRule>
  </conditionalFormatting>
  <conditionalFormatting sqref="T49">
    <cfRule type="cellIs" dxfId="65" priority="56" operator="greaterThan">
      <formula>0.05</formula>
    </cfRule>
  </conditionalFormatting>
  <conditionalFormatting sqref="U42">
    <cfRule type="cellIs" dxfId="64" priority="55" operator="greaterThan">
      <formula>0.05</formula>
    </cfRule>
  </conditionalFormatting>
  <conditionalFormatting sqref="U43">
    <cfRule type="cellIs" dxfId="63" priority="54" operator="greaterThan">
      <formula>0.05</formula>
    </cfRule>
  </conditionalFormatting>
  <conditionalFormatting sqref="U45">
    <cfRule type="cellIs" dxfId="62" priority="53" operator="greaterThan">
      <formula>0.05</formula>
    </cfRule>
  </conditionalFormatting>
  <conditionalFormatting sqref="U46">
    <cfRule type="cellIs" dxfId="61" priority="52" operator="greaterThan">
      <formula>0.05</formula>
    </cfRule>
  </conditionalFormatting>
  <conditionalFormatting sqref="U47">
    <cfRule type="cellIs" dxfId="60" priority="51" operator="greaterThan">
      <formula>0.05</formula>
    </cfRule>
  </conditionalFormatting>
  <conditionalFormatting sqref="U48">
    <cfRule type="cellIs" dxfId="59" priority="50" operator="greaterThan">
      <formula>0.05</formula>
    </cfRule>
  </conditionalFormatting>
  <conditionalFormatting sqref="U49">
    <cfRule type="cellIs" dxfId="58" priority="49" operator="greaterThan">
      <formula>0.05</formula>
    </cfRule>
  </conditionalFormatting>
  <conditionalFormatting sqref="V42">
    <cfRule type="cellIs" dxfId="57" priority="48" operator="greaterThan">
      <formula>0.05</formula>
    </cfRule>
  </conditionalFormatting>
  <conditionalFormatting sqref="V43">
    <cfRule type="cellIs" dxfId="56" priority="47" operator="greaterThan">
      <formula>0.05</formula>
    </cfRule>
  </conditionalFormatting>
  <conditionalFormatting sqref="V44">
    <cfRule type="cellIs" dxfId="55" priority="46" operator="greaterThan">
      <formula>0.05</formula>
    </cfRule>
  </conditionalFormatting>
  <conditionalFormatting sqref="V45">
    <cfRule type="cellIs" dxfId="54" priority="45" operator="greaterThan">
      <formula>0.05</formula>
    </cfRule>
  </conditionalFormatting>
  <conditionalFormatting sqref="V46">
    <cfRule type="cellIs" dxfId="53" priority="44" operator="greaterThan">
      <formula>0.05</formula>
    </cfRule>
  </conditionalFormatting>
  <conditionalFormatting sqref="V47">
    <cfRule type="cellIs" dxfId="52" priority="43" operator="greaterThan">
      <formula>0.05</formula>
    </cfRule>
  </conditionalFormatting>
  <conditionalFormatting sqref="V49">
    <cfRule type="cellIs" dxfId="51" priority="42" operator="greaterThan">
      <formula>0.05</formula>
    </cfRule>
  </conditionalFormatting>
  <conditionalFormatting sqref="W42">
    <cfRule type="cellIs" dxfId="50" priority="41" operator="greaterThan">
      <formula>0.05</formula>
    </cfRule>
  </conditionalFormatting>
  <conditionalFormatting sqref="W43">
    <cfRule type="cellIs" dxfId="49" priority="40" operator="greaterThan">
      <formula>0.05</formula>
    </cfRule>
  </conditionalFormatting>
  <conditionalFormatting sqref="W44">
    <cfRule type="cellIs" dxfId="48" priority="39" operator="greaterThan">
      <formula>0.05</formula>
    </cfRule>
  </conditionalFormatting>
  <conditionalFormatting sqref="W45">
    <cfRule type="cellIs" dxfId="47" priority="38" operator="greaterThan">
      <formula>0.05</formula>
    </cfRule>
  </conditionalFormatting>
  <conditionalFormatting sqref="W46">
    <cfRule type="cellIs" dxfId="46" priority="37" operator="greaterThan">
      <formula>0.05</formula>
    </cfRule>
  </conditionalFormatting>
  <conditionalFormatting sqref="W47">
    <cfRule type="cellIs" dxfId="45" priority="36" operator="greaterThan">
      <formula>0.05</formula>
    </cfRule>
  </conditionalFormatting>
  <conditionalFormatting sqref="W49">
    <cfRule type="cellIs" dxfId="44" priority="35" operator="greaterThan">
      <formula>0.05</formula>
    </cfRule>
  </conditionalFormatting>
  <conditionalFormatting sqref="X44">
    <cfRule type="cellIs" dxfId="43" priority="34" operator="greaterThan">
      <formula>0.05</formula>
    </cfRule>
  </conditionalFormatting>
  <conditionalFormatting sqref="X45">
    <cfRule type="cellIs" dxfId="42" priority="33" operator="greaterThan">
      <formula>0.05</formula>
    </cfRule>
  </conditionalFormatting>
  <conditionalFormatting sqref="X47">
    <cfRule type="cellIs" dxfId="41" priority="32" operator="greaterThan">
      <formula>0.05</formula>
    </cfRule>
  </conditionalFormatting>
  <conditionalFormatting sqref="X48">
    <cfRule type="cellIs" dxfId="40" priority="31" operator="greaterThan">
      <formula>0.05</formula>
    </cfRule>
  </conditionalFormatting>
  <conditionalFormatting sqref="X49">
    <cfRule type="cellIs" dxfId="39" priority="30" operator="greaterThan">
      <formula>0.05</formula>
    </cfRule>
  </conditionalFormatting>
  <conditionalFormatting sqref="Y42">
    <cfRule type="cellIs" dxfId="38" priority="29" operator="greaterThan">
      <formula>0.05</formula>
    </cfRule>
  </conditionalFormatting>
  <conditionalFormatting sqref="Y43">
    <cfRule type="cellIs" dxfId="37" priority="28" operator="greaterThan">
      <formula>0.05</formula>
    </cfRule>
  </conditionalFormatting>
  <conditionalFormatting sqref="Y44">
    <cfRule type="cellIs" dxfId="36" priority="27" operator="greaterThan">
      <formula>0.05</formula>
    </cfRule>
  </conditionalFormatting>
  <conditionalFormatting sqref="Y45">
    <cfRule type="cellIs" dxfId="35" priority="26" operator="greaterThan">
      <formula>0.05</formula>
    </cfRule>
  </conditionalFormatting>
  <conditionalFormatting sqref="Y46">
    <cfRule type="cellIs" dxfId="34" priority="25" operator="greaterThan">
      <formula>0.05</formula>
    </cfRule>
  </conditionalFormatting>
  <conditionalFormatting sqref="Y47">
    <cfRule type="cellIs" dxfId="33" priority="24" operator="greaterThan">
      <formula>0.05</formula>
    </cfRule>
  </conditionalFormatting>
  <conditionalFormatting sqref="Y49">
    <cfRule type="cellIs" dxfId="32" priority="23" operator="greaterThan">
      <formula>0.05</formula>
    </cfRule>
  </conditionalFormatting>
  <conditionalFormatting sqref="Z42">
    <cfRule type="cellIs" dxfId="31" priority="22" operator="greaterThan">
      <formula>0.05</formula>
    </cfRule>
  </conditionalFormatting>
  <conditionalFormatting sqref="Z44">
    <cfRule type="cellIs" dxfId="30" priority="21" operator="greaterThan">
      <formula>0.05</formula>
    </cfRule>
  </conditionalFormatting>
  <conditionalFormatting sqref="Z45">
    <cfRule type="cellIs" dxfId="29" priority="20" operator="greaterThan">
      <formula>0.05</formula>
    </cfRule>
  </conditionalFormatting>
  <conditionalFormatting sqref="Z47">
    <cfRule type="cellIs" dxfId="28" priority="19" operator="greaterThan">
      <formula>0.05</formula>
    </cfRule>
  </conditionalFormatting>
  <conditionalFormatting sqref="Z48">
    <cfRule type="cellIs" dxfId="27" priority="18" operator="greaterThan">
      <formula>0.05</formula>
    </cfRule>
  </conditionalFormatting>
  <conditionalFormatting sqref="Z49">
    <cfRule type="cellIs" dxfId="26" priority="17" operator="greaterThan">
      <formula>0.05</formula>
    </cfRule>
  </conditionalFormatting>
  <conditionalFormatting sqref="AA43">
    <cfRule type="cellIs" dxfId="25" priority="16" operator="greaterThan">
      <formula>0.05</formula>
    </cfRule>
  </conditionalFormatting>
  <conditionalFormatting sqref="AA44">
    <cfRule type="cellIs" dxfId="24" priority="15" operator="greaterThan">
      <formula>0.05</formula>
    </cfRule>
  </conditionalFormatting>
  <conditionalFormatting sqref="AA45">
    <cfRule type="cellIs" dxfId="23" priority="14" operator="greaterThan">
      <formula>0.05</formula>
    </cfRule>
  </conditionalFormatting>
  <conditionalFormatting sqref="AA47">
    <cfRule type="cellIs" dxfId="22" priority="13" operator="greaterThan">
      <formula>0.05</formula>
    </cfRule>
  </conditionalFormatting>
  <conditionalFormatting sqref="AA48">
    <cfRule type="cellIs" dxfId="21" priority="12" operator="greaterThan">
      <formula>0.05</formula>
    </cfRule>
  </conditionalFormatting>
  <conditionalFormatting sqref="AA49">
    <cfRule type="cellIs" dxfId="20" priority="11" operator="greaterThan">
      <formula>0.05</formula>
    </cfRule>
  </conditionalFormatting>
  <conditionalFormatting sqref="AB42">
    <cfRule type="cellIs" dxfId="19" priority="10" operator="greaterThan">
      <formula>0.05</formula>
    </cfRule>
  </conditionalFormatting>
  <conditionalFormatting sqref="AB43">
    <cfRule type="cellIs" dxfId="18" priority="9" operator="greaterThan">
      <formula>0.05</formula>
    </cfRule>
  </conditionalFormatting>
  <conditionalFormatting sqref="AB44">
    <cfRule type="cellIs" dxfId="17" priority="8" operator="greaterThan">
      <formula>0.05</formula>
    </cfRule>
  </conditionalFormatting>
  <conditionalFormatting sqref="AB45">
    <cfRule type="cellIs" dxfId="16" priority="7" operator="greaterThan">
      <formula>0.05</formula>
    </cfRule>
  </conditionalFormatting>
  <conditionalFormatting sqref="AB47">
    <cfRule type="cellIs" dxfId="15" priority="6" operator="greaterThan">
      <formula>0.05</formula>
    </cfRule>
  </conditionalFormatting>
  <conditionalFormatting sqref="AB49">
    <cfRule type="cellIs" dxfId="14" priority="5" operator="greaterThan">
      <formula>0.05</formula>
    </cfRule>
  </conditionalFormatting>
  <conditionalFormatting sqref="Q41:AB49">
    <cfRule type="cellIs" dxfId="13" priority="4" operator="greaterThan">
      <formula>0.05</formula>
    </cfRule>
  </conditionalFormatting>
  <conditionalFormatting sqref="Q41:AB49">
    <cfRule type="cellIs" dxfId="12" priority="3" operator="greaterThan">
      <formula>"0.05"</formula>
    </cfRule>
  </conditionalFormatting>
  <pageMargins left="0.23622047244094491" right="0.70866141732283472" top="0.31496062992125984" bottom="0.31496062992125984" header="0.15748031496062992" footer="0.15748031496062992"/>
  <pageSetup paperSize="9" scale="94" orientation="landscape" r:id="rId1"/>
  <headerFooter>
    <oddFooter>&amp;C&amp;P  z  &amp;N&amp;R&amp;F</oddFooter>
  </headerFooter>
  <rowBreaks count="1" manualBreakCount="1">
    <brk id="26" max="28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2"/>
  <sheetViews>
    <sheetView showGridLines="0" zoomScale="90" zoomScaleNormal="90" workbookViewId="0">
      <selection activeCell="K17" sqref="K17"/>
    </sheetView>
  </sheetViews>
  <sheetFormatPr defaultRowHeight="15" x14ac:dyDescent="0.25"/>
  <cols>
    <col min="1" max="1" width="18.85546875" customWidth="1"/>
    <col min="2" max="2" width="11" customWidth="1"/>
    <col min="3" max="9" width="9.7109375" bestFit="1" customWidth="1"/>
    <col min="10" max="10" width="9.28515625" bestFit="1" customWidth="1"/>
    <col min="13" max="13" width="18.140625" customWidth="1"/>
    <col min="14" max="17" width="9.28515625" bestFit="1" customWidth="1"/>
    <col min="18" max="18" width="9.85546875" customWidth="1"/>
    <col min="19" max="22" width="9.28515625" bestFit="1" customWidth="1"/>
  </cols>
  <sheetData>
    <row r="1" spans="1:22" ht="21" x14ac:dyDescent="0.35">
      <c r="A1" s="137" t="s">
        <v>56</v>
      </c>
      <c r="B1" s="137"/>
      <c r="C1" s="137"/>
      <c r="D1" s="137"/>
      <c r="E1" s="137"/>
      <c r="F1" s="137"/>
      <c r="G1" s="137"/>
      <c r="H1" s="137"/>
      <c r="I1" s="137"/>
      <c r="J1" s="137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3" spans="1:22" ht="15.75" x14ac:dyDescent="0.25">
      <c r="A3" s="9" t="s">
        <v>0</v>
      </c>
      <c r="B3" s="19" t="s">
        <v>24</v>
      </c>
      <c r="G3" s="10"/>
      <c r="I3" s="20"/>
      <c r="M3" s="9" t="s">
        <v>0</v>
      </c>
      <c r="O3" s="18" t="s">
        <v>22</v>
      </c>
    </row>
    <row r="4" spans="1:22" ht="45" x14ac:dyDescent="0.25">
      <c r="A4" s="46" t="s">
        <v>1</v>
      </c>
      <c r="B4" s="7" t="s">
        <v>7</v>
      </c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7" t="s">
        <v>16</v>
      </c>
      <c r="M4" s="46" t="s">
        <v>1</v>
      </c>
      <c r="N4" s="7" t="s">
        <v>7</v>
      </c>
      <c r="O4" s="7" t="s">
        <v>9</v>
      </c>
      <c r="P4" s="7" t="s">
        <v>10</v>
      </c>
      <c r="Q4" s="7" t="s">
        <v>11</v>
      </c>
      <c r="R4" s="7" t="s">
        <v>12</v>
      </c>
      <c r="S4" s="7" t="s">
        <v>13</v>
      </c>
      <c r="T4" s="7" t="s">
        <v>14</v>
      </c>
      <c r="U4" s="7" t="s">
        <v>15</v>
      </c>
      <c r="V4" s="7" t="s">
        <v>16</v>
      </c>
    </row>
    <row r="5" spans="1:22" x14ac:dyDescent="0.25">
      <c r="A5" s="60" t="s">
        <v>2</v>
      </c>
      <c r="B5" s="2">
        <v>1.0164619487153399</v>
      </c>
      <c r="C5" s="2">
        <v>1.0960483181966116</v>
      </c>
      <c r="D5" s="2">
        <v>1.0172552888781989</v>
      </c>
      <c r="E5" s="2">
        <v>1.0559239198934001</v>
      </c>
      <c r="F5" s="2">
        <v>0.98347683897756977</v>
      </c>
      <c r="G5" s="2">
        <v>1.0074211116519216</v>
      </c>
      <c r="H5" s="2">
        <v>0.88775069211945723</v>
      </c>
      <c r="I5" s="2">
        <v>1.0096284811309952</v>
      </c>
      <c r="J5" s="61">
        <f>AVERAGEA(B5,C5,D5,E5,F5,G5)</f>
        <v>1.0294312377188404</v>
      </c>
      <c r="M5" s="60" t="s">
        <v>2</v>
      </c>
      <c r="N5" s="14">
        <v>0.10030547246519535</v>
      </c>
      <c r="O5" s="14">
        <v>0.10165267867967454</v>
      </c>
      <c r="P5" s="14">
        <v>5.9367175112030345E-2</v>
      </c>
      <c r="Q5" s="14">
        <v>9.6848940341548215E-2</v>
      </c>
      <c r="R5" s="14">
        <v>0.11150449459801284</v>
      </c>
      <c r="S5" s="14">
        <v>9.187461658916049E-2</v>
      </c>
      <c r="T5" s="14">
        <v>0.12905792084781487</v>
      </c>
      <c r="U5" s="14">
        <v>0.12234587033928651</v>
      </c>
      <c r="V5" s="102">
        <f>AVERAGEA(N5:U5)</f>
        <v>0.10161964612159038</v>
      </c>
    </row>
    <row r="6" spans="1:22" x14ac:dyDescent="0.25">
      <c r="A6" s="62" t="s">
        <v>3</v>
      </c>
      <c r="B6" s="3">
        <v>1.0640197655153119</v>
      </c>
      <c r="C6" s="3">
        <v>1.0741559339621647</v>
      </c>
      <c r="D6" s="3">
        <v>1.0162790748131596</v>
      </c>
      <c r="E6" s="3">
        <v>1.0774593176879725</v>
      </c>
      <c r="F6" s="3">
        <v>0.98759966039164826</v>
      </c>
      <c r="G6" s="3">
        <v>1.0278561589052793</v>
      </c>
      <c r="H6" s="3">
        <v>1.1437108544729242</v>
      </c>
      <c r="I6" s="3">
        <v>1.0941121067638815</v>
      </c>
      <c r="J6" s="67">
        <f>AVERAGEA(B6,C6,D6,E6,F6,G6)</f>
        <v>1.0412283185459226</v>
      </c>
      <c r="M6" s="62" t="s">
        <v>3</v>
      </c>
      <c r="N6" s="14">
        <v>2.1761378036167071E-2</v>
      </c>
      <c r="O6" s="14">
        <v>1.722647431876977E-2</v>
      </c>
      <c r="P6" s="14">
        <v>7.0551504611741419E-3</v>
      </c>
      <c r="Q6" s="14">
        <v>2.3642243434018693E-2</v>
      </c>
      <c r="R6" s="14">
        <v>3.2237572822936322E-2</v>
      </c>
      <c r="S6" s="14">
        <v>1.3537003737992106E-2</v>
      </c>
      <c r="T6" s="14">
        <v>1.4467150005242286E-2</v>
      </c>
      <c r="U6" s="14">
        <v>2.9192943933005415E-2</v>
      </c>
      <c r="V6" s="102">
        <f t="shared" ref="V6:V8" si="0">AVERAGEA(N6:U6)</f>
        <v>1.9889989593663226E-2</v>
      </c>
    </row>
    <row r="7" spans="1:22" x14ac:dyDescent="0.25">
      <c r="A7" s="63" t="s">
        <v>4</v>
      </c>
      <c r="B7" s="4">
        <v>1.2323479288219534</v>
      </c>
      <c r="C7" s="4">
        <v>0.75579473730343238</v>
      </c>
      <c r="D7" s="4">
        <v>1.1688033697444997</v>
      </c>
      <c r="E7" s="4">
        <v>1.1883888417317945</v>
      </c>
      <c r="F7" s="4">
        <v>1.0076480151642182</v>
      </c>
      <c r="G7" s="4">
        <v>1.0419639103432532</v>
      </c>
      <c r="H7" s="4">
        <v>1.3115382710717534</v>
      </c>
      <c r="I7" s="4">
        <v>0.97163465243224567</v>
      </c>
      <c r="J7" s="68">
        <f t="shared" ref="J7" si="1">AVERAGEA(B7,C7,D7,E7,F7,G7)</f>
        <v>1.0658244671848585</v>
      </c>
      <c r="M7" s="63" t="s">
        <v>4</v>
      </c>
      <c r="N7" s="15">
        <v>1.4309609172420655E-2</v>
      </c>
      <c r="O7" s="15">
        <v>1.3896547043792559E-2</v>
      </c>
      <c r="P7" s="15">
        <v>3.3475357198187478E-2</v>
      </c>
      <c r="Q7" s="15">
        <v>2.074884762274265E-2</v>
      </c>
      <c r="R7" s="15">
        <v>3.7554071930753198E-2</v>
      </c>
      <c r="S7" s="15">
        <v>2.5395789078203924E-2</v>
      </c>
      <c r="T7" s="15">
        <v>5.0933777356244273E-3</v>
      </c>
      <c r="U7" s="15">
        <v>2.6169117035826334E-2</v>
      </c>
      <c r="V7" s="103">
        <f t="shared" si="0"/>
        <v>2.2080339602193903E-2</v>
      </c>
    </row>
    <row r="8" spans="1:22" x14ac:dyDescent="0.25">
      <c r="A8" s="64" t="s">
        <v>5</v>
      </c>
      <c r="B8" s="5">
        <v>1.0450802784103654</v>
      </c>
      <c r="C8" s="5">
        <v>1.0810924619723319</v>
      </c>
      <c r="D8" s="5">
        <v>1.0214438828214158</v>
      </c>
      <c r="E8" s="5">
        <v>1.0703733476279098</v>
      </c>
      <c r="F8" s="5">
        <v>0.98594801190446357</v>
      </c>
      <c r="G8" s="5">
        <v>1.0197578910625416</v>
      </c>
      <c r="H8" s="5">
        <v>0.98748803282237874</v>
      </c>
      <c r="I8" s="5">
        <v>1.0491743580578023</v>
      </c>
      <c r="J8" s="69">
        <f>AVERAGEA(B8,C8,D8,E8,F8,G8)</f>
        <v>1.0372826456331714</v>
      </c>
      <c r="M8" s="64" t="s">
        <v>5</v>
      </c>
      <c r="N8" s="16">
        <v>6.0170460947238096E-2</v>
      </c>
      <c r="O8" s="16">
        <v>6.1497563225116639E-2</v>
      </c>
      <c r="P8" s="16">
        <v>2.8992055212557984E-2</v>
      </c>
      <c r="Q8" s="16">
        <v>5.7061727725069414E-2</v>
      </c>
      <c r="R8" s="16">
        <v>7.4464422556127993E-2</v>
      </c>
      <c r="S8" s="16">
        <v>4.744407699116801E-2</v>
      </c>
      <c r="T8" s="16">
        <v>7.8306802546115425E-2</v>
      </c>
      <c r="U8" s="16">
        <v>7.1745450348528042E-2</v>
      </c>
      <c r="V8" s="104">
        <f t="shared" si="0"/>
        <v>5.9960319943990197E-2</v>
      </c>
    </row>
    <row r="9" spans="1:22" ht="30" x14ac:dyDescent="0.25">
      <c r="A9" s="65" t="s">
        <v>6</v>
      </c>
      <c r="B9" s="8">
        <v>0.99813257798622901</v>
      </c>
      <c r="C9" s="11"/>
      <c r="D9" s="6">
        <v>0.87523558743235041</v>
      </c>
      <c r="E9" s="6">
        <v>0.96734102436904013</v>
      </c>
      <c r="F9" s="11"/>
      <c r="G9" s="6">
        <v>0.79375789562568144</v>
      </c>
      <c r="H9" s="6">
        <v>1.1330337924570326</v>
      </c>
      <c r="I9" s="6">
        <v>0.94206036792746939</v>
      </c>
      <c r="J9" s="66">
        <f>AVERAGEA(B9,D9,E9)</f>
        <v>0.94690306326253992</v>
      </c>
      <c r="M9" s="65" t="s">
        <v>6</v>
      </c>
      <c r="N9" s="17">
        <v>1.2691694726643119E-2</v>
      </c>
      <c r="O9" s="17"/>
      <c r="P9" s="17">
        <v>6.9711347829981502E-3</v>
      </c>
      <c r="Q9" s="17">
        <v>1.6841443020380029E-2</v>
      </c>
      <c r="R9" s="17"/>
      <c r="S9" s="17">
        <v>1.9568411206932458E-2</v>
      </c>
      <c r="T9" s="17">
        <v>4.9246585289897801E-3</v>
      </c>
      <c r="U9" s="17">
        <v>8.9302435243046163E-3</v>
      </c>
      <c r="V9" s="73"/>
    </row>
    <row r="11" spans="1:22" ht="15.75" x14ac:dyDescent="0.25">
      <c r="A11" s="9" t="s">
        <v>17</v>
      </c>
      <c r="B11" s="19" t="s">
        <v>24</v>
      </c>
      <c r="M11" s="1" t="s">
        <v>17</v>
      </c>
      <c r="O11" s="18" t="s">
        <v>23</v>
      </c>
    </row>
    <row r="12" spans="1:22" ht="45" x14ac:dyDescent="0.25">
      <c r="A12" s="46" t="s">
        <v>1</v>
      </c>
      <c r="B12" s="7" t="s">
        <v>7</v>
      </c>
      <c r="C12" s="7" t="s">
        <v>9</v>
      </c>
      <c r="D12" s="7" t="s">
        <v>10</v>
      </c>
      <c r="E12" s="7" t="s">
        <v>11</v>
      </c>
      <c r="F12" s="7" t="s">
        <v>12</v>
      </c>
      <c r="G12" s="7" t="s">
        <v>13</v>
      </c>
      <c r="H12" s="7" t="s">
        <v>14</v>
      </c>
      <c r="I12" s="7" t="s">
        <v>15</v>
      </c>
      <c r="J12" s="7" t="s">
        <v>16</v>
      </c>
      <c r="M12" s="46" t="s">
        <v>1</v>
      </c>
      <c r="N12" s="7" t="s">
        <v>7</v>
      </c>
      <c r="O12" s="7" t="s">
        <v>9</v>
      </c>
      <c r="P12" s="7" t="s">
        <v>10</v>
      </c>
      <c r="Q12" s="7" t="s">
        <v>11</v>
      </c>
      <c r="R12" s="7" t="s">
        <v>12</v>
      </c>
      <c r="S12" s="7" t="s">
        <v>13</v>
      </c>
      <c r="T12" s="7" t="s">
        <v>14</v>
      </c>
      <c r="U12" s="7" t="s">
        <v>15</v>
      </c>
      <c r="V12" s="7" t="s">
        <v>16</v>
      </c>
    </row>
    <row r="13" spans="1:22" x14ac:dyDescent="0.25">
      <c r="A13" s="60" t="s">
        <v>2</v>
      </c>
      <c r="B13" s="2">
        <v>0.96670081967213117</v>
      </c>
      <c r="C13" s="2">
        <v>0.97847211037740911</v>
      </c>
      <c r="D13" s="2">
        <v>0.92624521072796939</v>
      </c>
      <c r="E13" s="2">
        <v>0.942921881743634</v>
      </c>
      <c r="F13" s="2">
        <v>0.98347683897756977</v>
      </c>
      <c r="G13" s="2">
        <v>0.93059880997594635</v>
      </c>
      <c r="H13" s="2">
        <v>0.89828061425383909</v>
      </c>
      <c r="I13" s="2">
        <v>0.91196478591436569</v>
      </c>
      <c r="J13" s="61">
        <f>AVERAGEA(B13,C13,D13,E13,F13,G13)</f>
        <v>0.95473594524577665</v>
      </c>
      <c r="M13" s="60" t="s">
        <v>18</v>
      </c>
      <c r="N13" s="14">
        <v>4.6767355590884997E-2</v>
      </c>
      <c r="O13" s="14">
        <v>0.12896405919661733</v>
      </c>
      <c r="P13" s="14">
        <v>3.0196483971044467E-2</v>
      </c>
      <c r="Q13" s="14">
        <v>4.8746996223824238E-2</v>
      </c>
      <c r="R13" s="14">
        <v>5.2865853658536584E-2</v>
      </c>
      <c r="S13" s="14">
        <v>3.8961745660336292E-2</v>
      </c>
      <c r="T13" s="14">
        <v>6.024741866354958E-2</v>
      </c>
      <c r="U13" s="14">
        <v>6.5282043781385593E-2</v>
      </c>
      <c r="V13" s="102">
        <f>AVERAGEA(N13:U13)</f>
        <v>5.900399459327238E-2</v>
      </c>
    </row>
    <row r="14" spans="1:22" x14ac:dyDescent="0.25">
      <c r="A14" s="62" t="s">
        <v>3</v>
      </c>
      <c r="B14" s="3">
        <v>1.0170950065601605</v>
      </c>
      <c r="C14" s="3">
        <v>1.0292574892178576</v>
      </c>
      <c r="D14" s="3">
        <v>0.99573457156740997</v>
      </c>
      <c r="E14" s="3">
        <v>1.0016538037486218</v>
      </c>
      <c r="F14" s="3">
        <v>0.98759966039164826</v>
      </c>
      <c r="G14" s="3">
        <v>0.98836109397491256</v>
      </c>
      <c r="H14" s="3">
        <v>1.1657111152210098</v>
      </c>
      <c r="I14" s="3">
        <v>1.0280321435245749</v>
      </c>
      <c r="J14" s="67">
        <f t="shared" ref="J14:J16" si="2">AVERAGEA(B14,C14,D14,E14,F14,G14)</f>
        <v>1.0032836042434352</v>
      </c>
      <c r="M14" s="62" t="s">
        <v>19</v>
      </c>
      <c r="N14" s="14">
        <v>9.5230868459991649E-3</v>
      </c>
      <c r="O14" s="14">
        <v>2.8694404591104734E-2</v>
      </c>
      <c r="P14" s="14">
        <v>4.6090445721722155E-3</v>
      </c>
      <c r="Q14" s="14">
        <v>1.0823702073014125E-2</v>
      </c>
      <c r="R14" s="14">
        <v>1.4372015979733022E-2</v>
      </c>
      <c r="S14" s="14">
        <v>8.90479360852197E-3</v>
      </c>
      <c r="T14" s="14">
        <v>6.9808027923211171E-3</v>
      </c>
      <c r="U14" s="14">
        <v>1.4542810398109434E-2</v>
      </c>
      <c r="V14" s="102">
        <f t="shared" ref="V14:V16" si="3">AVERAGEA(N14:U14)</f>
        <v>1.2306332607621973E-2</v>
      </c>
    </row>
    <row r="15" spans="1:22" x14ac:dyDescent="0.25">
      <c r="A15" s="63" t="s">
        <v>4</v>
      </c>
      <c r="B15" s="4">
        <v>1.0219560878243512</v>
      </c>
      <c r="C15" s="4">
        <v>0.82857142857142863</v>
      </c>
      <c r="D15" s="4">
        <v>0.90157480314960625</v>
      </c>
      <c r="E15" s="4">
        <v>1.0252572497661365</v>
      </c>
      <c r="F15" s="4">
        <v>1.0076480151642182</v>
      </c>
      <c r="G15" s="4">
        <v>1.0799373040752351</v>
      </c>
      <c r="H15" s="4">
        <v>1.1519434628975265</v>
      </c>
      <c r="I15" s="4">
        <v>1.0044883303411132</v>
      </c>
      <c r="J15" s="68">
        <f t="shared" si="2"/>
        <v>0.97749081475849608</v>
      </c>
      <c r="M15" s="63" t="s">
        <v>20</v>
      </c>
      <c r="N15" s="15">
        <v>1.1067708333333334E-2</v>
      </c>
      <c r="O15" s="15">
        <v>0</v>
      </c>
      <c r="P15" s="15">
        <v>2.8820960698689956E-2</v>
      </c>
      <c r="Q15" s="15">
        <v>2.0985401459854013E-2</v>
      </c>
      <c r="R15" s="15">
        <v>2.8154327424400417E-2</v>
      </c>
      <c r="S15" s="15">
        <v>4.1873387576900178E-2</v>
      </c>
      <c r="T15" s="15">
        <v>9.202453987730062E-3</v>
      </c>
      <c r="U15" s="15">
        <v>2.2341376228775692E-2</v>
      </c>
      <c r="V15" s="103">
        <f t="shared" si="3"/>
        <v>2.0305701963710458E-2</v>
      </c>
    </row>
    <row r="16" spans="1:22" x14ac:dyDescent="0.25">
      <c r="A16" s="64" t="s">
        <v>5</v>
      </c>
      <c r="B16" s="5">
        <v>0.98760100516123206</v>
      </c>
      <c r="C16" s="5">
        <v>0.99300571928162906</v>
      </c>
      <c r="D16" s="5">
        <v>0.9508129365498621</v>
      </c>
      <c r="E16" s="5">
        <v>0.96608332042744305</v>
      </c>
      <c r="F16" s="5">
        <v>0.98594801190446357</v>
      </c>
      <c r="G16" s="5">
        <v>0.95510555265341246</v>
      </c>
      <c r="H16" s="5">
        <v>0.98556871060847029</v>
      </c>
      <c r="I16" s="5">
        <v>0.96154622018256086</v>
      </c>
      <c r="J16" s="69">
        <f t="shared" si="2"/>
        <v>0.97309275766300696</v>
      </c>
      <c r="M16" s="64" t="s">
        <v>21</v>
      </c>
      <c r="N16" s="16">
        <v>3.097527158594E-2</v>
      </c>
      <c r="O16" s="16">
        <v>9.5215759849906198E-2</v>
      </c>
      <c r="P16" s="16">
        <v>2.0453937485853037E-2</v>
      </c>
      <c r="Q16" s="16">
        <v>3.3847845005267253E-2</v>
      </c>
      <c r="R16" s="16">
        <v>3.7874182555033616E-2</v>
      </c>
      <c r="S16" s="16">
        <v>2.6960942024322761E-2</v>
      </c>
      <c r="T16" s="16">
        <v>3.9684437006932825E-2</v>
      </c>
      <c r="U16" s="16">
        <v>4.2063304749167391E-2</v>
      </c>
      <c r="V16" s="104">
        <f t="shared" si="3"/>
        <v>4.0884460032802883E-2</v>
      </c>
    </row>
    <row r="17" spans="1:22" ht="30" x14ac:dyDescent="0.25">
      <c r="A17" s="65" t="s">
        <v>6</v>
      </c>
      <c r="B17" s="6">
        <v>0.95300692695214106</v>
      </c>
      <c r="C17" s="11"/>
      <c r="D17" s="6">
        <v>0.9577145214521452</v>
      </c>
      <c r="E17" s="6">
        <v>0.96877584780810588</v>
      </c>
      <c r="F17" s="12"/>
      <c r="G17" s="6">
        <v>0.77227573750752554</v>
      </c>
      <c r="H17" s="6">
        <v>1.2157982393528433</v>
      </c>
      <c r="I17" s="6">
        <v>0.95367956687387212</v>
      </c>
      <c r="J17" s="66">
        <f>AVERAGEA(B17,D17,E17)</f>
        <v>0.95983243207079738</v>
      </c>
      <c r="M17" s="72" t="s">
        <v>6</v>
      </c>
      <c r="N17" s="17">
        <v>7.0207318080449327E-3</v>
      </c>
      <c r="O17" s="17"/>
      <c r="P17" s="17">
        <v>4.9536937325005389E-3</v>
      </c>
      <c r="Q17" s="17">
        <v>1.1739594450373533E-2</v>
      </c>
      <c r="R17" s="17"/>
      <c r="S17" s="17">
        <v>1.3039760581445061E-2</v>
      </c>
      <c r="T17" s="17">
        <v>4.3052837573385521E-3</v>
      </c>
      <c r="U17" s="17">
        <v>1.0723296888141295E-2</v>
      </c>
      <c r="V17" s="73"/>
    </row>
    <row r="19" spans="1:22" ht="15.75" x14ac:dyDescent="0.25">
      <c r="A19" s="1" t="s">
        <v>0</v>
      </c>
      <c r="B19" s="19" t="s">
        <v>25</v>
      </c>
      <c r="M19" s="9" t="s">
        <v>27</v>
      </c>
    </row>
    <row r="20" spans="1:22" ht="45" x14ac:dyDescent="0.25">
      <c r="A20" s="46" t="s">
        <v>1</v>
      </c>
      <c r="B20" s="51" t="s">
        <v>7</v>
      </c>
      <c r="C20" s="51" t="s">
        <v>9</v>
      </c>
      <c r="D20" s="51" t="s">
        <v>10</v>
      </c>
      <c r="E20" s="51" t="s">
        <v>11</v>
      </c>
      <c r="F20" s="51" t="s">
        <v>12</v>
      </c>
      <c r="G20" s="51" t="s">
        <v>13</v>
      </c>
      <c r="H20" s="51" t="s">
        <v>14</v>
      </c>
      <c r="I20" s="51" t="s">
        <v>15</v>
      </c>
      <c r="J20" s="97" t="s">
        <v>16</v>
      </c>
      <c r="M20" s="109" t="s">
        <v>1</v>
      </c>
      <c r="N20" s="110" t="s">
        <v>7</v>
      </c>
      <c r="O20" s="111" t="s">
        <v>9</v>
      </c>
      <c r="P20" s="111" t="s">
        <v>10</v>
      </c>
      <c r="Q20" s="111" t="s">
        <v>11</v>
      </c>
      <c r="R20" s="111" t="s">
        <v>12</v>
      </c>
      <c r="S20" s="111" t="s">
        <v>13</v>
      </c>
      <c r="T20" s="111" t="s">
        <v>14</v>
      </c>
      <c r="U20" s="112" t="s">
        <v>15</v>
      </c>
      <c r="V20" s="113" t="s">
        <v>16</v>
      </c>
    </row>
    <row r="21" spans="1:22" x14ac:dyDescent="0.25">
      <c r="A21" s="70" t="s">
        <v>2</v>
      </c>
      <c r="B21" s="52">
        <v>3964.3869000000013</v>
      </c>
      <c r="C21" s="52">
        <v>2154.2084000000004</v>
      </c>
      <c r="D21" s="52">
        <v>1722.2417500000004</v>
      </c>
      <c r="E21" s="52">
        <v>2900.92544</v>
      </c>
      <c r="F21" s="52">
        <v>4437.5240999999996</v>
      </c>
      <c r="G21" s="52">
        <v>3735.5434969999992</v>
      </c>
      <c r="H21" s="52">
        <v>2416.7549000000004</v>
      </c>
      <c r="I21" s="52">
        <v>3908.1781938994618</v>
      </c>
      <c r="J21" s="98">
        <f>AVERAGEA(B21:I21)</f>
        <v>3154.9703976124324</v>
      </c>
      <c r="M21" s="114" t="s">
        <v>2</v>
      </c>
      <c r="N21" s="115">
        <v>1.0472479252782192</v>
      </c>
      <c r="O21" s="115">
        <v>1.1627263689235141</v>
      </c>
      <c r="P21" s="115">
        <v>1.1837497264040979</v>
      </c>
      <c r="Q21" s="115">
        <v>1.1425065518556663</v>
      </c>
      <c r="R21" s="115">
        <v>1.2133176280487805</v>
      </c>
      <c r="S21" s="115">
        <v>1.1062509255047066</v>
      </c>
      <c r="T21" s="115">
        <v>0.91204588447301782</v>
      </c>
      <c r="U21" s="115">
        <v>1.5573929622815899</v>
      </c>
      <c r="V21" s="115">
        <f>AVERAGEA(N21:U21)</f>
        <v>1.1656547465961991</v>
      </c>
    </row>
    <row r="22" spans="1:22" x14ac:dyDescent="0.25">
      <c r="A22" s="62" t="s">
        <v>3</v>
      </c>
      <c r="B22" s="53">
        <v>823.65329999999994</v>
      </c>
      <c r="C22" s="53">
        <v>323.9015</v>
      </c>
      <c r="D22" s="53">
        <v>237.26644999999996</v>
      </c>
      <c r="E22" s="53">
        <v>794.21013000000005</v>
      </c>
      <c r="F22" s="53">
        <v>1066.9456</v>
      </c>
      <c r="G22" s="53">
        <v>678.73840299999995</v>
      </c>
      <c r="H22" s="53">
        <v>202.45169999999999</v>
      </c>
      <c r="I22" s="53">
        <v>1030.8666498644134</v>
      </c>
      <c r="J22" s="99">
        <f t="shared" ref="J22:J24" si="4">AVERAGEA(B22:I22)</f>
        <v>644.75421660805159</v>
      </c>
      <c r="M22" s="116" t="s">
        <v>3</v>
      </c>
      <c r="N22" s="117">
        <v>1.4360252380771703</v>
      </c>
      <c r="O22" s="117">
        <v>2.1293931596828974</v>
      </c>
      <c r="P22" s="117">
        <v>1.8235683020831319</v>
      </c>
      <c r="Q22" s="117">
        <v>2.0542311031614999</v>
      </c>
      <c r="R22" s="117">
        <v>1.6124104940075998</v>
      </c>
      <c r="S22" s="117">
        <v>2.0863634124084549</v>
      </c>
      <c r="T22" s="117">
        <v>1.1100975408535618</v>
      </c>
      <c r="U22" s="117">
        <v>2.139743406990847</v>
      </c>
      <c r="V22" s="117">
        <f t="shared" ref="V22:V24" si="5">AVERAGEA(N22:U22)</f>
        <v>1.7989790821581455</v>
      </c>
    </row>
    <row r="23" spans="1:22" x14ac:dyDescent="0.25">
      <c r="A23" s="63" t="s">
        <v>4</v>
      </c>
      <c r="B23" s="50">
        <v>41.344200000000001</v>
      </c>
      <c r="C23" s="50">
        <v>5.4161000000000001</v>
      </c>
      <c r="D23" s="50">
        <v>82.922989999999999</v>
      </c>
      <c r="E23" s="50">
        <v>39.480080000000001</v>
      </c>
      <c r="F23" s="50">
        <v>77.857499999999987</v>
      </c>
      <c r="G23" s="50">
        <v>122.582623</v>
      </c>
      <c r="H23" s="50">
        <v>3.9659000000000004</v>
      </c>
      <c r="I23" s="50">
        <v>65.308616325757583</v>
      </c>
      <c r="J23" s="100">
        <f t="shared" si="4"/>
        <v>54.859751165719686</v>
      </c>
      <c r="M23" s="118" t="s">
        <v>4</v>
      </c>
      <c r="N23" s="119">
        <v>1.8810294921874988</v>
      </c>
      <c r="O23" s="119">
        <v>1.9199226600985222</v>
      </c>
      <c r="P23" s="119">
        <v>2.1634369694323139</v>
      </c>
      <c r="Q23" s="119">
        <v>1.7360950091240877</v>
      </c>
      <c r="R23" s="119">
        <v>2.1618462982273199</v>
      </c>
      <c r="S23" s="119">
        <v>3.5028212931785196</v>
      </c>
      <c r="T23" s="119">
        <v>2.3884616564417178</v>
      </c>
      <c r="U23" s="119">
        <v>2.2302385920273591</v>
      </c>
      <c r="V23" s="119">
        <f t="shared" si="5"/>
        <v>2.2479814963396678</v>
      </c>
    </row>
    <row r="24" spans="1:22" x14ac:dyDescent="0.25">
      <c r="A24" s="13" t="s">
        <v>5</v>
      </c>
      <c r="B24" s="33">
        <f>SUM(B21:B23)</f>
        <v>4829.3844000000008</v>
      </c>
      <c r="C24" s="33">
        <v>2483.5259999999998</v>
      </c>
      <c r="D24" s="33">
        <v>2042.4311900000002</v>
      </c>
      <c r="E24" s="33">
        <v>3734.6156499999997</v>
      </c>
      <c r="F24" s="33">
        <v>5582.3271999999997</v>
      </c>
      <c r="G24" s="33">
        <v>4536.8645229999993</v>
      </c>
      <c r="H24" s="33">
        <v>2623.1725000000001</v>
      </c>
      <c r="I24" s="33">
        <v>5004.3534600896319</v>
      </c>
      <c r="J24" s="101">
        <f t="shared" si="4"/>
        <v>3854.5843653862039</v>
      </c>
      <c r="M24" s="13" t="s">
        <v>5</v>
      </c>
      <c r="N24" s="106">
        <v>1.2228865844925707</v>
      </c>
      <c r="O24" s="106">
        <v>1.481497366007555</v>
      </c>
      <c r="P24" s="106">
        <v>1.3931566169995144</v>
      </c>
      <c r="Q24" s="106">
        <v>1.4988479739385332</v>
      </c>
      <c r="R24" s="106">
        <v>1.380977555494151</v>
      </c>
      <c r="S24" s="106">
        <v>1.5382780996235761</v>
      </c>
      <c r="T24" s="106">
        <v>1.0010355665790105</v>
      </c>
      <c r="U24" s="106">
        <v>1.8291639650540572</v>
      </c>
      <c r="V24" s="123">
        <f t="shared" si="5"/>
        <v>1.4182304660236211</v>
      </c>
    </row>
    <row r="25" spans="1:22" ht="30" x14ac:dyDescent="0.25">
      <c r="A25" s="65" t="s">
        <v>6</v>
      </c>
      <c r="B25" s="54">
        <v>114.83369999999999</v>
      </c>
      <c r="C25" s="54"/>
      <c r="D25" s="54">
        <v>21.716139999999996</v>
      </c>
      <c r="E25" s="54">
        <v>93.758179999999996</v>
      </c>
      <c r="F25" s="54"/>
      <c r="G25" s="54">
        <v>52.855049000000008</v>
      </c>
      <c r="H25" s="54">
        <v>14.312899999999997</v>
      </c>
      <c r="I25" s="54">
        <v>39.389116535053482</v>
      </c>
      <c r="J25" s="54"/>
      <c r="M25" s="120" t="s">
        <v>6</v>
      </c>
      <c r="N25" s="80">
        <v>0.74733134550260061</v>
      </c>
      <c r="O25" s="121"/>
      <c r="P25" s="80">
        <v>0.67093503338358829</v>
      </c>
      <c r="Q25" s="80">
        <v>1.1882840640341517</v>
      </c>
      <c r="R25" s="121"/>
      <c r="S25" s="80">
        <v>1.074062764568309</v>
      </c>
      <c r="T25" s="80">
        <v>0.56876205479452069</v>
      </c>
      <c r="U25" s="80">
        <v>0.92740854268368522</v>
      </c>
      <c r="V25" s="122"/>
    </row>
    <row r="27" spans="1:22" ht="15.75" x14ac:dyDescent="0.25">
      <c r="A27" s="1" t="s">
        <v>17</v>
      </c>
      <c r="B27" s="19" t="s">
        <v>26</v>
      </c>
      <c r="M27" s="9" t="s">
        <v>57</v>
      </c>
    </row>
    <row r="28" spans="1:22" ht="45" x14ac:dyDescent="0.25">
      <c r="A28" s="46" t="s">
        <v>1</v>
      </c>
      <c r="B28" s="7" t="s">
        <v>7</v>
      </c>
      <c r="C28" s="7" t="s">
        <v>9</v>
      </c>
      <c r="D28" s="7" t="s">
        <v>10</v>
      </c>
      <c r="E28" s="7" t="s">
        <v>11</v>
      </c>
      <c r="F28" s="7" t="s">
        <v>12</v>
      </c>
      <c r="G28" s="7" t="s">
        <v>13</v>
      </c>
      <c r="H28" s="7" t="s">
        <v>14</v>
      </c>
      <c r="I28" s="7" t="s">
        <v>15</v>
      </c>
      <c r="J28" s="97" t="s">
        <v>16</v>
      </c>
      <c r="M28" s="46" t="s">
        <v>1</v>
      </c>
      <c r="N28" s="7" t="s">
        <v>7</v>
      </c>
      <c r="O28" s="7" t="s">
        <v>9</v>
      </c>
      <c r="P28" s="7" t="s">
        <v>10</v>
      </c>
      <c r="Q28" s="7" t="s">
        <v>11</v>
      </c>
      <c r="R28" s="7" t="s">
        <v>12</v>
      </c>
      <c r="S28" s="7" t="s">
        <v>13</v>
      </c>
      <c r="T28" s="7" t="s">
        <v>14</v>
      </c>
      <c r="U28" s="7" t="s">
        <v>15</v>
      </c>
      <c r="V28" s="7" t="s">
        <v>16</v>
      </c>
    </row>
    <row r="29" spans="1:22" x14ac:dyDescent="0.25">
      <c r="A29" s="70" t="s">
        <v>2</v>
      </c>
      <c r="B29" s="55">
        <v>1765</v>
      </c>
      <c r="C29" s="55">
        <v>831</v>
      </c>
      <c r="D29" s="55">
        <v>876</v>
      </c>
      <c r="E29" s="55">
        <v>1278</v>
      </c>
      <c r="F29" s="55">
        <v>1734</v>
      </c>
      <c r="G29" s="55">
        <v>1432</v>
      </c>
      <c r="H29" s="55">
        <v>1237</v>
      </c>
      <c r="I29" s="55">
        <v>1339</v>
      </c>
      <c r="J29" s="55">
        <f>AVERAGEA(B29:I29)</f>
        <v>1311.5</v>
      </c>
      <c r="M29" s="60" t="s">
        <v>2</v>
      </c>
      <c r="N29" s="31">
        <v>2.2461115580736553</v>
      </c>
      <c r="O29" s="31">
        <v>2.5923085439229849</v>
      </c>
      <c r="P29" s="31">
        <v>1.9660293949771694</v>
      </c>
      <c r="Q29" s="31">
        <v>2.2698947104851328</v>
      </c>
      <c r="R29" s="31">
        <v>2.5591257785467127</v>
      </c>
      <c r="S29" s="31">
        <v>2.60861976047486</v>
      </c>
      <c r="T29" s="31">
        <v>1.953722635408246</v>
      </c>
      <c r="U29" s="31">
        <v>2.9187290469749527</v>
      </c>
      <c r="V29" s="107">
        <f>AVERAGEA(N29:U29)</f>
        <v>2.3893176786079646</v>
      </c>
    </row>
    <row r="30" spans="1:22" x14ac:dyDescent="0.25">
      <c r="A30" s="62" t="s">
        <v>3</v>
      </c>
      <c r="B30" s="56">
        <v>251</v>
      </c>
      <c r="C30" s="56">
        <v>98</v>
      </c>
      <c r="D30" s="56">
        <v>85</v>
      </c>
      <c r="E30" s="56">
        <v>177</v>
      </c>
      <c r="F30" s="56">
        <v>295</v>
      </c>
      <c r="G30" s="56">
        <v>214</v>
      </c>
      <c r="H30" s="56">
        <v>88</v>
      </c>
      <c r="I30" s="56">
        <v>240</v>
      </c>
      <c r="J30" s="56">
        <f t="shared" ref="J30:J32" si="6">AVERAGEA(B30:I30)</f>
        <v>181</v>
      </c>
      <c r="M30" s="62" t="s">
        <v>3</v>
      </c>
      <c r="N30" s="31">
        <v>3.2814872509960158</v>
      </c>
      <c r="O30" s="31">
        <v>3.3051173469387756</v>
      </c>
      <c r="P30" s="31">
        <v>2.7913699999999997</v>
      </c>
      <c r="Q30" s="31">
        <v>4.4870628813559321</v>
      </c>
      <c r="R30" s="31">
        <v>3.6167647457627119</v>
      </c>
      <c r="S30" s="31">
        <v>3.1716747803738317</v>
      </c>
      <c r="T30" s="31">
        <v>2.3005874999999998</v>
      </c>
      <c r="U30" s="31">
        <v>4.2952777077683892</v>
      </c>
      <c r="V30" s="107">
        <f t="shared" ref="V30:V32" si="7">AVERAGEA(N30:U30)</f>
        <v>3.4061677766494567</v>
      </c>
    </row>
    <row r="31" spans="1:22" x14ac:dyDescent="0.25">
      <c r="A31" s="63" t="s">
        <v>4</v>
      </c>
      <c r="B31" s="57">
        <v>17</v>
      </c>
      <c r="C31" s="57">
        <v>3</v>
      </c>
      <c r="D31" s="57">
        <v>33</v>
      </c>
      <c r="E31" s="57">
        <v>23</v>
      </c>
      <c r="F31" s="57">
        <v>27</v>
      </c>
      <c r="G31" s="57">
        <v>30</v>
      </c>
      <c r="H31" s="57">
        <v>3</v>
      </c>
      <c r="I31" s="57">
        <v>25</v>
      </c>
      <c r="J31" s="57">
        <f t="shared" si="6"/>
        <v>20.125</v>
      </c>
      <c r="M31" s="124" t="s">
        <v>4</v>
      </c>
      <c r="N31" s="105">
        <v>2.4320117647058823</v>
      </c>
      <c r="O31" s="105">
        <v>1.8053666666666668</v>
      </c>
      <c r="P31" s="105">
        <v>2.5128178787878785</v>
      </c>
      <c r="Q31" s="105">
        <v>1.7165252173913044</v>
      </c>
      <c r="R31" s="105">
        <v>2.8836111111111107</v>
      </c>
      <c r="S31" s="105">
        <v>4.0860874333333337</v>
      </c>
      <c r="T31" s="105">
        <v>1.3219666666666667</v>
      </c>
      <c r="U31" s="105">
        <v>2.6123446530303034</v>
      </c>
      <c r="V31" s="108">
        <f t="shared" si="7"/>
        <v>2.4213414239616431</v>
      </c>
    </row>
    <row r="32" spans="1:22" x14ac:dyDescent="0.25">
      <c r="A32" s="13" t="s">
        <v>5</v>
      </c>
      <c r="B32" s="58">
        <f>SUM(B29:B31)</f>
        <v>2033</v>
      </c>
      <c r="C32" s="58">
        <v>932</v>
      </c>
      <c r="D32" s="58">
        <v>994</v>
      </c>
      <c r="E32" s="58">
        <v>1478</v>
      </c>
      <c r="F32" s="58">
        <v>2056</v>
      </c>
      <c r="G32" s="58">
        <v>1676</v>
      </c>
      <c r="H32" s="58">
        <v>1328</v>
      </c>
      <c r="I32" s="58">
        <v>1604</v>
      </c>
      <c r="J32" s="58">
        <f t="shared" si="6"/>
        <v>1512.625</v>
      </c>
      <c r="M32" s="13" t="s">
        <v>5</v>
      </c>
      <c r="N32" s="125">
        <v>2.3754965076242009</v>
      </c>
      <c r="O32" s="125">
        <v>2.6647274678111588</v>
      </c>
      <c r="P32" s="125">
        <v>2.0547597484909459</v>
      </c>
      <c r="Q32" s="125">
        <v>2.5268035520974288</v>
      </c>
      <c r="R32" s="125">
        <v>2.7151396887159533</v>
      </c>
      <c r="S32" s="125">
        <v>2.7069597392601428</v>
      </c>
      <c r="T32" s="125">
        <v>1.9752804969879518</v>
      </c>
      <c r="U32" s="125">
        <v>3.1199211097815662</v>
      </c>
      <c r="V32" s="123">
        <f t="shared" si="7"/>
        <v>2.5173860388461686</v>
      </c>
    </row>
    <row r="33" spans="1:22" ht="30" x14ac:dyDescent="0.25">
      <c r="A33" s="65" t="s">
        <v>6</v>
      </c>
      <c r="B33" s="59">
        <v>85</v>
      </c>
      <c r="C33" s="59"/>
      <c r="D33" s="59">
        <v>23</v>
      </c>
      <c r="E33" s="59">
        <v>55</v>
      </c>
      <c r="F33" s="59"/>
      <c r="G33" s="59">
        <v>61</v>
      </c>
      <c r="H33" s="59">
        <v>22</v>
      </c>
      <c r="I33" s="59">
        <v>51</v>
      </c>
      <c r="J33" s="59"/>
      <c r="M33" s="120" t="s">
        <v>6</v>
      </c>
      <c r="N33" s="80">
        <v>1.3509847058823528</v>
      </c>
      <c r="O33" s="81" t="s">
        <v>34</v>
      </c>
      <c r="P33" s="80">
        <v>0.9441799999999998</v>
      </c>
      <c r="Q33" s="80">
        <v>1.7046941818181818</v>
      </c>
      <c r="R33" s="81"/>
      <c r="S33" s="81">
        <v>0.8664762131147542</v>
      </c>
      <c r="T33" s="80">
        <v>0.65058636363636346</v>
      </c>
      <c r="U33" s="80">
        <v>0.77233561833438202</v>
      </c>
      <c r="V33" s="122"/>
    </row>
    <row r="36" spans="1:22" ht="15.75" x14ac:dyDescent="0.25">
      <c r="A36" s="87"/>
      <c r="B36" s="88"/>
      <c r="C36" s="89"/>
      <c r="D36" s="89"/>
      <c r="E36" s="89"/>
      <c r="F36" s="89"/>
      <c r="G36" s="89"/>
      <c r="H36" s="89"/>
      <c r="I36" s="89"/>
      <c r="J36" s="89"/>
      <c r="M36" s="9" t="s">
        <v>58</v>
      </c>
    </row>
    <row r="37" spans="1:22" ht="45" x14ac:dyDescent="0.25">
      <c r="A37" s="90"/>
      <c r="B37" s="91"/>
      <c r="C37" s="91"/>
      <c r="D37" s="91"/>
      <c r="E37" s="91"/>
      <c r="F37" s="91"/>
      <c r="G37" s="91"/>
      <c r="H37" s="91"/>
      <c r="I37" s="91"/>
      <c r="J37" s="91"/>
      <c r="M37" s="46" t="s">
        <v>1</v>
      </c>
      <c r="N37" s="7" t="s">
        <v>7</v>
      </c>
      <c r="O37" s="7" t="s">
        <v>9</v>
      </c>
      <c r="P37" s="7" t="s">
        <v>10</v>
      </c>
      <c r="Q37" s="7" t="s">
        <v>11</v>
      </c>
      <c r="R37" s="7" t="s">
        <v>12</v>
      </c>
      <c r="S37" s="7" t="s">
        <v>13</v>
      </c>
      <c r="T37" s="7" t="s">
        <v>14</v>
      </c>
      <c r="U37" s="7" t="s">
        <v>15</v>
      </c>
      <c r="V37" s="7" t="s">
        <v>16</v>
      </c>
    </row>
    <row r="38" spans="1:22" x14ac:dyDescent="0.25">
      <c r="A38" s="92"/>
      <c r="B38" s="93"/>
      <c r="C38" s="93"/>
      <c r="D38" s="93"/>
      <c r="E38" s="93"/>
      <c r="F38" s="93"/>
      <c r="G38" s="93"/>
      <c r="H38" s="93"/>
      <c r="I38" s="93"/>
      <c r="J38" s="93"/>
      <c r="M38" s="60" t="s">
        <v>2</v>
      </c>
      <c r="N38" s="82">
        <f>N29/N21</f>
        <v>2.1447753715787381</v>
      </c>
      <c r="O38" s="82">
        <f t="shared" ref="O38:U38" si="8">O29/O21</f>
        <v>2.2295086902716581</v>
      </c>
      <c r="P38" s="82">
        <f t="shared" si="8"/>
        <v>1.6608488695912262</v>
      </c>
      <c r="Q38" s="82">
        <f t="shared" si="8"/>
        <v>1.9867673465840134</v>
      </c>
      <c r="R38" s="82">
        <f t="shared" si="8"/>
        <v>2.1091968989704855</v>
      </c>
      <c r="S38" s="82">
        <f t="shared" si="8"/>
        <v>2.3580723869539142</v>
      </c>
      <c r="T38" s="82">
        <f t="shared" si="8"/>
        <v>2.14213195703099</v>
      </c>
      <c r="U38" s="82">
        <f t="shared" si="8"/>
        <v>1.874112133330176</v>
      </c>
      <c r="V38" s="126">
        <f>V29/V21</f>
        <v>2.0497644654945684</v>
      </c>
    </row>
    <row r="39" spans="1:22" x14ac:dyDescent="0.25">
      <c r="A39" s="92"/>
      <c r="B39" s="93"/>
      <c r="C39" s="93"/>
      <c r="D39" s="93"/>
      <c r="E39" s="93"/>
      <c r="F39" s="93"/>
      <c r="G39" s="93"/>
      <c r="H39" s="93"/>
      <c r="I39" s="93"/>
      <c r="J39" s="93"/>
      <c r="M39" s="62" t="s">
        <v>3</v>
      </c>
      <c r="N39" s="82">
        <f t="shared" ref="N39:V39" si="9">N30/N22</f>
        <v>2.2851180912320932</v>
      </c>
      <c r="O39" s="82">
        <f t="shared" si="9"/>
        <v>1.5521404921911945</v>
      </c>
      <c r="P39" s="82">
        <f t="shared" si="9"/>
        <v>1.5307186447643946</v>
      </c>
      <c r="Q39" s="82">
        <f t="shared" si="9"/>
        <v>2.1843028637090827</v>
      </c>
      <c r="R39" s="82">
        <f t="shared" si="9"/>
        <v>2.2430793890291221</v>
      </c>
      <c r="S39" s="82">
        <f t="shared" si="9"/>
        <v>1.520192868371151</v>
      </c>
      <c r="T39" s="82">
        <f t="shared" si="9"/>
        <v>2.0724192382509576</v>
      </c>
      <c r="U39" s="82">
        <f t="shared" si="9"/>
        <v>2.0073798071932849</v>
      </c>
      <c r="V39" s="126">
        <f t="shared" si="9"/>
        <v>1.8933893175473986</v>
      </c>
    </row>
    <row r="40" spans="1:22" x14ac:dyDescent="0.25">
      <c r="A40" s="92"/>
      <c r="B40" s="93"/>
      <c r="C40" s="93"/>
      <c r="D40" s="93"/>
      <c r="E40" s="93"/>
      <c r="F40" s="93"/>
      <c r="G40" s="93"/>
      <c r="H40" s="93"/>
      <c r="I40" s="93"/>
      <c r="J40" s="93"/>
      <c r="M40" s="63" t="s">
        <v>4</v>
      </c>
      <c r="N40" s="83">
        <f t="shared" ref="N40:V40" si="10">N31/N23</f>
        <v>1.2929152758140074</v>
      </c>
      <c r="O40" s="84">
        <f t="shared" si="10"/>
        <v>0.94033301662996316</v>
      </c>
      <c r="P40" s="84">
        <f t="shared" si="10"/>
        <v>1.1614934543007474</v>
      </c>
      <c r="Q40" s="84">
        <f t="shared" si="10"/>
        <v>0.9887276954141716</v>
      </c>
      <c r="R40" s="84">
        <f t="shared" si="10"/>
        <v>1.3338649993182339</v>
      </c>
      <c r="S40" s="84">
        <f t="shared" si="10"/>
        <v>1.1665132449921669</v>
      </c>
      <c r="T40" s="84">
        <f t="shared" si="10"/>
        <v>0.55348038060452098</v>
      </c>
      <c r="U40" s="84">
        <f t="shared" si="10"/>
        <v>1.1713296785235867</v>
      </c>
      <c r="V40" s="127">
        <f t="shared" si="10"/>
        <v>1.0771180402971523</v>
      </c>
    </row>
    <row r="41" spans="1:22" x14ac:dyDescent="0.25">
      <c r="A41" s="94"/>
      <c r="B41" s="93"/>
      <c r="C41" s="93"/>
      <c r="D41" s="93"/>
      <c r="E41" s="93"/>
      <c r="F41" s="93"/>
      <c r="G41" s="93"/>
      <c r="H41" s="93"/>
      <c r="I41" s="93"/>
      <c r="J41" s="93"/>
      <c r="M41" s="13" t="s">
        <v>5</v>
      </c>
      <c r="N41" s="85">
        <f t="shared" ref="N41:V41" si="11">N32/N24</f>
        <v>1.94253215118056</v>
      </c>
      <c r="O41" s="86">
        <f t="shared" si="11"/>
        <v>1.7986717553148655</v>
      </c>
      <c r="P41" s="86">
        <f t="shared" si="11"/>
        <v>1.4748950142564352</v>
      </c>
      <c r="Q41" s="86">
        <f t="shared" si="11"/>
        <v>1.6858304484728559</v>
      </c>
      <c r="R41" s="86">
        <f t="shared" si="11"/>
        <v>1.9660997949705294</v>
      </c>
      <c r="S41" s="86">
        <f t="shared" si="11"/>
        <v>1.7597336527917473</v>
      </c>
      <c r="T41" s="86">
        <f t="shared" si="11"/>
        <v>1.9732370786168718</v>
      </c>
      <c r="U41" s="86">
        <f t="shared" si="11"/>
        <v>1.7056541509603615</v>
      </c>
      <c r="V41" s="128">
        <f t="shared" si="11"/>
        <v>1.7750190107707364</v>
      </c>
    </row>
    <row r="42" spans="1:22" ht="30" x14ac:dyDescent="0.25">
      <c r="A42" s="95"/>
      <c r="B42" s="96"/>
      <c r="C42" s="96"/>
      <c r="D42" s="96"/>
      <c r="E42" s="96"/>
      <c r="F42" s="96"/>
      <c r="G42" s="96"/>
      <c r="H42" s="96"/>
      <c r="I42" s="96"/>
      <c r="J42" s="96"/>
      <c r="M42" s="120" t="s">
        <v>6</v>
      </c>
      <c r="N42" s="80"/>
      <c r="O42" s="81"/>
      <c r="P42" s="80"/>
      <c r="Q42" s="80"/>
      <c r="R42" s="81"/>
      <c r="S42" s="81"/>
      <c r="T42" s="80"/>
      <c r="U42" s="80"/>
      <c r="V42" s="122"/>
    </row>
  </sheetData>
  <mergeCells count="1">
    <mergeCell ref="A1:J1"/>
  </mergeCells>
  <conditionalFormatting sqref="B9 D9:E9 J6:J9 B17 D17:E17 J14:J17 B14:H15 G17:H17 G9:H9 B6:H7">
    <cfRule type="cellIs" dxfId="11" priority="141" operator="lessThan">
      <formula>1</formula>
    </cfRule>
  </conditionalFormatting>
  <conditionalFormatting sqref="J8:J9 J16:J17 B16:H16 B8:H8">
    <cfRule type="cellIs" dxfId="10" priority="139" operator="lessThan">
      <formula>0.95</formula>
    </cfRule>
    <cfRule type="cellIs" dxfId="9" priority="140" operator="lessThan">
      <formula>0.95</formula>
    </cfRule>
  </conditionalFormatting>
  <conditionalFormatting sqref="I9 I6:I7">
    <cfRule type="cellIs" dxfId="8" priority="13" operator="lessThan">
      <formula>1</formula>
    </cfRule>
  </conditionalFormatting>
  <conditionalFormatting sqref="I8">
    <cfRule type="cellIs" dxfId="7" priority="11" operator="lessThan">
      <formula>0.95</formula>
    </cfRule>
    <cfRule type="cellIs" dxfId="6" priority="12" operator="lessThan">
      <formula>0.95</formula>
    </cfRule>
  </conditionalFormatting>
  <conditionalFormatting sqref="I17 I14:I15">
    <cfRule type="cellIs" dxfId="5" priority="10" operator="lessThan">
      <formula>1</formula>
    </cfRule>
  </conditionalFormatting>
  <conditionalFormatting sqref="I16">
    <cfRule type="cellIs" dxfId="4" priority="8" operator="lessThan">
      <formula>0.95</formula>
    </cfRule>
    <cfRule type="cellIs" dxfId="3" priority="9" operator="lessThan">
      <formula>0.95</formula>
    </cfRule>
  </conditionalFormatting>
  <conditionalFormatting sqref="N21:U21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2:U2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3:U2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4:U24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7 J14:J15">
    <cfRule type="cellIs" dxfId="2" priority="3" operator="lessThan">
      <formula>1</formula>
    </cfRule>
  </conditionalFormatting>
  <conditionalFormatting sqref="J16">
    <cfRule type="cellIs" dxfId="1" priority="1" operator="lessThan">
      <formula>0.95</formula>
    </cfRule>
    <cfRule type="cellIs" dxfId="0" priority="2" operator="lessThan">
      <formula>0.95</formula>
    </cfRule>
  </conditionalFormatting>
  <pageMargins left="0.70866141732283472" right="0.70866141732283472" top="0.78740157480314965" bottom="0.78740157480314965" header="0.31496062992125984" footer="0.31496062992125984"/>
  <pageSetup paperSize="9" scale="99" orientation="landscape" r:id="rId1"/>
  <rowBreaks count="1" manualBreakCount="1">
    <brk id="18" max="16383" man="1"/>
  </rowBreaks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"/>
  <sheetViews>
    <sheetView workbookViewId="0">
      <selection activeCell="E17" sqref="E17"/>
    </sheetView>
  </sheetViews>
  <sheetFormatPr defaultRowHeight="15" x14ac:dyDescent="0.25"/>
  <cols>
    <col min="1" max="1" width="28.140625" bestFit="1" customWidth="1"/>
  </cols>
  <sheetData>
    <row r="1" spans="1:10" x14ac:dyDescent="0.25">
      <c r="A1" s="130" t="s">
        <v>52</v>
      </c>
    </row>
    <row r="3" spans="1:10" x14ac:dyDescent="0.25">
      <c r="A3" s="21" t="s">
        <v>28</v>
      </c>
      <c r="B3" s="7" t="s">
        <v>7</v>
      </c>
      <c r="C3" s="7" t="s">
        <v>9</v>
      </c>
      <c r="D3" s="7" t="s">
        <v>10</v>
      </c>
      <c r="E3" s="7" t="s">
        <v>11</v>
      </c>
      <c r="F3" s="7" t="s">
        <v>12</v>
      </c>
      <c r="G3" s="7" t="s">
        <v>13</v>
      </c>
      <c r="H3" s="7" t="s">
        <v>14</v>
      </c>
      <c r="I3" s="7" t="s">
        <v>15</v>
      </c>
      <c r="J3" s="7" t="s">
        <v>16</v>
      </c>
    </row>
    <row r="4" spans="1:10" x14ac:dyDescent="0.25">
      <c r="A4" s="22" t="s">
        <v>29</v>
      </c>
      <c r="B4" s="25">
        <v>1.0081116126201086</v>
      </c>
      <c r="C4" s="25">
        <v>1.0384091306224184</v>
      </c>
      <c r="D4" s="25">
        <v>1.0699910114542512</v>
      </c>
      <c r="E4" s="25">
        <v>1.072628336097661</v>
      </c>
      <c r="F4" s="25">
        <v>1.0382170720426358</v>
      </c>
      <c r="G4" s="25">
        <v>1.0413647251879512</v>
      </c>
      <c r="H4" s="25"/>
      <c r="I4" s="25">
        <v>0.97127676404011642</v>
      </c>
      <c r="J4" s="25"/>
    </row>
    <row r="5" spans="1:10" x14ac:dyDescent="0.25">
      <c r="A5" s="23" t="s">
        <v>30</v>
      </c>
      <c r="B5" s="26">
        <v>1.1315014915906068</v>
      </c>
      <c r="C5" s="26">
        <v>1.1321272176425274</v>
      </c>
      <c r="D5" s="26">
        <v>1.1765152729525736</v>
      </c>
      <c r="E5" s="26">
        <v>1.3329789398727927</v>
      </c>
      <c r="F5" s="26">
        <v>1.1270053328620011</v>
      </c>
      <c r="G5" s="26">
        <v>1.0939090264963478</v>
      </c>
      <c r="H5" s="26"/>
      <c r="I5" s="26">
        <v>1.0517038334509983</v>
      </c>
      <c r="J5" s="26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I4"/>
  <sheetViews>
    <sheetView workbookViewId="0">
      <selection activeCell="C24" sqref="C24"/>
    </sheetView>
  </sheetViews>
  <sheetFormatPr defaultRowHeight="15" x14ac:dyDescent="0.25"/>
  <cols>
    <col min="1" max="1" width="11" bestFit="1" customWidth="1"/>
    <col min="2" max="2" width="11.140625" bestFit="1" customWidth="1"/>
  </cols>
  <sheetData>
    <row r="3" spans="1:9" x14ac:dyDescent="0.25">
      <c r="A3" s="27" t="s">
        <v>31</v>
      </c>
      <c r="B3" s="7" t="s">
        <v>7</v>
      </c>
      <c r="C3" s="7" t="s">
        <v>9</v>
      </c>
      <c r="D3" s="7" t="s">
        <v>10</v>
      </c>
      <c r="E3" s="7" t="s">
        <v>11</v>
      </c>
      <c r="F3" s="7" t="s">
        <v>12</v>
      </c>
      <c r="G3" s="7" t="s">
        <v>13</v>
      </c>
      <c r="H3" s="7" t="s">
        <v>14</v>
      </c>
      <c r="I3" s="7" t="s">
        <v>15</v>
      </c>
    </row>
    <row r="4" spans="1:9" x14ac:dyDescent="0.25">
      <c r="A4" s="28" t="s">
        <v>32</v>
      </c>
      <c r="B4" s="29" t="s">
        <v>33</v>
      </c>
      <c r="C4" s="30">
        <v>1.0988746447009687</v>
      </c>
      <c r="D4" s="30">
        <v>1.1428966279712549</v>
      </c>
      <c r="E4" s="30">
        <v>1.0443679143309621</v>
      </c>
      <c r="F4" s="34">
        <v>1.0759219088937093</v>
      </c>
      <c r="G4" s="129">
        <v>0.54379415363455308</v>
      </c>
      <c r="H4" s="34">
        <v>1.243431855500821</v>
      </c>
      <c r="I4" s="34">
        <v>1.3238073288776215</v>
      </c>
    </row>
  </sheetData>
  <conditionalFormatting sqref="C4:I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souhrny a grafy</vt:lpstr>
      <vt:lpstr>HP</vt:lpstr>
      <vt:lpstr>Amb</vt:lpstr>
      <vt:lpstr>LDN</vt:lpstr>
      <vt:lpstr>'souhrny a grafy'!Oblast_tisku</vt:lpstr>
    </vt:vector>
  </TitlesOfParts>
  <Company>FN Motol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koudelkova48168</dc:creator>
  <cp:lastModifiedBy>Káňa Jaroslav, Ing., MHA</cp:lastModifiedBy>
  <cp:lastPrinted>2023-02-15T07:10:09Z</cp:lastPrinted>
  <dcterms:created xsi:type="dcterms:W3CDTF">2023-02-01T09:39:21Z</dcterms:created>
  <dcterms:modified xsi:type="dcterms:W3CDTF">2023-02-15T13:21:47Z</dcterms:modified>
</cp:coreProperties>
</file>