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/>
  <mc:AlternateContent xmlns:mc="http://schemas.openxmlformats.org/markup-compatibility/2006">
    <mc:Choice Requires="x15">
      <x15ac:absPath xmlns:x15ac="http://schemas.microsoft.com/office/spreadsheetml/2010/11/ac" url="P:\PS\Controlling\Káňa\2023\2023-duben\"/>
    </mc:Choice>
  </mc:AlternateContent>
  <xr:revisionPtr revIDLastSave="0" documentId="13_ncr:1_{AE39C92D-F220-415F-BBF4-7CEC9063A4F6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Ř report" sheetId="1" r:id="rId1"/>
    <sheet name="TAB" sheetId="2" r:id="rId2"/>
  </sheets>
  <definedNames>
    <definedName name="_connection">"FNOL"</definedName>
    <definedName name="_database">"FNOL"</definedName>
    <definedName name="_language">"CZ"</definedName>
    <definedName name="_xlnm.Print_Area" localSheetId="0">'Ř report'!$A$12:$K$84</definedName>
  </definedNames>
  <calcPr calcId="191029" iterate="1"/>
</workbook>
</file>

<file path=xl/calcChain.xml><?xml version="1.0" encoding="utf-8"?>
<calcChain xmlns="http://schemas.openxmlformats.org/spreadsheetml/2006/main">
  <c r="D24" i="2" l="1"/>
  <c r="E24" i="2"/>
  <c r="F24" i="2"/>
  <c r="G24" i="2"/>
  <c r="C24" i="2"/>
  <c r="D22" i="2"/>
  <c r="E22" i="2"/>
  <c r="F22" i="2"/>
  <c r="G22" i="2"/>
  <c r="C22" i="2"/>
  <c r="D20" i="2"/>
  <c r="E20" i="2"/>
  <c r="F20" i="2"/>
  <c r="G20" i="2"/>
  <c r="C20" i="2"/>
  <c r="D16" i="2"/>
  <c r="E16" i="2"/>
  <c r="F16" i="2"/>
  <c r="G16" i="2"/>
  <c r="C16" i="2"/>
  <c r="D10" i="2"/>
  <c r="E10" i="2"/>
  <c r="F10" i="2"/>
  <c r="G10" i="2"/>
  <c r="C10" i="2"/>
  <c r="D8" i="2"/>
  <c r="E8" i="2"/>
  <c r="F8" i="2"/>
  <c r="G8" i="2"/>
  <c r="C8" i="2"/>
  <c r="D6" i="2"/>
  <c r="E6" i="2"/>
  <c r="F6" i="2"/>
  <c r="G6" i="2"/>
  <c r="C6" i="2"/>
  <c r="D4" i="2"/>
  <c r="E4" i="2"/>
  <c r="F4" i="2"/>
  <c r="G4" i="2"/>
  <c r="C4" i="2"/>
</calcChain>
</file>

<file path=xl/sharedStrings.xml><?xml version="1.0" encoding="utf-8"?>
<sst xmlns="http://schemas.openxmlformats.org/spreadsheetml/2006/main" count="142" uniqueCount="130">
  <si>
    <t>FINAL6</t>
  </si>
  <si>
    <t>STATIST</t>
  </si>
  <si>
    <t>ICOtotalX</t>
  </si>
  <si>
    <t>STAFF</t>
  </si>
  <si>
    <t>HCCOSTS</t>
  </si>
  <si>
    <t>facts</t>
  </si>
  <si>
    <t>HCCOSTN</t>
  </si>
  <si>
    <t>AMBbodyFNOL</t>
  </si>
  <si>
    <t>M12</t>
  </si>
  <si>
    <t>M12C</t>
  </si>
  <si>
    <t>INtotal</t>
  </si>
  <si>
    <t>OPER</t>
  </si>
  <si>
    <t>Ototal</t>
  </si>
  <si>
    <t>Porod</t>
  </si>
  <si>
    <t>CCtotalU</t>
  </si>
  <si>
    <t>ICPtotal</t>
  </si>
  <si>
    <t>UOPC</t>
  </si>
  <si>
    <t>Ředitelský report FNOL</t>
  </si>
  <si>
    <t>Útvar</t>
  </si>
  <si>
    <t>Fakultní nemocnice Olomouc - útvary</t>
  </si>
  <si>
    <t>Rok</t>
  </si>
  <si>
    <t>2022</t>
  </si>
  <si>
    <t>Prosinec</t>
  </si>
  <si>
    <t>Typ hodnot</t>
  </si>
  <si>
    <t>kumulativní</t>
  </si>
  <si>
    <t>Y2018</t>
  </si>
  <si>
    <t>Y2019</t>
  </si>
  <si>
    <t>Y2020</t>
  </si>
  <si>
    <t>Y2021</t>
  </si>
  <si>
    <t>Y2022</t>
  </si>
  <si>
    <t>Ukazatel</t>
  </si>
  <si>
    <t>A6</t>
  </si>
  <si>
    <t>VÝNOSY (v tis. Kč)</t>
  </si>
  <si>
    <t>rep_klin_Trzby_ZP</t>
  </si>
  <si>
    <t xml:space="preserve">     Výnosy od ZP (v tis. Kč)</t>
  </si>
  <si>
    <t>A5</t>
  </si>
  <si>
    <t>NÁKLADY CELKEM (v tis. Kč)</t>
  </si>
  <si>
    <t>A50113</t>
  </si>
  <si>
    <t xml:space="preserve">     z toho Léky CELKEM (v tis. Kč)</t>
  </si>
  <si>
    <t>A50113016</t>
  </si>
  <si>
    <t xml:space="preserve">          z toho Centrové léky (v tis. Kč)</t>
  </si>
  <si>
    <t>A50113017</t>
  </si>
  <si>
    <t xml:space="preserve">          z toho §16 v (tis. Kč)</t>
  </si>
  <si>
    <t xml:space="preserve">          z toho ostatní léky bez CL a §16 (v tis. Kč)</t>
  </si>
  <si>
    <t>A50115</t>
  </si>
  <si>
    <t xml:space="preserve">     z toho ZM CELKEM (v tis. Kč)</t>
  </si>
  <si>
    <t>A52</t>
  </si>
  <si>
    <t xml:space="preserve">     z toho ON (v tis. Kč)</t>
  </si>
  <si>
    <t>A551</t>
  </si>
  <si>
    <t xml:space="preserve">     z toho odpisy (v tis. Kč)</t>
  </si>
  <si>
    <t>ISPO77</t>
  </si>
  <si>
    <t>HV po zdanění (v tis. Kč)</t>
  </si>
  <si>
    <t>Podíl ON na nákladech CELKEM bez CL a §16</t>
  </si>
  <si>
    <t>Kč ON na 1 Kč HV</t>
  </si>
  <si>
    <t>INV1</t>
  </si>
  <si>
    <t>Investice pořízené v tis. Kč (úč. 041, 042)</t>
  </si>
  <si>
    <t>INV2</t>
  </si>
  <si>
    <t>Investice zařazené v tis. Kč</t>
  </si>
  <si>
    <t>INV3</t>
  </si>
  <si>
    <t>FRIM - čerpání</t>
  </si>
  <si>
    <t>INV4</t>
  </si>
  <si>
    <t>Investiční dotace (v tis. Kč) - k datu přijetí dotace</t>
  </si>
  <si>
    <t>Investiční dotace v tis. Kč - z hodnoty zařazeného majetku</t>
  </si>
  <si>
    <t>CCI</t>
  </si>
  <si>
    <t>luzka_KapPot</t>
  </si>
  <si>
    <t>Počet lůžek</t>
  </si>
  <si>
    <t xml:space="preserve">     z toho JIP</t>
  </si>
  <si>
    <t>Počty operací</t>
  </si>
  <si>
    <t>_PocetHospStat</t>
  </si>
  <si>
    <t>Počet hospitalizací (dle ÚZIS)</t>
  </si>
  <si>
    <t>luzka_KapSkut</t>
  </si>
  <si>
    <t xml:space="preserve">   Skutečná lůžková kapacita</t>
  </si>
  <si>
    <t>_PocetODstat</t>
  </si>
  <si>
    <t xml:space="preserve">   Počet OD</t>
  </si>
  <si>
    <t>Obložnost</t>
  </si>
  <si>
    <t>HDpocet</t>
  </si>
  <si>
    <t>Počet případů DRG</t>
  </si>
  <si>
    <t>HDvaha</t>
  </si>
  <si>
    <t>Casemix</t>
  </si>
  <si>
    <t>CCH</t>
  </si>
  <si>
    <t xml:space="preserve">   Počet hospitalizací</t>
  </si>
  <si>
    <t>_Transfery</t>
  </si>
  <si>
    <t xml:space="preserve">   Transfery</t>
  </si>
  <si>
    <t>Prům. oš. doba (dle ÚZIS) bez NIP, DIOP a LDOP</t>
  </si>
  <si>
    <t>VYSR</t>
  </si>
  <si>
    <t>Počet ambulantních ošetření</t>
  </si>
  <si>
    <t>Pocet</t>
  </si>
  <si>
    <t>Počty porodů</t>
  </si>
  <si>
    <t>pevp</t>
  </si>
  <si>
    <t>PCtotalR</t>
  </si>
  <si>
    <t>Počet zaměstnanců - abs. počty celkem</t>
  </si>
  <si>
    <t>PClekari</t>
  </si>
  <si>
    <t xml:space="preserve"> * počet lékařů</t>
  </si>
  <si>
    <t>PCNLZP</t>
  </si>
  <si>
    <t xml:space="preserve"> * počet nelék. zdrav. pers.</t>
  </si>
  <si>
    <t>devpp</t>
  </si>
  <si>
    <t>Počet zaměstnanců celkem - úvazky - přep.počty</t>
  </si>
  <si>
    <t>HV po zd. na 1 úvazek (přepočtený prům. počet za rok)</t>
  </si>
  <si>
    <t>Meziroční vývoj HV na úvazek  v %</t>
  </si>
  <si>
    <t>Rentabilita tržeb (HV po zd. / Tržby)</t>
  </si>
  <si>
    <t>Tržby CELKEM na 1 úvazek (přepočtený prům. počet za rok)</t>
  </si>
  <si>
    <t>Meziroční vývoj tržeb CELKEM na úvazek  v %</t>
  </si>
  <si>
    <r>
      <rPr>
        <sz val="10"/>
        <rFont val="Arial"/>
      </rPr>
      <t xml:space="preserve">Tržby bez CL </t>
    </r>
    <r>
      <rPr>
        <i/>
        <sz val="10"/>
        <color indexed="10"/>
        <rFont val="Calibri"/>
        <charset val="238"/>
      </rPr>
      <t>(modelově použit Náklady na CL)</t>
    </r>
    <r>
      <rPr>
        <sz val="10"/>
        <color rgb="FFC00000"/>
        <rFont val="Calibri"/>
        <charset val="238"/>
      </rPr>
      <t xml:space="preserve"> na 1 úvazek </t>
    </r>
    <r>
      <rPr>
        <i/>
        <sz val="10"/>
        <color rgb="FFC00000"/>
        <rFont val="Calibri"/>
        <charset val="238"/>
      </rPr>
      <t>(přepočtený prům. počet za rok)</t>
    </r>
  </si>
  <si>
    <t>Meziroční vývoj tržeb bez CL (modelově použit Náklady na CL) na úvazek v %</t>
  </si>
  <si>
    <t>Meziroční vývoj tržeb CELKEM bez CL (modelově použit Náklady na CL) v %</t>
  </si>
  <si>
    <t>Meziroční vývoj Nákladů na ON</t>
  </si>
  <si>
    <t>Meziroční tempo růstu ON v %</t>
  </si>
  <si>
    <t>Meziroční vývoj růstu přep. počtu zaměstnanců - počty</t>
  </si>
  <si>
    <t>Meziroční vývoj  přep. počtu zaměstnanců v %</t>
  </si>
  <si>
    <t>Meziroční vývoj TRŽEB CELKEM v Kč</t>
  </si>
  <si>
    <t>Meziroční vývoj TRŽEB CELKEM v %</t>
  </si>
  <si>
    <t>Meziroční vývoj TRŽEB OD ZP CELKEM v Kč</t>
  </si>
  <si>
    <t>Meziroční vývoj TRŽEB OD ZP v %</t>
  </si>
  <si>
    <t>Meziroční vývoj NÁKLADŮ NA CL a §16  CELKEM v Kč</t>
  </si>
  <si>
    <t>Meziroční vývoj  NÁKLADŮ NA CL a §16 v %</t>
  </si>
  <si>
    <t>body</t>
  </si>
  <si>
    <t>AMBULANCE BODY</t>
  </si>
  <si>
    <t>Počet op. výkonů hosp. CELKEM</t>
  </si>
  <si>
    <t>Počet operačních výkonů ambulantních</t>
  </si>
  <si>
    <t>Základní data za pracoviště</t>
  </si>
  <si>
    <t>z toho hospitalizace (CM=casemix)</t>
  </si>
  <si>
    <t>Počet hospitalizací</t>
  </si>
  <si>
    <t>Počet operačních výklonů ambulantních</t>
  </si>
  <si>
    <t xml:space="preserve"> - z toho JIP</t>
  </si>
  <si>
    <t>Obložnost v %</t>
  </si>
  <si>
    <t>Průměrná oštřovací doba bez NIP, DIOP a LDOP</t>
  </si>
  <si>
    <t>Počet operačních výkonů hosp.celkem</t>
  </si>
  <si>
    <t>Z toho ambulance (BODY)</t>
  </si>
  <si>
    <t>Počet lůžek celkem</t>
  </si>
  <si>
    <t xml:space="preserve"> - z toho standard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</si>
</sst>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71" formatCode="0.0"/>
  </numFmts>
  <fonts count="19" x14ac:knownFonts="1">
    <font>
      <sz val="11"/>
      <name val="Calibri"/>
      <family val="2"/>
      <scheme val="minor"/>
    </font>
    <font>
      <sz val="18"/>
      <name val="Calibri"/>
      <scheme val="minor"/>
    </font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b/>
      <sz val="10"/>
      <color theme="0"/>
      <name val="Calibri"/>
      <charset val="238"/>
    </font>
    <font>
      <sz val="10"/>
      <name val="Calibri"/>
      <charset val="238"/>
    </font>
    <font>
      <b/>
      <sz val="10"/>
      <color theme="1"/>
      <name val="Calibri"/>
      <charset val="238"/>
    </font>
    <font>
      <b/>
      <sz val="10"/>
      <name val="Calibri"/>
      <charset val="238"/>
    </font>
    <font>
      <sz val="10"/>
      <color theme="1"/>
      <name val="Calibri"/>
      <charset val="238"/>
    </font>
    <font>
      <i/>
      <sz val="10"/>
      <color rgb="FFC00000"/>
      <name val="Calibri"/>
      <charset val="238"/>
    </font>
    <font>
      <sz val="10"/>
      <color rgb="FFC00000"/>
      <name val="Calibri"/>
      <charset val="238"/>
    </font>
    <font>
      <i/>
      <sz val="10"/>
      <color theme="1" tint="0.34998626667073579"/>
      <name val="Calibri"/>
      <charset val="238"/>
    </font>
    <font>
      <i/>
      <sz val="10"/>
      <name val="Calibri"/>
      <charset val="238"/>
    </font>
    <font>
      <sz val="10"/>
      <name val="Arial"/>
      <charset val="238"/>
    </font>
    <font>
      <sz val="10"/>
      <name val="Arial"/>
    </font>
    <font>
      <i/>
      <sz val="10"/>
      <color indexed="10"/>
      <name val="Calibri"/>
      <charset val="238"/>
    </font>
    <font>
      <sz val="1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11"/>
      <color rgb="FFFF0000"/>
      <name val="Calibri"/>
      <family val="2"/>
      <scheme val="minor"/>
    </font>
  </fonts>
  <fills count="2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E69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3D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7E3BC"/>
        <bgColor indexed="64"/>
      </patternFill>
    </fill>
    <fill>
      <patternFill patternType="solid">
        <fgColor rgb="FFE9CEFE"/>
        <bgColor indexed="64"/>
      </patternFill>
    </fill>
    <fill>
      <patternFill patternType="solid">
        <fgColor rgb="FFEFDAFE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rgb="FF7F7F7F"/>
      </bottom>
      <diagonal/>
    </border>
    <border>
      <left style="thin">
        <color rgb="FFF79646"/>
      </left>
      <right style="thin">
        <color rgb="FFF79646"/>
      </right>
      <top style="thin">
        <color rgb="FFF79646"/>
      </top>
      <bottom style="thin">
        <color rgb="FFF79646"/>
      </bottom>
      <diagonal/>
    </border>
    <border>
      <left style="hair">
        <color theme="0"/>
      </left>
      <right style="hair">
        <color theme="0"/>
      </right>
      <top style="hair">
        <color theme="0"/>
      </top>
      <bottom style="hair">
        <color theme="0"/>
      </bottom>
      <diagonal/>
    </border>
    <border>
      <left/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thin">
        <color rgb="FF4BACC6"/>
      </right>
      <top/>
      <bottom style="thin">
        <color rgb="FF4BACC6"/>
      </bottom>
      <diagonal/>
    </border>
    <border>
      <left style="hair">
        <color rgb="FF7F7F7F"/>
      </left>
      <right style="hair">
        <color rgb="FF7F7F7F"/>
      </right>
      <top style="hair">
        <color rgb="FF7F7F7F"/>
      </top>
      <bottom style="hair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12">
    <xf numFmtId="0" fontId="0" fillId="0" borderId="0"/>
    <xf numFmtId="0" fontId="2" fillId="0" borderId="2">
      <alignment horizontal="center" vertical="center"/>
    </xf>
    <xf numFmtId="0" fontId="16" fillId="0" borderId="2">
      <alignment horizontal="center" vertical="center"/>
    </xf>
    <xf numFmtId="0" fontId="2" fillId="0" borderId="2">
      <alignment horizontal="center" vertical="center"/>
    </xf>
    <xf numFmtId="0" fontId="13" fillId="20" borderId="4">
      <alignment horizontal="left"/>
    </xf>
    <xf numFmtId="9" fontId="16" fillId="0" borderId="0" applyFont="0" applyFill="0" applyBorder="0" applyAlignment="0" applyProtection="0"/>
    <xf numFmtId="0" fontId="2" fillId="0" borderId="4"/>
    <xf numFmtId="0" fontId="16" fillId="0" borderId="6">
      <alignment horizontal="left" vertical="center"/>
    </xf>
    <xf numFmtId="0" fontId="16" fillId="0" borderId="6">
      <alignment horizontal="right" vertical="center"/>
    </xf>
    <xf numFmtId="3" fontId="16" fillId="0" borderId="7">
      <alignment horizontal="right" vertical="center"/>
    </xf>
    <xf numFmtId="0" fontId="16" fillId="0" borderId="8">
      <alignment horizontal="center" vertical="center"/>
    </xf>
    <xf numFmtId="0" fontId="2" fillId="0" borderId="2">
      <alignment horizontal="center" vertical="center"/>
    </xf>
  </cellStyleXfs>
  <cellXfs count="57">
    <xf numFmtId="0" fontId="0" fillId="0" borderId="0" xfId="0"/>
    <xf numFmtId="0" fontId="2" fillId="0" borderId="0" xfId="0" applyNumberFormat="1" applyFont="1" applyAlignment="1">
      <alignment horizontal="right" indent="1"/>
    </xf>
    <xf numFmtId="0" fontId="0" fillId="0" borderId="2" xfId="2" applyNumberFormat="1" applyFont="1" applyBorder="1" applyAlignment="1">
      <alignment horizontal="center" vertical="center"/>
    </xf>
    <xf numFmtId="0" fontId="2" fillId="0" borderId="2" xfId="3" applyNumberFormat="1" applyFont="1" applyBorder="1" applyAlignment="1">
      <alignment horizontal="center" vertical="center"/>
    </xf>
    <xf numFmtId="3" fontId="4" fillId="2" borderId="3" xfId="4" applyNumberFormat="1" applyFont="1" applyFill="1" applyBorder="1" applyAlignment="1">
      <alignment horizontal="left" vertical="center"/>
    </xf>
    <xf numFmtId="0" fontId="5" fillId="3" borderId="4" xfId="0" applyFont="1" applyFill="1" applyBorder="1"/>
    <xf numFmtId="0" fontId="4" fillId="2" borderId="3" xfId="4" applyNumberFormat="1" applyFont="1" applyFill="1" applyBorder="1" applyAlignment="1">
      <alignment horizontal="center" vertical="center"/>
    </xf>
    <xf numFmtId="0" fontId="6" fillId="4" borderId="3" xfId="4" applyFont="1" applyFill="1" applyBorder="1" applyAlignment="1">
      <alignment horizontal="left" vertical="center"/>
    </xf>
    <xf numFmtId="0" fontId="5" fillId="3" borderId="3" xfId="0" applyFont="1" applyFill="1" applyBorder="1" applyAlignment="1">
      <alignment vertical="center"/>
    </xf>
    <xf numFmtId="3" fontId="7" fillId="4" borderId="3" xfId="4" applyNumberFormat="1" applyFont="1" applyFill="1" applyBorder="1" applyAlignment="1">
      <alignment horizontal="right" vertical="center"/>
    </xf>
    <xf numFmtId="0" fontId="8" fillId="5" borderId="3" xfId="4" applyFont="1" applyFill="1" applyBorder="1" applyAlignment="1">
      <alignment horizontal="left" vertical="center"/>
    </xf>
    <xf numFmtId="3" fontId="5" fillId="5" borderId="3" xfId="4" applyNumberFormat="1" applyFont="1" applyFill="1" applyBorder="1" applyAlignment="1">
      <alignment horizontal="right" vertical="center"/>
    </xf>
    <xf numFmtId="0" fontId="7" fillId="6" borderId="3" xfId="4" applyFont="1" applyFill="1" applyBorder="1" applyAlignment="1">
      <alignment horizontal="left" vertical="center"/>
    </xf>
    <xf numFmtId="3" fontId="7" fillId="6" borderId="3" xfId="4" applyNumberFormat="1" applyFont="1" applyFill="1" applyBorder="1" applyAlignment="1">
      <alignment horizontal="right" vertical="center"/>
    </xf>
    <xf numFmtId="0" fontId="5" fillId="7" borderId="3" xfId="4" applyFont="1" applyFill="1" applyBorder="1" applyAlignment="1">
      <alignment horizontal="left" vertical="center"/>
    </xf>
    <xf numFmtId="3" fontId="5" fillId="7" borderId="3" xfId="4" applyNumberFormat="1" applyFont="1" applyFill="1" applyBorder="1" applyAlignment="1">
      <alignment horizontal="right" vertical="center"/>
    </xf>
    <xf numFmtId="0" fontId="5" fillId="8" borderId="3" xfId="4" applyFont="1" applyFill="1" applyBorder="1" applyAlignment="1">
      <alignment horizontal="left" vertical="center"/>
    </xf>
    <xf numFmtId="3" fontId="5" fillId="8" borderId="3" xfId="4" applyNumberFormat="1" applyFont="1" applyFill="1" applyBorder="1" applyAlignment="1">
      <alignment horizontal="right" vertical="center"/>
    </xf>
    <xf numFmtId="0" fontId="7" fillId="9" borderId="3" xfId="4" applyFont="1" applyFill="1" applyBorder="1" applyAlignment="1">
      <alignment horizontal="left" vertical="center"/>
    </xf>
    <xf numFmtId="3" fontId="7" fillId="9" borderId="3" xfId="4" applyNumberFormat="1" applyFont="1" applyFill="1" applyBorder="1" applyAlignment="1">
      <alignment horizontal="right" vertical="center"/>
    </xf>
    <xf numFmtId="0" fontId="9" fillId="9" borderId="3" xfId="4" applyFont="1" applyFill="1" applyBorder="1" applyAlignment="1">
      <alignment horizontal="left" vertical="center"/>
    </xf>
    <xf numFmtId="10" fontId="9" fillId="9" borderId="3" xfId="5" applyNumberFormat="1" applyFont="1" applyFill="1" applyBorder="1" applyAlignment="1">
      <alignment horizontal="right" vertical="center"/>
    </xf>
    <xf numFmtId="4" fontId="9" fillId="9" borderId="3" xfId="5" applyNumberFormat="1" applyFont="1" applyFill="1" applyBorder="1" applyAlignment="1">
      <alignment horizontal="right" vertical="center"/>
    </xf>
    <xf numFmtId="0" fontId="5" fillId="10" borderId="3" xfId="4" applyFont="1" applyFill="1" applyBorder="1" applyAlignment="1">
      <alignment horizontal="left" vertical="center"/>
    </xf>
    <xf numFmtId="3" fontId="5" fillId="10" borderId="3" xfId="4" applyNumberFormat="1" applyFont="1" applyFill="1" applyBorder="1" applyAlignment="1">
      <alignment horizontal="right" vertical="center"/>
    </xf>
    <xf numFmtId="0" fontId="5" fillId="11" borderId="3" xfId="4" applyFont="1" applyFill="1" applyBorder="1" applyAlignment="1">
      <alignment horizontal="left" vertical="center"/>
    </xf>
    <xf numFmtId="3" fontId="5" fillId="11" borderId="3" xfId="4" applyNumberFormat="1" applyFont="1" applyFill="1" applyBorder="1" applyAlignment="1">
      <alignment horizontal="right" vertical="center"/>
    </xf>
    <xf numFmtId="0" fontId="5" fillId="12" borderId="3" xfId="4" applyFont="1" applyFill="1" applyBorder="1" applyAlignment="1">
      <alignment horizontal="left" vertical="center"/>
    </xf>
    <xf numFmtId="3" fontId="5" fillId="13" borderId="3" xfId="4" applyNumberFormat="1" applyFont="1" applyFill="1" applyBorder="1" applyAlignment="1">
      <alignment horizontal="right" vertical="center"/>
    </xf>
    <xf numFmtId="0" fontId="5" fillId="13" borderId="3" xfId="4" applyFont="1" applyFill="1" applyBorder="1" applyAlignment="1">
      <alignment horizontal="left" vertical="center"/>
    </xf>
    <xf numFmtId="0" fontId="5" fillId="14" borderId="3" xfId="4" applyFont="1" applyFill="1" applyBorder="1" applyAlignment="1">
      <alignment horizontal="left" vertical="center"/>
    </xf>
    <xf numFmtId="3" fontId="5" fillId="14" borderId="3" xfId="4" applyNumberFormat="1" applyFont="1" applyFill="1" applyBorder="1" applyAlignment="1">
      <alignment horizontal="right" vertical="center"/>
    </xf>
    <xf numFmtId="10" fontId="5" fillId="11" borderId="3" xfId="5" applyNumberFormat="1" applyFont="1" applyFill="1" applyBorder="1" applyAlignment="1">
      <alignment horizontal="right" vertical="center"/>
    </xf>
    <xf numFmtId="164" fontId="5" fillId="13" borderId="3" xfId="4" applyNumberFormat="1" applyFont="1" applyFill="1" applyBorder="1" applyAlignment="1">
      <alignment horizontal="right" vertical="center"/>
    </xf>
    <xf numFmtId="0" fontId="5" fillId="15" borderId="3" xfId="4" applyFont="1" applyFill="1" applyBorder="1" applyAlignment="1">
      <alignment horizontal="left" vertical="center"/>
    </xf>
    <xf numFmtId="3" fontId="5" fillId="15" borderId="3" xfId="4" applyNumberFormat="1" applyFont="1" applyFill="1" applyBorder="1" applyAlignment="1">
      <alignment horizontal="right" vertical="center"/>
    </xf>
    <xf numFmtId="0" fontId="5" fillId="16" borderId="3" xfId="4" applyFont="1" applyFill="1" applyBorder="1" applyAlignment="1">
      <alignment horizontal="left" vertical="center"/>
    </xf>
    <xf numFmtId="3" fontId="5" fillId="17" borderId="3" xfId="4" applyNumberFormat="1" applyFont="1" applyFill="1" applyBorder="1" applyAlignment="1">
      <alignment horizontal="right" vertical="center"/>
    </xf>
    <xf numFmtId="0" fontId="10" fillId="18" borderId="3" xfId="4" applyFont="1" applyFill="1" applyBorder="1" applyAlignment="1">
      <alignment horizontal="left" vertical="center"/>
    </xf>
    <xf numFmtId="3" fontId="10" fillId="18" borderId="3" xfId="4" applyNumberFormat="1" applyFont="1" applyFill="1" applyBorder="1" applyAlignment="1">
      <alignment horizontal="right" vertical="center"/>
    </xf>
    <xf numFmtId="0" fontId="11" fillId="19" borderId="3" xfId="4" applyFont="1" applyFill="1" applyBorder="1" applyAlignment="1">
      <alignment horizontal="left" vertical="center"/>
    </xf>
    <xf numFmtId="0" fontId="12" fillId="3" borderId="3" xfId="0" applyFont="1" applyFill="1" applyBorder="1" applyAlignment="1">
      <alignment vertical="center"/>
    </xf>
    <xf numFmtId="10" fontId="11" fillId="19" borderId="3" xfId="4" applyNumberFormat="1" applyFont="1" applyFill="1" applyBorder="1" applyAlignment="1">
      <alignment horizontal="right" vertical="center"/>
    </xf>
    <xf numFmtId="0" fontId="10" fillId="3" borderId="3" xfId="0" applyFont="1" applyFill="1" applyBorder="1" applyAlignment="1">
      <alignment vertical="center"/>
    </xf>
    <xf numFmtId="10" fontId="10" fillId="18" borderId="3" xfId="4" applyNumberFormat="1" applyFont="1" applyFill="1" applyBorder="1" applyAlignment="1">
      <alignment horizontal="right" vertical="center"/>
    </xf>
    <xf numFmtId="3" fontId="11" fillId="19" borderId="3" xfId="4" applyNumberFormat="1" applyFont="1" applyFill="1" applyBorder="1" applyAlignment="1">
      <alignment horizontal="right" vertical="center"/>
    </xf>
    <xf numFmtId="3" fontId="10" fillId="18" borderId="5" xfId="6" applyNumberFormat="1" applyFont="1" applyFill="1" applyBorder="1" applyAlignment="1">
      <alignment horizontal="left" wrapText="1" readingOrder="1"/>
    </xf>
    <xf numFmtId="0" fontId="3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1" fillId="0" borderId="1" xfId="0" applyNumberFormat="1" applyFont="1" applyBorder="1" applyAlignment="1">
      <alignment horizontal="left"/>
    </xf>
    <xf numFmtId="3" fontId="0" fillId="0" borderId="0" xfId="0" applyNumberFormat="1"/>
    <xf numFmtId="0" fontId="17" fillId="21" borderId="0" xfId="0" applyFont="1" applyFill="1"/>
    <xf numFmtId="3" fontId="18" fillId="0" borderId="0" xfId="0" applyNumberFormat="1" applyFont="1"/>
    <xf numFmtId="10" fontId="0" fillId="0" borderId="0" xfId="0" applyNumberFormat="1"/>
    <xf numFmtId="171" fontId="18" fillId="0" borderId="0" xfId="0" applyNumberFormat="1" applyFont="1"/>
    <xf numFmtId="0" fontId="0" fillId="22" borderId="0" xfId="0" applyFill="1"/>
    <xf numFmtId="3" fontId="0" fillId="22" borderId="0" xfId="0" applyNumberFormat="1" applyFill="1"/>
  </cellXfs>
  <cellStyles count="12">
    <cellStyle name="___row1" xfId="4" xr:uid="{00000000-0005-0000-0000-000004000000}"/>
    <cellStyle name="CFM Drill Column" xfId="8" xr:uid="{00000000-0005-0000-0000-000008000000}"/>
    <cellStyle name="CFM Drill Row" xfId="7" xr:uid="{00000000-0005-0000-0000-000007000000}"/>
    <cellStyle name="CFM Choice" xfId="2" xr:uid="{00000000-0005-0000-0000-000002000000}"/>
    <cellStyle name="CFM Choice 2" xfId="1" xr:uid="{00000000-0005-0000-0000-000001000000}"/>
    <cellStyle name="CFM Choice 3" xfId="11" xr:uid="{00000000-0005-0000-0000-00000B000000}"/>
    <cellStyle name="CFM Choice 4" xfId="3" xr:uid="{00000000-0005-0000-0000-000003000000}"/>
    <cellStyle name="CFM Run" xfId="10" xr:uid="{00000000-0005-0000-0000-00000A000000}"/>
    <cellStyle name="CFM Value" xfId="9" xr:uid="{00000000-0005-0000-0000-000009000000}"/>
    <cellStyle name="Normální" xfId="0" builtinId="0"/>
    <cellStyle name="Normální 8" xfId="6" xr:uid="{00000000-0005-0000-0000-000006000000}"/>
    <cellStyle name="Procenta" xfId="5" builtinId="5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4"/>
  <sheetViews>
    <sheetView showGridLines="0" showRowColHeaders="0" workbookViewId="0">
      <pane ySplit="20" topLeftCell="A45" activePane="bottomLeft" state="frozen"/>
      <selection pane="bottomLeft" activeCell="F50" sqref="F50"/>
    </sheetView>
  </sheetViews>
  <sheetFormatPr defaultRowHeight="15" x14ac:dyDescent="0.25"/>
  <cols>
    <col min="1" max="1" width="1" customWidth="1"/>
    <col min="2" max="3" width="14.85546875" hidden="1" customWidth="1"/>
    <col min="4" max="4" width="45.42578125" customWidth="1"/>
    <col min="5" max="5" width="0.85546875" customWidth="1"/>
    <col min="6" max="10" width="12.7109375" customWidth="1"/>
    <col min="11" max="11" width="0.85546875" customWidth="1"/>
  </cols>
  <sheetData>
    <row r="1" spans="1:10" hidden="1" x14ac:dyDescent="0.25">
      <c r="A1" t="s">
        <v>0</v>
      </c>
      <c r="B1" t="s">
        <v>1</v>
      </c>
      <c r="F1">
        <v>365</v>
      </c>
      <c r="G1">
        <v>365</v>
      </c>
      <c r="H1">
        <v>366</v>
      </c>
      <c r="I1">
        <v>365</v>
      </c>
      <c r="J1">
        <v>365</v>
      </c>
    </row>
    <row r="2" spans="1:10" hidden="1" x14ac:dyDescent="0.25">
      <c r="A2" t="s">
        <v>2</v>
      </c>
      <c r="B2" t="s">
        <v>3</v>
      </c>
      <c r="C2" t="s">
        <v>4</v>
      </c>
      <c r="J2">
        <v>12</v>
      </c>
    </row>
    <row r="3" spans="1:10" hidden="1" x14ac:dyDescent="0.25">
      <c r="A3" t="s">
        <v>5</v>
      </c>
      <c r="B3" t="s">
        <v>6</v>
      </c>
      <c r="C3" t="s">
        <v>7</v>
      </c>
      <c r="J3" t="s">
        <v>8</v>
      </c>
    </row>
    <row r="4" spans="1:10" hidden="1" x14ac:dyDescent="0.25">
      <c r="A4" t="s">
        <v>9</v>
      </c>
      <c r="B4" t="s">
        <v>10</v>
      </c>
      <c r="C4" t="s">
        <v>11</v>
      </c>
      <c r="J4" t="s">
        <v>8</v>
      </c>
    </row>
    <row r="5" spans="1:10" hidden="1" x14ac:dyDescent="0.25">
      <c r="A5" t="s">
        <v>9</v>
      </c>
      <c r="B5" t="s">
        <v>12</v>
      </c>
      <c r="C5" t="s">
        <v>13</v>
      </c>
    </row>
    <row r="6" spans="1:10" hidden="1" x14ac:dyDescent="0.25">
      <c r="A6" t="s">
        <v>14</v>
      </c>
      <c r="B6" t="s">
        <v>15</v>
      </c>
      <c r="C6" t="s">
        <v>16</v>
      </c>
    </row>
    <row r="7" spans="1:10" hidden="1" x14ac:dyDescent="0.25"/>
    <row r="8" spans="1:10" hidden="1" x14ac:dyDescent="0.25"/>
    <row r="9" spans="1:10" hidden="1" x14ac:dyDescent="0.25"/>
    <row r="10" spans="1:10" hidden="1" x14ac:dyDescent="0.25"/>
    <row r="11" spans="1:10" hidden="1" x14ac:dyDescent="0.25"/>
    <row r="12" spans="1:10" ht="5.0999999999999996" customHeight="1" x14ac:dyDescent="0.25"/>
    <row r="13" spans="1:10" ht="30" customHeight="1" x14ac:dyDescent="0.35">
      <c r="D13" s="49" t="s">
        <v>17</v>
      </c>
      <c r="E13" s="49"/>
      <c r="F13" s="49"/>
      <c r="G13" s="49"/>
      <c r="H13" s="49"/>
      <c r="I13" s="49"/>
      <c r="J13" s="49"/>
    </row>
    <row r="14" spans="1:10" ht="5.0999999999999996" customHeight="1" x14ac:dyDescent="0.25"/>
    <row r="15" spans="1:10" x14ac:dyDescent="0.25">
      <c r="E15" s="1" t="s">
        <v>18</v>
      </c>
      <c r="F15" s="47" t="s">
        <v>19</v>
      </c>
      <c r="G15" s="48"/>
      <c r="H15" s="48"/>
      <c r="I15" s="48"/>
    </row>
    <row r="16" spans="1:10" ht="5.0999999999999996" customHeight="1" x14ac:dyDescent="0.25"/>
    <row r="17" spans="3:10" x14ac:dyDescent="0.25">
      <c r="E17" s="1" t="s">
        <v>20</v>
      </c>
      <c r="F17" s="2" t="s">
        <v>21</v>
      </c>
      <c r="G17" s="2" t="s">
        <v>22</v>
      </c>
      <c r="H17" s="1" t="s">
        <v>23</v>
      </c>
      <c r="I17" s="3" t="s">
        <v>24</v>
      </c>
    </row>
    <row r="18" spans="3:10" ht="5.0999999999999996" customHeight="1" x14ac:dyDescent="0.25"/>
    <row r="19" spans="3:10" hidden="1" x14ac:dyDescent="0.25">
      <c r="F19" t="s">
        <v>25</v>
      </c>
      <c r="G19" t="s">
        <v>26</v>
      </c>
      <c r="H19" t="s">
        <v>27</v>
      </c>
      <c r="I19" t="s">
        <v>28</v>
      </c>
      <c r="J19" t="s">
        <v>29</v>
      </c>
    </row>
    <row r="20" spans="3:10" x14ac:dyDescent="0.25">
      <c r="D20" s="4" t="s">
        <v>30</v>
      </c>
      <c r="E20" s="5"/>
      <c r="F20" s="6">
        <v>2018</v>
      </c>
      <c r="G20" s="6">
        <v>2019</v>
      </c>
      <c r="H20" s="6">
        <v>2020</v>
      </c>
      <c r="I20" s="6">
        <v>2021</v>
      </c>
      <c r="J20" s="6" t="s">
        <v>21</v>
      </c>
    </row>
    <row r="21" spans="3:10" ht="5.0999999999999996" customHeight="1" x14ac:dyDescent="0.25"/>
    <row r="22" spans="3:10" x14ac:dyDescent="0.25">
      <c r="C22" t="s">
        <v>31</v>
      </c>
      <c r="D22" s="7" t="s">
        <v>32</v>
      </c>
      <c r="E22" s="8"/>
      <c r="F22" s="9">
        <v>6702755.4272400001</v>
      </c>
      <c r="G22" s="9">
        <v>7378050.9376300005</v>
      </c>
      <c r="H22" s="9">
        <v>8633018.9463899992</v>
      </c>
      <c r="I22" s="9">
        <v>9646192.2297600005</v>
      </c>
      <c r="J22" s="9">
        <v>9920034.4594599996</v>
      </c>
    </row>
    <row r="23" spans="3:10" x14ac:dyDescent="0.25">
      <c r="C23" t="s">
        <v>33</v>
      </c>
      <c r="D23" s="10" t="s">
        <v>34</v>
      </c>
      <c r="E23" s="8"/>
      <c r="F23" s="11">
        <v>5786253.88796</v>
      </c>
      <c r="G23" s="11">
        <v>6398991.7682299996</v>
      </c>
      <c r="H23" s="11">
        <v>7364723.6169799995</v>
      </c>
      <c r="I23" s="11">
        <v>8283606.9479999999</v>
      </c>
      <c r="J23" s="11">
        <v>8864794.6910100002</v>
      </c>
    </row>
    <row r="24" spans="3:10" x14ac:dyDescent="0.25">
      <c r="C24" t="s">
        <v>35</v>
      </c>
      <c r="D24" s="12" t="s">
        <v>36</v>
      </c>
      <c r="E24" s="8"/>
      <c r="F24" s="13">
        <v>6551766.6296399999</v>
      </c>
      <c r="G24" s="13">
        <v>7196886.53871</v>
      </c>
      <c r="H24" s="13">
        <v>8249110.9370799996</v>
      </c>
      <c r="I24" s="13">
        <v>9211483.5705400016</v>
      </c>
      <c r="J24" s="13">
        <v>9347193.6032800004</v>
      </c>
    </row>
    <row r="25" spans="3:10" x14ac:dyDescent="0.25">
      <c r="C25" t="s">
        <v>37</v>
      </c>
      <c r="D25" s="14" t="s">
        <v>38</v>
      </c>
      <c r="E25" s="8"/>
      <c r="F25" s="15">
        <v>1473358.3236500002</v>
      </c>
      <c r="G25" s="15">
        <v>1644866.9307299999</v>
      </c>
      <c r="H25" s="15">
        <v>1804401.3463599999</v>
      </c>
      <c r="I25" s="15">
        <v>2010346.4091500002</v>
      </c>
      <c r="J25" s="15">
        <v>2317809.0904899999</v>
      </c>
    </row>
    <row r="26" spans="3:10" x14ac:dyDescent="0.25">
      <c r="C26" t="s">
        <v>39</v>
      </c>
      <c r="D26" s="16" t="s">
        <v>40</v>
      </c>
      <c r="E26" s="8"/>
      <c r="F26" s="17">
        <v>1045394.32241</v>
      </c>
      <c r="G26" s="17">
        <v>1219423.2493399999</v>
      </c>
      <c r="H26" s="17">
        <v>1324559.6638699998</v>
      </c>
      <c r="I26" s="17">
        <v>1413962.9688900001</v>
      </c>
      <c r="J26" s="17">
        <v>1548173.3045599998</v>
      </c>
    </row>
    <row r="27" spans="3:10" x14ac:dyDescent="0.25">
      <c r="C27" t="s">
        <v>41</v>
      </c>
      <c r="D27" s="16" t="s">
        <v>42</v>
      </c>
      <c r="E27" s="8"/>
      <c r="F27" s="17">
        <v>75085.327529999995</v>
      </c>
      <c r="G27" s="17">
        <v>58067.101770000001</v>
      </c>
      <c r="H27" s="17">
        <v>112753.06857999999</v>
      </c>
      <c r="I27" s="17">
        <v>165803.92965999999</v>
      </c>
      <c r="J27" s="17">
        <v>354722.52348000003</v>
      </c>
    </row>
    <row r="28" spans="3:10" x14ac:dyDescent="0.25">
      <c r="D28" s="16" t="s">
        <v>43</v>
      </c>
      <c r="E28" s="8"/>
      <c r="F28" s="17">
        <v>352878.67371000012</v>
      </c>
      <c r="G28" s="17">
        <v>367376.57962000003</v>
      </c>
      <c r="H28" s="17">
        <v>367088.61391000007</v>
      </c>
      <c r="I28" s="17">
        <v>430579.51060000004</v>
      </c>
      <c r="J28" s="17">
        <v>414913.26244999998</v>
      </c>
    </row>
    <row r="29" spans="3:10" x14ac:dyDescent="0.25">
      <c r="C29" t="s">
        <v>44</v>
      </c>
      <c r="D29" s="14" t="s">
        <v>45</v>
      </c>
      <c r="E29" s="8"/>
      <c r="F29" s="15">
        <v>926475.10117000109</v>
      </c>
      <c r="G29" s="15">
        <v>985907.2175700001</v>
      </c>
      <c r="H29" s="15">
        <v>1110789.6656300002</v>
      </c>
      <c r="I29" s="15">
        <v>1116172.5409300001</v>
      </c>
      <c r="J29" s="15">
        <v>1182411.2281099998</v>
      </c>
    </row>
    <row r="30" spans="3:10" x14ac:dyDescent="0.25">
      <c r="C30" t="s">
        <v>46</v>
      </c>
      <c r="D30" s="14" t="s">
        <v>47</v>
      </c>
      <c r="E30" s="8"/>
      <c r="F30" s="15">
        <v>2922902.5134999999</v>
      </c>
      <c r="G30" s="15">
        <v>3255993.7532699998</v>
      </c>
      <c r="H30" s="15">
        <v>3792977.0515000001</v>
      </c>
      <c r="I30" s="15">
        <v>4341774.4451200003</v>
      </c>
      <c r="J30" s="15">
        <v>4094082.9948400003</v>
      </c>
    </row>
    <row r="31" spans="3:10" x14ac:dyDescent="0.25">
      <c r="C31" t="s">
        <v>48</v>
      </c>
      <c r="D31" s="14" t="s">
        <v>49</v>
      </c>
      <c r="E31" s="8"/>
      <c r="F31" s="15">
        <v>262580.47499999998</v>
      </c>
      <c r="G31" s="15">
        <v>271372.17599999998</v>
      </c>
      <c r="H31" s="15">
        <v>280737.85399999999</v>
      </c>
      <c r="I31" s="15">
        <v>333688.83399999997</v>
      </c>
      <c r="J31" s="15">
        <v>330689.20402</v>
      </c>
    </row>
    <row r="32" spans="3:10" x14ac:dyDescent="0.25">
      <c r="C32" t="s">
        <v>50</v>
      </c>
      <c r="D32" s="18" t="s">
        <v>51</v>
      </c>
      <c r="E32" s="8"/>
      <c r="F32" s="19">
        <v>150988.79759999999</v>
      </c>
      <c r="G32" s="19">
        <v>181164.398919998</v>
      </c>
      <c r="H32" s="19">
        <v>383908.009309999</v>
      </c>
      <c r="I32" s="19">
        <v>434708.65922000003</v>
      </c>
      <c r="J32" s="19">
        <v>572840.85618</v>
      </c>
    </row>
    <row r="33" spans="2:10" x14ac:dyDescent="0.25">
      <c r="D33" s="20" t="s">
        <v>52</v>
      </c>
      <c r="E33" s="8"/>
      <c r="F33" s="21">
        <v>0.53816020483260274</v>
      </c>
      <c r="G33" s="21">
        <v>0.55005504785955739</v>
      </c>
      <c r="H33" s="21">
        <v>0.55682463536895466</v>
      </c>
      <c r="I33" s="21">
        <v>0.5689119017029578</v>
      </c>
      <c r="J33" s="21">
        <v>0.54996228233334055</v>
      </c>
    </row>
    <row r="34" spans="2:10" x14ac:dyDescent="0.25">
      <c r="D34" s="20" t="s">
        <v>53</v>
      </c>
      <c r="E34" s="8"/>
      <c r="F34" s="22">
        <v>19.35840645107568</v>
      </c>
      <c r="G34" s="22">
        <v>17.972591594598246</v>
      </c>
      <c r="H34" s="22">
        <v>9.8799112274764695</v>
      </c>
      <c r="I34" s="22">
        <v>9.9877799832891956</v>
      </c>
      <c r="J34" s="22">
        <v>7.1469814882644185</v>
      </c>
    </row>
    <row r="35" spans="2:10" x14ac:dyDescent="0.25">
      <c r="C35" t="s">
        <v>54</v>
      </c>
      <c r="D35" s="23" t="s">
        <v>55</v>
      </c>
      <c r="E35" s="8"/>
      <c r="F35" s="24">
        <v>632455.00670000003</v>
      </c>
      <c r="G35" s="24">
        <v>348063.75769</v>
      </c>
      <c r="H35" s="24">
        <v>431479.55582000001</v>
      </c>
      <c r="I35" s="24">
        <v>907520.58461999998</v>
      </c>
      <c r="J35" s="24">
        <v>1105718.43282</v>
      </c>
    </row>
    <row r="36" spans="2:10" x14ac:dyDescent="0.25">
      <c r="C36" t="s">
        <v>56</v>
      </c>
      <c r="D36" s="23" t="s">
        <v>57</v>
      </c>
      <c r="E36" s="8"/>
      <c r="F36" s="24">
        <v>749960.00699999998</v>
      </c>
      <c r="G36" s="24">
        <v>303778.29800000001</v>
      </c>
      <c r="H36" s="24">
        <v>412002.67804999999</v>
      </c>
      <c r="I36" s="24">
        <v>449816.75308999995</v>
      </c>
      <c r="J36" s="24">
        <v>1134607.44716</v>
      </c>
    </row>
    <row r="37" spans="2:10" x14ac:dyDescent="0.25">
      <c r="C37" t="s">
        <v>58</v>
      </c>
      <c r="D37" s="23" t="s">
        <v>59</v>
      </c>
      <c r="E37" s="8"/>
      <c r="F37" s="24">
        <v>459561.88988999999</v>
      </c>
      <c r="G37" s="24">
        <v>269890.07936000003</v>
      </c>
      <c r="H37" s="24">
        <v>340326.53456</v>
      </c>
      <c r="I37" s="24">
        <v>492895.94242000004</v>
      </c>
      <c r="J37" s="24">
        <v>644845.60444000002</v>
      </c>
    </row>
    <row r="38" spans="2:10" x14ac:dyDescent="0.25">
      <c r="C38" t="s">
        <v>60</v>
      </c>
      <c r="D38" s="23" t="s">
        <v>61</v>
      </c>
      <c r="E38" s="8"/>
      <c r="F38" s="24">
        <v>171381.93496000001</v>
      </c>
      <c r="G38" s="24">
        <v>93958.851389999996</v>
      </c>
      <c r="H38" s="24">
        <v>54938.614689999995</v>
      </c>
      <c r="I38" s="24">
        <v>273515.14244000003</v>
      </c>
      <c r="J38" s="24">
        <v>673379.09182000009</v>
      </c>
    </row>
    <row r="39" spans="2:10" x14ac:dyDescent="0.25">
      <c r="D39" s="23" t="s">
        <v>62</v>
      </c>
      <c r="E39" s="8"/>
      <c r="F39" s="24"/>
      <c r="G39" s="24"/>
      <c r="H39" s="24"/>
      <c r="I39" s="24"/>
      <c r="J39" s="24"/>
    </row>
    <row r="40" spans="2:10" x14ac:dyDescent="0.25">
      <c r="B40" t="s">
        <v>63</v>
      </c>
      <c r="C40" t="s">
        <v>64</v>
      </c>
      <c r="D40" s="25" t="s">
        <v>65</v>
      </c>
      <c r="E40" s="8"/>
      <c r="F40" s="26">
        <v>1183.6824109589043</v>
      </c>
      <c r="G40" s="26">
        <v>1199.6660000000002</v>
      </c>
      <c r="H40" s="26">
        <v>1190.4125683060108</v>
      </c>
      <c r="I40" s="26">
        <v>1189.8571780821917</v>
      </c>
      <c r="J40" s="26">
        <v>1248.131506849315</v>
      </c>
    </row>
    <row r="41" spans="2:10" x14ac:dyDescent="0.25">
      <c r="C41" t="s">
        <v>64</v>
      </c>
      <c r="D41" s="27" t="s">
        <v>66</v>
      </c>
      <c r="E41" s="8"/>
      <c r="F41" s="28">
        <v>152</v>
      </c>
      <c r="G41" s="28">
        <v>152</v>
      </c>
      <c r="H41" s="28">
        <v>169.30054644808743</v>
      </c>
      <c r="I41" s="28">
        <v>152.24657534246575</v>
      </c>
      <c r="J41" s="28">
        <v>141.03835616438357</v>
      </c>
    </row>
    <row r="42" spans="2:10" x14ac:dyDescent="0.25">
      <c r="D42" s="25" t="s">
        <v>67</v>
      </c>
      <c r="E42" s="8"/>
      <c r="F42" s="26"/>
      <c r="G42" s="26"/>
      <c r="H42" s="26"/>
      <c r="I42" s="26"/>
      <c r="J42" s="26"/>
    </row>
    <row r="43" spans="2:10" x14ac:dyDescent="0.25">
      <c r="C43" t="s">
        <v>68</v>
      </c>
      <c r="D43" s="29" t="s">
        <v>69</v>
      </c>
      <c r="E43" s="8"/>
      <c r="F43" s="28">
        <v>58496.129999999903</v>
      </c>
      <c r="G43" s="28">
        <v>59821.15</v>
      </c>
      <c r="H43" s="28">
        <v>52703.97</v>
      </c>
      <c r="I43" s="28">
        <v>52571.98</v>
      </c>
      <c r="J43" s="28">
        <v>59877</v>
      </c>
    </row>
    <row r="44" spans="2:10" x14ac:dyDescent="0.25">
      <c r="C44" t="s">
        <v>70</v>
      </c>
      <c r="D44" s="30" t="s">
        <v>71</v>
      </c>
      <c r="E44" s="8"/>
      <c r="F44" s="31">
        <v>404110.14</v>
      </c>
      <c r="G44" s="31">
        <v>412453.16</v>
      </c>
      <c r="H44" s="31">
        <v>382463</v>
      </c>
      <c r="I44" s="31">
        <v>375459.87</v>
      </c>
      <c r="J44" s="31">
        <v>418402</v>
      </c>
    </row>
    <row r="45" spans="2:10" x14ac:dyDescent="0.25">
      <c r="C45" t="s">
        <v>72</v>
      </c>
      <c r="D45" s="30" t="s">
        <v>73</v>
      </c>
      <c r="E45" s="8"/>
      <c r="F45" s="31">
        <v>306835.09999999998</v>
      </c>
      <c r="G45" s="31">
        <v>310639.09000000003</v>
      </c>
      <c r="H45" s="31">
        <v>271068.95</v>
      </c>
      <c r="I45" s="31">
        <v>273356.96999999997</v>
      </c>
      <c r="J45" s="31">
        <v>300451</v>
      </c>
    </row>
    <row r="46" spans="2:10" x14ac:dyDescent="0.25">
      <c r="D46" s="25" t="s">
        <v>74</v>
      </c>
      <c r="E46" s="8"/>
      <c r="F46" s="32">
        <v>0.75928582242454978</v>
      </c>
      <c r="G46" s="32">
        <v>0.75314998192764493</v>
      </c>
      <c r="H46" s="32">
        <v>0.70874555185730392</v>
      </c>
      <c r="I46" s="32">
        <v>0.72805908658094398</v>
      </c>
      <c r="J46" s="32">
        <v>0.71809169172231491</v>
      </c>
    </row>
    <row r="47" spans="2:10" x14ac:dyDescent="0.25">
      <c r="C47" t="s">
        <v>75</v>
      </c>
      <c r="D47" s="29" t="s">
        <v>76</v>
      </c>
      <c r="E47" s="8"/>
      <c r="F47" s="28">
        <v>49888</v>
      </c>
      <c r="G47" s="28">
        <v>50694</v>
      </c>
      <c r="H47" s="28">
        <v>44194</v>
      </c>
      <c r="I47" s="28">
        <v>45462</v>
      </c>
      <c r="J47" s="28">
        <v>48353</v>
      </c>
    </row>
    <row r="48" spans="2:10" x14ac:dyDescent="0.25">
      <c r="C48" t="s">
        <v>77</v>
      </c>
      <c r="D48" s="25" t="s">
        <v>78</v>
      </c>
      <c r="E48" s="8"/>
      <c r="F48" s="26">
        <v>81810.257429999998</v>
      </c>
      <c r="G48" s="26">
        <v>84784.028290000002</v>
      </c>
      <c r="H48" s="26">
        <v>79326.844939999995</v>
      </c>
      <c r="I48" s="26">
        <v>70329.874471607705</v>
      </c>
      <c r="J48" s="26">
        <v>70113.598074099995</v>
      </c>
    </row>
    <row r="49" spans="2:10" x14ac:dyDescent="0.25">
      <c r="B49" t="s">
        <v>63</v>
      </c>
      <c r="C49" t="s">
        <v>72</v>
      </c>
      <c r="D49" s="30" t="s">
        <v>73</v>
      </c>
      <c r="E49" s="8"/>
      <c r="F49" s="31">
        <v>299649.09999999998</v>
      </c>
      <c r="G49" s="31">
        <v>299311.08999999997</v>
      </c>
      <c r="H49" s="31">
        <v>259682.95</v>
      </c>
      <c r="I49" s="31">
        <v>265921.96999999997</v>
      </c>
      <c r="J49" s="31">
        <v>280403</v>
      </c>
    </row>
    <row r="50" spans="2:10" x14ac:dyDescent="0.25">
      <c r="B50" t="s">
        <v>79</v>
      </c>
      <c r="C50" t="s">
        <v>68</v>
      </c>
      <c r="D50" s="30" t="s">
        <v>80</v>
      </c>
      <c r="E50" s="8"/>
      <c r="F50" s="31">
        <v>58310.129999999903</v>
      </c>
      <c r="G50" s="31">
        <v>59520.15</v>
      </c>
      <c r="H50" s="31">
        <v>52452.97</v>
      </c>
      <c r="I50" s="31">
        <v>52350.98</v>
      </c>
      <c r="J50" s="31">
        <v>56947</v>
      </c>
    </row>
    <row r="51" spans="2:10" x14ac:dyDescent="0.25">
      <c r="C51" t="s">
        <v>81</v>
      </c>
      <c r="D51" s="30" t="s">
        <v>82</v>
      </c>
      <c r="E51" s="8"/>
      <c r="F51" s="31">
        <v>4789.46</v>
      </c>
      <c r="G51" s="31">
        <v>4816.43</v>
      </c>
      <c r="H51" s="31">
        <v>4806.29</v>
      </c>
      <c r="I51" s="31">
        <v>5233.2700000000004</v>
      </c>
      <c r="J51" s="31">
        <v>4639.2700000000004</v>
      </c>
    </row>
    <row r="52" spans="2:10" x14ac:dyDescent="0.25">
      <c r="D52" s="29" t="s">
        <v>83</v>
      </c>
      <c r="E52" s="8"/>
      <c r="F52" s="33">
        <v>5.5987546493719256</v>
      </c>
      <c r="G52" s="33">
        <v>5.471494260353774</v>
      </c>
      <c r="H52" s="33">
        <v>5.4501793199442226</v>
      </c>
      <c r="I52" s="33">
        <v>5.6437795894579752</v>
      </c>
      <c r="J52" s="33">
        <v>5.3606417254199332</v>
      </c>
    </row>
    <row r="53" spans="2:10" x14ac:dyDescent="0.25">
      <c r="C53" t="s">
        <v>84</v>
      </c>
      <c r="D53" s="25" t="s">
        <v>85</v>
      </c>
      <c r="E53" s="8"/>
      <c r="F53" s="26">
        <v>937649</v>
      </c>
      <c r="G53" s="26">
        <v>966018</v>
      </c>
      <c r="H53" s="26">
        <v>989108</v>
      </c>
      <c r="I53" s="26">
        <v>1615465</v>
      </c>
      <c r="J53" s="26">
        <v>1246057</v>
      </c>
    </row>
    <row r="54" spans="2:10" x14ac:dyDescent="0.25">
      <c r="C54" t="s">
        <v>86</v>
      </c>
      <c r="D54" s="29" t="s">
        <v>87</v>
      </c>
      <c r="E54" s="8"/>
      <c r="F54" s="28">
        <v>2434</v>
      </c>
      <c r="G54" s="28">
        <v>2349</v>
      </c>
      <c r="H54" s="28">
        <v>2338</v>
      </c>
      <c r="I54" s="28">
        <v>2415</v>
      </c>
      <c r="J54" s="28">
        <v>2255</v>
      </c>
    </row>
    <row r="55" spans="2:10" x14ac:dyDescent="0.25">
      <c r="B55" t="s">
        <v>88</v>
      </c>
      <c r="C55" t="s">
        <v>89</v>
      </c>
      <c r="D55" s="34" t="s">
        <v>90</v>
      </c>
      <c r="E55" s="8"/>
      <c r="F55" s="35">
        <v>4198</v>
      </c>
      <c r="G55" s="35">
        <v>4226</v>
      </c>
      <c r="H55" s="35">
        <v>4309</v>
      </c>
      <c r="I55" s="35">
        <v>4401</v>
      </c>
      <c r="J55" s="35">
        <v>4522</v>
      </c>
    </row>
    <row r="56" spans="2:10" x14ac:dyDescent="0.25">
      <c r="B56" t="s">
        <v>88</v>
      </c>
      <c r="C56" t="s">
        <v>91</v>
      </c>
      <c r="D56" s="36" t="s">
        <v>92</v>
      </c>
      <c r="E56" s="8"/>
      <c r="F56" s="37">
        <v>832</v>
      </c>
      <c r="G56" s="37">
        <v>836</v>
      </c>
      <c r="H56" s="37">
        <v>854</v>
      </c>
      <c r="I56" s="37">
        <v>871</v>
      </c>
      <c r="J56" s="37">
        <v>906</v>
      </c>
    </row>
    <row r="57" spans="2:10" x14ac:dyDescent="0.25">
      <c r="B57" t="s">
        <v>88</v>
      </c>
      <c r="C57" t="s">
        <v>93</v>
      </c>
      <c r="D57" s="36" t="s">
        <v>94</v>
      </c>
      <c r="E57" s="8"/>
      <c r="F57" s="37">
        <v>2512</v>
      </c>
      <c r="G57" s="37">
        <v>2573</v>
      </c>
      <c r="H57" s="37">
        <v>2611</v>
      </c>
      <c r="I57" s="37">
        <v>2650</v>
      </c>
      <c r="J57" s="37">
        <v>2710</v>
      </c>
    </row>
    <row r="58" spans="2:10" x14ac:dyDescent="0.25">
      <c r="B58" t="s">
        <v>95</v>
      </c>
      <c r="C58" t="s">
        <v>89</v>
      </c>
      <c r="D58" s="34" t="s">
        <v>96</v>
      </c>
      <c r="E58" s="8"/>
      <c r="F58" s="35">
        <v>3756.1646277401915</v>
      </c>
      <c r="G58" s="35">
        <v>3812.3075319453424</v>
      </c>
      <c r="H58" s="35">
        <v>3845.3618018106827</v>
      </c>
      <c r="I58" s="35">
        <v>3934.1079430905202</v>
      </c>
      <c r="J58" s="35">
        <v>4020.3841075429318</v>
      </c>
    </row>
    <row r="59" spans="2:10" x14ac:dyDescent="0.25">
      <c r="D59" s="38" t="s">
        <v>97</v>
      </c>
      <c r="E59" s="8"/>
      <c r="F59" s="39">
        <v>40197.598498455292</v>
      </c>
      <c r="G59" s="39">
        <v>47520.929883522149</v>
      </c>
      <c r="H59" s="39">
        <v>99836.641932945422</v>
      </c>
      <c r="I59" s="39">
        <v>110497.38988059021</v>
      </c>
      <c r="J59" s="39">
        <v>142484.11118361852</v>
      </c>
    </row>
    <row r="60" spans="2:10" x14ac:dyDescent="0.25">
      <c r="D60" s="40" t="s">
        <v>98</v>
      </c>
      <c r="E60" s="41"/>
      <c r="F60" s="42"/>
      <c r="G60" s="42">
        <v>1.1821833059342657</v>
      </c>
      <c r="H60" s="42">
        <v>2.100898323699758</v>
      </c>
      <c r="I60" s="42">
        <v>1.1067819163509627</v>
      </c>
      <c r="J60" s="42">
        <v>1.2894794287683626</v>
      </c>
    </row>
    <row r="61" spans="2:10" x14ac:dyDescent="0.25">
      <c r="D61" s="38" t="s">
        <v>99</v>
      </c>
      <c r="E61" s="43"/>
      <c r="F61" s="44">
        <v>2.2526377284539052E-2</v>
      </c>
      <c r="G61" s="44">
        <v>2.4554506393553333E-2</v>
      </c>
      <c r="H61" s="44">
        <v>4.4469728572822692E-2</v>
      </c>
      <c r="I61" s="44">
        <v>4.5065311665556107E-2</v>
      </c>
      <c r="J61" s="44">
        <v>5.7745853456559748E-2</v>
      </c>
    </row>
    <row r="62" spans="2:10" ht="5.0999999999999996" customHeight="1" x14ac:dyDescent="0.25"/>
    <row r="63" spans="2:10" x14ac:dyDescent="0.25">
      <c r="D63" s="38" t="s">
        <v>100</v>
      </c>
      <c r="E63" s="8"/>
      <c r="F63" s="39">
        <v>1784467.9590821224</v>
      </c>
      <c r="G63" s="39">
        <v>1935324.1772352851</v>
      </c>
      <c r="H63" s="39">
        <v>2245047.2520751962</v>
      </c>
      <c r="I63" s="39">
        <v>2451938.8815199193</v>
      </c>
      <c r="J63" s="39">
        <v>2467434.5023024813</v>
      </c>
    </row>
    <row r="64" spans="2:10" x14ac:dyDescent="0.25">
      <c r="D64" s="40" t="s">
        <v>101</v>
      </c>
      <c r="E64" s="41"/>
      <c r="F64" s="45"/>
      <c r="G64" s="42">
        <v>1.0845384852024793</v>
      </c>
      <c r="H64" s="42">
        <v>1.160036793051574</v>
      </c>
      <c r="I64" s="42">
        <v>1.0921546881712552</v>
      </c>
      <c r="J64" s="42">
        <v>1.0063197418579033</v>
      </c>
    </row>
    <row r="65" spans="4:10" ht="27" thickBot="1" x14ac:dyDescent="0.3">
      <c r="D65" s="46" t="s">
        <v>102</v>
      </c>
      <c r="E65" s="8"/>
      <c r="F65" s="39">
        <v>1506153.6608510208</v>
      </c>
      <c r="G65" s="39">
        <v>1615459.3082230645</v>
      </c>
      <c r="H65" s="39">
        <v>1900590.8050261051</v>
      </c>
      <c r="I65" s="39">
        <v>2092527.551341919</v>
      </c>
      <c r="J65" s="39">
        <v>2082353.5590027203</v>
      </c>
    </row>
    <row r="66" spans="4:10" x14ac:dyDescent="0.25">
      <c r="D66" s="40" t="s">
        <v>103</v>
      </c>
      <c r="E66" s="41"/>
      <c r="F66" s="45"/>
      <c r="G66" s="42">
        <v>1.0725727063666817</v>
      </c>
      <c r="H66" s="42">
        <v>1.1765018130457727</v>
      </c>
      <c r="I66" s="42">
        <v>1.1009879379655199</v>
      </c>
      <c r="J66" s="42">
        <v>0.99513794103562736</v>
      </c>
    </row>
    <row r="67" spans="4:10" x14ac:dyDescent="0.25">
      <c r="D67" s="40" t="s">
        <v>104</v>
      </c>
      <c r="E67" s="41"/>
      <c r="F67" s="45"/>
      <c r="G67" s="42">
        <v>1.0886043111216714</v>
      </c>
      <c r="H67" s="42">
        <v>1.1867025662902606</v>
      </c>
      <c r="I67" s="42">
        <v>1.1263973626506241</v>
      </c>
      <c r="J67" s="42">
        <v>1.0169616138721631</v>
      </c>
    </row>
    <row r="68" spans="4:10" ht="5.0999999999999996" customHeight="1" x14ac:dyDescent="0.25"/>
    <row r="69" spans="4:10" x14ac:dyDescent="0.25">
      <c r="D69" s="38" t="s">
        <v>105</v>
      </c>
      <c r="E69" s="8"/>
      <c r="F69" s="39"/>
      <c r="G69" s="39">
        <v>333091.23976999987</v>
      </c>
      <c r="H69" s="39">
        <v>536983.29823000031</v>
      </c>
      <c r="I69" s="39">
        <v>548797.39362000022</v>
      </c>
      <c r="J69" s="39">
        <v>-247691.45027999999</v>
      </c>
    </row>
    <row r="70" spans="4:10" x14ac:dyDescent="0.25">
      <c r="D70" s="40" t="s">
        <v>106</v>
      </c>
      <c r="E70" s="41"/>
      <c r="F70" s="45"/>
      <c r="G70" s="42">
        <v>1.1139590657682055</v>
      </c>
      <c r="H70" s="42">
        <v>1.1649214767966638</v>
      </c>
      <c r="I70" s="42">
        <v>1.1446877706267611</v>
      </c>
      <c r="J70" s="42">
        <v>0.94295156199134289</v>
      </c>
    </row>
    <row r="71" spans="4:10" x14ac:dyDescent="0.25">
      <c r="D71" s="38" t="s">
        <v>107</v>
      </c>
      <c r="E71" s="8"/>
      <c r="F71" s="39"/>
      <c r="G71" s="39">
        <v>56.142904205150899</v>
      </c>
      <c r="H71" s="39">
        <v>33.054269865340302</v>
      </c>
      <c r="I71" s="39">
        <v>88.746141279837502</v>
      </c>
      <c r="J71" s="39">
        <v>86.276164452411649</v>
      </c>
    </row>
    <row r="72" spans="4:10" x14ac:dyDescent="0.25">
      <c r="D72" s="40" t="s">
        <v>108</v>
      </c>
      <c r="E72" s="41"/>
      <c r="F72" s="45"/>
      <c r="G72" s="42">
        <v>1.0149468699509392</v>
      </c>
      <c r="H72" s="42">
        <v>1.0086704101356885</v>
      </c>
      <c r="I72" s="42">
        <v>1.0230787493749092</v>
      </c>
      <c r="J72" s="42">
        <v>1.0219302992445691</v>
      </c>
    </row>
    <row r="73" spans="4:10" ht="5.0999999999999996" customHeight="1" x14ac:dyDescent="0.25"/>
    <row r="74" spans="4:10" x14ac:dyDescent="0.25">
      <c r="D74" s="38" t="s">
        <v>109</v>
      </c>
      <c r="E74" s="8"/>
      <c r="F74" s="39"/>
      <c r="G74" s="39">
        <v>675295.51039000042</v>
      </c>
      <c r="H74" s="39">
        <v>1254968.0087599987</v>
      </c>
      <c r="I74" s="39">
        <v>1013173.2833700012</v>
      </c>
      <c r="J74" s="39">
        <v>273842.22969999909</v>
      </c>
    </row>
    <row r="75" spans="4:10" x14ac:dyDescent="0.25">
      <c r="D75" s="40" t="s">
        <v>110</v>
      </c>
      <c r="E75" s="41"/>
      <c r="F75" s="45"/>
      <c r="G75" s="42">
        <v>1.1007489408975895</v>
      </c>
      <c r="H75" s="42">
        <v>1.17009478781982</v>
      </c>
      <c r="I75" s="42">
        <v>1.1173602524981914</v>
      </c>
      <c r="J75" s="42">
        <v>1.0283886349325648</v>
      </c>
    </row>
    <row r="76" spans="4:10" x14ac:dyDescent="0.25">
      <c r="D76" s="38" t="s">
        <v>111</v>
      </c>
      <c r="E76" s="8"/>
      <c r="F76" s="39"/>
      <c r="G76" s="39">
        <v>612737.88026999962</v>
      </c>
      <c r="H76" s="39">
        <v>965731.84874999989</v>
      </c>
      <c r="I76" s="39">
        <v>918883.33102000039</v>
      </c>
      <c r="J76" s="39">
        <v>581187.74301000033</v>
      </c>
    </row>
    <row r="77" spans="4:10" x14ac:dyDescent="0.25">
      <c r="D77" s="40" t="s">
        <v>112</v>
      </c>
      <c r="E77" s="41"/>
      <c r="F77" s="45"/>
      <c r="G77" s="42">
        <v>1.1058954363452631</v>
      </c>
      <c r="H77" s="42">
        <v>1.1509193766344112</v>
      </c>
      <c r="I77" s="42">
        <v>1.1247682029643904</v>
      </c>
      <c r="J77" s="42">
        <v>1.0701611926614074</v>
      </c>
    </row>
    <row r="78" spans="4:10" x14ac:dyDescent="0.25">
      <c r="D78" s="38" t="s">
        <v>113</v>
      </c>
      <c r="E78" s="8"/>
      <c r="F78" s="39"/>
      <c r="G78" s="39">
        <v>157010.70117000001</v>
      </c>
      <c r="H78" s="39">
        <v>159822.38133999985</v>
      </c>
      <c r="I78" s="39">
        <v>142454.16610000026</v>
      </c>
      <c r="J78" s="39">
        <v>323128.92948999978</v>
      </c>
    </row>
    <row r="79" spans="4:10" x14ac:dyDescent="0.25">
      <c r="D79" s="40" t="s">
        <v>114</v>
      </c>
      <c r="E79" s="41"/>
      <c r="F79" s="45"/>
      <c r="G79" s="42">
        <v>1.1401281149357847</v>
      </c>
      <c r="H79" s="42">
        <v>1.1251065271852203</v>
      </c>
      <c r="I79" s="42">
        <v>1.0991114618856657</v>
      </c>
      <c r="J79" s="42">
        <v>1.2045421573186437</v>
      </c>
    </row>
    <row r="80" spans="4:10" ht="5.0999999999999996" customHeight="1" x14ac:dyDescent="0.25"/>
    <row r="81" spans="3:10" x14ac:dyDescent="0.25">
      <c r="C81" t="s">
        <v>115</v>
      </c>
      <c r="D81" s="14" t="s">
        <v>116</v>
      </c>
      <c r="E81" s="8"/>
      <c r="F81" s="15">
        <v>1322015985</v>
      </c>
      <c r="G81" s="15">
        <v>1373159094</v>
      </c>
      <c r="H81" s="15">
        <v>1506593014</v>
      </c>
      <c r="I81" s="15">
        <v>1701132453</v>
      </c>
      <c r="J81" s="15">
        <v>1745451352</v>
      </c>
    </row>
    <row r="82" spans="3:10" x14ac:dyDescent="0.25">
      <c r="D82" s="23" t="s">
        <v>117</v>
      </c>
      <c r="E82" s="8"/>
      <c r="F82" s="24"/>
      <c r="G82" s="24"/>
      <c r="H82" s="24"/>
      <c r="I82" s="24"/>
      <c r="J82" s="24"/>
    </row>
    <row r="83" spans="3:10" x14ac:dyDescent="0.25">
      <c r="D83" s="23" t="s">
        <v>118</v>
      </c>
      <c r="E83" s="8"/>
      <c r="F83" s="24"/>
      <c r="G83" s="24"/>
      <c r="H83" s="24"/>
      <c r="I83" s="24"/>
      <c r="J83" s="24"/>
    </row>
    <row r="84" spans="3:10" ht="5.0999999999999996" customHeight="1" x14ac:dyDescent="0.25"/>
  </sheetData>
  <mergeCells count="2">
    <mergeCell ref="F15:I15"/>
    <mergeCell ref="D13:J13"/>
  </mergeCells>
  <pageMargins left="0.11811023622047245" right="0" top="0.19685039370078741" bottom="0.19685039370078741" header="0.31496062992125984" footer="0.31496062992125984"/>
  <pageSetup paperSize="9"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463F62-28FC-45C8-B492-1CA428C84EBA}">
  <dimension ref="A1:G24"/>
  <sheetViews>
    <sheetView tabSelected="1" workbookViewId="0">
      <selection activeCell="E29" sqref="E29"/>
    </sheetView>
  </sheetViews>
  <sheetFormatPr defaultRowHeight="15" x14ac:dyDescent="0.25"/>
  <cols>
    <col min="1" max="1" width="43.7109375" customWidth="1"/>
    <col min="2" max="7" width="12.28515625" bestFit="1" customWidth="1"/>
  </cols>
  <sheetData>
    <row r="1" spans="1:7" x14ac:dyDescent="0.25">
      <c r="A1" s="51" t="s">
        <v>119</v>
      </c>
      <c r="B1" s="51">
        <v>2017</v>
      </c>
      <c r="C1" s="51">
        <v>2018</v>
      </c>
      <c r="D1" s="51">
        <v>2019</v>
      </c>
      <c r="E1" s="51">
        <v>2020</v>
      </c>
      <c r="F1" s="51">
        <v>2021</v>
      </c>
      <c r="G1" s="51">
        <v>2022</v>
      </c>
    </row>
    <row r="3" spans="1:7" x14ac:dyDescent="0.25">
      <c r="A3" s="55" t="s">
        <v>127</v>
      </c>
      <c r="B3" s="56">
        <v>1340538800</v>
      </c>
      <c r="C3" s="56">
        <v>1359709624</v>
      </c>
      <c r="D3" s="56">
        <v>1450952985</v>
      </c>
      <c r="E3" s="56">
        <v>1595218778</v>
      </c>
      <c r="F3" s="56">
        <v>1775995425</v>
      </c>
      <c r="G3" s="55"/>
    </row>
    <row r="4" spans="1:7" x14ac:dyDescent="0.25">
      <c r="C4" s="52">
        <f>'Ř report'!F81</f>
        <v>1322015985</v>
      </c>
      <c r="D4" s="52">
        <f>'Ř report'!G81</f>
        <v>1373159094</v>
      </c>
      <c r="E4" s="52">
        <f>'Ř report'!H81</f>
        <v>1506593014</v>
      </c>
      <c r="F4" s="52">
        <f>'Ř report'!I81</f>
        <v>1701132453</v>
      </c>
      <c r="G4" s="52">
        <f>'Ř report'!J81</f>
        <v>1745451352</v>
      </c>
    </row>
    <row r="5" spans="1:7" x14ac:dyDescent="0.25">
      <c r="A5" s="55" t="s">
        <v>120</v>
      </c>
      <c r="B5" s="56">
        <v>81317</v>
      </c>
      <c r="C5" s="56">
        <v>82261</v>
      </c>
      <c r="D5" s="56">
        <v>85417</v>
      </c>
      <c r="E5" s="56">
        <v>80429</v>
      </c>
      <c r="F5" s="56"/>
      <c r="G5" s="55"/>
    </row>
    <row r="6" spans="1:7" x14ac:dyDescent="0.25">
      <c r="B6" s="50"/>
      <c r="C6" s="52">
        <f>'Ř report'!F48</f>
        <v>81810.257429999998</v>
      </c>
      <c r="D6" s="52">
        <f>'Ř report'!G48</f>
        <v>84784.028290000002</v>
      </c>
      <c r="E6" s="52">
        <f>'Ř report'!H48</f>
        <v>79326.844939999995</v>
      </c>
      <c r="F6" s="52">
        <f>'Ř report'!I48</f>
        <v>70329.874471607705</v>
      </c>
      <c r="G6" s="52">
        <f>'Ř report'!J48</f>
        <v>70113.598074099995</v>
      </c>
    </row>
    <row r="7" spans="1:7" x14ac:dyDescent="0.25">
      <c r="A7" s="55" t="s">
        <v>85</v>
      </c>
      <c r="B7" s="56">
        <v>882715</v>
      </c>
      <c r="C7" s="56">
        <v>925162</v>
      </c>
      <c r="D7" s="56">
        <v>1009311</v>
      </c>
      <c r="E7" s="56">
        <v>937786</v>
      </c>
      <c r="F7" s="56">
        <v>1339100</v>
      </c>
      <c r="G7" s="55"/>
    </row>
    <row r="8" spans="1:7" x14ac:dyDescent="0.25">
      <c r="B8" s="50"/>
      <c r="C8" s="52">
        <f>'Ř report'!F53</f>
        <v>937649</v>
      </c>
      <c r="D8" s="52">
        <f>'Ř report'!G53</f>
        <v>966018</v>
      </c>
      <c r="E8" s="52">
        <f>'Ř report'!H53</f>
        <v>989108</v>
      </c>
      <c r="F8" s="52">
        <f>'Ř report'!I53</f>
        <v>1615465</v>
      </c>
      <c r="G8" s="52">
        <f>'Ř report'!J53</f>
        <v>1246057</v>
      </c>
    </row>
    <row r="9" spans="1:7" x14ac:dyDescent="0.25">
      <c r="A9" s="55" t="s">
        <v>121</v>
      </c>
      <c r="B9" s="56">
        <v>52870</v>
      </c>
      <c r="C9" s="56">
        <v>53633</v>
      </c>
      <c r="D9" s="56">
        <v>54922</v>
      </c>
      <c r="E9" s="56">
        <v>48205</v>
      </c>
      <c r="F9" s="56">
        <v>48226</v>
      </c>
      <c r="G9" s="55"/>
    </row>
    <row r="10" spans="1:7" x14ac:dyDescent="0.25">
      <c r="B10" s="50"/>
      <c r="C10" s="52">
        <f>'Ř report'!F50</f>
        <v>58310.129999999903</v>
      </c>
      <c r="D10" s="52">
        <f>'Ř report'!G50</f>
        <v>59520.15</v>
      </c>
      <c r="E10" s="52">
        <f>'Ř report'!H50</f>
        <v>52452.97</v>
      </c>
      <c r="F10" s="52">
        <f>'Ř report'!I50</f>
        <v>52350.98</v>
      </c>
      <c r="G10" s="52">
        <f>'Ř report'!J50</f>
        <v>56947</v>
      </c>
    </row>
    <row r="11" spans="1:7" x14ac:dyDescent="0.25">
      <c r="A11" s="55" t="s">
        <v>126</v>
      </c>
      <c r="B11" s="56">
        <v>21802</v>
      </c>
      <c r="C11" s="56">
        <v>18505</v>
      </c>
      <c r="D11" s="56">
        <v>20190</v>
      </c>
      <c r="E11" s="56">
        <v>17102</v>
      </c>
      <c r="F11" s="56">
        <v>16851</v>
      </c>
      <c r="G11" s="55"/>
    </row>
    <row r="12" spans="1:7" x14ac:dyDescent="0.25">
      <c r="B12" s="50"/>
      <c r="C12" s="50"/>
      <c r="D12" s="50"/>
      <c r="E12" s="50"/>
      <c r="F12" s="50"/>
    </row>
    <row r="13" spans="1:7" x14ac:dyDescent="0.25">
      <c r="A13" s="55" t="s">
        <v>122</v>
      </c>
      <c r="B13" s="56">
        <v>6495</v>
      </c>
      <c r="C13" s="56">
        <v>6708</v>
      </c>
      <c r="D13" s="56">
        <v>7414</v>
      </c>
      <c r="E13" s="56">
        <v>8071</v>
      </c>
      <c r="F13" s="56">
        <v>9297</v>
      </c>
      <c r="G13" s="55"/>
    </row>
    <row r="14" spans="1:7" x14ac:dyDescent="0.25">
      <c r="B14" s="50"/>
      <c r="C14" s="50"/>
      <c r="D14" s="50"/>
      <c r="E14" s="50"/>
      <c r="F14" s="50"/>
    </row>
    <row r="15" spans="1:7" x14ac:dyDescent="0.25">
      <c r="A15" s="55" t="s">
        <v>128</v>
      </c>
      <c r="B15" s="56">
        <v>1174</v>
      </c>
      <c r="C15" s="56">
        <v>1198</v>
      </c>
      <c r="D15" s="56">
        <v>1193</v>
      </c>
      <c r="E15" s="56">
        <v>1223</v>
      </c>
      <c r="F15" s="56">
        <v>1215</v>
      </c>
      <c r="G15" s="55"/>
    </row>
    <row r="16" spans="1:7" x14ac:dyDescent="0.25">
      <c r="B16" s="50"/>
      <c r="C16" s="52">
        <f>'Ř report'!F40</f>
        <v>1183.6824109589043</v>
      </c>
      <c r="D16" s="52">
        <f>'Ř report'!G40</f>
        <v>1199.6660000000002</v>
      </c>
      <c r="E16" s="52">
        <f>'Ř report'!H40</f>
        <v>1190.4125683060108</v>
      </c>
      <c r="F16" s="52">
        <f>'Ř report'!I40</f>
        <v>1189.8571780821917</v>
      </c>
      <c r="G16" s="52">
        <f>'Ř report'!J40</f>
        <v>1248.131506849315</v>
      </c>
    </row>
    <row r="17" spans="1:7" x14ac:dyDescent="0.25">
      <c r="A17" s="55" t="s">
        <v>129</v>
      </c>
      <c r="B17" s="56">
        <v>1022</v>
      </c>
      <c r="C17" s="56">
        <v>1046</v>
      </c>
      <c r="D17" s="56">
        <v>1041</v>
      </c>
      <c r="E17" s="56">
        <v>1041</v>
      </c>
      <c r="F17" s="56"/>
      <c r="G17" s="55"/>
    </row>
    <row r="18" spans="1:7" x14ac:dyDescent="0.25">
      <c r="B18" s="50"/>
      <c r="C18" s="50"/>
      <c r="D18" s="50"/>
      <c r="E18" s="50"/>
      <c r="F18" s="50"/>
    </row>
    <row r="19" spans="1:7" x14ac:dyDescent="0.25">
      <c r="A19" s="55" t="s">
        <v>123</v>
      </c>
      <c r="B19" s="55">
        <v>152</v>
      </c>
      <c r="C19" s="55">
        <v>152</v>
      </c>
      <c r="D19" s="55">
        <v>152</v>
      </c>
      <c r="E19" s="55">
        <v>155</v>
      </c>
      <c r="F19" s="55">
        <v>153</v>
      </c>
      <c r="G19" s="55"/>
    </row>
    <row r="20" spans="1:7" x14ac:dyDescent="0.25">
      <c r="C20" s="52">
        <f>'Ř report'!F41</f>
        <v>152</v>
      </c>
      <c r="D20" s="52">
        <f>'Ř report'!G41</f>
        <v>152</v>
      </c>
      <c r="E20" s="52">
        <f>'Ř report'!H41</f>
        <v>169.30054644808743</v>
      </c>
      <c r="F20" s="52">
        <f>'Ř report'!I41</f>
        <v>152.24657534246575</v>
      </c>
      <c r="G20" s="52">
        <f>'Ř report'!J41</f>
        <v>141.03835616438357</v>
      </c>
    </row>
    <row r="21" spans="1:7" x14ac:dyDescent="0.25">
      <c r="A21" s="55" t="s">
        <v>124</v>
      </c>
      <c r="B21" s="55">
        <v>75.599999999999994</v>
      </c>
      <c r="C21" s="55">
        <v>75.930000000000007</v>
      </c>
      <c r="D21" s="55">
        <v>75.319999999999993</v>
      </c>
      <c r="E21" s="55">
        <v>70.84</v>
      </c>
      <c r="F21" s="55">
        <v>72.7</v>
      </c>
      <c r="G21" s="55"/>
    </row>
    <row r="22" spans="1:7" x14ac:dyDescent="0.25">
      <c r="C22" s="53">
        <f>'Ř report'!F46</f>
        <v>0.75928582242454978</v>
      </c>
      <c r="D22" s="53">
        <f>'Ř report'!G46</f>
        <v>0.75314998192764493</v>
      </c>
      <c r="E22" s="53">
        <f>'Ř report'!H46</f>
        <v>0.70874555185730392</v>
      </c>
      <c r="F22" s="53">
        <f>'Ř report'!I46</f>
        <v>0.72805908658094398</v>
      </c>
      <c r="G22" s="53">
        <f>'Ř report'!J46</f>
        <v>0.71809169172231491</v>
      </c>
    </row>
    <row r="23" spans="1:7" x14ac:dyDescent="0.25">
      <c r="A23" s="55" t="s">
        <v>125</v>
      </c>
      <c r="B23" s="55">
        <v>5.7</v>
      </c>
      <c r="C23" s="55">
        <v>5.6</v>
      </c>
      <c r="D23" s="55">
        <v>5.5</v>
      </c>
      <c r="E23" s="55">
        <v>5.5</v>
      </c>
      <c r="F23" s="55">
        <v>5.7</v>
      </c>
      <c r="G23" s="55"/>
    </row>
    <row r="24" spans="1:7" x14ac:dyDescent="0.25">
      <c r="C24" s="54">
        <f>'Ř report'!F52</f>
        <v>5.5987546493719256</v>
      </c>
      <c r="D24" s="54">
        <f>'Ř report'!G52</f>
        <v>5.471494260353774</v>
      </c>
      <c r="E24" s="54">
        <f>'Ř report'!H52</f>
        <v>5.4501793199442226</v>
      </c>
      <c r="F24" s="54">
        <f>'Ř report'!I52</f>
        <v>5.6437795894579752</v>
      </c>
      <c r="G24" s="54">
        <f>'Ř report'!J52</f>
        <v>5.3606417254199332</v>
      </c>
    </row>
  </sheetData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Ř report</vt:lpstr>
      <vt:lpstr>TAB</vt:lpstr>
      <vt:lpstr>'Ř report'!Oblast_tisku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Jaroš Petr, Ing.</dc:creator>
  <cp:lastModifiedBy>Káňa Jaroslav, Ing., MHA</cp:lastModifiedBy>
  <cp:lastPrinted>2023-04-11T06:13:50Z</cp:lastPrinted>
  <dcterms:created xsi:type="dcterms:W3CDTF">2022-06-28T13:10:57Z</dcterms:created>
  <dcterms:modified xsi:type="dcterms:W3CDTF">2023-04-11T13:15:13Z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owremovenull_List1">
    <vt:lpwstr>True</vt:lpwstr>
  </property>
  <property fmtid="{D5CDD505-2E9C-101B-9397-08002B2CF9AE}" pid="3" name="_rowtobasic_List1">
    <vt:lpwstr>True</vt:lpwstr>
  </property>
  <property fmtid="{D5CDD505-2E9C-101B-9397-08002B2CF9AE}" pid="4" name="_version">
    <vt:lpwstr>1.0.2.0</vt:lpwstr>
  </property>
  <property fmtid="{D5CDD505-2E9C-101B-9397-08002B2CF9AE}" pid="5" name="_guid">
    <vt:lpwstr>dc379f25-4431-4c1e-b424-a22bff6702a0</vt:lpwstr>
  </property>
</Properties>
</file>