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aveExternalLinkValues="0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1E174BBB-0946-4F5F-ABBF-2913B18C8240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List1" sheetId="1" r:id="rId1"/>
    <sheet name="Prezent" sheetId="2" r:id="rId2"/>
    <sheet name="List3" sheetId="4" r:id="rId3"/>
    <sheet name="Prezentace HV" sheetId="3" r:id="rId4"/>
    <sheet name="List2" sheetId="5" r:id="rId5"/>
  </sheets>
  <externalReferences>
    <externalReference r:id="rId6"/>
  </externalReferences>
  <definedNames>
    <definedName name="__22b87b4a_1e83_47ee_9ebb_8dbf448bcc42" hidden="1">[1]Face!$X$49</definedName>
    <definedName name="__3095c574_087c_4304_9392_093f8b3c09ed" hidden="1">[1]Face!$L$25</definedName>
    <definedName name="__39ae470c_5e59_4c5c_8bad_fb9b9413f092" hidden="1">[1]Face!$L$19</definedName>
    <definedName name="__40d9af5c_13af_446c_ada0_519cd7f33b58" hidden="1">[1]Face!$L$79</definedName>
    <definedName name="__4885519c_76d8_48dd_9258_617efcf1b67a" hidden="1">[1]Face!$L$86</definedName>
    <definedName name="__50faefc7_ac45_443a_96d5_26070a2897a2" hidden="1">[1]Face!$X$72</definedName>
    <definedName name="__5175a93e_b6ac_473e_aba0_31cf12df36f3" hidden="1">[1]Face!$L$26</definedName>
    <definedName name="__52e93e36_4705_4212_992b_48f6a0c30988" hidden="1">[1]Face!$L$65</definedName>
    <definedName name="__55508d38_c289_48d6_b39c_cc13414a24ef" hidden="1">[1]Face!$X$65</definedName>
    <definedName name="__5dbdb371_c668_40ba_a679_3e9d6054271b" hidden="1">[1]Face!$L$19</definedName>
    <definedName name="__62b17170_a914_41af_bca9_99257ab40456" hidden="1">[1]Face!$L$72</definedName>
    <definedName name="__6ff2cfbf_4767_4b38_919c_8bcf336a476f" hidden="1">[1]Face!$L$33</definedName>
    <definedName name="__907b5372_ce7f_4b34_bc43_e830ab1a600c" hidden="1">[1]Face!$X$19</definedName>
    <definedName name="__940f7c6f_946e_415e_a0c6_28f6dd26698e" hidden="1">[1]Face!$X$33</definedName>
    <definedName name="__a969d633_7954_41b2_aa85_d9f3efc2616b" hidden="1">[1]Face!$X$26</definedName>
    <definedName name="__bc5e5ec0_5c2b_4d54_83d7_c4cdd0b8cb84" hidden="1">[1]Face!$X$79</definedName>
    <definedName name="__d7ba8146_d096_4926_a877_5331e686f694" hidden="1">[1]Face!$L$49</definedName>
    <definedName name="__dad22b2a_4d6b_4c50_b11f_fb560ddb037c" hidden="1">[1]Face!$X$86</definedName>
    <definedName name="__dc0fc69c_27a1_491a_87a9_62889701d2ea" hidden="1">[1]Face!$L$26</definedName>
    <definedName name="__e629def5_2cd6_427e_b06e_8568443b10ab" hidden="1">[1]Face!$L$26</definedName>
    <definedName name="_connection">"FNOL"</definedName>
    <definedName name="_database">"FNOL"</definedName>
    <definedName name="_language">"CZ"</definedName>
    <definedName name="_xlnm.Print_Area" localSheetId="0">List1!$A$12:$K$84</definedName>
  </definedNames>
  <calcPr calcId="191029"/>
</workbook>
</file>

<file path=xl/calcChain.xml><?xml version="1.0" encoding="utf-8"?>
<calcChain xmlns="http://schemas.openxmlformats.org/spreadsheetml/2006/main">
  <c r="O16" i="4" l="1"/>
  <c r="O12" i="4"/>
  <c r="O8" i="4"/>
  <c r="G15" i="4" l="1"/>
  <c r="G11" i="4"/>
  <c r="G7" i="4"/>
</calcChain>
</file>

<file path=xl/sharedStrings.xml><?xml version="1.0" encoding="utf-8"?>
<sst xmlns="http://schemas.openxmlformats.org/spreadsheetml/2006/main" count="195" uniqueCount="157">
  <si>
    <t>FINAL6</t>
  </si>
  <si>
    <t>STATIST</t>
  </si>
  <si>
    <t>DMtotal</t>
  </si>
  <si>
    <t>ICOtotalX</t>
  </si>
  <si>
    <t>STAFF</t>
  </si>
  <si>
    <t>HCCOSTS</t>
  </si>
  <si>
    <t>GRtotal</t>
  </si>
  <si>
    <t>facts</t>
  </si>
  <si>
    <t>HCCOSTN</t>
  </si>
  <si>
    <t>AMBbodyFNOL</t>
  </si>
  <si>
    <t>LTotal</t>
  </si>
  <si>
    <t>M12C</t>
  </si>
  <si>
    <t>INtotal</t>
  </si>
  <si>
    <t>OPER</t>
  </si>
  <si>
    <t>DGtotal</t>
  </si>
  <si>
    <t>M12</t>
  </si>
  <si>
    <t>Ototal</t>
  </si>
  <si>
    <t>Porod</t>
  </si>
  <si>
    <t>ZUtotal</t>
  </si>
  <si>
    <t>CCtotalU</t>
  </si>
  <si>
    <t>ICPtotal</t>
  </si>
  <si>
    <t>UOPC</t>
  </si>
  <si>
    <t>SKtotal</t>
  </si>
  <si>
    <t>refIRDRG</t>
  </si>
  <si>
    <t>ref2</t>
  </si>
  <si>
    <t>ref1</t>
  </si>
  <si>
    <t>DRG</t>
  </si>
  <si>
    <t>ref0</t>
  </si>
  <si>
    <t>Ředitelský report FNOL</t>
  </si>
  <si>
    <t>Útvar</t>
  </si>
  <si>
    <t>Fakultní nemocnice Olomouc - útvary</t>
  </si>
  <si>
    <t>Rok</t>
  </si>
  <si>
    <t>2022</t>
  </si>
  <si>
    <t>Prosinec</t>
  </si>
  <si>
    <t>Typ hodnot</t>
  </si>
  <si>
    <t>kumulativní</t>
  </si>
  <si>
    <t>Y2018</t>
  </si>
  <si>
    <t>Y2019</t>
  </si>
  <si>
    <t>Y2020</t>
  </si>
  <si>
    <t>Y2021</t>
  </si>
  <si>
    <t>Y2022</t>
  </si>
  <si>
    <t>Ukazatel</t>
  </si>
  <si>
    <t>A6</t>
  </si>
  <si>
    <t>VÝNOSY (v tis. Kč)</t>
  </si>
  <si>
    <t>rep_klin_Trzby_ZP</t>
  </si>
  <si>
    <t xml:space="preserve">     Výnosy od ZP (v tis. Kč)</t>
  </si>
  <si>
    <t>A5</t>
  </si>
  <si>
    <t>NÁKLADY CELKEM (v tis. Kč)</t>
  </si>
  <si>
    <t>A50113</t>
  </si>
  <si>
    <t xml:space="preserve">     z toho Léky CELKEM (v tis. Kč)</t>
  </si>
  <si>
    <t>A50113016</t>
  </si>
  <si>
    <t xml:space="preserve">          z toho Centrové léky (v tis. Kč)</t>
  </si>
  <si>
    <t>A50113017</t>
  </si>
  <si>
    <t xml:space="preserve">          z toho §16 v (tis. Kč)</t>
  </si>
  <si>
    <t xml:space="preserve">          z toho ostatní léky bez CL a §16 (v tis. Kč)</t>
  </si>
  <si>
    <t>A50115</t>
  </si>
  <si>
    <t xml:space="preserve">     z toho ZM CELKEM (v tis. Kč)</t>
  </si>
  <si>
    <t>A52</t>
  </si>
  <si>
    <t xml:space="preserve">     z toho ON (v tis. Kč)</t>
  </si>
  <si>
    <t>A551</t>
  </si>
  <si>
    <t xml:space="preserve">     z toho odpisy (v tis. Kč)</t>
  </si>
  <si>
    <t>ISPO77</t>
  </si>
  <si>
    <t>HV po zdanění (v tis. Kč)</t>
  </si>
  <si>
    <t>Podíl ON na nákladech CELKEM bez CL a §16</t>
  </si>
  <si>
    <t>Kč ON na 1 Kč HV</t>
  </si>
  <si>
    <t>INV1</t>
  </si>
  <si>
    <t>Investice pořízené v tis. Kč (úč. 041, 042)</t>
  </si>
  <si>
    <t>INV2</t>
  </si>
  <si>
    <t>Investice zařazené v tis. Kč</t>
  </si>
  <si>
    <t>INV3</t>
  </si>
  <si>
    <t>FRIM - čerpání</t>
  </si>
  <si>
    <t>INV4</t>
  </si>
  <si>
    <t>Investiční dotace (v tis. Kč) - k datu přijetí dotace</t>
  </si>
  <si>
    <t>Investiční dotace v tis. Kč - z hodnoty zařazeného majetku</t>
  </si>
  <si>
    <t>S_luzka_R</t>
  </si>
  <si>
    <t>luzka_KapPot</t>
  </si>
  <si>
    <t>Počet lůžek</t>
  </si>
  <si>
    <t>CCI</t>
  </si>
  <si>
    <t xml:space="preserve">      z toho JIP</t>
  </si>
  <si>
    <t>Počty operací</t>
  </si>
  <si>
    <t>S_hosp_R</t>
  </si>
  <si>
    <t>_PocetHospStat</t>
  </si>
  <si>
    <t>Počet hospitalizací</t>
  </si>
  <si>
    <t>luzka_KapSkut</t>
  </si>
  <si>
    <t xml:space="preserve">   Skutečná lůžková kapacita</t>
  </si>
  <si>
    <t>_PocetODstat</t>
  </si>
  <si>
    <t xml:space="preserve">   Počet OD</t>
  </si>
  <si>
    <t>Obložnost</t>
  </si>
  <si>
    <t>pocet_prij</t>
  </si>
  <si>
    <t>Počet případů DRG</t>
  </si>
  <si>
    <t>vaha_prij</t>
  </si>
  <si>
    <t>Casemix (do 2020 dle IR-DRG, od 2021 dle CZ-DRG)</t>
  </si>
  <si>
    <t>CCH</t>
  </si>
  <si>
    <t xml:space="preserve">   Počet hospitalizací</t>
  </si>
  <si>
    <t>_Transfery</t>
  </si>
  <si>
    <t xml:space="preserve">   Transfery</t>
  </si>
  <si>
    <t>Prům. oš. doba (dle ÚZIS) bez NIP, DIOP a LDOP</t>
  </si>
  <si>
    <t>VYSR</t>
  </si>
  <si>
    <t>Počet ambulantních návštěv</t>
  </si>
  <si>
    <t>Pocet</t>
  </si>
  <si>
    <t>Počty porodů</t>
  </si>
  <si>
    <t>pevp</t>
  </si>
  <si>
    <t>PCtotalR</t>
  </si>
  <si>
    <t>Počet zaměstnanců - abs. počty celkem</t>
  </si>
  <si>
    <t>PClekari</t>
  </si>
  <si>
    <t xml:space="preserve"> * počet lékařů</t>
  </si>
  <si>
    <t>PCNLZP</t>
  </si>
  <si>
    <t xml:space="preserve"> * počet nelék. zdrav. pers.</t>
  </si>
  <si>
    <t>prevp</t>
  </si>
  <si>
    <t>Počet zaměstnanců celkem - úvazky - přep.počty</t>
  </si>
  <si>
    <t>HV po zd. na 1 úvazek (přepočtený prům. počet za rok)</t>
  </si>
  <si>
    <t>Meziroční vývoj HV na úvazek  v %</t>
  </si>
  <si>
    <t>Rentabilita tržeb (HV po zd. / Tržby)</t>
  </si>
  <si>
    <t>Tržby CELKEM na 1 úvazek (přepočtený prům. počet za rok)</t>
  </si>
  <si>
    <t>Meziroční vývoj tržeb CELKEM na úvazek  v %</t>
  </si>
  <si>
    <r>
      <rPr>
        <sz val="10"/>
        <rFont val="Arial"/>
        <family val="2"/>
        <charset val="238"/>
      </rPr>
      <t xml:space="preserve">Tržby bez CL </t>
    </r>
    <r>
      <rPr>
        <i/>
        <sz val="10"/>
        <color indexed="10"/>
        <rFont val="Calibri"/>
        <family val="2"/>
        <charset val="238"/>
      </rPr>
      <t>(modelově použit Náklady na CL)</t>
    </r>
    <r>
      <rPr>
        <sz val="10"/>
        <color rgb="FFC00000"/>
        <rFont val="Calibri"/>
        <family val="2"/>
        <charset val="238"/>
      </rPr>
      <t xml:space="preserve"> na 1 úvazek </t>
    </r>
    <r>
      <rPr>
        <i/>
        <sz val="10"/>
        <color rgb="FFC00000"/>
        <rFont val="Calibri"/>
        <family val="2"/>
        <charset val="238"/>
      </rPr>
      <t>(přepočtený prům. počet za rok)</t>
    </r>
  </si>
  <si>
    <t>Meziroční vývoj tržeb bez CL (modelově použit Náklady na CL) na úvazek v %</t>
  </si>
  <si>
    <t>Meziroční vývoj tržeb CELKEM bez CL (modelově použit Náklady na CL) v %</t>
  </si>
  <si>
    <t>Meziroční vývoj Nákladů na ON</t>
  </si>
  <si>
    <t>Meziroční tempo růstu ON v %</t>
  </si>
  <si>
    <t>Meziroční vývoj růstu přep. počtu zaměstnanců - počty</t>
  </si>
  <si>
    <t>Meziroční vývoj  přep. počtu zaměstnanců v %</t>
  </si>
  <si>
    <t>Meziroční vývoj TRŽEB CELKEM v Kč</t>
  </si>
  <si>
    <t>Meziroční vývoj TRŽEB CELKEM v %</t>
  </si>
  <si>
    <t>Meziroční vývoj TRŽEB OD ZP CELKEM v Kč</t>
  </si>
  <si>
    <t>Meziroční vývoj TRŽEB OD ZP v %</t>
  </si>
  <si>
    <t>Meziroční vývoj NÁKLADŮ NA CL a §16  CELKEM v Kč</t>
  </si>
  <si>
    <t>Meziroční vývoj  NÁKLADŮ NA CL a §16 v %</t>
  </si>
  <si>
    <t>body</t>
  </si>
  <si>
    <t>AMBULANCE BODY</t>
  </si>
  <si>
    <t>Počet op. výkonů hosp. CELKEM</t>
  </si>
  <si>
    <t>Počet operačních výkonů ambulantních</t>
  </si>
  <si>
    <t xml:space="preserve">   VÝNOSY</t>
  </si>
  <si>
    <r>
      <t xml:space="preserve">     Náklady na </t>
    </r>
    <r>
      <rPr>
        <b/>
        <sz val="10"/>
        <rFont val="Calibri"/>
        <family val="2"/>
        <charset val="238"/>
      </rPr>
      <t>ZM CELKEM</t>
    </r>
    <r>
      <rPr>
        <sz val="10"/>
        <rFont val="Calibri"/>
        <family val="2"/>
        <charset val="238"/>
      </rPr>
      <t xml:space="preserve"> </t>
    </r>
  </si>
  <si>
    <r>
      <t xml:space="preserve">     </t>
    </r>
    <r>
      <rPr>
        <b/>
        <sz val="10"/>
        <rFont val="Calibri"/>
        <family val="2"/>
        <charset val="238"/>
      </rPr>
      <t>Osobní náklady</t>
    </r>
    <r>
      <rPr>
        <sz val="10"/>
        <rFont val="Calibri"/>
        <family val="2"/>
        <charset val="238"/>
      </rPr>
      <t xml:space="preserve"> celkem</t>
    </r>
  </si>
  <si>
    <t>NÁKLADY</t>
  </si>
  <si>
    <t>* absolutní počty osob bez ohledu na výši úvazku  v jedn.letech</t>
  </si>
  <si>
    <t>ZAMĚSTNANCI</t>
  </si>
  <si>
    <t>Hosp.výk.</t>
  </si>
  <si>
    <t>Investice/hospodářský výsledek</t>
  </si>
  <si>
    <t>TRŽBY CELKEM (v tis. Kč)</t>
  </si>
  <si>
    <t xml:space="preserve">     Výnosy od zdravotních pojišťoven za zdr. péči (v tis. Kč)</t>
  </si>
  <si>
    <r>
      <t xml:space="preserve">Náklady na </t>
    </r>
    <r>
      <rPr>
        <b/>
        <sz val="10"/>
        <rFont val="Calibri"/>
        <family val="2"/>
        <charset val="238"/>
      </rPr>
      <t>Centrové léky a §16</t>
    </r>
  </si>
  <si>
    <t>CZ-DRG</t>
  </si>
  <si>
    <t xml:space="preserve">  Casemix</t>
  </si>
  <si>
    <t xml:space="preserve">  Počet případů</t>
  </si>
  <si>
    <t xml:space="preserve">  CMI</t>
  </si>
  <si>
    <t>Počet pacientů</t>
  </si>
  <si>
    <r>
      <rPr>
        <b/>
        <sz val="11"/>
        <rFont val="Calibri"/>
        <family val="2"/>
        <charset val="238"/>
        <scheme val="minor"/>
      </rPr>
      <t>Počet operací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charset val="238"/>
        <scheme val="minor"/>
      </rPr>
      <t>(bez klinik s počtem 0 v roce 2019)</t>
    </r>
  </si>
  <si>
    <t>Počet ambulantních vyšetření</t>
  </si>
  <si>
    <t>Sledování souladu plánu s realitou</t>
  </si>
  <si>
    <t>soulad anesteziologů a chirurgů</t>
  </si>
  <si>
    <t xml:space="preserve"> - počet operací</t>
  </si>
  <si>
    <t xml:space="preserve"> - plánování reálných operačních časů</t>
  </si>
  <si>
    <t>Casemix</t>
  </si>
  <si>
    <t>CMI</t>
  </si>
  <si>
    <r>
      <rPr>
        <b/>
        <sz val="11"/>
        <rFont val="Calibri"/>
        <family val="2"/>
        <charset val="238"/>
        <scheme val="minor"/>
      </rPr>
      <t>Počet operací</t>
    </r>
    <r>
      <rPr>
        <sz val="9"/>
        <rFont val="Calibri"/>
        <family val="2"/>
        <charset val="238"/>
        <scheme val="minor"/>
      </rPr>
      <t xml:space="preserve"> (bez klinik s počtem 0 v roce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</si>
</sst>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31" x14ac:knownFonts="1">
    <font>
      <sz val="11"/>
      <name val="Calibri"/>
      <family val="2"/>
      <scheme val="minor"/>
    </font>
    <font>
      <sz val="1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rgb="FFC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C00000"/>
      <name val="Calibri"/>
      <family val="2"/>
      <charset val="238"/>
    </font>
    <font>
      <i/>
      <sz val="10"/>
      <color theme="1" tint="0.34998626667073579"/>
      <name val="Calibri"/>
      <family val="2"/>
      <charset val="238"/>
    </font>
    <font>
      <i/>
      <sz val="10"/>
      <name val="Calibri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</font>
    <font>
      <sz val="10"/>
      <color theme="3" tint="-0.249977111117893"/>
      <name val="Calibri"/>
      <family val="2"/>
      <charset val="238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theme="3" tint="-0.249977111117893"/>
      <name val="Calibri"/>
      <family val="2"/>
    </font>
    <font>
      <b/>
      <sz val="12"/>
      <color theme="5" tint="-0.249977111117893"/>
      <name val="Calibri"/>
      <family val="2"/>
    </font>
    <font>
      <sz val="8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3D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E9CEFE"/>
        <bgColor indexed="64"/>
      </patternFill>
    </fill>
    <fill>
      <patternFill patternType="solid">
        <fgColor rgb="FFEFDAF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6E04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2">
      <alignment horizontal="center" vertical="center"/>
    </xf>
    <xf numFmtId="0" fontId="17" fillId="0" borderId="2">
      <alignment horizontal="center" vertical="center"/>
    </xf>
    <xf numFmtId="0" fontId="2" fillId="0" borderId="2">
      <alignment horizontal="center" vertical="center"/>
    </xf>
    <xf numFmtId="0" fontId="14" fillId="20" borderId="4">
      <alignment horizontal="left"/>
    </xf>
    <xf numFmtId="9" fontId="17" fillId="0" borderId="0" applyFont="0" applyFill="0" applyBorder="0" applyAlignment="0" applyProtection="0"/>
    <xf numFmtId="0" fontId="15" fillId="14" borderId="0" applyNumberFormat="0" applyBorder="0" applyAlignment="0" applyProtection="0"/>
    <xf numFmtId="0" fontId="2" fillId="0" borderId="4"/>
    <xf numFmtId="0" fontId="17" fillId="0" borderId="6">
      <alignment horizontal="left" vertical="center"/>
    </xf>
    <xf numFmtId="0" fontId="17" fillId="0" borderId="6">
      <alignment horizontal="right" vertical="center"/>
    </xf>
    <xf numFmtId="3" fontId="17" fillId="0" borderId="7">
      <alignment horizontal="right" vertical="center"/>
    </xf>
    <xf numFmtId="0" fontId="17" fillId="0" borderId="8">
      <alignment horizontal="center" vertical="center"/>
    </xf>
    <xf numFmtId="0" fontId="2" fillId="0" borderId="2">
      <alignment horizontal="center" vertical="center"/>
    </xf>
    <xf numFmtId="0" fontId="17" fillId="0" borderId="4"/>
    <xf numFmtId="0" fontId="17" fillId="0" borderId="4"/>
  </cellStyleXfs>
  <cellXfs count="152">
    <xf numFmtId="0" fontId="0" fillId="0" borderId="0" xfId="0"/>
    <xf numFmtId="0" fontId="2" fillId="0" borderId="0" xfId="0" applyNumberFormat="1" applyFont="1" applyAlignment="1">
      <alignment horizontal="right" indent="1"/>
    </xf>
    <xf numFmtId="0" fontId="0" fillId="0" borderId="2" xfId="2" applyNumberFormat="1" applyFont="1" applyBorder="1" applyAlignment="1">
      <alignment horizontal="center" vertical="center"/>
    </xf>
    <xf numFmtId="0" fontId="2" fillId="0" borderId="2" xfId="3" applyNumberFormat="1" applyFont="1" applyBorder="1" applyAlignment="1">
      <alignment horizontal="center" vertical="center"/>
    </xf>
    <xf numFmtId="3" fontId="4" fillId="2" borderId="3" xfId="4" applyNumberFormat="1" applyFont="1" applyFill="1" applyBorder="1" applyAlignment="1">
      <alignment horizontal="left" vertical="center"/>
    </xf>
    <xf numFmtId="0" fontId="5" fillId="3" borderId="4" xfId="0" applyFont="1" applyFill="1" applyBorder="1"/>
    <xf numFmtId="0" fontId="4" fillId="2" borderId="3" xfId="4" applyNumberFormat="1" applyFont="1" applyFill="1" applyBorder="1" applyAlignment="1">
      <alignment horizontal="center" vertical="center"/>
    </xf>
    <xf numFmtId="0" fontId="6" fillId="4" borderId="3" xfId="4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3" fontId="7" fillId="4" borderId="3" xfId="4" applyNumberFormat="1" applyFont="1" applyFill="1" applyBorder="1" applyAlignment="1">
      <alignment horizontal="right" vertical="center"/>
    </xf>
    <xf numFmtId="0" fontId="8" fillId="5" borderId="3" xfId="4" applyFont="1" applyFill="1" applyBorder="1" applyAlignment="1">
      <alignment horizontal="left" vertical="center"/>
    </xf>
    <xf numFmtId="3" fontId="5" fillId="5" borderId="3" xfId="4" applyNumberFormat="1" applyFont="1" applyFill="1" applyBorder="1" applyAlignment="1">
      <alignment horizontal="right" vertical="center"/>
    </xf>
    <xf numFmtId="0" fontId="7" fillId="6" borderId="3" xfId="4" applyFont="1" applyFill="1" applyBorder="1" applyAlignment="1">
      <alignment horizontal="left" vertical="center"/>
    </xf>
    <xf numFmtId="3" fontId="7" fillId="6" borderId="3" xfId="4" applyNumberFormat="1" applyFont="1" applyFill="1" applyBorder="1" applyAlignment="1">
      <alignment horizontal="right" vertical="center"/>
    </xf>
    <xf numFmtId="0" fontId="5" fillId="7" borderId="3" xfId="4" applyFont="1" applyFill="1" applyBorder="1" applyAlignment="1">
      <alignment horizontal="left" vertical="center"/>
    </xf>
    <xf numFmtId="3" fontId="5" fillId="7" borderId="3" xfId="4" applyNumberFormat="1" applyFont="1" applyFill="1" applyBorder="1" applyAlignment="1">
      <alignment horizontal="right" vertical="center"/>
    </xf>
    <xf numFmtId="0" fontId="5" fillId="8" borderId="3" xfId="4" applyFont="1" applyFill="1" applyBorder="1" applyAlignment="1">
      <alignment horizontal="left" vertical="center"/>
    </xf>
    <xf numFmtId="3" fontId="5" fillId="8" borderId="3" xfId="4" applyNumberFormat="1" applyFont="1" applyFill="1" applyBorder="1" applyAlignment="1">
      <alignment horizontal="right" vertical="center"/>
    </xf>
    <xf numFmtId="0" fontId="7" fillId="9" borderId="3" xfId="4" applyFont="1" applyFill="1" applyBorder="1" applyAlignment="1">
      <alignment horizontal="left" vertical="center"/>
    </xf>
    <xf numFmtId="3" fontId="7" fillId="9" borderId="3" xfId="4" applyNumberFormat="1" applyFont="1" applyFill="1" applyBorder="1" applyAlignment="1">
      <alignment horizontal="right" vertical="center"/>
    </xf>
    <xf numFmtId="0" fontId="9" fillId="9" borderId="3" xfId="4" applyFont="1" applyFill="1" applyBorder="1" applyAlignment="1">
      <alignment horizontal="left" vertical="center"/>
    </xf>
    <xf numFmtId="10" fontId="9" fillId="9" borderId="3" xfId="5" applyNumberFormat="1" applyFont="1" applyFill="1" applyBorder="1" applyAlignment="1">
      <alignment horizontal="right" vertical="center"/>
    </xf>
    <xf numFmtId="4" fontId="9" fillId="9" borderId="3" xfId="5" applyNumberFormat="1" applyFont="1" applyFill="1" applyBorder="1" applyAlignment="1">
      <alignment horizontal="right" vertical="center"/>
    </xf>
    <xf numFmtId="0" fontId="5" fillId="10" borderId="3" xfId="4" applyFont="1" applyFill="1" applyBorder="1" applyAlignment="1">
      <alignment horizontal="left" vertical="center"/>
    </xf>
    <xf numFmtId="3" fontId="5" fillId="10" borderId="3" xfId="4" applyNumberFormat="1" applyFont="1" applyFill="1" applyBorder="1" applyAlignment="1">
      <alignment horizontal="right" vertical="center"/>
    </xf>
    <xf numFmtId="0" fontId="5" fillId="11" borderId="3" xfId="4" applyFont="1" applyFill="1" applyBorder="1" applyAlignment="1">
      <alignment horizontal="left" vertical="center"/>
    </xf>
    <xf numFmtId="3" fontId="5" fillId="11" borderId="3" xfId="4" applyNumberFormat="1" applyFont="1" applyFill="1" applyBorder="1" applyAlignment="1">
      <alignment horizontal="right" vertical="center"/>
    </xf>
    <xf numFmtId="3" fontId="5" fillId="12" borderId="3" xfId="4" applyNumberFormat="1" applyFont="1" applyFill="1" applyBorder="1" applyAlignment="1">
      <alignment horizontal="left" vertical="center"/>
    </xf>
    <xf numFmtId="3" fontId="5" fillId="12" borderId="3" xfId="4" applyNumberFormat="1" applyFont="1" applyFill="1" applyBorder="1" applyAlignment="1">
      <alignment horizontal="right" vertical="center"/>
    </xf>
    <xf numFmtId="0" fontId="5" fillId="12" borderId="3" xfId="4" applyFont="1" applyFill="1" applyBorder="1" applyAlignment="1">
      <alignment horizontal="left" vertical="center"/>
    </xf>
    <xf numFmtId="0" fontId="5" fillId="13" borderId="3" xfId="4" applyFont="1" applyFill="1" applyBorder="1" applyAlignment="1">
      <alignment horizontal="left" vertical="center"/>
    </xf>
    <xf numFmtId="3" fontId="5" fillId="13" borderId="3" xfId="4" applyNumberFormat="1" applyFont="1" applyFill="1" applyBorder="1" applyAlignment="1">
      <alignment horizontal="right" vertical="center"/>
    </xf>
    <xf numFmtId="10" fontId="5" fillId="11" borderId="3" xfId="5" applyNumberFormat="1" applyFont="1" applyFill="1" applyBorder="1" applyAlignment="1">
      <alignment horizontal="right" vertical="center"/>
    </xf>
    <xf numFmtId="3" fontId="10" fillId="14" borderId="3" xfId="6" applyNumberFormat="1" applyFont="1" applyBorder="1" applyAlignment="1">
      <alignment horizontal="right" vertical="center"/>
    </xf>
    <xf numFmtId="164" fontId="5" fillId="12" borderId="3" xfId="4" applyNumberFormat="1" applyFont="1" applyFill="1" applyBorder="1" applyAlignment="1">
      <alignment horizontal="right" vertical="center"/>
    </xf>
    <xf numFmtId="0" fontId="5" fillId="15" borderId="3" xfId="4" applyFont="1" applyFill="1" applyBorder="1" applyAlignment="1">
      <alignment horizontal="left" vertical="center"/>
    </xf>
    <xf numFmtId="3" fontId="5" fillId="15" borderId="3" xfId="4" applyNumberFormat="1" applyFont="1" applyFill="1" applyBorder="1" applyAlignment="1">
      <alignment horizontal="right" vertical="center"/>
    </xf>
    <xf numFmtId="0" fontId="5" fillId="16" borderId="3" xfId="4" applyFont="1" applyFill="1" applyBorder="1" applyAlignment="1">
      <alignment horizontal="left" vertical="center"/>
    </xf>
    <xf numFmtId="3" fontId="5" fillId="17" borderId="3" xfId="4" applyNumberFormat="1" applyFont="1" applyFill="1" applyBorder="1" applyAlignment="1">
      <alignment horizontal="right" vertical="center"/>
    </xf>
    <xf numFmtId="0" fontId="11" fillId="18" borderId="3" xfId="4" applyFont="1" applyFill="1" applyBorder="1" applyAlignment="1">
      <alignment horizontal="left" vertical="center"/>
    </xf>
    <xf numFmtId="3" fontId="11" fillId="18" borderId="3" xfId="4" applyNumberFormat="1" applyFont="1" applyFill="1" applyBorder="1" applyAlignment="1">
      <alignment horizontal="right" vertical="center"/>
    </xf>
    <xf numFmtId="0" fontId="12" fillId="19" borderId="3" xfId="4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10" fontId="12" fillId="19" borderId="3" xfId="4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10" fontId="11" fillId="18" borderId="3" xfId="4" applyNumberFormat="1" applyFont="1" applyFill="1" applyBorder="1" applyAlignment="1">
      <alignment horizontal="right" vertical="center"/>
    </xf>
    <xf numFmtId="3" fontId="12" fillId="19" borderId="3" xfId="4" applyNumberFormat="1" applyFont="1" applyFill="1" applyBorder="1" applyAlignment="1">
      <alignment horizontal="right" vertical="center"/>
    </xf>
    <xf numFmtId="3" fontId="11" fillId="18" borderId="5" xfId="7" applyNumberFormat="1" applyFont="1" applyFill="1" applyBorder="1" applyAlignment="1">
      <alignment horizontal="left" wrapText="1" readingOrder="1"/>
    </xf>
    <xf numFmtId="0" fontId="18" fillId="0" borderId="0" xfId="0" applyFont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4" borderId="9" xfId="4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3" fontId="7" fillId="4" borderId="11" xfId="4" applyNumberFormat="1" applyFont="1" applyFill="1" applyBorder="1" applyAlignment="1">
      <alignment horizontal="right" vertical="center"/>
    </xf>
    <xf numFmtId="3" fontId="7" fillId="4" borderId="12" xfId="4" applyNumberFormat="1" applyFont="1" applyFill="1" applyBorder="1" applyAlignment="1">
      <alignment horizontal="right" vertical="center"/>
    </xf>
    <xf numFmtId="0" fontId="8" fillId="5" borderId="22" xfId="4" applyFont="1" applyFill="1" applyBorder="1" applyAlignment="1">
      <alignment horizontal="left" vertical="center"/>
    </xf>
    <xf numFmtId="0" fontId="5" fillId="3" borderId="23" xfId="0" applyFont="1" applyFill="1" applyBorder="1" applyAlignment="1">
      <alignment vertical="center"/>
    </xf>
    <xf numFmtId="3" fontId="5" fillId="5" borderId="23" xfId="4" applyNumberFormat="1" applyFont="1" applyFill="1" applyBorder="1" applyAlignment="1">
      <alignment horizontal="right" vertical="center"/>
    </xf>
    <xf numFmtId="3" fontId="5" fillId="5" borderId="24" xfId="4" applyNumberFormat="1" applyFont="1" applyFill="1" applyBorder="1" applyAlignment="1">
      <alignment horizontal="right" vertical="center"/>
    </xf>
    <xf numFmtId="0" fontId="5" fillId="7" borderId="9" xfId="4" applyFont="1" applyFill="1" applyBorder="1" applyAlignment="1">
      <alignment horizontal="left" vertical="center"/>
    </xf>
    <xf numFmtId="0" fontId="0" fillId="0" borderId="10" xfId="0" applyBorder="1"/>
    <xf numFmtId="3" fontId="5" fillId="7" borderId="11" xfId="4" applyNumberFormat="1" applyFont="1" applyFill="1" applyBorder="1" applyAlignment="1">
      <alignment horizontal="right" vertical="center"/>
    </xf>
    <xf numFmtId="3" fontId="5" fillId="7" borderId="12" xfId="4" applyNumberFormat="1" applyFont="1" applyFill="1" applyBorder="1" applyAlignment="1">
      <alignment horizontal="right" vertical="center"/>
    </xf>
    <xf numFmtId="0" fontId="5" fillId="7" borderId="15" xfId="4" applyFont="1" applyFill="1" applyBorder="1" applyAlignment="1">
      <alignment horizontal="left" vertical="center"/>
    </xf>
    <xf numFmtId="3" fontId="5" fillId="7" borderId="16" xfId="4" applyNumberFormat="1" applyFont="1" applyFill="1" applyBorder="1" applyAlignment="1">
      <alignment horizontal="right" vertical="center"/>
    </xf>
    <xf numFmtId="0" fontId="5" fillId="7" borderId="22" xfId="4" applyFont="1" applyFill="1" applyBorder="1" applyAlignment="1">
      <alignment horizontal="left" vertical="center"/>
    </xf>
    <xf numFmtId="3" fontId="5" fillId="7" borderId="23" xfId="4" applyNumberFormat="1" applyFont="1" applyFill="1" applyBorder="1" applyAlignment="1">
      <alignment horizontal="right" vertical="center"/>
    </xf>
    <xf numFmtId="3" fontId="5" fillId="7" borderId="24" xfId="4" applyNumberFormat="1" applyFont="1" applyFill="1" applyBorder="1" applyAlignment="1">
      <alignment horizontal="right" vertical="center"/>
    </xf>
    <xf numFmtId="0" fontId="5" fillId="15" borderId="9" xfId="4" applyFont="1" applyFill="1" applyBorder="1" applyAlignment="1">
      <alignment horizontal="left" vertical="center"/>
    </xf>
    <xf numFmtId="3" fontId="5" fillId="15" borderId="11" xfId="4" applyNumberFormat="1" applyFont="1" applyFill="1" applyBorder="1" applyAlignment="1">
      <alignment horizontal="right" vertical="center"/>
    </xf>
    <xf numFmtId="3" fontId="5" fillId="15" borderId="12" xfId="4" applyNumberFormat="1" applyFont="1" applyFill="1" applyBorder="1" applyAlignment="1">
      <alignment horizontal="right" vertical="center"/>
    </xf>
    <xf numFmtId="0" fontId="5" fillId="16" borderId="15" xfId="4" applyFont="1" applyFill="1" applyBorder="1" applyAlignment="1">
      <alignment horizontal="left" vertical="center"/>
    </xf>
    <xf numFmtId="3" fontId="5" fillId="17" borderId="16" xfId="4" applyNumberFormat="1" applyFont="1" applyFill="1" applyBorder="1" applyAlignment="1">
      <alignment horizontal="right" vertical="center"/>
    </xf>
    <xf numFmtId="0" fontId="5" fillId="15" borderId="22" xfId="4" applyFont="1" applyFill="1" applyBorder="1" applyAlignment="1">
      <alignment horizontal="left" vertical="center"/>
    </xf>
    <xf numFmtId="3" fontId="5" fillId="15" borderId="23" xfId="4" applyNumberFormat="1" applyFont="1" applyFill="1" applyBorder="1" applyAlignment="1">
      <alignment horizontal="right" vertical="center"/>
    </xf>
    <xf numFmtId="3" fontId="5" fillId="15" borderId="24" xfId="4" applyNumberFormat="1" applyFont="1" applyFill="1" applyBorder="1" applyAlignment="1">
      <alignment horizontal="right" vertical="center"/>
    </xf>
    <xf numFmtId="0" fontId="5" fillId="12" borderId="9" xfId="4" applyFont="1" applyFill="1" applyBorder="1" applyAlignment="1">
      <alignment horizontal="left" vertical="center"/>
    </xf>
    <xf numFmtId="3" fontId="5" fillId="12" borderId="11" xfId="4" applyNumberFormat="1" applyFont="1" applyFill="1" applyBorder="1" applyAlignment="1">
      <alignment horizontal="right" vertical="center"/>
    </xf>
    <xf numFmtId="3" fontId="5" fillId="12" borderId="12" xfId="4" applyNumberFormat="1" applyFont="1" applyFill="1" applyBorder="1" applyAlignment="1">
      <alignment horizontal="right" vertical="center"/>
    </xf>
    <xf numFmtId="0" fontId="5" fillId="11" borderId="15" xfId="4" applyFont="1" applyFill="1" applyBorder="1" applyAlignment="1">
      <alignment horizontal="left" vertical="center"/>
    </xf>
    <xf numFmtId="10" fontId="5" fillId="11" borderId="16" xfId="5" applyNumberFormat="1" applyFont="1" applyFill="1" applyBorder="1" applyAlignment="1">
      <alignment horizontal="right" vertical="center"/>
    </xf>
    <xf numFmtId="0" fontId="5" fillId="12" borderId="22" xfId="4" applyFont="1" applyFill="1" applyBorder="1" applyAlignment="1">
      <alignment horizontal="left" vertical="center"/>
    </xf>
    <xf numFmtId="164" fontId="5" fillId="12" borderId="23" xfId="4" applyNumberFormat="1" applyFont="1" applyFill="1" applyBorder="1" applyAlignment="1">
      <alignment horizontal="right" vertical="center"/>
    </xf>
    <xf numFmtId="164" fontId="5" fillId="12" borderId="24" xfId="4" applyNumberFormat="1" applyFont="1" applyFill="1" applyBorder="1" applyAlignment="1">
      <alignment horizontal="right" vertical="center"/>
    </xf>
    <xf numFmtId="0" fontId="24" fillId="0" borderId="4" xfId="0" applyFont="1" applyBorder="1"/>
    <xf numFmtId="0" fontId="24" fillId="0" borderId="14" xfId="0" applyFont="1" applyBorder="1"/>
    <xf numFmtId="3" fontId="25" fillId="22" borderId="27" xfId="4" applyNumberFormat="1" applyFont="1" applyFill="1" applyBorder="1" applyAlignment="1">
      <alignment horizontal="right" vertical="center"/>
    </xf>
    <xf numFmtId="3" fontId="26" fillId="21" borderId="27" xfId="4" applyNumberFormat="1" applyFont="1" applyFill="1" applyBorder="1" applyAlignment="1">
      <alignment horizontal="right" vertical="center"/>
    </xf>
    <xf numFmtId="3" fontId="4" fillId="2" borderId="28" xfId="4" applyNumberFormat="1" applyFont="1" applyFill="1" applyBorder="1" applyAlignment="1">
      <alignment horizontal="left" vertical="center"/>
    </xf>
    <xf numFmtId="0" fontId="23" fillId="2" borderId="29" xfId="4" applyNumberFormat="1" applyFont="1" applyFill="1" applyBorder="1" applyAlignment="1">
      <alignment horizontal="center" vertical="center"/>
    </xf>
    <xf numFmtId="0" fontId="23" fillId="2" borderId="30" xfId="4" applyNumberFormat="1" applyFont="1" applyFill="1" applyBorder="1" applyAlignment="1">
      <alignment horizontal="center" vertical="center"/>
    </xf>
    <xf numFmtId="0" fontId="22" fillId="22" borderId="31" xfId="4" applyFont="1" applyFill="1" applyBorder="1" applyAlignment="1">
      <alignment horizontal="left" vertical="center"/>
    </xf>
    <xf numFmtId="3" fontId="25" fillId="22" borderId="32" xfId="4" applyNumberFormat="1" applyFont="1" applyFill="1" applyBorder="1" applyAlignment="1">
      <alignment horizontal="right" vertical="center"/>
    </xf>
    <xf numFmtId="0" fontId="21" fillId="21" borderId="31" xfId="4" applyFont="1" applyFill="1" applyBorder="1" applyAlignment="1">
      <alignment horizontal="left" vertical="center"/>
    </xf>
    <xf numFmtId="3" fontId="26" fillId="21" borderId="32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4" borderId="29" xfId="14" applyFont="1" applyFill="1" applyBorder="1"/>
    <xf numFmtId="0" fontId="5" fillId="0" borderId="29" xfId="14" applyFont="1" applyFill="1" applyBorder="1"/>
    <xf numFmtId="3" fontId="5" fillId="24" borderId="29" xfId="14" applyNumberFormat="1" applyFont="1" applyFill="1" applyBorder="1"/>
    <xf numFmtId="0" fontId="5" fillId="23" borderId="27" xfId="14" applyFont="1" applyFill="1" applyBorder="1"/>
    <xf numFmtId="0" fontId="5" fillId="0" borderId="27" xfId="14" applyFont="1" applyFill="1" applyBorder="1"/>
    <xf numFmtId="3" fontId="5" fillId="23" borderId="27" xfId="14" applyNumberFormat="1" applyFont="1" applyFill="1" applyBorder="1"/>
    <xf numFmtId="0" fontId="5" fillId="24" borderId="34" xfId="14" applyFont="1" applyFill="1" applyBorder="1"/>
    <xf numFmtId="0" fontId="5" fillId="0" borderId="34" xfId="14" applyFont="1" applyFill="1" applyBorder="1"/>
    <xf numFmtId="4" fontId="5" fillId="24" borderId="34" xfId="14" applyNumberFormat="1" applyFont="1" applyFill="1" applyBorder="1"/>
    <xf numFmtId="4" fontId="5" fillId="24" borderId="35" xfId="14" applyNumberFormat="1" applyFont="1" applyFill="1" applyBorder="1"/>
    <xf numFmtId="3" fontId="5" fillId="23" borderId="29" xfId="14" applyNumberFormat="1" applyFont="1" applyFill="1" applyBorder="1"/>
    <xf numFmtId="3" fontId="5" fillId="23" borderId="30" xfId="14" applyNumberFormat="1" applyFont="1" applyFill="1" applyBorder="1"/>
    <xf numFmtId="0" fontId="0" fillId="10" borderId="33" xfId="0" applyFill="1" applyBorder="1"/>
    <xf numFmtId="3" fontId="0" fillId="10" borderId="35" xfId="0" applyNumberFormat="1" applyFill="1" applyBorder="1"/>
    <xf numFmtId="0" fontId="0" fillId="25" borderId="28" xfId="0" applyFill="1" applyBorder="1"/>
    <xf numFmtId="3" fontId="0" fillId="25" borderId="30" xfId="0" applyNumberFormat="1" applyFill="1" applyBorder="1"/>
    <xf numFmtId="165" fontId="0" fillId="0" borderId="26" xfId="5" applyNumberFormat="1" applyFont="1" applyBorder="1"/>
    <xf numFmtId="0" fontId="29" fillId="0" borderId="36" xfId="0" applyFont="1" applyBorder="1"/>
    <xf numFmtId="0" fontId="29" fillId="0" borderId="10" xfId="0" applyFont="1" applyBorder="1"/>
    <xf numFmtId="0" fontId="29" fillId="0" borderId="37" xfId="0" applyFont="1" applyBorder="1"/>
    <xf numFmtId="0" fontId="5" fillId="23" borderId="28" xfId="14" applyFont="1" applyFill="1" applyBorder="1"/>
    <xf numFmtId="0" fontId="5" fillId="24" borderId="33" xfId="14" applyFont="1" applyFill="1" applyBorder="1"/>
    <xf numFmtId="0" fontId="3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0" fontId="20" fillId="0" borderId="20" xfId="0" applyFont="1" applyBorder="1" applyAlignment="1">
      <alignment vertical="center" textRotation="90" wrapText="1"/>
    </xf>
    <xf numFmtId="0" fontId="20" fillId="0" borderId="21" xfId="0" applyFont="1" applyBorder="1" applyAlignment="1">
      <alignment vertical="center" textRotation="90" wrapText="1"/>
    </xf>
    <xf numFmtId="0" fontId="19" fillId="0" borderId="20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0" fillId="0" borderId="21" xfId="0" applyFont="1" applyBorder="1" applyAlignment="1">
      <alignment horizontal="center" vertical="center" textRotation="90" wrapText="1"/>
    </xf>
    <xf numFmtId="0" fontId="20" fillId="0" borderId="20" xfId="0" applyFont="1" applyBorder="1" applyAlignment="1">
      <alignment horizontal="center" vertical="center" textRotation="90" wrapText="1"/>
    </xf>
    <xf numFmtId="0" fontId="20" fillId="0" borderId="25" xfId="0" applyFont="1" applyBorder="1" applyAlignment="1">
      <alignment horizontal="center" vertical="center" textRotation="90" wrapText="1"/>
    </xf>
    <xf numFmtId="0" fontId="20" fillId="0" borderId="21" xfId="0" applyFont="1" applyBorder="1" applyAlignment="1">
      <alignment horizontal="center" vertical="center" textRotation="90" wrapText="1"/>
    </xf>
    <xf numFmtId="0" fontId="20" fillId="0" borderId="38" xfId="14" applyFont="1" applyFill="1" applyBorder="1" applyAlignment="1">
      <alignment horizontal="center" vertical="center" textRotation="90"/>
    </xf>
    <xf numFmtId="0" fontId="20" fillId="0" borderId="39" xfId="14" applyFont="1" applyFill="1" applyBorder="1" applyAlignment="1">
      <alignment horizontal="center" vertical="center" textRotation="90"/>
    </xf>
    <xf numFmtId="0" fontId="27" fillId="23" borderId="28" xfId="14" applyFont="1" applyFill="1" applyBorder="1" applyAlignment="1">
      <alignment horizontal="center" vertical="center" textRotation="90"/>
    </xf>
    <xf numFmtId="0" fontId="27" fillId="23" borderId="31" xfId="14" applyFont="1" applyFill="1" applyBorder="1" applyAlignment="1">
      <alignment horizontal="center" vertical="center" textRotation="90"/>
    </xf>
    <xf numFmtId="0" fontId="27" fillId="23" borderId="33" xfId="14" applyFont="1" applyFill="1" applyBorder="1" applyAlignment="1">
      <alignment horizontal="center" vertical="center" textRotation="90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29" fillId="0" borderId="40" xfId="0" applyFont="1" applyBorder="1" applyAlignment="1"/>
    <xf numFmtId="0" fontId="29" fillId="0" borderId="41" xfId="0" applyFont="1" applyBorder="1" applyAlignment="1"/>
    <xf numFmtId="0" fontId="30" fillId="0" borderId="40" xfId="0" applyFont="1" applyBorder="1" applyAlignment="1">
      <alignment wrapText="1"/>
    </xf>
    <xf numFmtId="0" fontId="0" fillId="0" borderId="40" xfId="0" applyBorder="1" applyAlignment="1">
      <alignment wrapText="1"/>
    </xf>
  </cellXfs>
  <cellStyles count="15">
    <cellStyle name="___row1" xfId="4" xr:uid="{00000000-0005-0000-0000-000004000000}"/>
    <cellStyle name="CFM Drill Column" xfId="9" xr:uid="{00000000-0005-0000-0000-000009000000}"/>
    <cellStyle name="CFM Drill Row" xfId="8" xr:uid="{00000000-0005-0000-0000-000008000000}"/>
    <cellStyle name="CFM Choice" xfId="2" xr:uid="{00000000-0005-0000-0000-000002000000}"/>
    <cellStyle name="CFM Choice 2" xfId="1" xr:uid="{00000000-0005-0000-0000-000001000000}"/>
    <cellStyle name="CFM Choice 3" xfId="12" xr:uid="{00000000-0005-0000-0000-00000C000000}"/>
    <cellStyle name="CFM Choice 4" xfId="3" xr:uid="{00000000-0005-0000-0000-000003000000}"/>
    <cellStyle name="CFM Run" xfId="11" xr:uid="{00000000-0005-0000-0000-00000B000000}"/>
    <cellStyle name="CFM Value" xfId="10" xr:uid="{00000000-0005-0000-0000-00000A000000}"/>
    <cellStyle name="Neutrální" xfId="6" builtinId="28"/>
    <cellStyle name="Normální" xfId="0" builtinId="0"/>
    <cellStyle name="Normální 2" xfId="13" xr:uid="{00000000-0005-0000-0000-00003B000000}"/>
    <cellStyle name="Normální 3" xfId="14" xr:uid="{00000000-0005-0000-0000-00003C000000}"/>
    <cellStyle name="Normální 8" xfId="7" xr:uid="{00000000-0005-0000-0000-000007000000}"/>
    <cellStyle name="Procenta" xfId="5" builtinId="5"/>
  </cellStyles>
  <dxfs count="0"/>
  <tableStyles count="0"/>
  <colors>
    <mruColors>
      <color rgb="FFF6E040"/>
      <color rgb="FFFFCF37"/>
      <color rgb="FFFFCC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</a:t>
            </a:r>
            <a:r>
              <a:rPr lang="en-US" sz="1200"/>
              <a:t>Osobní náklady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6367957334228034E-2"/>
          <c:y val="0.15054289569512191"/>
          <c:w val="0.90765334759253624"/>
          <c:h val="0.75529872206821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Prezent!$L$13</c:f>
              <c:strCache>
                <c:ptCount val="1"/>
                <c:pt idx="0">
                  <c:v>     Osobní náklady celkem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8.117708045032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F-45CE-976A-B1D73126457C}"/>
                </c:ext>
              </c:extLst>
            </c:dLbl>
            <c:dLbl>
              <c:idx val="2"/>
              <c:layout>
                <c:manualLayout>
                  <c:x val="-3.5508211273857729E-3"/>
                  <c:y val="-2.841197815761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F-45CE-976A-B1D73126457C}"/>
                </c:ext>
              </c:extLst>
            </c:dLbl>
            <c:dLbl>
              <c:idx val="3"/>
              <c:layout>
                <c:manualLayout>
                  <c:x val="-1.3019527064393282E-16"/>
                  <c:y val="-8.1177080450321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F-45CE-976A-B1D73126457C}"/>
                </c:ext>
              </c:extLst>
            </c:dLbl>
            <c:dLbl>
              <c:idx val="4"/>
              <c:layout>
                <c:manualLayout>
                  <c:x val="1.7754105636927238E-3"/>
                  <c:y val="2.029427011258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F-45CE-976A-B1D731264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Prezent!$M$12:$Q$12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Prezent!$M$13:$Q$13</c:f>
              <c:numCache>
                <c:formatCode>#,##0</c:formatCode>
                <c:ptCount val="5"/>
                <c:pt idx="0">
                  <c:v>2922902.5134999999</c:v>
                </c:pt>
                <c:pt idx="1">
                  <c:v>3255993.7532699998</c:v>
                </c:pt>
                <c:pt idx="2">
                  <c:v>3792977.0515000001</c:v>
                </c:pt>
                <c:pt idx="3">
                  <c:v>4341774.4451200003</c:v>
                </c:pt>
                <c:pt idx="4">
                  <c:v>4094082.9948400003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F-45CE-976A-B1D731264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996200"/>
        <c:axId val="508994888"/>
      </c:barChart>
      <c:catAx>
        <c:axId val="50899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8994888"/>
        <c:crosses val="autoZero"/>
        <c:auto val="1"/>
        <c:lblAlgn val="ctr"/>
        <c:lblOffset val="100"/>
        <c:noMultiLvlLbl val="0"/>
      </c:catAx>
      <c:valAx>
        <c:axId val="50899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70C0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8996200"/>
        <c:crosses val="autoZero"/>
        <c:crossBetween val="between"/>
      </c:valAx>
      <c:spPr>
        <a:gradFill>
          <a:gsLst>
            <a:gs pos="0">
              <a:schemeClr val="bg1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bg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6600000" scaled="0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Počet zaměstnanců celkem - úvazky - přep.počty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0273141532984055E-2"/>
          <c:y val="0.19486111111111112"/>
          <c:w val="0.9208508395909971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Prezent!$L$5</c:f>
              <c:strCache>
                <c:ptCount val="1"/>
                <c:pt idx="0">
                  <c:v>Počet zaměstnanců celkem - úvazky - přep.počty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Prezent!$M$4:$Q$4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Prezent!$M$5:$Q$5</c:f>
              <c:numCache>
                <c:formatCode>#,##0</c:formatCode>
                <c:ptCount val="5"/>
                <c:pt idx="0">
                  <c:v>3819.18000305444</c:v>
                </c:pt>
                <c:pt idx="1">
                  <c:v>3837.1200027242298</c:v>
                </c:pt>
                <c:pt idx="2">
                  <c:v>3903.7200029268902</c:v>
                </c:pt>
                <c:pt idx="3">
                  <c:v>3979.2700029462599</c:v>
                </c:pt>
                <c:pt idx="4">
                  <c:v>4082.4700031429502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9-4994-ADBF-4671F1BA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944704"/>
        <c:axId val="508945360"/>
      </c:barChart>
      <c:catAx>
        <c:axId val="5089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8945360"/>
        <c:crosses val="autoZero"/>
        <c:auto val="1"/>
        <c:lblAlgn val="ctr"/>
        <c:lblOffset val="100"/>
        <c:noMultiLvlLbl val="0"/>
      </c:catAx>
      <c:valAx>
        <c:axId val="508945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89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40000"/>
            <a:lumOff val="60000"/>
          </a:schemeClr>
        </a:gs>
        <a:gs pos="74000">
          <a:schemeClr val="accent3">
            <a:lumMod val="20000"/>
            <a:lumOff val="80000"/>
          </a:schemeClr>
        </a:gs>
        <a:gs pos="83000">
          <a:schemeClr val="accent3">
            <a:lumMod val="20000"/>
            <a:lumOff val="80000"/>
          </a:schemeClr>
        </a:gs>
        <a:gs pos="100000">
          <a:schemeClr val="accent3">
            <a:lumMod val="20000"/>
            <a:lumOff val="80000"/>
          </a:schemeClr>
        </a:gs>
      </a:gsLst>
      <a:lin ang="6600000" scaled="0"/>
    </a:gra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86642104009297E-2"/>
          <c:y val="0.10134602685669712"/>
          <c:w val="0.88472785972176016"/>
          <c:h val="0.78338384009671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'Prezentace HV'!$A$3</c:f>
              <c:strCache>
                <c:ptCount val="1"/>
                <c:pt idx="0">
                  <c:v>Investice pořízené v tis. Kč (úč. 041, 042)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'Prezentace HV'!$I$1:$M$1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'Prezentace HV'!$I$3:$M$3</c:f>
              <c:numCache>
                <c:formatCode>#,##0</c:formatCode>
                <c:ptCount val="5"/>
                <c:pt idx="0">
                  <c:v>632455.00670000003</c:v>
                </c:pt>
                <c:pt idx="1">
                  <c:v>348063.75769</c:v>
                </c:pt>
                <c:pt idx="2">
                  <c:v>431479.55582000001</c:v>
                </c:pt>
                <c:pt idx="3">
                  <c:v>907520.58461999998</c:v>
                </c:pt>
                <c:pt idx="4">
                  <c:v>1105718.43282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3-45CD-BAEF-A15CBFF0D6E2}"/>
            </c:ext>
          </c:extLst>
        </c:ser>
        <c:ser>
          <c:idx val="1"/>
          <c:order val="1"/>
          <c:tx>
            <c:strRef>
              <c:f>'Prezentace HV'!$A$4</c:f>
              <c:strCache>
                <c:ptCount val="1"/>
                <c:pt idx="0">
                  <c:v>HV po zdanění (v tis. Kč)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'Prezentace HV'!$I$1:$M$1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'Prezentace HV'!$I$4:$M$4</c:f>
              <c:numCache>
                <c:formatCode>#,##0</c:formatCode>
                <c:ptCount val="5"/>
                <c:pt idx="0">
                  <c:v>150988.79759999999</c:v>
                </c:pt>
                <c:pt idx="1">
                  <c:v>181164.398919998</c:v>
                </c:pt>
                <c:pt idx="2">
                  <c:v>383908.009309999</c:v>
                </c:pt>
                <c:pt idx="3">
                  <c:v>434708.65922000096</c:v>
                </c:pt>
                <c:pt idx="4">
                  <c:v>572840.85618000105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3-45CD-BAEF-A15CBFF0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904280"/>
        <c:axId val="580905592"/>
      </c:barChart>
      <c:catAx>
        <c:axId val="5809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0905592"/>
        <c:crosses val="autoZero"/>
        <c:auto val="1"/>
        <c:lblAlgn val="ctr"/>
        <c:lblOffset val="100"/>
        <c:noMultiLvlLbl val="0"/>
      </c:catAx>
      <c:valAx>
        <c:axId val="580905592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090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'Prezentace HV'!$A$3</c:f>
              <c:strCache>
                <c:ptCount val="1"/>
                <c:pt idx="0">
                  <c:v>Investice pořízené v tis. Kč (úč. 041, 042)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'Prezentace HV'!$B$1:$M$1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'Prezentace HV'!$B$3:$M$3</c:f>
              <c:numCache>
                <c:formatCode>#,##0</c:formatCode>
                <c:ptCount val="12"/>
                <c:pt idx="0">
                  <c:v>311049</c:v>
                </c:pt>
                <c:pt idx="1">
                  <c:v>315594</c:v>
                </c:pt>
                <c:pt idx="2">
                  <c:v>242975</c:v>
                </c:pt>
                <c:pt idx="3">
                  <c:v>304362</c:v>
                </c:pt>
                <c:pt idx="4">
                  <c:v>337088</c:v>
                </c:pt>
                <c:pt idx="5">
                  <c:v>249366</c:v>
                </c:pt>
                <c:pt idx="6">
                  <c:v>475431</c:v>
                </c:pt>
                <c:pt idx="7">
                  <c:v>632455.00670000003</c:v>
                </c:pt>
                <c:pt idx="8">
                  <c:v>348063.75769</c:v>
                </c:pt>
                <c:pt idx="9">
                  <c:v>431479.55582000001</c:v>
                </c:pt>
                <c:pt idx="10">
                  <c:v>907520.58461999998</c:v>
                </c:pt>
                <c:pt idx="11">
                  <c:v>1105718.43282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B-4BD8-BBC5-97EDBD2B3CB1}"/>
            </c:ext>
          </c:extLst>
        </c:ser>
        <c:ser>
          <c:idx val="1"/>
          <c:order val="1"/>
          <c:tx>
            <c:strRef>
              <c:f>'Prezentace HV'!$A$4</c:f>
              <c:strCache>
                <c:ptCount val="1"/>
                <c:pt idx="0">
                  <c:v>HV po zdanění (v tis. Kč)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'Prezentace HV'!$B$1:$M$1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'Prezentace HV'!$B$4:$M$4</c:f>
              <c:numCache>
                <c:formatCode>#,##0</c:formatCode>
                <c:ptCount val="12"/>
                <c:pt idx="0">
                  <c:v>41838</c:v>
                </c:pt>
                <c:pt idx="1">
                  <c:v>79852</c:v>
                </c:pt>
                <c:pt idx="2">
                  <c:v>47573</c:v>
                </c:pt>
                <c:pt idx="3">
                  <c:v>198558</c:v>
                </c:pt>
                <c:pt idx="4">
                  <c:v>299416</c:v>
                </c:pt>
                <c:pt idx="5">
                  <c:v>143018</c:v>
                </c:pt>
                <c:pt idx="6">
                  <c:v>186175</c:v>
                </c:pt>
                <c:pt idx="7">
                  <c:v>150988.79759999999</c:v>
                </c:pt>
                <c:pt idx="8">
                  <c:v>181164.398919998</c:v>
                </c:pt>
                <c:pt idx="9">
                  <c:v>383908.009309999</c:v>
                </c:pt>
                <c:pt idx="10">
                  <c:v>434708.65922000096</c:v>
                </c:pt>
                <c:pt idx="11">
                  <c:v>572840.85618000105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B-4BD8-BBC5-97EDBD2B3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36615432"/>
        <c:axId val="636616744"/>
      </c:barChart>
      <c:catAx>
        <c:axId val="63661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6616744"/>
        <c:crosses val="autoZero"/>
        <c:auto val="1"/>
        <c:lblAlgn val="ctr"/>
        <c:lblOffset val="100"/>
        <c:noMultiLvlLbl val="0"/>
      </c:catAx>
      <c:valAx>
        <c:axId val="636616744"/>
        <c:scaling>
          <c:orientation val="minMax"/>
          <c:max val="1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661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13</xdr:row>
      <xdr:rowOff>95250</xdr:rowOff>
    </xdr:from>
    <xdr:to>
      <xdr:col>17</xdr:col>
      <xdr:colOff>533400</xdr:colOff>
      <xdr:row>30</xdr:row>
      <xdr:rowOff>100012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4A7FF05-DB55-4A83-B928-104A50C41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514349</xdr:colOff>
      <xdr:row>30</xdr:row>
      <xdr:rowOff>166687</xdr:rowOff>
    </xdr:from>
    <xdr:to>
      <xdr:col>17</xdr:col>
      <xdr:colOff>514349</xdr:colOff>
      <xdr:row>45</xdr:row>
      <xdr:rowOff>52387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B9C00EA-A8D9-47F9-81D3-33CEA7FF6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20</xdr:row>
      <xdr:rowOff>0</xdr:rowOff>
    </xdr:from>
    <xdr:to>
      <xdr:col>26</xdr:col>
      <xdr:colOff>390524</xdr:colOff>
      <xdr:row>30</xdr:row>
      <xdr:rowOff>80962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E4E1AB5-15A1-4A0B-8E42-6279B9C6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171451</xdr:rowOff>
    </xdr:from>
    <xdr:to>
      <xdr:col>12</xdr:col>
      <xdr:colOff>666750</xdr:colOff>
      <xdr:row>21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DCFF70D-3D9C-4FBB-BA63-1A6BF4455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38100</xdr:rowOff>
    </xdr:from>
    <xdr:to>
      <xdr:col>1</xdr:col>
      <xdr:colOff>466725</xdr:colOff>
      <xdr:row>0</xdr:row>
      <xdr:rowOff>161925</xdr:rowOff>
    </xdr:to>
    <xdr:sp macro="" textlink="">
      <xdr:nvSpPr>
        <xdr:cNvPr id="2" name="Šipka: doprava 1">
          <a:extLst>
            <a:ext uri="{FF2B5EF4-FFF2-40B4-BE49-F238E27FC236}">
              <a16:creationId xmlns:a16="http://schemas.microsoft.com/office/drawing/2014/main" id="{07F3F034-BB57-464F-B762-543C0E486BD3}"/>
            </a:ext>
          </a:extLst>
        </xdr:cNvPr>
        <xdr:cNvSpPr/>
      </xdr:nvSpPr>
      <xdr:spPr>
        <a:xfrm>
          <a:off x="2333625" y="38100"/>
          <a:ext cx="333375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showGridLines="0" showRowColHeaders="0" topLeftCell="D1" workbookViewId="0">
      <pane ySplit="20" topLeftCell="A27" activePane="bottomLeft" state="frozen"/>
      <selection activeCell="D1" sqref="D1"/>
      <selection pane="bottomLeft" activeCell="G29" sqref="G29"/>
    </sheetView>
  </sheetViews>
  <sheetFormatPr defaultRowHeight="15" x14ac:dyDescent="0.25"/>
  <cols>
    <col min="1" max="1" width="12.42578125" hidden="1" customWidth="1"/>
    <col min="2" max="3" width="14.85546875" hidden="1" customWidth="1"/>
    <col min="4" max="4" width="71.7109375" customWidth="1"/>
    <col min="5" max="5" width="0.85546875" customWidth="1"/>
    <col min="6" max="10" width="12.7109375" customWidth="1"/>
    <col min="11" max="11" width="0.85546875" customWidth="1"/>
  </cols>
  <sheetData>
    <row r="1" spans="1:10" hidden="1" x14ac:dyDescent="0.25">
      <c r="A1" t="s">
        <v>0</v>
      </c>
      <c r="B1" t="s">
        <v>1</v>
      </c>
      <c r="D1" t="s">
        <v>2</v>
      </c>
      <c r="F1">
        <v>365</v>
      </c>
      <c r="G1">
        <v>365</v>
      </c>
      <c r="H1">
        <v>366</v>
      </c>
      <c r="I1">
        <v>365</v>
      </c>
      <c r="J1">
        <v>365</v>
      </c>
    </row>
    <row r="2" spans="1:10" hidden="1" x14ac:dyDescent="0.25">
      <c r="A2" t="s">
        <v>3</v>
      </c>
      <c r="B2" t="s">
        <v>4</v>
      </c>
      <c r="C2" t="s">
        <v>5</v>
      </c>
      <c r="D2" t="s">
        <v>6</v>
      </c>
      <c r="F2">
        <v>31</v>
      </c>
      <c r="G2">
        <v>31</v>
      </c>
      <c r="H2">
        <v>31</v>
      </c>
      <c r="I2">
        <v>31</v>
      </c>
      <c r="J2">
        <v>31</v>
      </c>
    </row>
    <row r="3" spans="1:10" hidden="1" x14ac:dyDescent="0.25">
      <c r="A3" t="s">
        <v>7</v>
      </c>
      <c r="B3" t="s">
        <v>8</v>
      </c>
      <c r="C3" t="s">
        <v>9</v>
      </c>
      <c r="D3" t="s">
        <v>10</v>
      </c>
      <c r="J3">
        <v>12</v>
      </c>
    </row>
    <row r="4" spans="1:10" hidden="1" x14ac:dyDescent="0.25">
      <c r="A4" t="s">
        <v>11</v>
      </c>
      <c r="B4" t="s">
        <v>12</v>
      </c>
      <c r="C4" t="s">
        <v>13</v>
      </c>
      <c r="D4" t="s">
        <v>14</v>
      </c>
      <c r="J4" t="s">
        <v>15</v>
      </c>
    </row>
    <row r="5" spans="1:10" hidden="1" x14ac:dyDescent="0.25">
      <c r="A5" t="s">
        <v>11</v>
      </c>
      <c r="B5" t="s">
        <v>16</v>
      </c>
      <c r="C5" t="s">
        <v>17</v>
      </c>
      <c r="D5" t="s">
        <v>18</v>
      </c>
      <c r="J5" t="s">
        <v>15</v>
      </c>
    </row>
    <row r="6" spans="1:10" hidden="1" x14ac:dyDescent="0.25">
      <c r="A6" t="s">
        <v>19</v>
      </c>
      <c r="B6" t="s">
        <v>20</v>
      </c>
      <c r="C6" t="s">
        <v>21</v>
      </c>
      <c r="D6" t="s">
        <v>22</v>
      </c>
      <c r="F6" t="s">
        <v>23</v>
      </c>
      <c r="G6" t="s">
        <v>23</v>
      </c>
      <c r="H6" t="s">
        <v>23</v>
      </c>
      <c r="I6" t="s">
        <v>24</v>
      </c>
      <c r="J6" t="s">
        <v>25</v>
      </c>
    </row>
    <row r="7" spans="1:10" hidden="1" x14ac:dyDescent="0.25">
      <c r="A7" t="s">
        <v>15</v>
      </c>
      <c r="B7" t="s">
        <v>26</v>
      </c>
      <c r="D7" t="s">
        <v>27</v>
      </c>
      <c r="F7" t="s">
        <v>6</v>
      </c>
      <c r="G7" t="s">
        <v>6</v>
      </c>
      <c r="H7" t="s">
        <v>6</v>
      </c>
      <c r="I7" t="s">
        <v>22</v>
      </c>
      <c r="J7" t="s">
        <v>22</v>
      </c>
    </row>
    <row r="8" spans="1:10" hidden="1" x14ac:dyDescent="0.25"/>
    <row r="9" spans="1:10" hidden="1" x14ac:dyDescent="0.25"/>
    <row r="10" spans="1:10" hidden="1" x14ac:dyDescent="0.25"/>
    <row r="11" spans="1:10" hidden="1" x14ac:dyDescent="0.25"/>
    <row r="12" spans="1:10" ht="5.0999999999999996" customHeight="1" x14ac:dyDescent="0.25"/>
    <row r="13" spans="1:10" ht="30" customHeight="1" x14ac:dyDescent="0.35">
      <c r="D13" s="124" t="s">
        <v>28</v>
      </c>
      <c r="E13" s="124"/>
      <c r="F13" s="124"/>
      <c r="G13" s="124"/>
      <c r="H13" s="124"/>
      <c r="I13" s="124"/>
      <c r="J13" s="124"/>
    </row>
    <row r="14" spans="1:10" ht="5.0999999999999996" customHeight="1" x14ac:dyDescent="0.25"/>
    <row r="15" spans="1:10" x14ac:dyDescent="0.25">
      <c r="E15" s="1" t="s">
        <v>29</v>
      </c>
      <c r="F15" s="122" t="s">
        <v>30</v>
      </c>
      <c r="G15" s="123"/>
      <c r="H15" s="123"/>
      <c r="I15" s="123"/>
    </row>
    <row r="16" spans="1:10" ht="5.0999999999999996" customHeight="1" x14ac:dyDescent="0.25"/>
    <row r="17" spans="3:10" x14ac:dyDescent="0.25">
      <c r="E17" s="1" t="s">
        <v>31</v>
      </c>
      <c r="F17" s="2" t="s">
        <v>32</v>
      </c>
      <c r="G17" s="2" t="s">
        <v>33</v>
      </c>
      <c r="H17" s="1" t="s">
        <v>34</v>
      </c>
      <c r="I17" s="3" t="s">
        <v>35</v>
      </c>
    </row>
    <row r="18" spans="3:10" ht="5.0999999999999996" customHeight="1" x14ac:dyDescent="0.25"/>
    <row r="19" spans="3:10" hidden="1" x14ac:dyDescent="0.25">
      <c r="F19" t="s">
        <v>36</v>
      </c>
      <c r="G19" t="s">
        <v>37</v>
      </c>
      <c r="H19" t="s">
        <v>38</v>
      </c>
      <c r="I19" t="s">
        <v>39</v>
      </c>
      <c r="J19" t="s">
        <v>40</v>
      </c>
    </row>
    <row r="20" spans="3:10" x14ac:dyDescent="0.25">
      <c r="D20" s="4" t="s">
        <v>41</v>
      </c>
      <c r="E20" s="5"/>
      <c r="F20" s="6">
        <v>2018</v>
      </c>
      <c r="G20" s="6">
        <v>2019</v>
      </c>
      <c r="H20" s="6">
        <v>2020</v>
      </c>
      <c r="I20" s="6">
        <v>2021</v>
      </c>
      <c r="J20" s="6" t="s">
        <v>32</v>
      </c>
    </row>
    <row r="21" spans="3:10" ht="5.0999999999999996" customHeight="1" x14ac:dyDescent="0.25"/>
    <row r="22" spans="3:10" x14ac:dyDescent="0.25">
      <c r="C22" t="s">
        <v>42</v>
      </c>
      <c r="D22" s="7" t="s">
        <v>43</v>
      </c>
      <c r="E22" s="8"/>
      <c r="F22" s="9">
        <v>6702755.4272400001</v>
      </c>
      <c r="G22" s="9">
        <v>7378050.9376300005</v>
      </c>
      <c r="H22" s="9">
        <v>8633018.9463899992</v>
      </c>
      <c r="I22" s="9">
        <v>9646192.2297600005</v>
      </c>
      <c r="J22" s="9">
        <v>9920034.4594599996</v>
      </c>
    </row>
    <row r="23" spans="3:10" x14ac:dyDescent="0.25">
      <c r="C23" t="s">
        <v>44</v>
      </c>
      <c r="D23" s="10" t="s">
        <v>45</v>
      </c>
      <c r="E23" s="8"/>
      <c r="F23" s="11">
        <v>5786253.88796</v>
      </c>
      <c r="G23" s="11">
        <v>6398991.7682299996</v>
      </c>
      <c r="H23" s="11">
        <v>7364723.6169799995</v>
      </c>
      <c r="I23" s="11">
        <v>8283606.9479999999</v>
      </c>
      <c r="J23" s="11">
        <v>8864794.6910100002</v>
      </c>
    </row>
    <row r="24" spans="3:10" x14ac:dyDescent="0.25">
      <c r="C24" t="s">
        <v>46</v>
      </c>
      <c r="D24" s="12" t="s">
        <v>47</v>
      </c>
      <c r="E24" s="8"/>
      <c r="F24" s="13">
        <v>6551766.6296399999</v>
      </c>
      <c r="G24" s="13">
        <v>7196886.53871</v>
      </c>
      <c r="H24" s="13">
        <v>8249110.9370799996</v>
      </c>
      <c r="I24" s="13">
        <v>9211483.5705400016</v>
      </c>
      <c r="J24" s="13">
        <v>9347193.6032800004</v>
      </c>
    </row>
    <row r="25" spans="3:10" x14ac:dyDescent="0.25">
      <c r="C25" t="s">
        <v>48</v>
      </c>
      <c r="D25" s="14" t="s">
        <v>49</v>
      </c>
      <c r="E25" s="8"/>
      <c r="F25" s="15">
        <v>1473358.3236500002</v>
      </c>
      <c r="G25" s="15">
        <v>1644866.9307299999</v>
      </c>
      <c r="H25" s="15">
        <v>1804401.3463599999</v>
      </c>
      <c r="I25" s="15">
        <v>2010346.4091500002</v>
      </c>
      <c r="J25" s="15">
        <v>2317809.0904899999</v>
      </c>
    </row>
    <row r="26" spans="3:10" x14ac:dyDescent="0.25">
      <c r="C26" t="s">
        <v>50</v>
      </c>
      <c r="D26" s="16" t="s">
        <v>51</v>
      </c>
      <c r="E26" s="8"/>
      <c r="F26" s="17">
        <v>1045394.32241</v>
      </c>
      <c r="G26" s="17">
        <v>1219423.2493399999</v>
      </c>
      <c r="H26" s="17">
        <v>1324559.6638699998</v>
      </c>
      <c r="I26" s="17">
        <v>1413962.9688900001</v>
      </c>
      <c r="J26" s="17">
        <v>1548173.3045599998</v>
      </c>
    </row>
    <row r="27" spans="3:10" x14ac:dyDescent="0.25">
      <c r="C27" t="s">
        <v>52</v>
      </c>
      <c r="D27" s="16" t="s">
        <v>53</v>
      </c>
      <c r="E27" s="8"/>
      <c r="F27" s="17">
        <v>75085.327529999995</v>
      </c>
      <c r="G27" s="17">
        <v>58067.101770000001</v>
      </c>
      <c r="H27" s="17">
        <v>112753.06857999999</v>
      </c>
      <c r="I27" s="17">
        <v>165803.92965999999</v>
      </c>
      <c r="J27" s="17">
        <v>354722.52348000003</v>
      </c>
    </row>
    <row r="28" spans="3:10" x14ac:dyDescent="0.25">
      <c r="D28" s="16" t="s">
        <v>54</v>
      </c>
      <c r="E28" s="8"/>
      <c r="F28" s="17">
        <v>352878.67371000012</v>
      </c>
      <c r="G28" s="17">
        <v>367376.57962000003</v>
      </c>
      <c r="H28" s="17">
        <v>367088.61391000007</v>
      </c>
      <c r="I28" s="17">
        <v>430579.51060000004</v>
      </c>
      <c r="J28" s="17">
        <v>414913.26244999998</v>
      </c>
    </row>
    <row r="29" spans="3:10" x14ac:dyDescent="0.25">
      <c r="C29" t="s">
        <v>55</v>
      </c>
      <c r="D29" s="14" t="s">
        <v>56</v>
      </c>
      <c r="E29" s="8"/>
      <c r="F29" s="15">
        <v>926475.10117000109</v>
      </c>
      <c r="G29" s="15">
        <v>985907.2175700001</v>
      </c>
      <c r="H29" s="15">
        <v>1110789.6656300002</v>
      </c>
      <c r="I29" s="15">
        <v>1116172.5409300001</v>
      </c>
      <c r="J29" s="15">
        <v>1182411.2281099998</v>
      </c>
    </row>
    <row r="30" spans="3:10" x14ac:dyDescent="0.25">
      <c r="C30" t="s">
        <v>57</v>
      </c>
      <c r="D30" s="14" t="s">
        <v>58</v>
      </c>
      <c r="E30" s="8"/>
      <c r="F30" s="15">
        <v>2922902.5134999999</v>
      </c>
      <c r="G30" s="15">
        <v>3255993.7532699998</v>
      </c>
      <c r="H30" s="15">
        <v>3792977.0515000001</v>
      </c>
      <c r="I30" s="15">
        <v>4341774.4451200003</v>
      </c>
      <c r="J30" s="15">
        <v>4094082.9948400003</v>
      </c>
    </row>
    <row r="31" spans="3:10" x14ac:dyDescent="0.25">
      <c r="C31" t="s">
        <v>59</v>
      </c>
      <c r="D31" s="14" t="s">
        <v>60</v>
      </c>
      <c r="E31" s="8"/>
      <c r="F31" s="15">
        <v>262580.47499999998</v>
      </c>
      <c r="G31" s="15">
        <v>271372.17599999998</v>
      </c>
      <c r="H31" s="15">
        <v>280737.85399999999</v>
      </c>
      <c r="I31" s="15">
        <v>333688.83399999997</v>
      </c>
      <c r="J31" s="15">
        <v>330689.20402</v>
      </c>
    </row>
    <row r="32" spans="3:10" x14ac:dyDescent="0.25">
      <c r="C32" t="s">
        <v>61</v>
      </c>
      <c r="D32" s="18" t="s">
        <v>62</v>
      </c>
      <c r="E32" s="8"/>
      <c r="F32" s="19">
        <v>150988.79759999999</v>
      </c>
      <c r="G32" s="19">
        <v>181164.398919998</v>
      </c>
      <c r="H32" s="19">
        <v>383908.009309999</v>
      </c>
      <c r="I32" s="19">
        <v>434708.65922000096</v>
      </c>
      <c r="J32" s="19">
        <v>572840.85618000105</v>
      </c>
    </row>
    <row r="33" spans="2:10" x14ac:dyDescent="0.25">
      <c r="D33" s="20" t="s">
        <v>63</v>
      </c>
      <c r="E33" s="8"/>
      <c r="F33" s="21">
        <v>0.53816020483260274</v>
      </c>
      <c r="G33" s="21">
        <v>0.55005504785955739</v>
      </c>
      <c r="H33" s="21">
        <v>0.55682463536895466</v>
      </c>
      <c r="I33" s="21">
        <v>0.5689119017029578</v>
      </c>
      <c r="J33" s="21">
        <v>0.54996228233334055</v>
      </c>
    </row>
    <row r="34" spans="2:10" x14ac:dyDescent="0.25">
      <c r="D34" s="20" t="s">
        <v>64</v>
      </c>
      <c r="E34" s="8"/>
      <c r="F34" s="22">
        <v>19.35840645107568</v>
      </c>
      <c r="G34" s="22">
        <v>17.972591594598246</v>
      </c>
      <c r="H34" s="22">
        <v>9.8799112274764695</v>
      </c>
      <c r="I34" s="22">
        <v>9.9877799832891743</v>
      </c>
      <c r="J34" s="22">
        <v>7.146981488264406</v>
      </c>
    </row>
    <row r="35" spans="2:10" x14ac:dyDescent="0.25">
      <c r="C35" t="s">
        <v>65</v>
      </c>
      <c r="D35" s="23" t="s">
        <v>66</v>
      </c>
      <c r="E35" s="8"/>
      <c r="F35" s="24">
        <v>632455.00670000003</v>
      </c>
      <c r="G35" s="24">
        <v>348063.75769</v>
      </c>
      <c r="H35" s="24">
        <v>431479.55582000001</v>
      </c>
      <c r="I35" s="24">
        <v>907520.58461999998</v>
      </c>
      <c r="J35" s="24">
        <v>1105718.43282</v>
      </c>
    </row>
    <row r="36" spans="2:10" x14ac:dyDescent="0.25">
      <c r="C36" t="s">
        <v>67</v>
      </c>
      <c r="D36" s="23" t="s">
        <v>68</v>
      </c>
      <c r="E36" s="8"/>
      <c r="F36" s="24">
        <v>749960.00699999998</v>
      </c>
      <c r="G36" s="24">
        <v>303778.29800000001</v>
      </c>
      <c r="H36" s="24">
        <v>412002.67804999999</v>
      </c>
      <c r="I36" s="24">
        <v>449816.75308999995</v>
      </c>
      <c r="J36" s="24">
        <v>1134607.44716</v>
      </c>
    </row>
    <row r="37" spans="2:10" x14ac:dyDescent="0.25">
      <c r="C37" t="s">
        <v>69</v>
      </c>
      <c r="D37" s="23" t="s">
        <v>70</v>
      </c>
      <c r="E37" s="8"/>
      <c r="F37" s="24">
        <v>459561.88988999999</v>
      </c>
      <c r="G37" s="24">
        <v>269890.07936000003</v>
      </c>
      <c r="H37" s="24">
        <v>340326.53456</v>
      </c>
      <c r="I37" s="24">
        <v>492895.94242000004</v>
      </c>
      <c r="J37" s="24">
        <v>644845.60444000002</v>
      </c>
    </row>
    <row r="38" spans="2:10" x14ac:dyDescent="0.25">
      <c r="C38" t="s">
        <v>71</v>
      </c>
      <c r="D38" s="23" t="s">
        <v>72</v>
      </c>
      <c r="E38" s="8"/>
      <c r="F38" s="24">
        <v>171381.93496000001</v>
      </c>
      <c r="G38" s="24">
        <v>93958.851389999996</v>
      </c>
      <c r="H38" s="24">
        <v>54938.614689999995</v>
      </c>
      <c r="I38" s="24">
        <v>273515.14244000003</v>
      </c>
      <c r="J38" s="24">
        <v>673379.09182000009</v>
      </c>
    </row>
    <row r="39" spans="2:10" x14ac:dyDescent="0.25">
      <c r="D39" s="23" t="s">
        <v>73</v>
      </c>
      <c r="E39" s="8"/>
      <c r="F39" s="24"/>
      <c r="G39" s="24"/>
      <c r="H39" s="24"/>
      <c r="I39" s="24"/>
      <c r="J39" s="24"/>
    </row>
    <row r="40" spans="2:10" x14ac:dyDescent="0.25">
      <c r="B40" t="s">
        <v>74</v>
      </c>
      <c r="C40" t="s">
        <v>75</v>
      </c>
      <c r="D40" s="25" t="s">
        <v>76</v>
      </c>
      <c r="E40" s="8"/>
      <c r="F40" s="26">
        <v>1197.9938709677419</v>
      </c>
      <c r="G40" s="26">
        <v>1192.9951612903226</v>
      </c>
      <c r="H40" s="26">
        <v>1177.9951612903226</v>
      </c>
      <c r="I40" s="26">
        <v>1159.9948387096772</v>
      </c>
      <c r="J40" s="26">
        <v>1209</v>
      </c>
    </row>
    <row r="41" spans="2:10" x14ac:dyDescent="0.25">
      <c r="B41" t="s">
        <v>77</v>
      </c>
      <c r="C41" t="s">
        <v>75</v>
      </c>
      <c r="D41" s="27" t="s">
        <v>78</v>
      </c>
      <c r="E41" s="8"/>
      <c r="F41" s="28">
        <v>152</v>
      </c>
      <c r="G41" s="28">
        <v>152</v>
      </c>
      <c r="H41" s="28">
        <v>173</v>
      </c>
      <c r="I41" s="28">
        <v>152</v>
      </c>
      <c r="J41" s="28">
        <v>141</v>
      </c>
    </row>
    <row r="42" spans="2:10" x14ac:dyDescent="0.25">
      <c r="D42" s="25" t="s">
        <v>79</v>
      </c>
      <c r="E42" s="8"/>
      <c r="F42" s="26"/>
      <c r="G42" s="26"/>
      <c r="H42" s="26"/>
      <c r="I42" s="26"/>
      <c r="J42" s="26"/>
    </row>
    <row r="43" spans="2:10" x14ac:dyDescent="0.25">
      <c r="B43" t="s">
        <v>80</v>
      </c>
      <c r="C43" t="s">
        <v>81</v>
      </c>
      <c r="D43" s="29" t="s">
        <v>82</v>
      </c>
      <c r="E43" s="8"/>
      <c r="F43" s="28">
        <v>0</v>
      </c>
      <c r="G43" s="28">
        <v>0</v>
      </c>
      <c r="H43" s="28">
        <v>0</v>
      </c>
      <c r="I43" s="28">
        <v>0</v>
      </c>
      <c r="J43" s="28">
        <v>52553</v>
      </c>
    </row>
    <row r="44" spans="2:10" hidden="1" x14ac:dyDescent="0.25">
      <c r="C44" t="s">
        <v>83</v>
      </c>
      <c r="D44" s="30" t="s">
        <v>84</v>
      </c>
      <c r="E44" s="8"/>
      <c r="F44" s="31">
        <v>404110.14</v>
      </c>
      <c r="G44" s="31">
        <v>412453.16</v>
      </c>
      <c r="H44" s="31">
        <v>382463</v>
      </c>
      <c r="I44" s="31">
        <v>375459.87</v>
      </c>
      <c r="J44" s="31">
        <v>418402</v>
      </c>
    </row>
    <row r="45" spans="2:10" hidden="1" x14ac:dyDescent="0.25">
      <c r="C45" t="s">
        <v>85</v>
      </c>
      <c r="D45" s="30" t="s">
        <v>86</v>
      </c>
      <c r="E45" s="8"/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2:10" x14ac:dyDescent="0.25">
      <c r="D46" s="25" t="s">
        <v>87</v>
      </c>
      <c r="E46" s="8"/>
      <c r="F46" s="32">
        <v>0</v>
      </c>
      <c r="G46" s="32">
        <v>0</v>
      </c>
      <c r="H46" s="32">
        <v>0</v>
      </c>
      <c r="I46" s="32">
        <v>0</v>
      </c>
      <c r="J46" s="32">
        <v>0</v>
      </c>
    </row>
    <row r="47" spans="2:10" x14ac:dyDescent="0.25">
      <c r="C47" t="s">
        <v>88</v>
      </c>
      <c r="D47" s="29" t="s">
        <v>89</v>
      </c>
      <c r="E47" s="8"/>
      <c r="F47" s="28">
        <v>0</v>
      </c>
      <c r="G47" s="28">
        <v>51271</v>
      </c>
      <c r="H47" s="28">
        <v>45384</v>
      </c>
      <c r="I47" s="28">
        <v>45466</v>
      </c>
      <c r="J47" s="28">
        <v>48912</v>
      </c>
    </row>
    <row r="48" spans="2:10" x14ac:dyDescent="0.25">
      <c r="C48" t="s">
        <v>90</v>
      </c>
      <c r="D48" s="25" t="s">
        <v>91</v>
      </c>
      <c r="E48" s="8"/>
      <c r="F48" s="33">
        <v>82606.652800000098</v>
      </c>
      <c r="G48" s="33">
        <v>85697.772760000094</v>
      </c>
      <c r="H48" s="33">
        <v>80663.068050000104</v>
      </c>
      <c r="I48" s="33">
        <v>70347.483009999996</v>
      </c>
      <c r="J48" s="33">
        <v>71160.778980000105</v>
      </c>
    </row>
    <row r="49" spans="2:10" hidden="1" x14ac:dyDescent="0.25">
      <c r="B49" t="s">
        <v>77</v>
      </c>
      <c r="C49" t="s">
        <v>85</v>
      </c>
      <c r="D49" s="30" t="s">
        <v>86</v>
      </c>
      <c r="E49" s="8"/>
      <c r="F49" s="31">
        <v>299649.09999999998</v>
      </c>
      <c r="G49" s="31">
        <v>299311.08999999997</v>
      </c>
      <c r="H49" s="31">
        <v>259682.95</v>
      </c>
      <c r="I49" s="31">
        <v>265921.95999999996</v>
      </c>
      <c r="J49" s="31">
        <v>280403</v>
      </c>
    </row>
    <row r="50" spans="2:10" hidden="1" x14ac:dyDescent="0.25">
      <c r="B50" t="s">
        <v>92</v>
      </c>
      <c r="C50" t="s">
        <v>81</v>
      </c>
      <c r="D50" s="30" t="s">
        <v>93</v>
      </c>
      <c r="E50" s="8"/>
      <c r="F50" s="31">
        <v>58310.129999999903</v>
      </c>
      <c r="G50" s="31">
        <v>59520.15</v>
      </c>
      <c r="H50" s="31">
        <v>52452.97</v>
      </c>
      <c r="I50" s="31">
        <v>52350.94</v>
      </c>
      <c r="J50" s="31">
        <v>56947</v>
      </c>
    </row>
    <row r="51" spans="2:10" hidden="1" x14ac:dyDescent="0.25">
      <c r="C51" t="s">
        <v>94</v>
      </c>
      <c r="D51" s="30" t="s">
        <v>95</v>
      </c>
      <c r="E51" s="8"/>
      <c r="F51" s="31">
        <v>4789.46</v>
      </c>
      <c r="G51" s="31">
        <v>4816.43</v>
      </c>
      <c r="H51" s="31">
        <v>4806.29</v>
      </c>
      <c r="I51" s="31">
        <v>5233.29</v>
      </c>
      <c r="J51" s="31">
        <v>4639.2700000000004</v>
      </c>
    </row>
    <row r="52" spans="2:10" x14ac:dyDescent="0.25">
      <c r="D52" s="29" t="s">
        <v>96</v>
      </c>
      <c r="E52" s="8"/>
      <c r="F52" s="34">
        <v>5.5987546493719256</v>
      </c>
      <c r="G52" s="34">
        <v>5.471494260353774</v>
      </c>
      <c r="H52" s="34">
        <v>5.4501793199442226</v>
      </c>
      <c r="I52" s="34">
        <v>5.6437865640582663</v>
      </c>
      <c r="J52" s="34">
        <v>5.3606417254199332</v>
      </c>
    </row>
    <row r="53" spans="2:10" x14ac:dyDescent="0.25">
      <c r="C53" t="s">
        <v>97</v>
      </c>
      <c r="D53" s="25" t="s">
        <v>98</v>
      </c>
      <c r="E53" s="8"/>
      <c r="F53" s="26">
        <v>937649</v>
      </c>
      <c r="G53" s="26">
        <v>798814</v>
      </c>
      <c r="H53" s="26">
        <v>785277</v>
      </c>
      <c r="I53" s="26">
        <v>1193306</v>
      </c>
      <c r="J53" s="26">
        <v>921557</v>
      </c>
    </row>
    <row r="54" spans="2:10" x14ac:dyDescent="0.25">
      <c r="C54" t="s">
        <v>99</v>
      </c>
      <c r="D54" s="29" t="s">
        <v>100</v>
      </c>
      <c r="E54" s="8"/>
      <c r="F54" s="28">
        <v>2434</v>
      </c>
      <c r="G54" s="28">
        <v>2349</v>
      </c>
      <c r="H54" s="28">
        <v>2338</v>
      </c>
      <c r="I54" s="28">
        <v>2415</v>
      </c>
      <c r="J54" s="28">
        <v>2255</v>
      </c>
    </row>
    <row r="55" spans="2:10" x14ac:dyDescent="0.25">
      <c r="B55" t="s">
        <v>101</v>
      </c>
      <c r="C55" t="s">
        <v>102</v>
      </c>
      <c r="D55" s="35" t="s">
        <v>103</v>
      </c>
      <c r="E55" s="8"/>
      <c r="F55" s="36">
        <v>4198</v>
      </c>
      <c r="G55" s="36">
        <v>4226</v>
      </c>
      <c r="H55" s="36">
        <v>4309</v>
      </c>
      <c r="I55" s="36">
        <v>4401</v>
      </c>
      <c r="J55" s="36">
        <v>4522</v>
      </c>
    </row>
    <row r="56" spans="2:10" x14ac:dyDescent="0.25">
      <c r="B56" t="s">
        <v>101</v>
      </c>
      <c r="C56" t="s">
        <v>104</v>
      </c>
      <c r="D56" s="37" t="s">
        <v>105</v>
      </c>
      <c r="E56" s="8"/>
      <c r="F56" s="38">
        <v>832</v>
      </c>
      <c r="G56" s="38">
        <v>836</v>
      </c>
      <c r="H56" s="38">
        <v>854</v>
      </c>
      <c r="I56" s="38">
        <v>871</v>
      </c>
      <c r="J56" s="38">
        <v>906</v>
      </c>
    </row>
    <row r="57" spans="2:10" x14ac:dyDescent="0.25">
      <c r="B57" t="s">
        <v>101</v>
      </c>
      <c r="C57" t="s">
        <v>106</v>
      </c>
      <c r="D57" s="37" t="s">
        <v>107</v>
      </c>
      <c r="E57" s="8"/>
      <c r="F57" s="38">
        <v>2560</v>
      </c>
      <c r="G57" s="38">
        <v>2622</v>
      </c>
      <c r="H57" s="38">
        <v>2660</v>
      </c>
      <c r="I57" s="38">
        <v>2700</v>
      </c>
      <c r="J57" s="38">
        <v>2763</v>
      </c>
    </row>
    <row r="58" spans="2:10" x14ac:dyDescent="0.25">
      <c r="B58" t="s">
        <v>108</v>
      </c>
      <c r="C58" t="s">
        <v>102</v>
      </c>
      <c r="D58" s="35" t="s">
        <v>109</v>
      </c>
      <c r="E58" s="8"/>
      <c r="F58" s="36">
        <v>3819.18000305444</v>
      </c>
      <c r="G58" s="36">
        <v>3837.1200027242298</v>
      </c>
      <c r="H58" s="36">
        <v>3903.7200029268902</v>
      </c>
      <c r="I58" s="36">
        <v>3979.2700029462599</v>
      </c>
      <c r="J58" s="36">
        <v>4082.4700031429502</v>
      </c>
    </row>
    <row r="59" spans="2:10" x14ac:dyDescent="0.25">
      <c r="D59" s="39" t="s">
        <v>110</v>
      </c>
      <c r="E59" s="8"/>
      <c r="F59" s="40">
        <v>39534.349645537703</v>
      </c>
      <c r="G59" s="40">
        <v>47213.639081232068</v>
      </c>
      <c r="H59" s="40">
        <v>98344.145846053623</v>
      </c>
      <c r="I59" s="40">
        <v>109243.3182212169</v>
      </c>
      <c r="J59" s="40">
        <v>140317.22357763583</v>
      </c>
    </row>
    <row r="60" spans="2:10" x14ac:dyDescent="0.25">
      <c r="D60" s="41" t="s">
        <v>111</v>
      </c>
      <c r="E60" s="42"/>
      <c r="F60" s="43"/>
      <c r="G60" s="43">
        <v>1.1942434744607247</v>
      </c>
      <c r="H60" s="43">
        <v>2.0829605122547412</v>
      </c>
      <c r="I60" s="43">
        <v>1.1108268548310407</v>
      </c>
      <c r="J60" s="43">
        <v>1.2844467365362748</v>
      </c>
    </row>
    <row r="61" spans="2:10" x14ac:dyDescent="0.25">
      <c r="D61" s="39" t="s">
        <v>112</v>
      </c>
      <c r="E61" s="44"/>
      <c r="F61" s="45">
        <v>2.2526377284539052E-2</v>
      </c>
      <c r="G61" s="45">
        <v>2.4554506393553333E-2</v>
      </c>
      <c r="H61" s="45">
        <v>4.4469728572822692E-2</v>
      </c>
      <c r="I61" s="45">
        <v>4.5065311665556204E-2</v>
      </c>
      <c r="J61" s="45">
        <v>5.7745853456559852E-2</v>
      </c>
    </row>
    <row r="62" spans="2:10" ht="5.0999999999999996" customHeight="1" x14ac:dyDescent="0.25"/>
    <row r="63" spans="2:10" x14ac:dyDescent="0.25">
      <c r="D63" s="39" t="s">
        <v>113</v>
      </c>
      <c r="E63" s="8"/>
      <c r="F63" s="40">
        <v>1755024.7492601506</v>
      </c>
      <c r="G63" s="40">
        <v>1922809.5374634687</v>
      </c>
      <c r="H63" s="40">
        <v>2211485.1833423567</v>
      </c>
      <c r="I63" s="40">
        <v>2424111.0109688309</v>
      </c>
      <c r="J63" s="40">
        <v>2429909.9446714642</v>
      </c>
    </row>
    <row r="64" spans="2:10" x14ac:dyDescent="0.25">
      <c r="D64" s="41" t="s">
        <v>114</v>
      </c>
      <c r="E64" s="42"/>
      <c r="F64" s="46"/>
      <c r="G64" s="43">
        <v>1.0956025197217587</v>
      </c>
      <c r="H64" s="43">
        <v>1.1501322103174623</v>
      </c>
      <c r="I64" s="43">
        <v>1.0961461687503233</v>
      </c>
      <c r="J64" s="43">
        <v>1.0023921898281034</v>
      </c>
    </row>
    <row r="65" spans="4:10" ht="27" thickBot="1" x14ac:dyDescent="0.3">
      <c r="D65" s="47" t="s">
        <v>115</v>
      </c>
      <c r="E65" s="8"/>
      <c r="F65" s="40">
        <v>1481302.5571733858</v>
      </c>
      <c r="G65" s="40">
        <v>1605013.0524762261</v>
      </c>
      <c r="H65" s="40">
        <v>1872178.1472647474</v>
      </c>
      <c r="I65" s="40">
        <v>2068778.7596154169</v>
      </c>
      <c r="J65" s="40">
        <v>2050685.2832855594</v>
      </c>
    </row>
    <row r="66" spans="4:10" x14ac:dyDescent="0.25">
      <c r="D66" s="41" t="s">
        <v>116</v>
      </c>
      <c r="E66" s="42"/>
      <c r="F66" s="46"/>
      <c r="G66" s="43">
        <v>1.0835146707225727</v>
      </c>
      <c r="H66" s="43">
        <v>1.1664566492941206</v>
      </c>
      <c r="I66" s="43">
        <v>1.1050117012838243</v>
      </c>
      <c r="J66" s="43">
        <v>0.99125403030857628</v>
      </c>
    </row>
    <row r="67" spans="4:10" x14ac:dyDescent="0.25">
      <c r="D67" s="41" t="s">
        <v>117</v>
      </c>
      <c r="E67" s="42"/>
      <c r="F67" s="46"/>
      <c r="G67" s="43">
        <v>1.0886043111216714</v>
      </c>
      <c r="H67" s="43">
        <v>1.1867025662902606</v>
      </c>
      <c r="I67" s="43">
        <v>1.1263973626506241</v>
      </c>
      <c r="J67" s="43">
        <v>1.0169616138721631</v>
      </c>
    </row>
    <row r="68" spans="4:10" ht="5.0999999999999996" customHeight="1" x14ac:dyDescent="0.25"/>
    <row r="69" spans="4:10" x14ac:dyDescent="0.25">
      <c r="D69" s="39" t="s">
        <v>118</v>
      </c>
      <c r="E69" s="8"/>
      <c r="F69" s="40"/>
      <c r="G69" s="40">
        <v>333091.23976999987</v>
      </c>
      <c r="H69" s="40">
        <v>536983.29823000031</v>
      </c>
      <c r="I69" s="40">
        <v>548797.39362000022</v>
      </c>
      <c r="J69" s="40">
        <v>-247691.45027999999</v>
      </c>
    </row>
    <row r="70" spans="4:10" x14ac:dyDescent="0.25">
      <c r="D70" s="41" t="s">
        <v>119</v>
      </c>
      <c r="E70" s="42"/>
      <c r="F70" s="46"/>
      <c r="G70" s="43">
        <v>1.1139590657682055</v>
      </c>
      <c r="H70" s="43">
        <v>1.1649214767966638</v>
      </c>
      <c r="I70" s="43">
        <v>1.1446877706267611</v>
      </c>
      <c r="J70" s="43">
        <v>0.94295156199134289</v>
      </c>
    </row>
    <row r="71" spans="4:10" x14ac:dyDescent="0.25">
      <c r="D71" s="39" t="s">
        <v>120</v>
      </c>
      <c r="E71" s="8"/>
      <c r="F71" s="40"/>
      <c r="G71" s="40">
        <v>17.939999669789813</v>
      </c>
      <c r="H71" s="40">
        <v>66.60000020266034</v>
      </c>
      <c r="I71" s="40">
        <v>75.550000019369691</v>
      </c>
      <c r="J71" s="40">
        <v>103.20000019669033</v>
      </c>
    </row>
    <row r="72" spans="4:10" x14ac:dyDescent="0.25">
      <c r="D72" s="41" t="s">
        <v>121</v>
      </c>
      <c r="E72" s="42"/>
      <c r="F72" s="46"/>
      <c r="G72" s="43">
        <v>1.0046973433185769</v>
      </c>
      <c r="H72" s="43">
        <v>1.0173567676161748</v>
      </c>
      <c r="I72" s="43">
        <v>1.0193533347583137</v>
      </c>
      <c r="J72" s="43">
        <v>1.0259344050844201</v>
      </c>
    </row>
    <row r="73" spans="4:10" ht="5.0999999999999996" customHeight="1" x14ac:dyDescent="0.25"/>
    <row r="74" spans="4:10" x14ac:dyDescent="0.25">
      <c r="D74" s="39" t="s">
        <v>122</v>
      </c>
      <c r="E74" s="8"/>
      <c r="F74" s="40"/>
      <c r="G74" s="40">
        <v>675295.51039000042</v>
      </c>
      <c r="H74" s="40">
        <v>1254968.0087599987</v>
      </c>
      <c r="I74" s="40">
        <v>1013173.2833700012</v>
      </c>
      <c r="J74" s="40">
        <v>273842.22969999909</v>
      </c>
    </row>
    <row r="75" spans="4:10" x14ac:dyDescent="0.25">
      <c r="D75" s="41" t="s">
        <v>123</v>
      </c>
      <c r="E75" s="42"/>
      <c r="F75" s="46"/>
      <c r="G75" s="43">
        <v>1.1007489408975895</v>
      </c>
      <c r="H75" s="43">
        <v>1.17009478781982</v>
      </c>
      <c r="I75" s="43">
        <v>1.1173602524981914</v>
      </c>
      <c r="J75" s="43">
        <v>1.0283886349325648</v>
      </c>
    </row>
    <row r="76" spans="4:10" x14ac:dyDescent="0.25">
      <c r="D76" s="39" t="s">
        <v>124</v>
      </c>
      <c r="E76" s="8"/>
      <c r="F76" s="40"/>
      <c r="G76" s="40">
        <v>612737.88026999962</v>
      </c>
      <c r="H76" s="40">
        <v>965731.84874999989</v>
      </c>
      <c r="I76" s="40">
        <v>918883.33102000039</v>
      </c>
      <c r="J76" s="40">
        <v>581187.74301000033</v>
      </c>
    </row>
    <row r="77" spans="4:10" x14ac:dyDescent="0.25">
      <c r="D77" s="41" t="s">
        <v>125</v>
      </c>
      <c r="E77" s="42"/>
      <c r="F77" s="46"/>
      <c r="G77" s="43">
        <v>1.1058954363452631</v>
      </c>
      <c r="H77" s="43">
        <v>1.1509193766344112</v>
      </c>
      <c r="I77" s="43">
        <v>1.1247682029643904</v>
      </c>
      <c r="J77" s="43">
        <v>1.0701611926614074</v>
      </c>
    </row>
    <row r="78" spans="4:10" x14ac:dyDescent="0.25">
      <c r="D78" s="39" t="s">
        <v>126</v>
      </c>
      <c r="E78" s="8"/>
      <c r="F78" s="40"/>
      <c r="G78" s="40">
        <v>157010.70117000001</v>
      </c>
      <c r="H78" s="40">
        <v>159822.38133999985</v>
      </c>
      <c r="I78" s="40">
        <v>142454.16610000026</v>
      </c>
      <c r="J78" s="40">
        <v>323128.92948999978</v>
      </c>
    </row>
    <row r="79" spans="4:10" x14ac:dyDescent="0.25">
      <c r="D79" s="41" t="s">
        <v>127</v>
      </c>
      <c r="E79" s="42"/>
      <c r="F79" s="46"/>
      <c r="G79" s="43">
        <v>1.1401281149357847</v>
      </c>
      <c r="H79" s="43">
        <v>1.1251065271852203</v>
      </c>
      <c r="I79" s="43">
        <v>1.0991114618856657</v>
      </c>
      <c r="J79" s="43">
        <v>1.2045421573186437</v>
      </c>
    </row>
    <row r="80" spans="4:10" ht="5.0999999999999996" customHeight="1" x14ac:dyDescent="0.25"/>
    <row r="81" spans="3:10" x14ac:dyDescent="0.25">
      <c r="C81" t="s">
        <v>128</v>
      </c>
      <c r="D81" s="14" t="s">
        <v>129</v>
      </c>
      <c r="E81" s="8"/>
      <c r="F81" s="15">
        <v>1322015985</v>
      </c>
      <c r="G81" s="15">
        <v>1373159094</v>
      </c>
      <c r="H81" s="15">
        <v>1506593014</v>
      </c>
      <c r="I81" s="15">
        <v>1701132453</v>
      </c>
      <c r="J81" s="15">
        <v>1745877845</v>
      </c>
    </row>
    <row r="82" spans="3:10" x14ac:dyDescent="0.25">
      <c r="D82" s="23" t="s">
        <v>130</v>
      </c>
      <c r="E82" s="8"/>
      <c r="F82" s="24"/>
      <c r="G82" s="24"/>
      <c r="H82" s="24"/>
      <c r="I82" s="24"/>
      <c r="J82" s="24"/>
    </row>
    <row r="83" spans="3:10" x14ac:dyDescent="0.25">
      <c r="D83" s="23" t="s">
        <v>131</v>
      </c>
      <c r="E83" s="8"/>
      <c r="F83" s="24"/>
      <c r="G83" s="24"/>
      <c r="H83" s="24"/>
      <c r="I83" s="24"/>
      <c r="J83" s="24"/>
    </row>
    <row r="84" spans="3:10" ht="5.0999999999999996" customHeight="1" x14ac:dyDescent="0.25"/>
  </sheetData>
  <mergeCells count="2">
    <mergeCell ref="F15:I15"/>
    <mergeCell ref="D13:J13"/>
  </mergeCell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7DD4-FC16-464B-BDAD-6E1E866D51DC}">
  <dimension ref="A2:Q22"/>
  <sheetViews>
    <sheetView showGridLines="0" workbookViewId="0">
      <selection activeCell="A2" sqref="A2:H22"/>
    </sheetView>
  </sheetViews>
  <sheetFormatPr defaultRowHeight="15" x14ac:dyDescent="0.25"/>
  <cols>
    <col min="1" max="1" width="3.85546875" customWidth="1"/>
    <col min="2" max="2" width="48.5703125" customWidth="1"/>
    <col min="3" max="3" width="0.7109375" customWidth="1"/>
    <col min="12" max="12" width="37.85546875" customWidth="1"/>
  </cols>
  <sheetData>
    <row r="2" spans="1:17" x14ac:dyDescent="0.25">
      <c r="B2" s="4" t="s">
        <v>41</v>
      </c>
      <c r="C2" s="5"/>
      <c r="D2" s="6">
        <v>2018</v>
      </c>
      <c r="E2" s="6">
        <v>2019</v>
      </c>
      <c r="F2" s="6">
        <v>2020</v>
      </c>
      <c r="G2" s="6">
        <v>2021</v>
      </c>
      <c r="H2" s="6" t="s">
        <v>32</v>
      </c>
    </row>
    <row r="3" spans="1:17" ht="3" customHeight="1" x14ac:dyDescent="0.25"/>
    <row r="4" spans="1:17" ht="18" customHeight="1" x14ac:dyDescent="0.25">
      <c r="A4" s="125" t="s">
        <v>132</v>
      </c>
      <c r="B4" s="55" t="s">
        <v>140</v>
      </c>
      <c r="C4" s="56"/>
      <c r="D4" s="57">
        <v>6702755.4272400001</v>
      </c>
      <c r="E4" s="57">
        <v>7378050.9376300005</v>
      </c>
      <c r="F4" s="57">
        <v>8633018.9463899992</v>
      </c>
      <c r="G4" s="57">
        <v>9646192.2297600005</v>
      </c>
      <c r="H4" s="58">
        <v>9920034.4594599996</v>
      </c>
      <c r="M4" s="48">
        <v>2018</v>
      </c>
      <c r="N4" s="48">
        <v>2019</v>
      </c>
      <c r="O4" s="48">
        <v>2020</v>
      </c>
      <c r="P4" s="48">
        <v>2021</v>
      </c>
      <c r="Q4" s="48">
        <v>2022</v>
      </c>
    </row>
    <row r="5" spans="1:17" ht="18" customHeight="1" x14ac:dyDescent="0.25">
      <c r="A5" s="126"/>
      <c r="B5" s="59" t="s">
        <v>141</v>
      </c>
      <c r="C5" s="60"/>
      <c r="D5" s="61">
        <v>5786253.88796</v>
      </c>
      <c r="E5" s="61">
        <v>6398991.7682299996</v>
      </c>
      <c r="F5" s="61">
        <v>7364723.6169799995</v>
      </c>
      <c r="G5" s="61">
        <v>8283606.9479999999</v>
      </c>
      <c r="H5" s="62">
        <v>8864794.6910100002</v>
      </c>
      <c r="L5" s="77" t="s">
        <v>109</v>
      </c>
      <c r="M5" s="78">
        <v>3819.18000305444</v>
      </c>
      <c r="N5" s="78">
        <v>3837.1200027242298</v>
      </c>
      <c r="O5" s="78">
        <v>3903.7200029268902</v>
      </c>
      <c r="P5" s="78">
        <v>3979.2700029462599</v>
      </c>
      <c r="Q5" s="79">
        <v>4082.4700031429502</v>
      </c>
    </row>
    <row r="6" spans="1:17" ht="6.75" customHeight="1" x14ac:dyDescent="0.25">
      <c r="A6" s="99"/>
    </row>
    <row r="7" spans="1:17" x14ac:dyDescent="0.25">
      <c r="A7" s="127" t="s">
        <v>135</v>
      </c>
      <c r="B7" s="63" t="s">
        <v>142</v>
      </c>
      <c r="C7" s="64"/>
      <c r="D7" s="65">
        <v>1120479.6499399999</v>
      </c>
      <c r="E7" s="65">
        <v>1277490.3511099999</v>
      </c>
      <c r="F7" s="65">
        <v>1437312.7324499998</v>
      </c>
      <c r="G7" s="65">
        <v>1579766.89855</v>
      </c>
      <c r="H7" s="66">
        <v>1902895.8280399998</v>
      </c>
      <c r="L7" s="16" t="s">
        <v>51</v>
      </c>
      <c r="M7" s="17">
        <v>1045394.32241</v>
      </c>
      <c r="N7" s="17">
        <v>1219423.2493399999</v>
      </c>
      <c r="O7" s="17">
        <v>1324559.6638699998</v>
      </c>
      <c r="P7" s="17">
        <v>1413962.9688900001</v>
      </c>
      <c r="Q7" s="17">
        <v>1548173.3045599998</v>
      </c>
    </row>
    <row r="8" spans="1:17" x14ac:dyDescent="0.25">
      <c r="A8" s="128"/>
      <c r="B8" s="67" t="s">
        <v>133</v>
      </c>
      <c r="C8" s="8"/>
      <c r="D8" s="15">
        <v>926475.10117000109</v>
      </c>
      <c r="E8" s="15">
        <v>985907.2175700001</v>
      </c>
      <c r="F8" s="15">
        <v>1110789.6656300002</v>
      </c>
      <c r="G8" s="15">
        <v>1116172.5409300001</v>
      </c>
      <c r="H8" s="68">
        <v>1182411.2281099998</v>
      </c>
      <c r="L8" s="16" t="s">
        <v>53</v>
      </c>
      <c r="M8" s="17">
        <v>75085.327529999995</v>
      </c>
      <c r="N8" s="17">
        <v>58067.101770000001</v>
      </c>
      <c r="O8" s="17">
        <v>112753.06857999999</v>
      </c>
      <c r="P8" s="17">
        <v>165803.92965999999</v>
      </c>
      <c r="Q8" s="17">
        <v>354722.52348000003</v>
      </c>
    </row>
    <row r="9" spans="1:17" x14ac:dyDescent="0.25">
      <c r="A9" s="129"/>
      <c r="B9" s="69" t="s">
        <v>134</v>
      </c>
      <c r="C9" s="60"/>
      <c r="D9" s="70">
        <v>2922902.5134999999</v>
      </c>
      <c r="E9" s="70">
        <v>3255993.7532699998</v>
      </c>
      <c r="F9" s="70">
        <v>3792977.0515000001</v>
      </c>
      <c r="G9" s="70">
        <v>4341774.4451200003</v>
      </c>
      <c r="H9" s="71">
        <v>4094082.9948400003</v>
      </c>
    </row>
    <row r="10" spans="1:17" ht="5.25" customHeight="1" x14ac:dyDescent="0.25">
      <c r="A10" s="99"/>
    </row>
    <row r="11" spans="1:17" x14ac:dyDescent="0.25">
      <c r="A11" s="130" t="s">
        <v>137</v>
      </c>
      <c r="B11" s="72" t="s">
        <v>103</v>
      </c>
      <c r="C11" s="56"/>
      <c r="D11" s="73">
        <v>4198</v>
      </c>
      <c r="E11" s="73">
        <v>4226</v>
      </c>
      <c r="F11" s="73">
        <v>4309</v>
      </c>
      <c r="G11" s="73">
        <v>4401</v>
      </c>
      <c r="H11" s="74">
        <v>4522</v>
      </c>
    </row>
    <row r="12" spans="1:17" x14ac:dyDescent="0.25">
      <c r="A12" s="131"/>
      <c r="B12" s="75" t="s">
        <v>105</v>
      </c>
      <c r="C12" s="8"/>
      <c r="D12" s="38">
        <v>832</v>
      </c>
      <c r="E12" s="38">
        <v>836</v>
      </c>
      <c r="F12" s="38">
        <v>854</v>
      </c>
      <c r="G12" s="38">
        <v>871</v>
      </c>
      <c r="H12" s="76">
        <v>906</v>
      </c>
      <c r="M12">
        <v>2018</v>
      </c>
      <c r="N12">
        <v>2019</v>
      </c>
      <c r="O12">
        <v>2020</v>
      </c>
      <c r="P12">
        <v>2021</v>
      </c>
      <c r="Q12">
        <v>2022</v>
      </c>
    </row>
    <row r="13" spans="1:17" x14ac:dyDescent="0.25">
      <c r="A13" s="131"/>
      <c r="B13" s="75" t="s">
        <v>107</v>
      </c>
      <c r="C13" s="8"/>
      <c r="D13" s="38">
        <v>2560</v>
      </c>
      <c r="E13" s="38">
        <v>2622</v>
      </c>
      <c r="F13" s="38">
        <v>2660</v>
      </c>
      <c r="G13" s="38">
        <v>2700</v>
      </c>
      <c r="H13" s="76">
        <v>2763</v>
      </c>
      <c r="L13" s="69" t="s">
        <v>134</v>
      </c>
      <c r="M13" s="70">
        <v>2922902.5134999999</v>
      </c>
      <c r="N13" s="70">
        <v>3255993.7532699998</v>
      </c>
      <c r="O13" s="70">
        <v>3792977.0515000001</v>
      </c>
      <c r="P13" s="70">
        <v>4341774.4451200003</v>
      </c>
      <c r="Q13" s="71">
        <v>4094082.9948400003</v>
      </c>
    </row>
    <row r="14" spans="1:17" x14ac:dyDescent="0.25">
      <c r="A14" s="132"/>
      <c r="B14" s="77" t="s">
        <v>109</v>
      </c>
      <c r="C14" s="60"/>
      <c r="D14" s="78">
        <v>3819.18000305444</v>
      </c>
      <c r="E14" s="78">
        <v>3837.1200027242298</v>
      </c>
      <c r="F14" s="78">
        <v>3903.7200029268902</v>
      </c>
      <c r="G14" s="78">
        <v>3979.2700029462599</v>
      </c>
      <c r="H14" s="79">
        <v>4082.4700031429502</v>
      </c>
    </row>
    <row r="15" spans="1:17" ht="11.25" customHeight="1" x14ac:dyDescent="0.25">
      <c r="A15" s="99"/>
      <c r="B15" s="48" t="s">
        <v>136</v>
      </c>
    </row>
    <row r="16" spans="1:17" ht="6" customHeight="1" x14ac:dyDescent="0.25">
      <c r="A16" s="99"/>
    </row>
    <row r="17" spans="1:8" x14ac:dyDescent="0.25">
      <c r="A17" s="130" t="s">
        <v>138</v>
      </c>
      <c r="B17" s="80" t="s">
        <v>82</v>
      </c>
      <c r="C17" s="56"/>
      <c r="D17" s="81">
        <v>53633</v>
      </c>
      <c r="E17" s="81">
        <v>54922</v>
      </c>
      <c r="F17" s="81">
        <v>48205</v>
      </c>
      <c r="G17" s="81">
        <v>48226</v>
      </c>
      <c r="H17" s="82">
        <v>52553</v>
      </c>
    </row>
    <row r="18" spans="1:8" x14ac:dyDescent="0.25">
      <c r="A18" s="131"/>
      <c r="B18" s="83" t="s">
        <v>87</v>
      </c>
      <c r="C18" s="8"/>
      <c r="D18" s="32">
        <v>0.75928582242454978</v>
      </c>
      <c r="E18" s="32">
        <v>0.75319999999999998</v>
      </c>
      <c r="F18" s="32">
        <v>0.70840000000000003</v>
      </c>
      <c r="G18" s="32">
        <v>0.72699999999999998</v>
      </c>
      <c r="H18" s="84">
        <v>0.72089999999999999</v>
      </c>
    </row>
    <row r="19" spans="1:8" x14ac:dyDescent="0.25">
      <c r="A19" s="132"/>
      <c r="B19" s="85" t="s">
        <v>96</v>
      </c>
      <c r="C19" s="60"/>
      <c r="D19" s="86">
        <v>5.5987546493719256</v>
      </c>
      <c r="E19" s="86">
        <v>5.471494260353774</v>
      </c>
      <c r="F19" s="86">
        <v>5.4501793199442226</v>
      </c>
      <c r="G19" s="86">
        <v>5.6437865640582663</v>
      </c>
      <c r="H19" s="87">
        <v>5.3606417254199332</v>
      </c>
    </row>
    <row r="20" spans="1:8" ht="6.75" customHeight="1" x14ac:dyDescent="0.25"/>
    <row r="21" spans="1:8" ht="17.25" customHeight="1" x14ac:dyDescent="0.25">
      <c r="A21" s="133" t="s">
        <v>143</v>
      </c>
      <c r="B21" s="120" t="s">
        <v>154</v>
      </c>
      <c r="C21" s="101"/>
      <c r="D21" s="110"/>
      <c r="E21" s="110">
        <v>69199.918789999996</v>
      </c>
      <c r="F21" s="110">
        <v>61825.310870000001</v>
      </c>
      <c r="G21" s="110">
        <v>69131.767310000097</v>
      </c>
      <c r="H21" s="111">
        <v>71213.110870000106</v>
      </c>
    </row>
    <row r="22" spans="1:8" ht="17.25" customHeight="1" x14ac:dyDescent="0.25">
      <c r="A22" s="134"/>
      <c r="B22" s="121" t="s">
        <v>155</v>
      </c>
      <c r="C22" s="107"/>
      <c r="D22" s="108"/>
      <c r="E22" s="108">
        <v>1.3497155995709</v>
      </c>
      <c r="F22" s="108">
        <v>1.3623011010730901</v>
      </c>
      <c r="G22" s="108">
        <v>1.52051571086086</v>
      </c>
      <c r="H22" s="109">
        <v>1.4560923972028601</v>
      </c>
    </row>
  </sheetData>
  <mergeCells count="5">
    <mergeCell ref="A4:A5"/>
    <mergeCell ref="A7:A9"/>
    <mergeCell ref="A11:A14"/>
    <mergeCell ref="A17:A19"/>
    <mergeCell ref="A21:A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5210-88E3-4087-AC48-45173EB4A329}">
  <dimension ref="B2:O16"/>
  <sheetViews>
    <sheetView showGridLines="0" tabSelected="1" workbookViewId="0">
      <selection activeCell="K17" sqref="K17"/>
    </sheetView>
  </sheetViews>
  <sheetFormatPr defaultRowHeight="15" x14ac:dyDescent="0.25"/>
  <cols>
    <col min="2" max="2" width="3.85546875" customWidth="1"/>
    <col min="3" max="3" width="19" customWidth="1"/>
    <col min="4" max="4" width="0.5703125" customWidth="1"/>
  </cols>
  <sheetData>
    <row r="2" spans="2:15" x14ac:dyDescent="0.25">
      <c r="B2" s="135" t="s">
        <v>143</v>
      </c>
      <c r="C2" s="100" t="s">
        <v>144</v>
      </c>
      <c r="D2" s="101"/>
      <c r="E2" s="102"/>
      <c r="F2" s="102">
        <v>69199.918789999996</v>
      </c>
      <c r="G2" s="102">
        <v>61825.310870000001</v>
      </c>
      <c r="H2" s="102">
        <v>69131.767310000097</v>
      </c>
      <c r="I2" s="102">
        <v>71213.110870000106</v>
      </c>
    </row>
    <row r="3" spans="2:15" x14ac:dyDescent="0.25">
      <c r="B3" s="136"/>
      <c r="C3" s="103" t="s">
        <v>145</v>
      </c>
      <c r="D3" s="104"/>
      <c r="E3" s="105"/>
      <c r="F3" s="105">
        <v>51270</v>
      </c>
      <c r="G3" s="105">
        <v>45383</v>
      </c>
      <c r="H3" s="105">
        <v>45466</v>
      </c>
      <c r="I3" s="105">
        <v>48907</v>
      </c>
    </row>
    <row r="4" spans="2:15" x14ac:dyDescent="0.25">
      <c r="B4" s="137"/>
      <c r="C4" s="106" t="s">
        <v>146</v>
      </c>
      <c r="D4" s="107"/>
      <c r="E4" s="108"/>
      <c r="F4" s="108">
        <v>1.3497155995709</v>
      </c>
      <c r="G4" s="108">
        <v>1.3623011010730901</v>
      </c>
      <c r="H4" s="108">
        <v>1.52051571086086</v>
      </c>
      <c r="I4" s="108">
        <v>1.4560923972028601</v>
      </c>
    </row>
    <row r="6" spans="2:15" x14ac:dyDescent="0.25">
      <c r="C6" s="138" t="s">
        <v>147</v>
      </c>
      <c r="D6" s="64"/>
      <c r="E6" s="114">
        <v>2019</v>
      </c>
      <c r="F6" s="115">
        <v>22464</v>
      </c>
      <c r="M6" s="148" t="s">
        <v>147</v>
      </c>
      <c r="N6" s="149"/>
    </row>
    <row r="7" spans="2:15" x14ac:dyDescent="0.25">
      <c r="C7" s="139"/>
      <c r="D7" s="53"/>
      <c r="E7" s="112">
        <v>2023</v>
      </c>
      <c r="F7" s="113">
        <v>22473</v>
      </c>
      <c r="G7" s="116">
        <f>F7/F6</f>
        <v>1.000400641025641</v>
      </c>
      <c r="K7" s="143"/>
      <c r="L7" s="50"/>
      <c r="M7" s="114">
        <v>2019</v>
      </c>
      <c r="N7" s="115">
        <v>22464</v>
      </c>
    </row>
    <row r="8" spans="2:15" x14ac:dyDescent="0.25">
      <c r="K8" s="143"/>
      <c r="L8" s="50"/>
      <c r="M8" s="112">
        <v>2023</v>
      </c>
      <c r="N8" s="113">
        <v>22473</v>
      </c>
      <c r="O8" s="116">
        <f>N8/N7</f>
        <v>1.000400641025641</v>
      </c>
    </row>
    <row r="9" spans="2:15" ht="12" customHeight="1" x14ac:dyDescent="0.25">
      <c r="K9" s="50"/>
      <c r="L9" s="50"/>
      <c r="M9" s="50"/>
    </row>
    <row r="10" spans="2:15" ht="41.25" customHeight="1" x14ac:dyDescent="0.25">
      <c r="C10" s="140" t="s">
        <v>148</v>
      </c>
      <c r="D10" s="64"/>
      <c r="E10" s="114">
        <v>2019</v>
      </c>
      <c r="F10" s="115">
        <v>8977</v>
      </c>
      <c r="K10" s="50"/>
      <c r="L10" s="50"/>
      <c r="M10" s="150" t="s">
        <v>156</v>
      </c>
      <c r="N10" s="147"/>
    </row>
    <row r="11" spans="2:15" ht="18.75" customHeight="1" x14ac:dyDescent="0.25">
      <c r="C11" s="141"/>
      <c r="D11" s="53"/>
      <c r="E11" s="112">
        <v>2023</v>
      </c>
      <c r="F11" s="113">
        <v>9194</v>
      </c>
      <c r="G11" s="116">
        <f>F11/F10</f>
        <v>1.0241728862648991</v>
      </c>
      <c r="K11" s="144"/>
      <c r="L11" s="50"/>
      <c r="M11" s="114">
        <v>2019</v>
      </c>
      <c r="N11" s="115">
        <v>8977</v>
      </c>
    </row>
    <row r="12" spans="2:15" x14ac:dyDescent="0.25">
      <c r="K12" s="145"/>
      <c r="L12" s="50"/>
      <c r="M12" s="112">
        <v>2023</v>
      </c>
      <c r="N12" s="113">
        <v>9194</v>
      </c>
      <c r="O12" s="116">
        <f>N12/N11</f>
        <v>1.0241728862648991</v>
      </c>
    </row>
    <row r="13" spans="2:15" x14ac:dyDescent="0.25">
      <c r="K13" s="50"/>
      <c r="L13" s="50"/>
      <c r="M13" s="50"/>
    </row>
    <row r="14" spans="2:15" ht="29.25" customHeight="1" x14ac:dyDescent="0.25">
      <c r="C14" s="142" t="s">
        <v>149</v>
      </c>
      <c r="D14" s="64"/>
      <c r="E14" s="114">
        <v>2019</v>
      </c>
      <c r="F14" s="115">
        <v>378025</v>
      </c>
      <c r="K14" s="50"/>
      <c r="L14" s="50"/>
      <c r="M14" s="151" t="s">
        <v>149</v>
      </c>
      <c r="N14" s="147"/>
    </row>
    <row r="15" spans="2:15" x14ac:dyDescent="0.25">
      <c r="C15" s="141"/>
      <c r="D15" s="53"/>
      <c r="E15" s="112">
        <v>2023</v>
      </c>
      <c r="F15" s="113">
        <v>407277</v>
      </c>
      <c r="G15" s="116">
        <f>F15/F14</f>
        <v>1.0773811255869321</v>
      </c>
      <c r="K15" s="146"/>
      <c r="L15" s="50"/>
      <c r="M15" s="114">
        <v>2019</v>
      </c>
      <c r="N15" s="115">
        <v>378025</v>
      </c>
    </row>
    <row r="16" spans="2:15" x14ac:dyDescent="0.25">
      <c r="K16" s="145"/>
      <c r="L16" s="50"/>
      <c r="M16" s="112">
        <v>2023</v>
      </c>
      <c r="N16" s="113">
        <v>407277</v>
      </c>
      <c r="O16" s="116">
        <f>N16/N15</f>
        <v>1.0773811255869321</v>
      </c>
    </row>
  </sheetData>
  <mergeCells count="10">
    <mergeCell ref="M6:N6"/>
    <mergeCell ref="M10:N10"/>
    <mergeCell ref="M14:N14"/>
    <mergeCell ref="B2:B4"/>
    <mergeCell ref="C6:C7"/>
    <mergeCell ref="C10:C11"/>
    <mergeCell ref="C14:C15"/>
    <mergeCell ref="K7:K8"/>
    <mergeCell ref="K11:K12"/>
    <mergeCell ref="K15:K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6343-AD3F-4F04-9985-EDC974E92D5C}">
  <dimension ref="A1:M21"/>
  <sheetViews>
    <sheetView topLeftCell="A4" workbookViewId="0">
      <selection activeCell="A3" sqref="A3"/>
    </sheetView>
  </sheetViews>
  <sheetFormatPr defaultRowHeight="15" x14ac:dyDescent="0.25"/>
  <cols>
    <col min="1" max="1" width="33.140625" customWidth="1"/>
    <col min="2" max="7" width="9.140625" customWidth="1"/>
    <col min="8" max="12" width="9.28515625" bestFit="1" customWidth="1"/>
    <col min="13" max="13" width="10.140625" bestFit="1" customWidth="1"/>
  </cols>
  <sheetData>
    <row r="1" spans="1:13" ht="15.75" x14ac:dyDescent="0.25">
      <c r="A1" s="92" t="s">
        <v>139</v>
      </c>
      <c r="B1" s="93">
        <v>2011</v>
      </c>
      <c r="C1" s="93">
        <v>2012</v>
      </c>
      <c r="D1" s="93">
        <v>2013</v>
      </c>
      <c r="E1" s="93">
        <v>2014</v>
      </c>
      <c r="F1" s="93">
        <v>2015</v>
      </c>
      <c r="G1" s="93">
        <v>2016</v>
      </c>
      <c r="H1" s="93">
        <v>2017</v>
      </c>
      <c r="I1" s="93">
        <v>2018</v>
      </c>
      <c r="J1" s="93">
        <v>2019</v>
      </c>
      <c r="K1" s="93">
        <v>2020</v>
      </c>
      <c r="L1" s="93">
        <v>2021</v>
      </c>
      <c r="M1" s="94" t="s">
        <v>32</v>
      </c>
    </row>
    <row r="2" spans="1:13" ht="4.5" customHeight="1" x14ac:dyDescent="0.25">
      <c r="A2" s="49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5.75" x14ac:dyDescent="0.25">
      <c r="A3" s="95" t="s">
        <v>66</v>
      </c>
      <c r="B3" s="90">
        <v>311049</v>
      </c>
      <c r="C3" s="90">
        <v>315594</v>
      </c>
      <c r="D3" s="90">
        <v>242975</v>
      </c>
      <c r="E3" s="90">
        <v>304362</v>
      </c>
      <c r="F3" s="90">
        <v>337088</v>
      </c>
      <c r="G3" s="90">
        <v>249366</v>
      </c>
      <c r="H3" s="90">
        <v>475431</v>
      </c>
      <c r="I3" s="90">
        <v>632455.00670000003</v>
      </c>
      <c r="J3" s="90">
        <v>348063.75769</v>
      </c>
      <c r="K3" s="90">
        <v>431479.55582000001</v>
      </c>
      <c r="L3" s="90">
        <v>907520.58461999998</v>
      </c>
      <c r="M3" s="96">
        <v>1105718.43282</v>
      </c>
    </row>
    <row r="4" spans="1:13" ht="15.75" x14ac:dyDescent="0.25">
      <c r="A4" s="97" t="s">
        <v>62</v>
      </c>
      <c r="B4" s="91">
        <v>41838</v>
      </c>
      <c r="C4" s="91">
        <v>79852</v>
      </c>
      <c r="D4" s="91">
        <v>47573</v>
      </c>
      <c r="E4" s="91">
        <v>198558</v>
      </c>
      <c r="F4" s="91">
        <v>299416</v>
      </c>
      <c r="G4" s="91">
        <v>143018</v>
      </c>
      <c r="H4" s="91">
        <v>186175</v>
      </c>
      <c r="I4" s="91">
        <v>150988.79759999999</v>
      </c>
      <c r="J4" s="91">
        <v>181164.398919998</v>
      </c>
      <c r="K4" s="91">
        <v>383908.009309999</v>
      </c>
      <c r="L4" s="91">
        <v>434708.65922000096</v>
      </c>
      <c r="M4" s="98">
        <v>572840.85618000105</v>
      </c>
    </row>
    <row r="5" spans="1:13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3" x14ac:dyDescent="0.2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3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1:13" x14ac:dyDescent="0.2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</row>
    <row r="11" spans="1:13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13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13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</row>
    <row r="15" spans="1:13" x14ac:dyDescent="0.2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/>
    </row>
    <row r="16" spans="1:13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1:13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</row>
    <row r="18" spans="1:13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1:13" x14ac:dyDescent="0.2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spans="1:13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6CC5-3C16-48C9-8459-B396D1424A1B}">
  <dimension ref="A1:E3"/>
  <sheetViews>
    <sheetView workbookViewId="0">
      <selection activeCell="G6" sqref="G6"/>
    </sheetView>
  </sheetViews>
  <sheetFormatPr defaultRowHeight="15" x14ac:dyDescent="0.25"/>
  <cols>
    <col min="1" max="1" width="33" customWidth="1"/>
    <col min="5" max="5" width="10.85546875" customWidth="1"/>
  </cols>
  <sheetData>
    <row r="1" spans="1:5" x14ac:dyDescent="0.25">
      <c r="A1" s="117" t="s">
        <v>150</v>
      </c>
      <c r="B1" s="118"/>
      <c r="C1" s="118" t="s">
        <v>151</v>
      </c>
      <c r="D1" s="118"/>
      <c r="E1" s="119"/>
    </row>
    <row r="2" spans="1:5" x14ac:dyDescent="0.25">
      <c r="A2" s="49" t="s">
        <v>152</v>
      </c>
      <c r="B2" s="50"/>
      <c r="C2" s="50"/>
      <c r="D2" s="50"/>
      <c r="E2" s="51"/>
    </row>
    <row r="3" spans="1:5" x14ac:dyDescent="0.25">
      <c r="A3" s="52" t="s">
        <v>153</v>
      </c>
      <c r="B3" s="53"/>
      <c r="C3" s="53"/>
      <c r="D3" s="53"/>
      <c r="E3" s="5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List1</vt:lpstr>
      <vt:lpstr>Prezent</vt:lpstr>
      <vt:lpstr>List3</vt:lpstr>
      <vt:lpstr>Prezentace HV</vt:lpstr>
      <vt:lpstr>List2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dcterms:created xsi:type="dcterms:W3CDTF">2022-06-28T13:10:57Z</dcterms:created>
  <dcterms:modified xsi:type="dcterms:W3CDTF">2023-06-05T11:13:05Z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f3de804c-3a3c-4641-bac4-3b3fc962eeab</vt:lpwstr>
  </property>
  <property fmtid="{D5CDD505-2E9C-101B-9397-08002B2CF9AE}" pid="5" name="_version">
    <vt:lpwstr>1.0.2.0</vt:lpwstr>
  </property>
</Properties>
</file>