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aveExternalLinkValues="0"/>
  <mc:AlternateContent xmlns:mc="http://schemas.openxmlformats.org/markup-compatibility/2006">
    <mc:Choice Requires="x15">
      <x15ac:absPath xmlns:x15ac="http://schemas.microsoft.com/office/spreadsheetml/2010/11/ac" url="P:\PS\Controlling\Káňa\2023\2023-květen\"/>
    </mc:Choice>
  </mc:AlternateContent>
  <xr:revisionPtr revIDLastSave="0" documentId="13_ncr:1_{4EE31174-AB33-45F0-929A-AD58F52B0247}" xr6:coauthVersionLast="36" xr6:coauthVersionMax="36" xr10:uidLastSave="{00000000-0000-0000-0000-000000000000}"/>
  <bookViews>
    <workbookView xWindow="0" yWindow="0" windowWidth="21975" windowHeight="10200" activeTab="1" xr2:uid="{00000000-000D-0000-FFFF-FFFF00000000}"/>
  </bookViews>
  <sheets>
    <sheet name="List1" sheetId="2" r:id="rId1"/>
    <sheet name="List2" sheetId="3" r:id="rId2"/>
  </sheets>
  <definedNames>
    <definedName name="_connection">"FNOL"</definedName>
    <definedName name="_database">"FNOL"</definedName>
    <definedName name="_xlnm._FilterDatabase" localSheetId="1" hidden="1">List2!$A$1:$R$1</definedName>
    <definedName name="_language">"CZ"</definedName>
  </definedNames>
  <calcPr calcId="0"/>
</workbook>
</file>

<file path=xl/calcChain.xml><?xml version="1.0" encoding="utf-8"?>
<calcChain xmlns="http://schemas.openxmlformats.org/spreadsheetml/2006/main">
  <c r="R6" i="3" l="1"/>
  <c r="R9" i="3"/>
  <c r="R4" i="3"/>
  <c r="R18" i="3"/>
  <c r="R24" i="3"/>
  <c r="R5" i="3"/>
  <c r="R17" i="3"/>
  <c r="R21" i="3"/>
  <c r="R29" i="3"/>
  <c r="R20" i="3"/>
  <c r="R13" i="3"/>
  <c r="R19" i="3"/>
  <c r="R14" i="3"/>
  <c r="R12" i="3"/>
  <c r="R23" i="3"/>
  <c r="R22" i="3"/>
  <c r="R3" i="3"/>
  <c r="R8" i="3"/>
  <c r="R2" i="3"/>
  <c r="R11" i="3"/>
  <c r="R7" i="3"/>
  <c r="R10" i="3"/>
  <c r="R27" i="3"/>
  <c r="R15" i="3"/>
  <c r="R28" i="3"/>
  <c r="R25" i="3"/>
  <c r="R26" i="3"/>
  <c r="R16" i="3"/>
  <c r="I6" i="3"/>
  <c r="I9" i="3"/>
  <c r="I4" i="3"/>
  <c r="I18" i="3"/>
  <c r="I24" i="3"/>
  <c r="I5" i="3"/>
  <c r="I17" i="3"/>
  <c r="I21" i="3"/>
  <c r="I29" i="3"/>
  <c r="I20" i="3"/>
  <c r="I13" i="3"/>
  <c r="I19" i="3"/>
  <c r="I14" i="3"/>
  <c r="I12" i="3"/>
  <c r="I23" i="3"/>
  <c r="I22" i="3"/>
  <c r="I3" i="3"/>
  <c r="I8" i="3"/>
  <c r="I2" i="3"/>
  <c r="I11" i="3"/>
  <c r="I7" i="3"/>
  <c r="I10" i="3"/>
  <c r="I27" i="3"/>
  <c r="I15" i="3"/>
  <c r="I28" i="3"/>
  <c r="I25" i="3"/>
  <c r="I26" i="3"/>
  <c r="I16" i="3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12" i="2"/>
</calcChain>
</file>

<file path=xl/sharedStrings.xml><?xml version="1.0" encoding="utf-8"?>
<sst xmlns="http://schemas.openxmlformats.org/spreadsheetml/2006/main" count="478" uniqueCount="240">
  <si>
    <t>DRG</t>
  </si>
  <si>
    <t>INtotal</t>
  </si>
  <si>
    <t>DMtotal</t>
  </si>
  <si>
    <t>GRtotal</t>
  </si>
  <si>
    <t>LTotal</t>
  </si>
  <si>
    <t>DGtotal</t>
  </si>
  <si>
    <t>ZUtotal</t>
  </si>
  <si>
    <t>ref0</t>
  </si>
  <si>
    <t>M4C</t>
  </si>
  <si>
    <t>vaha_prop</t>
  </si>
  <si>
    <t>CMindex_prop</t>
  </si>
  <si>
    <t>pocet_prop</t>
  </si>
  <si>
    <t>Y2019</t>
  </si>
  <si>
    <t>Y2020</t>
  </si>
  <si>
    <t>Y2021</t>
  </si>
  <si>
    <t>Y2022</t>
  </si>
  <si>
    <t>Y2023</t>
  </si>
  <si>
    <t>[CCtotalU] Fakultní nemocnice Olomouc - útvary</t>
  </si>
  <si>
    <t>[CC0100U] I. interní klinika - kardiologická</t>
  </si>
  <si>
    <t>[CC0200U] II. interní klinika gastroenterologie a geriatrie</t>
  </si>
  <si>
    <t>[CC0300U] III. interní klinika - nefrologická, revmatologická a endokrinologická</t>
  </si>
  <si>
    <t>[CC0400U] I. chirurgická klinika (bez plastiky)</t>
  </si>
  <si>
    <t>[CC0500U] II. chirurgická klinika - cévně-transplantační</t>
  </si>
  <si>
    <t>[CC0600U] Neurochirurgická klinika</t>
  </si>
  <si>
    <t>[CC0700U] Klinika anesteziologie, resuscitace a intenzivní medicíny</t>
  </si>
  <si>
    <t>[CC0800U] Porodnicko-gynekologická klinika</t>
  </si>
  <si>
    <t>[CC0900U] Novorozenecké oddělení</t>
  </si>
  <si>
    <t>[CC1000U] Dětská klinika</t>
  </si>
  <si>
    <t>[CC1100U] Ortopedická klinika</t>
  </si>
  <si>
    <t>[CC1200U] Urologická klinika</t>
  </si>
  <si>
    <t>[CC1300U] Otolaryngologická klinika</t>
  </si>
  <si>
    <t>[CC1400U] Oční klinika</t>
  </si>
  <si>
    <t>[CC1500U] Oddělení alergologie a kl. imun.</t>
  </si>
  <si>
    <t>[CC1600U] Klinika plicních nemocí a tuberkulózy</t>
  </si>
  <si>
    <t>[CC1700U] Neurologická klinika</t>
  </si>
  <si>
    <t>[CC1800U] Klinika psychiatrie</t>
  </si>
  <si>
    <t>[CC1900U] Klinika pracovního lékařství</t>
  </si>
  <si>
    <t>[CC2000U] Klinika chorob kožních a pohlavních</t>
  </si>
  <si>
    <t>[CC2100U] Onkologická klinika</t>
  </si>
  <si>
    <t>[CC2200U] Klinika nukleární medicíny</t>
  </si>
  <si>
    <t>[CC2400U] Klinika zubního lékařství</t>
  </si>
  <si>
    <t>[CC2500U] Klinika ústní,čelistní a obličejové chirurgie</t>
  </si>
  <si>
    <t>[CC2600U] Oddělení rehabilitace</t>
  </si>
  <si>
    <t>[CC2700U] Klinika tělovýchovného lékařství a kardiovaskulární rehabilitace</t>
  </si>
  <si>
    <t>[CC2800U] Ústav lékařské genetiky</t>
  </si>
  <si>
    <t>[CC2900U] Oddělení plastické a estetické chirurgie</t>
  </si>
  <si>
    <t>[CC3000U] Geriatrie</t>
  </si>
  <si>
    <t>[CC3100U] Traumatologická klinika</t>
  </si>
  <si>
    <t>[CC3200U] Hemato-onkologická klinika</t>
  </si>
  <si>
    <t>[CC3300U] Oddělení klinické biochemie</t>
  </si>
  <si>
    <t>[CC3400U] Radiologická klinika</t>
  </si>
  <si>
    <t>[CC3500U] Transfuzní oddělení</t>
  </si>
  <si>
    <t>[CC3600U] Oddělení klinické logopedie</t>
  </si>
  <si>
    <t>[CC3700U] Ústav klinické a molekulární patologie</t>
  </si>
  <si>
    <t>[CC3800U] Ústav soudního lékařství a medicínského práva</t>
  </si>
  <si>
    <t>[CC3900U] Oddělení klinické psychologie</t>
  </si>
  <si>
    <t>[CC4000U] Ústav mikrobiologie</t>
  </si>
  <si>
    <t>[CC4100U] Ústav imunologie</t>
  </si>
  <si>
    <t>[CC4300U] Ústav farmakologie</t>
  </si>
  <si>
    <t>[CC4400U] Laboratoř experimentální medicíny</t>
  </si>
  <si>
    <t>[CC4500U] Sociální oddělení</t>
  </si>
  <si>
    <t>[CC4600U] Transplantační centrum</t>
  </si>
  <si>
    <t xml:space="preserve">[CC4700U] Centrální operační sály </t>
  </si>
  <si>
    <t>[CC4800U] Lékárna</t>
  </si>
  <si>
    <t>[CC5000U] Kardiochirurgická klinika</t>
  </si>
  <si>
    <t>[CC5100U] NTMC - Národní telemedicínské centrum</t>
  </si>
  <si>
    <t>[CC5200U] Klinika infekčního lékařství</t>
  </si>
  <si>
    <t>[CC5300U] Oddělení lékařské fyziky a radiační ochrany</t>
  </si>
  <si>
    <t>[CC5400U] Oddělení nemocniční hygieny</t>
  </si>
  <si>
    <t>[CC5600U] Oddělení centrální sterilizace</t>
  </si>
  <si>
    <t>[CC5700U] Nutriční ambulance</t>
  </si>
  <si>
    <t>[CC5800U] Paliativní péče</t>
  </si>
  <si>
    <t>[CC5900U] Oddělení intenzivní péče chirurgických oborů</t>
  </si>
  <si>
    <t>[CC6000U] Oddělení urgentního příjmu</t>
  </si>
  <si>
    <t>[CC6200U] Centrum CLINREC</t>
  </si>
  <si>
    <t>[CC6300U] Ambulance aktivního zdraví</t>
  </si>
  <si>
    <t>[CC8100U] Klinická hodnocení</t>
  </si>
  <si>
    <t>[CC8500U] Granty</t>
  </si>
  <si>
    <t>[CC8600U] Granty</t>
  </si>
  <si>
    <t>[CC8700U] Institucionální podpora</t>
  </si>
  <si>
    <t>[CC8900U] pomocná střediska</t>
  </si>
  <si>
    <t>[CC9001U] Úsek ředitele</t>
  </si>
  <si>
    <t>[CC9021U] Úsek léčebné péče</t>
  </si>
  <si>
    <t>[CC9031U] Úsek hlavní sestry</t>
  </si>
  <si>
    <t>[CC9041U] Útvar ekonomiky a zdravotních pojišťoven</t>
  </si>
  <si>
    <t>[CC9051U] Útvar hospodářsko technické správy</t>
  </si>
  <si>
    <t>[CC9061U] Odbor investic</t>
  </si>
  <si>
    <t>[CC9071U] Personální úsek</t>
  </si>
  <si>
    <t>[CC9081U] Úsek informačních technologií</t>
  </si>
  <si>
    <t>[CC9091U] Obchodní úsek</t>
  </si>
  <si>
    <t>[CC9100U] Marketingové akce FNOL</t>
  </si>
  <si>
    <t>[CC9200U] Údržby, provozy</t>
  </si>
  <si>
    <t>[CC9300U] Sklady, ostatní provozy</t>
  </si>
  <si>
    <t>[CC9400U] Provozní služby</t>
  </si>
  <si>
    <t>[CC9500U] Provoz stravování</t>
  </si>
  <si>
    <t>[CC9600U] Ubytovny, Byty</t>
  </si>
  <si>
    <t>[CC9700U] Stavby</t>
  </si>
  <si>
    <t>[CC9800U] Transfery MZ ČR + refundace</t>
  </si>
  <si>
    <t>[CC9900U] Pronájmy</t>
  </si>
  <si>
    <t>[CCtotalX] Nezařazeno</t>
  </si>
  <si>
    <t>CCU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</si>
  <si>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</si>
  <si>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</si>
  <si>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</si>
  <si>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</si>
  <si>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</si>
  <si>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</si>
  <si>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</si>
  <si>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</si>
  <si>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</si>
  <si>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</si>
  <si>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</si>
  <si>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</si>
  <si>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</si>
  <si>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</si>
  <si>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</si>
  <si>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</si>
  <si>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</si>
  <si>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</si>
  <si>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</si>
  <si>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</si>
  <si>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</si>
  <si>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</si>
  <si>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</si>
  <si>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</si>
  <si>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</si>
  <si>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</si>
  <si>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</si>
  <si>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</si>
  <si>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</si>
  <si>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CC3000U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</si>
  <si>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</si>
  <si>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</si>
  <si>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</si>
  <si>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</si>
  <si>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</si>
  <si>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</si>
  <si>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</si>
  <si>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</si>
  <si>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</si>
  <si>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</si>
  <si>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</si>
  <si>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</si>
  <si>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</si>
  <si>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</si>
  <si>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</si>
  <si>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</si>
  <si>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</si>
  <si>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</si>
  <si>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</si>
  <si>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CC5200U</t>
  </si>
  <si>
    <t>CC5300U</t>
  </si>
  <si>
    <t>CC5400U</t>
  </si>
  <si>
    <t>CC5600U</t>
  </si>
  <si>
    <t>CC5700U</t>
  </si>
  <si>
    <t>CC5800U</t>
  </si>
  <si>
    <t>CC5900U</t>
  </si>
  <si>
    <t>CC6000U</t>
  </si>
  <si>
    <t>CC6200U</t>
  </si>
  <si>
    <t>CC6300U</t>
  </si>
  <si>
    <t>CC8100U</t>
  </si>
  <si>
    <t>CC8500U</t>
  </si>
  <si>
    <t>CC8600U</t>
  </si>
  <si>
    <t>CC8700U</t>
  </si>
  <si>
    <t>CC8900U</t>
  </si>
  <si>
    <t>CC9001U</t>
  </si>
  <si>
    <t>CC9021U</t>
  </si>
  <si>
    <t>CC9031U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</si>
  <si>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</si>
  <si>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</si>
  <si>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</si>
  <si>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</si>
  <si>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</si>
  <si>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</si>
  <si>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</si>
  <si>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</si>
  <si>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CC9300U</t>
  </si>
  <si>
    <t>CC9400U</t>
  </si>
  <si>
    <t>CC9500U</t>
  </si>
  <si>
    <t>CC9600U</t>
  </si>
  <si>
    <t>CC9700U</t>
  </si>
  <si>
    <t>CC9800U</t>
  </si>
  <si>
    <t>CC9900U</t>
  </si>
  <si>
    <t>CCtotalX</t>
  </si>
  <si>
    <t>YU2023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</si>
  <si>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</si>
  <si>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</si>
  <si>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</si>
  <si>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 (bez plastiky)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</si>
  <si>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</si>
  <si>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</si>
  <si>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</si>
  <si>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</si>
  <si>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</si>
  <si>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</si>
  <si>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</si>
  <si>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</si>
  <si>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</si>
  <si>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</si>
  <si>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Klinika plicních nemocí a tuberkulózy</t>
  </si>
  <si>
    <t>Neurologická klinika</t>
  </si>
  <si>
    <t>Klinika psychiatrie</t>
  </si>
  <si>
    <t>Klinika chorob kožních a pohlavních</t>
  </si>
  <si>
    <t>Onkologická klinika</t>
  </si>
  <si>
    <t>Klinika nukleární medicíny</t>
  </si>
  <si>
    <t>Klinika ústní,čelistní a obličejové chirurgie</t>
  </si>
  <si>
    <t>Oddělení rehabilitace</t>
  </si>
  <si>
    <t>Oddělení plastické a estetické chirurgie</t>
  </si>
  <si>
    <t>Geriatrie</t>
  </si>
  <si>
    <t>Traumatologická klinika</t>
  </si>
  <si>
    <t>Hemato-onkologická klinika</t>
  </si>
  <si>
    <t>Kardiochirurgická klinika</t>
  </si>
  <si>
    <t>Fakultní nemocnice Olomouc - útvary</t>
  </si>
  <si>
    <t>01</t>
  </si>
  <si>
    <t>31</t>
  </si>
  <si>
    <t>17</t>
  </si>
  <si>
    <t>11</t>
  </si>
  <si>
    <t>09</t>
  </si>
  <si>
    <t>02</t>
  </si>
  <si>
    <t>03</t>
  </si>
  <si>
    <t>04</t>
  </si>
  <si>
    <t>05</t>
  </si>
  <si>
    <t>06</t>
  </si>
  <si>
    <t>07</t>
  </si>
  <si>
    <t>08</t>
  </si>
  <si>
    <t>10</t>
  </si>
  <si>
    <t>12</t>
  </si>
  <si>
    <t>13</t>
  </si>
  <si>
    <t>14</t>
  </si>
  <si>
    <t>16</t>
  </si>
  <si>
    <t>18</t>
  </si>
  <si>
    <t>20</t>
  </si>
  <si>
    <t>21</t>
  </si>
  <si>
    <t>22</t>
  </si>
  <si>
    <t>29</t>
  </si>
  <si>
    <t>26</t>
  </si>
  <si>
    <t>25</t>
  </si>
  <si>
    <t>30</t>
  </si>
  <si>
    <t>32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</si>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</sst>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/>
      <diagonal/>
    </border>
  </borders>
  <cellStyleXfs count="9">
    <xf numFmtId="0" fontId="0" fillId="0" borderId="0"/>
    <xf numFmtId="0" fontId="2" fillId="0" borderId="1">
      <alignment horizontal="center" vertical="center"/>
    </xf>
    <xf numFmtId="0" fontId="2" fillId="0" borderId="2">
      <alignment horizontal="right" vertical="center"/>
    </xf>
    <xf numFmtId="0" fontId="2" fillId="0" borderId="2">
      <alignment horizontal="left" vertical="center"/>
    </xf>
    <xf numFmtId="3" fontId="2" fillId="0" borderId="3">
      <alignment horizontal="right" vertical="center"/>
    </xf>
    <xf numFmtId="0" fontId="2" fillId="0" borderId="4">
      <alignment horizontal="center" vertical="center"/>
    </xf>
    <xf numFmtId="9" fontId="2" fillId="0" borderId="0" applyFont="0" applyFill="0" applyBorder="0" applyAlignment="0" applyProtection="0"/>
    <xf numFmtId="0" fontId="2" fillId="0" borderId="2">
      <alignment horizontal="left" vertical="center"/>
    </xf>
    <xf numFmtId="3" fontId="2" fillId="0" borderId="3">
      <alignment horizontal="right"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1" applyFont="1" applyAlignment="1">
      <alignment horizontal="center" vertical="center" wrapText="1"/>
    </xf>
    <xf numFmtId="0" fontId="2" fillId="0" borderId="1" xfId="1" applyAlignment="1">
      <alignment horizontal="center" vertical="center" wrapText="1"/>
    </xf>
    <xf numFmtId="0" fontId="0" fillId="0" borderId="1" xfId="1" applyFont="1" applyAlignment="1">
      <alignment horizontal="center" vertical="center" wrapText="1"/>
    </xf>
    <xf numFmtId="0" fontId="2" fillId="0" borderId="2" xfId="2" applyAlignment="1">
      <alignment horizontal="right" vertical="center" wrapText="1"/>
    </xf>
    <xf numFmtId="0" fontId="1" fillId="0" borderId="2" xfId="3" applyNumberFormat="1" applyFont="1" applyAlignment="1">
      <alignment horizontal="left" vertical="center" wrapText="1"/>
    </xf>
    <xf numFmtId="3" fontId="2" fillId="0" borderId="3" xfId="4" applyNumberFormat="1" applyProtection="1">
      <alignment horizontal="right" vertical="center"/>
      <protection locked="0"/>
    </xf>
    <xf numFmtId="4" fontId="2" fillId="0" borderId="3" xfId="4" applyNumberFormat="1" applyProtection="1">
      <alignment horizontal="right" vertical="center"/>
      <protection locked="0"/>
    </xf>
    <xf numFmtId="0" fontId="1" fillId="0" borderId="2" xfId="3" applyNumberFormat="1" applyFont="1" applyAlignment="1">
      <alignment horizontal="left" vertical="center" wrapText="1" indent="1"/>
    </xf>
    <xf numFmtId="0" fontId="0" fillId="0" borderId="2" xfId="3" applyNumberFormat="1" applyFont="1" applyAlignment="1">
      <alignment horizontal="left" vertical="center" wrapText="1" indent="1"/>
    </xf>
    <xf numFmtId="0" fontId="0" fillId="0" borderId="2" xfId="3" applyFont="1" applyAlignment="1">
      <alignment horizontal="left" vertical="center" wrapText="1" indent="1"/>
    </xf>
    <xf numFmtId="3" fontId="0" fillId="0" borderId="3" xfId="4" applyNumberFormat="1" applyFont="1" applyProtection="1">
      <alignment horizontal="right" vertical="center"/>
      <protection locked="0"/>
    </xf>
    <xf numFmtId="0" fontId="0" fillId="0" borderId="0" xfId="0"/>
    <xf numFmtId="0" fontId="0" fillId="0" borderId="0" xfId="0" applyAlignment="1">
      <alignment wrapText="1"/>
    </xf>
    <xf numFmtId="0" fontId="3" fillId="0" borderId="2" xfId="7" applyFont="1" applyAlignment="1">
      <alignment horizontal="left" vertical="center" wrapText="1"/>
    </xf>
    <xf numFmtId="3" fontId="2" fillId="0" borderId="3" xfId="8" applyNumberFormat="1" applyProtection="1">
      <alignment horizontal="right" vertical="center"/>
      <protection locked="0"/>
    </xf>
    <xf numFmtId="0" fontId="3" fillId="0" borderId="2" xfId="7" applyFont="1" applyAlignment="1">
      <alignment horizontal="left" vertical="center" wrapText="1" indent="1"/>
    </xf>
    <xf numFmtId="0" fontId="0" fillId="0" borderId="2" xfId="7" applyFont="1" applyAlignment="1">
      <alignment horizontal="left" vertical="center" wrapText="1" indent="1"/>
    </xf>
    <xf numFmtId="3" fontId="0" fillId="0" borderId="0" xfId="0" applyNumberFormat="1" applyAlignment="1">
      <alignment vertical="center"/>
    </xf>
    <xf numFmtId="0" fontId="2" fillId="0" borderId="5" xfId="2" applyFill="1" applyBorder="1" applyAlignment="1">
      <alignment horizontal="right" vertical="center" wrapText="1"/>
    </xf>
    <xf numFmtId="9" fontId="0" fillId="0" borderId="0" xfId="6" applyFont="1" applyAlignment="1">
      <alignment vertical="center"/>
    </xf>
    <xf numFmtId="49" fontId="0" fillId="0" borderId="0" xfId="0" applyNumberFormat="1"/>
    <xf numFmtId="9" fontId="0" fillId="0" borderId="0" xfId="6" applyFont="1"/>
  </cellXfs>
  <cellStyles count="9">
    <cellStyle name="CFM Drill Column" xfId="2" xr:uid="{00000000-0005-0000-0000-000002000000}"/>
    <cellStyle name="CFM Drill Row" xfId="3" xr:uid="{00000000-0005-0000-0000-000003000000}"/>
    <cellStyle name="CFM Drill Row 2" xfId="7" xr:uid="{00000000-0005-0000-0000-000036000000}"/>
    <cellStyle name="CFM Choice" xfId="1" xr:uid="{00000000-0005-0000-0000-000001000000}"/>
    <cellStyle name="CFM Run" xfId="5" xr:uid="{00000000-0005-0000-0000-000005000000}"/>
    <cellStyle name="CFM Value" xfId="4" xr:uid="{00000000-0005-0000-0000-000004000000}"/>
    <cellStyle name="CFM Value 2" xfId="8" xr:uid="{00000000-0005-0000-0000-000037000000}"/>
    <cellStyle name="Normální" xfId="0" builtinId="0"/>
    <cellStyle name="Procenta" xfId="6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showGridLines="0" topLeftCell="D82" workbookViewId="0">
      <selection activeCell="P11" sqref="P11:V95"/>
    </sheetView>
  </sheetViews>
  <sheetFormatPr defaultRowHeight="15" x14ac:dyDescent="0.25"/>
  <cols>
    <col min="1" max="1" width="52.42578125" style="1" customWidth="1"/>
    <col min="9" max="9" width="25.5703125" customWidth="1"/>
    <col min="16" max="16" width="31" customWidth="1"/>
  </cols>
  <sheetData>
    <row r="1" spans="1:28" x14ac:dyDescent="0.25">
      <c r="A1" s="1" t="s">
        <v>0</v>
      </c>
      <c r="I1" s="1" t="s">
        <v>0</v>
      </c>
      <c r="P1" s="1" t="s">
        <v>0</v>
      </c>
    </row>
    <row r="2" spans="1:28" x14ac:dyDescent="0.25">
      <c r="A2" s="2" t="s">
        <v>1</v>
      </c>
      <c r="I2" s="2" t="s">
        <v>1</v>
      </c>
      <c r="P2" s="2" t="s">
        <v>1</v>
      </c>
    </row>
    <row r="3" spans="1:28" x14ac:dyDescent="0.25">
      <c r="A3" s="2" t="s">
        <v>2</v>
      </c>
      <c r="I3" s="2" t="s">
        <v>2</v>
      </c>
      <c r="P3" s="2" t="s">
        <v>2</v>
      </c>
    </row>
    <row r="4" spans="1:28" x14ac:dyDescent="0.25">
      <c r="A4" s="2" t="s">
        <v>3</v>
      </c>
      <c r="I4" s="2" t="s">
        <v>3</v>
      </c>
      <c r="P4" s="2" t="s">
        <v>3</v>
      </c>
    </row>
    <row r="5" spans="1:28" x14ac:dyDescent="0.25">
      <c r="A5" s="2" t="s">
        <v>4</v>
      </c>
      <c r="I5" s="2" t="s">
        <v>4</v>
      </c>
      <c r="P5" s="2" t="s">
        <v>4</v>
      </c>
    </row>
    <row r="6" spans="1:28" x14ac:dyDescent="0.25">
      <c r="A6" s="2" t="s">
        <v>5</v>
      </c>
      <c r="I6" s="2" t="s">
        <v>5</v>
      </c>
      <c r="P6" s="2" t="s">
        <v>5</v>
      </c>
    </row>
    <row r="7" spans="1:28" x14ac:dyDescent="0.25">
      <c r="A7" s="2" t="s">
        <v>6</v>
      </c>
      <c r="I7" s="2" t="s">
        <v>6</v>
      </c>
      <c r="P7" s="2" t="s">
        <v>6</v>
      </c>
    </row>
    <row r="8" spans="1:28" x14ac:dyDescent="0.25">
      <c r="A8" s="3" t="s">
        <v>7</v>
      </c>
      <c r="I8" s="3" t="s">
        <v>7</v>
      </c>
      <c r="P8" s="3" t="s">
        <v>7</v>
      </c>
    </row>
    <row r="9" spans="1:28" x14ac:dyDescent="0.25">
      <c r="A9" s="2" t="s">
        <v>8</v>
      </c>
      <c r="I9" s="2" t="s">
        <v>8</v>
      </c>
      <c r="P9" s="2" t="s">
        <v>8</v>
      </c>
    </row>
    <row r="10" spans="1:28" x14ac:dyDescent="0.25">
      <c r="A10" s="2" t="s">
        <v>9</v>
      </c>
      <c r="I10" s="4" t="s">
        <v>10</v>
      </c>
      <c r="P10" s="4" t="s">
        <v>11</v>
      </c>
    </row>
    <row r="11" spans="1:28" x14ac:dyDescent="0.25"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  <c r="G11" s="12" t="s">
        <v>184</v>
      </c>
      <c r="I11" s="1"/>
      <c r="J11" s="5" t="s">
        <v>12</v>
      </c>
      <c r="K11" s="5" t="s">
        <v>13</v>
      </c>
      <c r="L11" s="5" t="s">
        <v>14</v>
      </c>
      <c r="M11" s="5" t="s">
        <v>15</v>
      </c>
      <c r="N11" s="5" t="s">
        <v>16</v>
      </c>
      <c r="P11" s="1"/>
      <c r="Q11" s="5" t="s">
        <v>12</v>
      </c>
      <c r="R11" s="5" t="s">
        <v>13</v>
      </c>
      <c r="S11" s="5" t="s">
        <v>14</v>
      </c>
      <c r="T11" s="5" t="s">
        <v>15</v>
      </c>
      <c r="U11" s="5" t="s">
        <v>16</v>
      </c>
      <c r="V11" s="20" t="s">
        <v>184</v>
      </c>
    </row>
    <row r="12" spans="1:28" ht="45" x14ac:dyDescent="0.25">
      <c r="A12" s="6" t="s">
        <v>17</v>
      </c>
      <c r="B12" s="7">
        <v>23839.53789</v>
      </c>
      <c r="C12" s="7">
        <v>18375.518680000001</v>
      </c>
      <c r="D12" s="7">
        <v>19417.517349999998</v>
      </c>
      <c r="E12" s="7">
        <v>21126.05257</v>
      </c>
      <c r="F12" s="7">
        <v>22489.7726</v>
      </c>
      <c r="G12" s="19">
        <f>F12+(N12*AB12)</f>
        <v>24517.899866990847</v>
      </c>
      <c r="I12" s="6" t="s">
        <v>17</v>
      </c>
      <c r="J12" s="8">
        <v>1.3527513981728401</v>
      </c>
      <c r="K12" s="8">
        <v>1.25558720054663</v>
      </c>
      <c r="L12" s="8">
        <v>1.3779106833664501</v>
      </c>
      <c r="M12" s="8">
        <v>1.3435546025184399</v>
      </c>
      <c r="N12" s="8">
        <v>1.4202571897695</v>
      </c>
      <c r="P12" s="6" t="s">
        <v>17</v>
      </c>
      <c r="Q12" s="8">
        <v>17623</v>
      </c>
      <c r="R12" s="8">
        <v>14635</v>
      </c>
      <c r="S12" s="8">
        <v>14092</v>
      </c>
      <c r="T12" s="8">
        <v>15724</v>
      </c>
      <c r="U12" s="8">
        <v>15835</v>
      </c>
      <c r="V12" s="19">
        <f>U12+AB12</f>
        <v>17263</v>
      </c>
      <c r="W12" s="15" t="s">
        <v>101</v>
      </c>
      <c r="X12" s="16">
        <v>0</v>
      </c>
      <c r="Y12" s="16">
        <v>0</v>
      </c>
      <c r="Z12" s="16">
        <v>0</v>
      </c>
      <c r="AA12" s="16">
        <v>0</v>
      </c>
      <c r="AB12" s="16">
        <v>1428</v>
      </c>
    </row>
    <row r="13" spans="1:28" ht="30" x14ac:dyDescent="0.25">
      <c r="A13" s="9" t="s">
        <v>18</v>
      </c>
      <c r="B13" s="7">
        <v>3646.5182500000001</v>
      </c>
      <c r="C13" s="7">
        <v>3264.5580300000001</v>
      </c>
      <c r="D13" s="7">
        <v>3206.4390100000001</v>
      </c>
      <c r="E13" s="7">
        <v>3547.0401900000002</v>
      </c>
      <c r="F13" s="7">
        <v>4026.86787</v>
      </c>
      <c r="G13" s="19">
        <f t="shared" ref="G13:G76" si="0">F13+(N13*AB13)</f>
        <v>4267.3127341217396</v>
      </c>
      <c r="I13" s="9" t="s">
        <v>18</v>
      </c>
      <c r="J13" s="8">
        <v>2.0382997484628298</v>
      </c>
      <c r="K13" s="8">
        <v>2.15909922619048</v>
      </c>
      <c r="L13" s="8">
        <v>1.97562477510782</v>
      </c>
      <c r="M13" s="8">
        <v>1.9287874877650899</v>
      </c>
      <c r="N13" s="8">
        <v>2.3344161565217401</v>
      </c>
      <c r="P13" s="9" t="s">
        <v>18</v>
      </c>
      <c r="Q13" s="8">
        <v>1789</v>
      </c>
      <c r="R13" s="8">
        <v>1512</v>
      </c>
      <c r="S13" s="8">
        <v>1623</v>
      </c>
      <c r="T13" s="8">
        <v>1839</v>
      </c>
      <c r="U13" s="8">
        <v>1725</v>
      </c>
      <c r="V13" s="19">
        <f t="shared" ref="V13:V76" si="1">U13+AB13</f>
        <v>1828</v>
      </c>
      <c r="W13" s="17" t="s">
        <v>102</v>
      </c>
      <c r="X13" s="16">
        <v>0</v>
      </c>
      <c r="Y13" s="16">
        <v>0</v>
      </c>
      <c r="Z13" s="16">
        <v>0</v>
      </c>
      <c r="AA13" s="16">
        <v>0</v>
      </c>
      <c r="AB13" s="16">
        <v>103</v>
      </c>
    </row>
    <row r="14" spans="1:28" ht="45" x14ac:dyDescent="0.25">
      <c r="A14" s="9" t="s">
        <v>19</v>
      </c>
      <c r="B14" s="7">
        <v>903.40223999999898</v>
      </c>
      <c r="C14" s="7">
        <v>895.32408999999905</v>
      </c>
      <c r="D14" s="7">
        <v>966.341849999999</v>
      </c>
      <c r="E14" s="7">
        <v>955.83349999999803</v>
      </c>
      <c r="F14" s="7">
        <v>914.01807999999903</v>
      </c>
      <c r="G14" s="19">
        <f t="shared" si="0"/>
        <v>999.60440681872683</v>
      </c>
      <c r="I14" s="9" t="s">
        <v>19</v>
      </c>
      <c r="J14" s="8">
        <v>1.1030552380952401</v>
      </c>
      <c r="K14" s="8">
        <v>1.0082478490991</v>
      </c>
      <c r="L14" s="8">
        <v>1.1094625143513199</v>
      </c>
      <c r="M14" s="8">
        <v>1.06558918617614</v>
      </c>
      <c r="N14" s="8">
        <v>1.0972606002401</v>
      </c>
      <c r="P14" s="9" t="s">
        <v>19</v>
      </c>
      <c r="Q14" s="8">
        <v>819</v>
      </c>
      <c r="R14" s="8">
        <v>888</v>
      </c>
      <c r="S14" s="8">
        <v>871</v>
      </c>
      <c r="T14" s="8">
        <v>897</v>
      </c>
      <c r="U14" s="8">
        <v>833</v>
      </c>
      <c r="V14" s="19">
        <f t="shared" si="1"/>
        <v>911</v>
      </c>
      <c r="W14" s="17" t="s">
        <v>103</v>
      </c>
      <c r="X14" s="16">
        <v>0</v>
      </c>
      <c r="Y14" s="16">
        <v>0</v>
      </c>
      <c r="Z14" s="16">
        <v>0</v>
      </c>
      <c r="AA14" s="16">
        <v>0</v>
      </c>
      <c r="AB14" s="16">
        <v>78</v>
      </c>
    </row>
    <row r="15" spans="1:28" ht="60" x14ac:dyDescent="0.25">
      <c r="A15" s="9" t="s">
        <v>20</v>
      </c>
      <c r="B15" s="7">
        <v>773.961849999999</v>
      </c>
      <c r="C15" s="7">
        <v>708.57721000000004</v>
      </c>
      <c r="D15" s="7">
        <v>733.96469999999999</v>
      </c>
      <c r="E15" s="7">
        <v>859.79342999999994</v>
      </c>
      <c r="F15" s="7">
        <v>852.46100999999999</v>
      </c>
      <c r="G15" s="19">
        <f t="shared" si="0"/>
        <v>974.0772509959628</v>
      </c>
      <c r="I15" s="9" t="s">
        <v>20</v>
      </c>
      <c r="J15" s="8">
        <v>0.88452782857142798</v>
      </c>
      <c r="K15" s="8">
        <v>0.92382947848761399</v>
      </c>
      <c r="L15" s="8">
        <v>1.0279617647058801</v>
      </c>
      <c r="M15" s="8">
        <v>1.0187125947867299</v>
      </c>
      <c r="N15" s="8">
        <v>1.1473230282638001</v>
      </c>
      <c r="P15" s="9" t="s">
        <v>20</v>
      </c>
      <c r="Q15" s="8">
        <v>875</v>
      </c>
      <c r="R15" s="8">
        <v>767</v>
      </c>
      <c r="S15" s="8">
        <v>714</v>
      </c>
      <c r="T15" s="8">
        <v>844</v>
      </c>
      <c r="U15" s="8">
        <v>743</v>
      </c>
      <c r="V15" s="19">
        <f t="shared" si="1"/>
        <v>849</v>
      </c>
      <c r="W15" s="17" t="s">
        <v>104</v>
      </c>
      <c r="X15" s="16">
        <v>0</v>
      </c>
      <c r="Y15" s="16">
        <v>0</v>
      </c>
      <c r="Z15" s="16">
        <v>0</v>
      </c>
      <c r="AA15" s="16">
        <v>0</v>
      </c>
      <c r="AB15" s="16">
        <v>106</v>
      </c>
    </row>
    <row r="16" spans="1:28" ht="30" x14ac:dyDescent="0.25">
      <c r="A16" s="9" t="s">
        <v>21</v>
      </c>
      <c r="B16" s="7">
        <v>1756.82854</v>
      </c>
      <c r="C16" s="7">
        <v>1480.5276699999999</v>
      </c>
      <c r="D16" s="7">
        <v>1896.31078</v>
      </c>
      <c r="E16" s="7">
        <v>1456.5138199999999</v>
      </c>
      <c r="F16" s="7">
        <v>1369.25215</v>
      </c>
      <c r="G16" s="19">
        <f t="shared" si="0"/>
        <v>1730.7483589663766</v>
      </c>
      <c r="I16" s="9" t="s">
        <v>21</v>
      </c>
      <c r="J16" s="8">
        <v>1.7709965120967699</v>
      </c>
      <c r="K16" s="8">
        <v>1.81437214460784</v>
      </c>
      <c r="L16" s="8">
        <v>1.9671273651452299</v>
      </c>
      <c r="M16" s="8">
        <v>1.81158435323383</v>
      </c>
      <c r="N16" s="8">
        <v>1.70517079701121</v>
      </c>
      <c r="P16" s="9" t="s">
        <v>21</v>
      </c>
      <c r="Q16" s="8">
        <v>992</v>
      </c>
      <c r="R16" s="8">
        <v>816</v>
      </c>
      <c r="S16" s="8">
        <v>964</v>
      </c>
      <c r="T16" s="8">
        <v>804</v>
      </c>
      <c r="U16" s="8">
        <v>803</v>
      </c>
      <c r="V16" s="19">
        <f t="shared" si="1"/>
        <v>1015</v>
      </c>
      <c r="W16" s="17" t="s">
        <v>105</v>
      </c>
      <c r="X16" s="16">
        <v>0</v>
      </c>
      <c r="Y16" s="16">
        <v>0</v>
      </c>
      <c r="Z16" s="16">
        <v>0</v>
      </c>
      <c r="AA16" s="16">
        <v>0</v>
      </c>
      <c r="AB16" s="16">
        <v>212</v>
      </c>
    </row>
    <row r="17" spans="1:28" ht="45" x14ac:dyDescent="0.25">
      <c r="A17" s="9" t="s">
        <v>22</v>
      </c>
      <c r="B17" s="7">
        <v>867.25810000000104</v>
      </c>
      <c r="C17" s="7">
        <v>684.89026999999999</v>
      </c>
      <c r="D17" s="7">
        <v>352.43826999999999</v>
      </c>
      <c r="E17" s="7">
        <v>785.86848999999995</v>
      </c>
      <c r="F17" s="7">
        <v>738.79506000000003</v>
      </c>
      <c r="G17" s="19">
        <f t="shared" si="0"/>
        <v>771.4098131285989</v>
      </c>
      <c r="I17" s="9" t="s">
        <v>22</v>
      </c>
      <c r="J17" s="8">
        <v>1.4575766386554601</v>
      </c>
      <c r="K17" s="8">
        <v>1.5964808158508199</v>
      </c>
      <c r="L17" s="8">
        <v>1.6863075119617199</v>
      </c>
      <c r="M17" s="8">
        <v>1.60709302658487</v>
      </c>
      <c r="N17" s="8">
        <v>1.4180327447216901</v>
      </c>
      <c r="P17" s="9" t="s">
        <v>22</v>
      </c>
      <c r="Q17" s="8">
        <v>595</v>
      </c>
      <c r="R17" s="8">
        <v>429</v>
      </c>
      <c r="S17" s="8">
        <v>209</v>
      </c>
      <c r="T17" s="8">
        <v>489</v>
      </c>
      <c r="U17" s="8">
        <v>521</v>
      </c>
      <c r="V17" s="19">
        <f t="shared" si="1"/>
        <v>544</v>
      </c>
      <c r="W17" s="17" t="s">
        <v>106</v>
      </c>
      <c r="X17" s="16">
        <v>0</v>
      </c>
      <c r="Y17" s="16">
        <v>0</v>
      </c>
      <c r="Z17" s="16">
        <v>0</v>
      </c>
      <c r="AA17" s="16">
        <v>0</v>
      </c>
      <c r="AB17" s="16">
        <v>23</v>
      </c>
    </row>
    <row r="18" spans="1:28" ht="30" x14ac:dyDescent="0.25">
      <c r="A18" s="9" t="s">
        <v>23</v>
      </c>
      <c r="B18" s="7">
        <v>1375.3587299999999</v>
      </c>
      <c r="C18" s="7">
        <v>1166.9003399999999</v>
      </c>
      <c r="D18" s="7">
        <v>1243.98398</v>
      </c>
      <c r="E18" s="7">
        <v>1473.3189500000001</v>
      </c>
      <c r="F18" s="7">
        <v>1563.27071</v>
      </c>
      <c r="G18" s="19">
        <f t="shared" si="0"/>
        <v>1631.0034097400348</v>
      </c>
      <c r="I18" s="9" t="s">
        <v>23</v>
      </c>
      <c r="J18" s="8">
        <v>2.45161983957219</v>
      </c>
      <c r="K18" s="8">
        <v>2.5094630967741902</v>
      </c>
      <c r="L18" s="8">
        <v>2.8663225345622099</v>
      </c>
      <c r="M18" s="8">
        <v>2.62623698752228</v>
      </c>
      <c r="N18" s="8">
        <v>2.7093079896013901</v>
      </c>
      <c r="P18" s="9" t="s">
        <v>23</v>
      </c>
      <c r="Q18" s="8">
        <v>561</v>
      </c>
      <c r="R18" s="8">
        <v>465</v>
      </c>
      <c r="S18" s="8">
        <v>434</v>
      </c>
      <c r="T18" s="8">
        <v>561</v>
      </c>
      <c r="U18" s="8">
        <v>577</v>
      </c>
      <c r="V18" s="19">
        <f t="shared" si="1"/>
        <v>602</v>
      </c>
      <c r="W18" s="17" t="s">
        <v>107</v>
      </c>
      <c r="X18" s="16">
        <v>0</v>
      </c>
      <c r="Y18" s="16">
        <v>0</v>
      </c>
      <c r="Z18" s="16">
        <v>0</v>
      </c>
      <c r="AA18" s="16">
        <v>0</v>
      </c>
      <c r="AB18" s="16">
        <v>25</v>
      </c>
    </row>
    <row r="19" spans="1:28" ht="60" x14ac:dyDescent="0.25">
      <c r="A19" s="9" t="s">
        <v>24</v>
      </c>
      <c r="B19" s="7">
        <v>758.91585999999995</v>
      </c>
      <c r="C19" s="7">
        <v>228.35565</v>
      </c>
      <c r="D19" s="7">
        <v>380.69328999999999</v>
      </c>
      <c r="E19" s="7">
        <v>447.77987000000002</v>
      </c>
      <c r="F19" s="7">
        <v>739.65562000000102</v>
      </c>
      <c r="G19" s="19">
        <f t="shared" si="0"/>
        <v>767.5671528301898</v>
      </c>
      <c r="I19" s="9" t="s">
        <v>24</v>
      </c>
      <c r="J19" s="8">
        <v>7.6658167676767697</v>
      </c>
      <c r="K19" s="8">
        <v>2.81920555555556</v>
      </c>
      <c r="L19" s="8">
        <v>2.3942974213836501</v>
      </c>
      <c r="M19" s="8">
        <v>3.1984276428571499</v>
      </c>
      <c r="N19" s="8">
        <v>6.9778832075471797</v>
      </c>
      <c r="P19" s="9" t="s">
        <v>24</v>
      </c>
      <c r="Q19" s="8">
        <v>99</v>
      </c>
      <c r="R19" s="8">
        <v>81</v>
      </c>
      <c r="S19" s="8">
        <v>159</v>
      </c>
      <c r="T19" s="8">
        <v>140</v>
      </c>
      <c r="U19" s="8">
        <v>106</v>
      </c>
      <c r="V19" s="19">
        <f t="shared" si="1"/>
        <v>110</v>
      </c>
      <c r="W19" s="17" t="s">
        <v>108</v>
      </c>
      <c r="X19" s="16">
        <v>0</v>
      </c>
      <c r="Y19" s="16">
        <v>0</v>
      </c>
      <c r="Z19" s="16">
        <v>0</v>
      </c>
      <c r="AA19" s="16">
        <v>0</v>
      </c>
      <c r="AB19" s="16">
        <v>4</v>
      </c>
    </row>
    <row r="20" spans="1:28" ht="30" x14ac:dyDescent="0.25">
      <c r="A20" s="9" t="s">
        <v>25</v>
      </c>
      <c r="B20" s="7">
        <v>1013.54784</v>
      </c>
      <c r="C20" s="7">
        <v>941.80257000000302</v>
      </c>
      <c r="D20" s="7">
        <v>941.29916000000196</v>
      </c>
      <c r="E20" s="7">
        <v>1010.86947</v>
      </c>
      <c r="F20" s="7">
        <v>928.94707000000199</v>
      </c>
      <c r="G20" s="19">
        <f t="shared" si="0"/>
        <v>962.42264009009216</v>
      </c>
      <c r="I20" s="9" t="s">
        <v>25</v>
      </c>
      <c r="J20" s="8">
        <v>0.74143953182150901</v>
      </c>
      <c r="K20" s="8">
        <v>0.732920287937745</v>
      </c>
      <c r="L20" s="8">
        <v>0.74352224328594196</v>
      </c>
      <c r="M20" s="8">
        <v>0.72567801148600297</v>
      </c>
      <c r="N20" s="8">
        <v>0.76080841113841202</v>
      </c>
      <c r="P20" s="9" t="s">
        <v>25</v>
      </c>
      <c r="Q20" s="8">
        <v>1367</v>
      </c>
      <c r="R20" s="8">
        <v>1285</v>
      </c>
      <c r="S20" s="8">
        <v>1266</v>
      </c>
      <c r="T20" s="8">
        <v>1393</v>
      </c>
      <c r="U20" s="8">
        <v>1221</v>
      </c>
      <c r="V20" s="19">
        <f t="shared" si="1"/>
        <v>1265</v>
      </c>
      <c r="W20" s="17" t="s">
        <v>109</v>
      </c>
      <c r="X20" s="16">
        <v>0</v>
      </c>
      <c r="Y20" s="16">
        <v>0</v>
      </c>
      <c r="Z20" s="16">
        <v>0</v>
      </c>
      <c r="AA20" s="16">
        <v>0</v>
      </c>
      <c r="AB20" s="16">
        <v>44</v>
      </c>
    </row>
    <row r="21" spans="1:28" ht="30" x14ac:dyDescent="0.25">
      <c r="A21" s="9" t="s">
        <v>26</v>
      </c>
      <c r="B21" s="7">
        <v>516.31852000000003</v>
      </c>
      <c r="C21" s="7">
        <v>451.58956999999998</v>
      </c>
      <c r="D21" s="7">
        <v>611.87978999999996</v>
      </c>
      <c r="E21" s="7">
        <v>460.1832</v>
      </c>
      <c r="F21" s="7">
        <v>357.10512999999997</v>
      </c>
      <c r="G21" s="19">
        <f t="shared" si="0"/>
        <v>383.90612352941173</v>
      </c>
      <c r="I21" s="9" t="s">
        <v>26</v>
      </c>
      <c r="J21" s="8">
        <v>0.66364848329048798</v>
      </c>
      <c r="K21" s="8">
        <v>0.560980832298137</v>
      </c>
      <c r="L21" s="8">
        <v>0.73103917562723997</v>
      </c>
      <c r="M21" s="8">
        <v>0.58696836734693902</v>
      </c>
      <c r="N21" s="8">
        <v>0.724351176470588</v>
      </c>
      <c r="P21" s="9" t="s">
        <v>26</v>
      </c>
      <c r="Q21" s="8">
        <v>778</v>
      </c>
      <c r="R21" s="8">
        <v>805</v>
      </c>
      <c r="S21" s="8">
        <v>837</v>
      </c>
      <c r="T21" s="8">
        <v>784</v>
      </c>
      <c r="U21" s="8">
        <v>493</v>
      </c>
      <c r="V21" s="19">
        <f t="shared" si="1"/>
        <v>530</v>
      </c>
      <c r="W21" s="17" t="s">
        <v>110</v>
      </c>
      <c r="X21" s="16">
        <v>0</v>
      </c>
      <c r="Y21" s="16">
        <v>0</v>
      </c>
      <c r="Z21" s="16">
        <v>0</v>
      </c>
      <c r="AA21" s="16">
        <v>0</v>
      </c>
      <c r="AB21" s="16">
        <v>37</v>
      </c>
    </row>
    <row r="22" spans="1:28" ht="30" x14ac:dyDescent="0.25">
      <c r="A22" s="9" t="s">
        <v>27</v>
      </c>
      <c r="B22" s="7">
        <v>1392.4674299999999</v>
      </c>
      <c r="C22" s="7">
        <v>832.89047000000005</v>
      </c>
      <c r="D22" s="7">
        <v>846.32209999999998</v>
      </c>
      <c r="E22" s="7">
        <v>1124.07494</v>
      </c>
      <c r="F22" s="7">
        <v>1186.5771099999999</v>
      </c>
      <c r="G22" s="19">
        <f t="shared" si="0"/>
        <v>1324.0667329985954</v>
      </c>
      <c r="I22" s="9" t="s">
        <v>27</v>
      </c>
      <c r="J22" s="8">
        <v>0.86488660248447202</v>
      </c>
      <c r="K22" s="8">
        <v>0.74498253130590297</v>
      </c>
      <c r="L22" s="8">
        <v>0.99333579812206596</v>
      </c>
      <c r="M22" s="8">
        <v>0.82289527086383596</v>
      </c>
      <c r="N22" s="8">
        <v>0.83327044241573001</v>
      </c>
      <c r="P22" s="9" t="s">
        <v>27</v>
      </c>
      <c r="Q22" s="8">
        <v>1610</v>
      </c>
      <c r="R22" s="8">
        <v>1118</v>
      </c>
      <c r="S22" s="8">
        <v>852</v>
      </c>
      <c r="T22" s="8">
        <v>1366</v>
      </c>
      <c r="U22" s="8">
        <v>1424</v>
      </c>
      <c r="V22" s="19">
        <f t="shared" si="1"/>
        <v>1589</v>
      </c>
      <c r="W22" s="17" t="s">
        <v>111</v>
      </c>
      <c r="X22" s="16">
        <v>0</v>
      </c>
      <c r="Y22" s="16">
        <v>0</v>
      </c>
      <c r="Z22" s="16">
        <v>0</v>
      </c>
      <c r="AA22" s="16">
        <v>0</v>
      </c>
      <c r="AB22" s="16">
        <v>165</v>
      </c>
    </row>
    <row r="23" spans="1:28" ht="30" x14ac:dyDescent="0.25">
      <c r="A23" s="9" t="s">
        <v>28</v>
      </c>
      <c r="B23" s="7">
        <v>1264.1954699999999</v>
      </c>
      <c r="C23" s="7">
        <v>776.03488000000004</v>
      </c>
      <c r="D23" s="7">
        <v>513.30871000000002</v>
      </c>
      <c r="E23" s="7">
        <v>904.02345000000003</v>
      </c>
      <c r="F23" s="7">
        <v>1262.89894</v>
      </c>
      <c r="G23" s="19">
        <f t="shared" si="0"/>
        <v>1315.4649728824145</v>
      </c>
      <c r="I23" s="9" t="s">
        <v>28</v>
      </c>
      <c r="J23" s="8">
        <v>1.3019520803295599</v>
      </c>
      <c r="K23" s="8">
        <v>1.2516691612903199</v>
      </c>
      <c r="L23" s="8">
        <v>1.2280112679425801</v>
      </c>
      <c r="M23" s="8">
        <v>1.2714816455696201</v>
      </c>
      <c r="N23" s="8">
        <v>1.3141508220603599</v>
      </c>
      <c r="P23" s="9" t="s">
        <v>28</v>
      </c>
      <c r="Q23" s="8">
        <v>971</v>
      </c>
      <c r="R23" s="8">
        <v>620</v>
      </c>
      <c r="S23" s="8">
        <v>418</v>
      </c>
      <c r="T23" s="8">
        <v>711</v>
      </c>
      <c r="U23" s="8">
        <v>961</v>
      </c>
      <c r="V23" s="19">
        <f t="shared" si="1"/>
        <v>1001</v>
      </c>
      <c r="W23" s="17" t="s">
        <v>112</v>
      </c>
      <c r="X23" s="16">
        <v>0</v>
      </c>
      <c r="Y23" s="16">
        <v>0</v>
      </c>
      <c r="Z23" s="16">
        <v>0</v>
      </c>
      <c r="AA23" s="16">
        <v>0</v>
      </c>
      <c r="AB23" s="16">
        <v>40</v>
      </c>
    </row>
    <row r="24" spans="1:28" ht="30" x14ac:dyDescent="0.25">
      <c r="A24" s="9" t="s">
        <v>29</v>
      </c>
      <c r="B24" s="7">
        <v>783.89653999999996</v>
      </c>
      <c r="C24" s="7">
        <v>690.96211000000005</v>
      </c>
      <c r="D24" s="7">
        <v>702.54016999999999</v>
      </c>
      <c r="E24" s="7">
        <v>752.671459999999</v>
      </c>
      <c r="F24" s="7">
        <v>679.94685000000004</v>
      </c>
      <c r="G24" s="19">
        <f t="shared" si="0"/>
        <v>765.2683659266412</v>
      </c>
      <c r="I24" s="9" t="s">
        <v>29</v>
      </c>
      <c r="J24" s="8">
        <v>1.29784195364238</v>
      </c>
      <c r="K24" s="8">
        <v>1.3211512619502901</v>
      </c>
      <c r="L24" s="8">
        <v>1.53058860566449</v>
      </c>
      <c r="M24" s="8">
        <v>1.41214157598499</v>
      </c>
      <c r="N24" s="8">
        <v>1.31263870656371</v>
      </c>
      <c r="P24" s="9" t="s">
        <v>29</v>
      </c>
      <c r="Q24" s="8">
        <v>604</v>
      </c>
      <c r="R24" s="8">
        <v>523</v>
      </c>
      <c r="S24" s="8">
        <v>459</v>
      </c>
      <c r="T24" s="8">
        <v>533</v>
      </c>
      <c r="U24" s="8">
        <v>518</v>
      </c>
      <c r="V24" s="19">
        <f t="shared" si="1"/>
        <v>583</v>
      </c>
      <c r="W24" s="17" t="s">
        <v>113</v>
      </c>
      <c r="X24" s="16">
        <v>0</v>
      </c>
      <c r="Y24" s="16">
        <v>0</v>
      </c>
      <c r="Z24" s="16">
        <v>0</v>
      </c>
      <c r="AA24" s="16">
        <v>0</v>
      </c>
      <c r="AB24" s="16">
        <v>65</v>
      </c>
    </row>
    <row r="25" spans="1:28" ht="30" x14ac:dyDescent="0.25">
      <c r="A25" s="9" t="s">
        <v>30</v>
      </c>
      <c r="B25" s="7">
        <v>436.91246999999998</v>
      </c>
      <c r="C25" s="7">
        <v>313.93698999999998</v>
      </c>
      <c r="D25" s="7">
        <v>306.90138999999999</v>
      </c>
      <c r="E25" s="7">
        <v>373.91052999999999</v>
      </c>
      <c r="F25" s="7">
        <v>409.64229999999998</v>
      </c>
      <c r="G25" s="19">
        <f t="shared" si="0"/>
        <v>454.47877064676601</v>
      </c>
      <c r="I25" s="9" t="s">
        <v>30</v>
      </c>
      <c r="J25" s="8">
        <v>0.92960100000000001</v>
      </c>
      <c r="K25" s="8">
        <v>0.94559334337349299</v>
      </c>
      <c r="L25" s="8">
        <v>0.95906684374999895</v>
      </c>
      <c r="M25" s="8">
        <v>1.0244124109588999</v>
      </c>
      <c r="N25" s="8">
        <v>1.0190106965174099</v>
      </c>
      <c r="P25" s="9" t="s">
        <v>30</v>
      </c>
      <c r="Q25" s="8">
        <v>470</v>
      </c>
      <c r="R25" s="8">
        <v>332</v>
      </c>
      <c r="S25" s="8">
        <v>320</v>
      </c>
      <c r="T25" s="8">
        <v>365</v>
      </c>
      <c r="U25" s="8">
        <v>402</v>
      </c>
      <c r="V25" s="19">
        <f t="shared" si="1"/>
        <v>446</v>
      </c>
      <c r="W25" s="17" t="s">
        <v>114</v>
      </c>
      <c r="X25" s="16">
        <v>0</v>
      </c>
      <c r="Y25" s="16">
        <v>0</v>
      </c>
      <c r="Z25" s="16">
        <v>0</v>
      </c>
      <c r="AA25" s="16">
        <v>0</v>
      </c>
      <c r="AB25" s="16">
        <v>44</v>
      </c>
    </row>
    <row r="26" spans="1:28" ht="30" x14ac:dyDescent="0.25">
      <c r="A26" s="9" t="s">
        <v>31</v>
      </c>
      <c r="B26" s="7">
        <v>274.41903000000002</v>
      </c>
      <c r="C26" s="7">
        <v>176.05099999999999</v>
      </c>
      <c r="D26" s="7">
        <v>156.66354999999999</v>
      </c>
      <c r="E26" s="7">
        <v>275.81130999999999</v>
      </c>
      <c r="F26" s="7">
        <v>271.71123</v>
      </c>
      <c r="G26" s="19">
        <f t="shared" si="0"/>
        <v>288.94970682779456</v>
      </c>
      <c r="I26" s="9" t="s">
        <v>31</v>
      </c>
      <c r="J26" s="8">
        <v>0.82656334337349402</v>
      </c>
      <c r="K26" s="8">
        <v>0.75884051724137902</v>
      </c>
      <c r="L26" s="8">
        <v>0.80754407216494795</v>
      </c>
      <c r="M26" s="8">
        <v>0.79029028653295197</v>
      </c>
      <c r="N26" s="8">
        <v>0.82087984894259902</v>
      </c>
      <c r="P26" s="9" t="s">
        <v>31</v>
      </c>
      <c r="Q26" s="8">
        <v>332</v>
      </c>
      <c r="R26" s="8">
        <v>232</v>
      </c>
      <c r="S26" s="8">
        <v>194</v>
      </c>
      <c r="T26" s="8">
        <v>349</v>
      </c>
      <c r="U26" s="8">
        <v>331</v>
      </c>
      <c r="V26" s="19">
        <f t="shared" si="1"/>
        <v>352</v>
      </c>
      <c r="W26" s="17" t="s">
        <v>115</v>
      </c>
      <c r="X26" s="16">
        <v>0</v>
      </c>
      <c r="Y26" s="16">
        <v>0</v>
      </c>
      <c r="Z26" s="16">
        <v>0</v>
      </c>
      <c r="AA26" s="16">
        <v>0</v>
      </c>
      <c r="AB26" s="16">
        <v>21</v>
      </c>
    </row>
    <row r="27" spans="1:28" ht="30" x14ac:dyDescent="0.25">
      <c r="A27" s="9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9">
        <f t="shared" si="0"/>
        <v>0</v>
      </c>
      <c r="I27" s="9" t="s">
        <v>32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P27" s="9" t="s">
        <v>32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19">
        <f t="shared" si="1"/>
        <v>0</v>
      </c>
      <c r="W27" s="17" t="s">
        <v>116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ht="30" x14ac:dyDescent="0.25">
      <c r="A28" s="9" t="s">
        <v>33</v>
      </c>
      <c r="B28" s="7">
        <v>925.05804999999998</v>
      </c>
      <c r="C28" s="7">
        <v>688.81075999999996</v>
      </c>
      <c r="D28" s="7">
        <v>847.96322999999995</v>
      </c>
      <c r="E28" s="7">
        <v>795.26386000000002</v>
      </c>
      <c r="F28" s="7">
        <v>704.13</v>
      </c>
      <c r="G28" s="19">
        <f t="shared" si="0"/>
        <v>841.86092307692309</v>
      </c>
      <c r="I28" s="9" t="s">
        <v>33</v>
      </c>
      <c r="J28" s="8">
        <v>0.81288053602811905</v>
      </c>
      <c r="K28" s="8">
        <v>0.74466028108108095</v>
      </c>
      <c r="L28" s="8">
        <v>0.92069840390879498</v>
      </c>
      <c r="M28" s="8">
        <v>0.82240316442605998</v>
      </c>
      <c r="N28" s="8">
        <v>0.77376923076923099</v>
      </c>
      <c r="P28" s="9" t="s">
        <v>33</v>
      </c>
      <c r="Q28" s="8">
        <v>1138</v>
      </c>
      <c r="R28" s="8">
        <v>925</v>
      </c>
      <c r="S28" s="8">
        <v>921</v>
      </c>
      <c r="T28" s="8">
        <v>967</v>
      </c>
      <c r="U28" s="8">
        <v>910</v>
      </c>
      <c r="V28" s="19">
        <f t="shared" si="1"/>
        <v>1088</v>
      </c>
      <c r="W28" s="17" t="s">
        <v>117</v>
      </c>
      <c r="X28" s="16">
        <v>0</v>
      </c>
      <c r="Y28" s="16">
        <v>0</v>
      </c>
      <c r="Z28" s="16">
        <v>0</v>
      </c>
      <c r="AA28" s="16">
        <v>0</v>
      </c>
      <c r="AB28" s="16">
        <v>178</v>
      </c>
    </row>
    <row r="29" spans="1:28" ht="30" x14ac:dyDescent="0.25">
      <c r="A29" s="9" t="s">
        <v>34</v>
      </c>
      <c r="B29" s="7">
        <v>1179.52253</v>
      </c>
      <c r="C29" s="7">
        <v>872.29177000000004</v>
      </c>
      <c r="D29" s="7">
        <v>880.33405000000005</v>
      </c>
      <c r="E29" s="7">
        <v>846.23458000000005</v>
      </c>
      <c r="F29" s="7">
        <v>946.44768999999997</v>
      </c>
      <c r="G29" s="19">
        <f t="shared" si="0"/>
        <v>1079.5418964062496</v>
      </c>
      <c r="I29" s="9" t="s">
        <v>34</v>
      </c>
      <c r="J29" s="8">
        <v>1.41091211722488</v>
      </c>
      <c r="K29" s="8">
        <v>1.2443534522111299</v>
      </c>
      <c r="L29" s="8">
        <v>1.5553605123674901</v>
      </c>
      <c r="M29" s="8">
        <v>1.46915725694444</v>
      </c>
      <c r="N29" s="8">
        <v>1.2323537630208301</v>
      </c>
      <c r="P29" s="9" t="s">
        <v>34</v>
      </c>
      <c r="Q29" s="8">
        <v>836</v>
      </c>
      <c r="R29" s="8">
        <v>701</v>
      </c>
      <c r="S29" s="8">
        <v>566</v>
      </c>
      <c r="T29" s="8">
        <v>576</v>
      </c>
      <c r="U29" s="8">
        <v>768</v>
      </c>
      <c r="V29" s="19">
        <f t="shared" si="1"/>
        <v>876</v>
      </c>
      <c r="W29" s="17" t="s">
        <v>118</v>
      </c>
      <c r="X29" s="16">
        <v>0</v>
      </c>
      <c r="Y29" s="16">
        <v>0</v>
      </c>
      <c r="Z29" s="16">
        <v>0</v>
      </c>
      <c r="AA29" s="16">
        <v>0</v>
      </c>
      <c r="AB29" s="16">
        <v>108</v>
      </c>
    </row>
    <row r="30" spans="1:28" ht="30" x14ac:dyDescent="0.25">
      <c r="A30" s="9" t="s">
        <v>35</v>
      </c>
      <c r="B30" s="7">
        <v>451.66009000000003</v>
      </c>
      <c r="C30" s="7">
        <v>328.34697</v>
      </c>
      <c r="D30" s="7">
        <v>469.98444000000001</v>
      </c>
      <c r="E30" s="7">
        <v>524.90575999999999</v>
      </c>
      <c r="F30" s="7">
        <v>554.24612999999999</v>
      </c>
      <c r="G30" s="19">
        <f t="shared" si="0"/>
        <v>579.28737081325301</v>
      </c>
      <c r="I30" s="9" t="s">
        <v>35</v>
      </c>
      <c r="J30" s="8">
        <v>1.1521941071428601</v>
      </c>
      <c r="K30" s="8">
        <v>1.06261155339806</v>
      </c>
      <c r="L30" s="8">
        <v>1.4029386268656701</v>
      </c>
      <c r="M30" s="8">
        <v>1.5858180060422999</v>
      </c>
      <c r="N30" s="8">
        <v>1.6694160542168699</v>
      </c>
      <c r="P30" s="9" t="s">
        <v>35</v>
      </c>
      <c r="Q30" s="8">
        <v>392</v>
      </c>
      <c r="R30" s="8">
        <v>309</v>
      </c>
      <c r="S30" s="8">
        <v>335</v>
      </c>
      <c r="T30" s="8">
        <v>331</v>
      </c>
      <c r="U30" s="8">
        <v>332</v>
      </c>
      <c r="V30" s="19">
        <f t="shared" si="1"/>
        <v>347</v>
      </c>
      <c r="W30" s="17" t="s">
        <v>119</v>
      </c>
      <c r="X30" s="16">
        <v>0</v>
      </c>
      <c r="Y30" s="16">
        <v>0</v>
      </c>
      <c r="Z30" s="16">
        <v>0</v>
      </c>
      <c r="AA30" s="16">
        <v>0</v>
      </c>
      <c r="AB30" s="16">
        <v>15</v>
      </c>
    </row>
    <row r="31" spans="1:28" ht="30" x14ac:dyDescent="0.25">
      <c r="A31" s="9" t="s">
        <v>36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9">
        <f t="shared" si="0"/>
        <v>0</v>
      </c>
      <c r="I31" s="9" t="s">
        <v>36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P31" s="9" t="s">
        <v>36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19">
        <f t="shared" si="1"/>
        <v>0</v>
      </c>
      <c r="W31" s="17" t="s">
        <v>120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</row>
    <row r="32" spans="1:28" ht="30" x14ac:dyDescent="0.25">
      <c r="A32" s="9" t="s">
        <v>37</v>
      </c>
      <c r="B32" s="7">
        <v>188.76387</v>
      </c>
      <c r="C32" s="7">
        <v>169.88199</v>
      </c>
      <c r="D32" s="7">
        <v>136.35024999999999</v>
      </c>
      <c r="E32" s="7">
        <v>158.07211000000001</v>
      </c>
      <c r="F32" s="7">
        <v>200.87791999999999</v>
      </c>
      <c r="G32" s="19">
        <f t="shared" si="0"/>
        <v>209.71654848</v>
      </c>
      <c r="I32" s="9" t="s">
        <v>37</v>
      </c>
      <c r="J32" s="8">
        <v>0.767332804878049</v>
      </c>
      <c r="K32" s="8">
        <v>0.80896185714285795</v>
      </c>
      <c r="L32" s="8">
        <v>0.77471732954545403</v>
      </c>
      <c r="M32" s="8">
        <v>0.79834398989899003</v>
      </c>
      <c r="N32" s="8">
        <v>0.80351168000000095</v>
      </c>
      <c r="P32" s="9" t="s">
        <v>37</v>
      </c>
      <c r="Q32" s="8">
        <v>246</v>
      </c>
      <c r="R32" s="8">
        <v>210</v>
      </c>
      <c r="S32" s="8">
        <v>176</v>
      </c>
      <c r="T32" s="8">
        <v>198</v>
      </c>
      <c r="U32" s="8">
        <v>250</v>
      </c>
      <c r="V32" s="19">
        <f t="shared" si="1"/>
        <v>261</v>
      </c>
      <c r="W32" s="17" t="s">
        <v>121</v>
      </c>
      <c r="X32" s="16">
        <v>0</v>
      </c>
      <c r="Y32" s="16">
        <v>0</v>
      </c>
      <c r="Z32" s="16">
        <v>0</v>
      </c>
      <c r="AA32" s="16">
        <v>0</v>
      </c>
      <c r="AB32" s="16">
        <v>11</v>
      </c>
    </row>
    <row r="33" spans="1:28" ht="30" x14ac:dyDescent="0.25">
      <c r="A33" s="9" t="s">
        <v>38</v>
      </c>
      <c r="B33" s="7">
        <v>413.26744000000002</v>
      </c>
      <c r="C33" s="7">
        <v>286.53046000000001</v>
      </c>
      <c r="D33" s="7">
        <v>475.26938999999999</v>
      </c>
      <c r="E33" s="7">
        <v>525.50800000000004</v>
      </c>
      <c r="F33" s="7">
        <v>580.33436999999901</v>
      </c>
      <c r="G33" s="19">
        <f t="shared" si="0"/>
        <v>611.11536504527714</v>
      </c>
      <c r="I33" s="9" t="s">
        <v>38</v>
      </c>
      <c r="J33" s="8">
        <v>0.62052168168168198</v>
      </c>
      <c r="K33" s="8">
        <v>0.37553140235910898</v>
      </c>
      <c r="L33" s="8">
        <v>0.64399646341463401</v>
      </c>
      <c r="M33" s="8">
        <v>0.83813078149920195</v>
      </c>
      <c r="N33" s="8">
        <v>0.75075597671409999</v>
      </c>
      <c r="P33" s="9" t="s">
        <v>38</v>
      </c>
      <c r="Q33" s="8">
        <v>666</v>
      </c>
      <c r="R33" s="8">
        <v>763</v>
      </c>
      <c r="S33" s="8">
        <v>738</v>
      </c>
      <c r="T33" s="8">
        <v>627</v>
      </c>
      <c r="U33" s="8">
        <v>773</v>
      </c>
      <c r="V33" s="19">
        <f t="shared" si="1"/>
        <v>814</v>
      </c>
      <c r="W33" s="17" t="s">
        <v>122</v>
      </c>
      <c r="X33" s="16">
        <v>0</v>
      </c>
      <c r="Y33" s="16">
        <v>0</v>
      </c>
      <c r="Z33" s="16">
        <v>0</v>
      </c>
      <c r="AA33" s="16">
        <v>0</v>
      </c>
      <c r="AB33" s="16">
        <v>41</v>
      </c>
    </row>
    <row r="34" spans="1:28" ht="30" x14ac:dyDescent="0.25">
      <c r="A34" s="9" t="s">
        <v>39</v>
      </c>
      <c r="B34" s="7">
        <v>77.673310000000001</v>
      </c>
      <c r="C34" s="7">
        <v>40.57123</v>
      </c>
      <c r="D34" s="7">
        <v>81.186980000000005</v>
      </c>
      <c r="E34" s="7">
        <v>83.747990000000001</v>
      </c>
      <c r="F34" s="7">
        <v>82.052419999999998</v>
      </c>
      <c r="G34" s="19">
        <f t="shared" si="0"/>
        <v>82.052419999999998</v>
      </c>
      <c r="I34" s="9" t="s">
        <v>39</v>
      </c>
      <c r="J34" s="8">
        <v>0.62138647999999996</v>
      </c>
      <c r="K34" s="8">
        <v>0.45585651685393302</v>
      </c>
      <c r="L34" s="8">
        <v>0.69988775862068897</v>
      </c>
      <c r="M34" s="8">
        <v>0.69213214876033002</v>
      </c>
      <c r="N34" s="8">
        <v>0.70130273504273499</v>
      </c>
      <c r="P34" s="9" t="s">
        <v>39</v>
      </c>
      <c r="Q34" s="8">
        <v>125</v>
      </c>
      <c r="R34" s="8">
        <v>89</v>
      </c>
      <c r="S34" s="8">
        <v>116</v>
      </c>
      <c r="T34" s="8">
        <v>121</v>
      </c>
      <c r="U34" s="8">
        <v>117</v>
      </c>
      <c r="V34" s="19">
        <f t="shared" si="1"/>
        <v>117</v>
      </c>
      <c r="W34" s="17" t="s">
        <v>123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</row>
    <row r="35" spans="1:28" ht="30" x14ac:dyDescent="0.25">
      <c r="A35" s="9" t="s">
        <v>40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19">
        <f t="shared" si="0"/>
        <v>0</v>
      </c>
      <c r="I35" s="9" t="s">
        <v>40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P35" s="9" t="s">
        <v>40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19">
        <f t="shared" si="1"/>
        <v>0</v>
      </c>
      <c r="W35" s="17" t="s">
        <v>124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</row>
    <row r="36" spans="1:28" ht="45" x14ac:dyDescent="0.25">
      <c r="A36" s="9" t="s">
        <v>41</v>
      </c>
      <c r="B36" s="7">
        <v>274.53307000000001</v>
      </c>
      <c r="C36" s="7">
        <v>161.08971</v>
      </c>
      <c r="D36" s="7">
        <v>210.38901999999999</v>
      </c>
      <c r="E36" s="7">
        <v>196.22479999999999</v>
      </c>
      <c r="F36" s="7">
        <v>299.00285000000002</v>
      </c>
      <c r="G36" s="19">
        <f t="shared" si="0"/>
        <v>310.80559407894737</v>
      </c>
      <c r="I36" s="9" t="s">
        <v>41</v>
      </c>
      <c r="J36" s="8">
        <v>0.79116158501440903</v>
      </c>
      <c r="K36" s="8">
        <v>0.74925446511627902</v>
      </c>
      <c r="L36" s="8">
        <v>0.70600342281879302</v>
      </c>
      <c r="M36" s="8">
        <v>0.73768721804511295</v>
      </c>
      <c r="N36" s="8">
        <v>0.98356200657894699</v>
      </c>
      <c r="P36" s="9" t="s">
        <v>41</v>
      </c>
      <c r="Q36" s="8">
        <v>347</v>
      </c>
      <c r="R36" s="8">
        <v>215</v>
      </c>
      <c r="S36" s="8">
        <v>298</v>
      </c>
      <c r="T36" s="8">
        <v>266</v>
      </c>
      <c r="U36" s="8">
        <v>304</v>
      </c>
      <c r="V36" s="19">
        <f t="shared" si="1"/>
        <v>316</v>
      </c>
      <c r="W36" s="17" t="s">
        <v>125</v>
      </c>
      <c r="X36" s="16">
        <v>0</v>
      </c>
      <c r="Y36" s="16">
        <v>0</v>
      </c>
      <c r="Z36" s="16">
        <v>0</v>
      </c>
      <c r="AA36" s="16">
        <v>0</v>
      </c>
      <c r="AB36" s="16">
        <v>12</v>
      </c>
    </row>
    <row r="37" spans="1:28" ht="30" x14ac:dyDescent="0.25">
      <c r="A37" s="9" t="s">
        <v>42</v>
      </c>
      <c r="B37" s="7">
        <v>370.22404</v>
      </c>
      <c r="C37" s="7">
        <v>284.20175</v>
      </c>
      <c r="D37" s="7">
        <v>257.01682</v>
      </c>
      <c r="E37" s="7">
        <v>335.27343999999999</v>
      </c>
      <c r="F37" s="7">
        <v>370.41937999999999</v>
      </c>
      <c r="G37" s="19">
        <f t="shared" si="0"/>
        <v>391.36181844522974</v>
      </c>
      <c r="I37" s="9" t="s">
        <v>42</v>
      </c>
      <c r="J37" s="8">
        <v>1.3561320146520199</v>
      </c>
      <c r="K37" s="8">
        <v>1.4802174479166701</v>
      </c>
      <c r="L37" s="8">
        <v>1.51186364705882</v>
      </c>
      <c r="M37" s="8">
        <v>1.4577106086956499</v>
      </c>
      <c r="N37" s="8">
        <v>1.3089024028268601</v>
      </c>
      <c r="P37" s="9" t="s">
        <v>42</v>
      </c>
      <c r="Q37" s="8">
        <v>273</v>
      </c>
      <c r="R37" s="8">
        <v>192</v>
      </c>
      <c r="S37" s="8">
        <v>170</v>
      </c>
      <c r="T37" s="8">
        <v>230</v>
      </c>
      <c r="U37" s="8">
        <v>283</v>
      </c>
      <c r="V37" s="19">
        <f t="shared" si="1"/>
        <v>299</v>
      </c>
      <c r="W37" s="17" t="s">
        <v>126</v>
      </c>
      <c r="X37" s="16">
        <v>0</v>
      </c>
      <c r="Y37" s="16">
        <v>0</v>
      </c>
      <c r="Z37" s="16">
        <v>0</v>
      </c>
      <c r="AA37" s="16">
        <v>0</v>
      </c>
      <c r="AB37" s="16">
        <v>16</v>
      </c>
    </row>
    <row r="38" spans="1:28" ht="60" x14ac:dyDescent="0.25">
      <c r="A38" s="9" t="s">
        <v>43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19">
        <f t="shared" si="0"/>
        <v>0</v>
      </c>
      <c r="I38" s="9" t="s">
        <v>43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P38" s="9" t="s">
        <v>43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19">
        <f t="shared" si="1"/>
        <v>0</v>
      </c>
      <c r="W38" s="17" t="s">
        <v>127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</row>
    <row r="39" spans="1:28" ht="30" x14ac:dyDescent="0.25">
      <c r="A39" s="9" t="s">
        <v>44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19">
        <f t="shared" si="0"/>
        <v>0</v>
      </c>
      <c r="I39" s="9" t="s">
        <v>44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P39" s="9" t="s">
        <v>44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19">
        <f t="shared" si="1"/>
        <v>0</v>
      </c>
      <c r="W39" s="17" t="s">
        <v>128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</row>
    <row r="40" spans="1:28" ht="45" x14ac:dyDescent="0.25">
      <c r="A40" s="9" t="s">
        <v>45</v>
      </c>
      <c r="B40" s="7">
        <v>192.09146999999999</v>
      </c>
      <c r="C40" s="7">
        <v>159.46137999999999</v>
      </c>
      <c r="D40" s="7">
        <v>95.8018900000001</v>
      </c>
      <c r="E40" s="7">
        <v>137.99301</v>
      </c>
      <c r="F40" s="7">
        <v>161.61606</v>
      </c>
      <c r="G40" s="19">
        <f t="shared" si="0"/>
        <v>161.61606</v>
      </c>
      <c r="I40" s="9" t="s">
        <v>45</v>
      </c>
      <c r="J40" s="8">
        <v>0.92351668269230902</v>
      </c>
      <c r="K40" s="8">
        <v>0.91120788571428701</v>
      </c>
      <c r="L40" s="8">
        <v>0.89534476635514104</v>
      </c>
      <c r="M40" s="8">
        <v>1.0614846923076899</v>
      </c>
      <c r="N40" s="8">
        <v>0.96200035714285903</v>
      </c>
      <c r="P40" s="9" t="s">
        <v>45</v>
      </c>
      <c r="Q40" s="8">
        <v>208</v>
      </c>
      <c r="R40" s="8">
        <v>175</v>
      </c>
      <c r="S40" s="8">
        <v>107</v>
      </c>
      <c r="T40" s="8">
        <v>130</v>
      </c>
      <c r="U40" s="8">
        <v>168</v>
      </c>
      <c r="V40" s="19">
        <f t="shared" si="1"/>
        <v>168</v>
      </c>
      <c r="W40" s="17" t="s">
        <v>129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</row>
    <row r="41" spans="1:28" ht="30" x14ac:dyDescent="0.25">
      <c r="A41" s="9" t="s">
        <v>46</v>
      </c>
      <c r="B41" s="7">
        <v>368.40181000000001</v>
      </c>
      <c r="C41" s="7">
        <v>312.16314</v>
      </c>
      <c r="D41" s="7">
        <v>272.76006000000001</v>
      </c>
      <c r="E41" s="7">
        <v>288.67639000000003</v>
      </c>
      <c r="F41" s="7">
        <v>357.27846</v>
      </c>
      <c r="G41" s="19">
        <f t="shared" si="0"/>
        <v>380.70655573770495</v>
      </c>
      <c r="I41" s="9" t="s">
        <v>46</v>
      </c>
      <c r="J41" s="8">
        <v>2.5943789436619702</v>
      </c>
      <c r="K41" s="8">
        <v>2.8122805405405402</v>
      </c>
      <c r="L41" s="8">
        <v>1.0910402400000001</v>
      </c>
      <c r="M41" s="8">
        <v>2.2036365648855001</v>
      </c>
      <c r="N41" s="8">
        <v>2.9285119672131201</v>
      </c>
      <c r="P41" s="9" t="s">
        <v>46</v>
      </c>
      <c r="Q41" s="8">
        <v>142</v>
      </c>
      <c r="R41" s="8">
        <v>111</v>
      </c>
      <c r="S41" s="8">
        <v>250</v>
      </c>
      <c r="T41" s="8">
        <v>131</v>
      </c>
      <c r="U41" s="8">
        <v>122</v>
      </c>
      <c r="V41" s="19">
        <f t="shared" si="1"/>
        <v>130</v>
      </c>
      <c r="W41" s="17" t="s">
        <v>130</v>
      </c>
      <c r="X41" s="16">
        <v>0</v>
      </c>
      <c r="Y41" s="16">
        <v>0</v>
      </c>
      <c r="Z41" s="16">
        <v>0</v>
      </c>
      <c r="AA41" s="16">
        <v>0</v>
      </c>
      <c r="AB41" s="16">
        <v>8</v>
      </c>
    </row>
    <row r="42" spans="1:28" ht="30" x14ac:dyDescent="0.25">
      <c r="A42" s="9" t="s">
        <v>47</v>
      </c>
      <c r="B42" s="7">
        <v>723.21981000000005</v>
      </c>
      <c r="C42" s="7">
        <v>652.48734000000002</v>
      </c>
      <c r="D42" s="7">
        <v>632.89548000000002</v>
      </c>
      <c r="E42" s="7">
        <v>651.49991</v>
      </c>
      <c r="F42" s="7">
        <v>573.89392999999995</v>
      </c>
      <c r="G42" s="19">
        <f t="shared" si="0"/>
        <v>595.88986459930311</v>
      </c>
      <c r="I42" s="9" t="s">
        <v>47</v>
      </c>
      <c r="J42" s="8">
        <v>0.96946355227882097</v>
      </c>
      <c r="K42" s="8">
        <v>1.2264799624060201</v>
      </c>
      <c r="L42" s="8">
        <v>1.2657909599999999</v>
      </c>
      <c r="M42" s="8">
        <v>1.1389858566433599</v>
      </c>
      <c r="N42" s="8">
        <v>0.99981520905923404</v>
      </c>
      <c r="P42" s="9" t="s">
        <v>47</v>
      </c>
      <c r="Q42" s="8">
        <v>746</v>
      </c>
      <c r="R42" s="8">
        <v>532</v>
      </c>
      <c r="S42" s="8">
        <v>500</v>
      </c>
      <c r="T42" s="8">
        <v>572</v>
      </c>
      <c r="U42" s="8">
        <v>574</v>
      </c>
      <c r="V42" s="19">
        <f t="shared" si="1"/>
        <v>596</v>
      </c>
      <c r="W42" s="17" t="s">
        <v>131</v>
      </c>
      <c r="X42" s="16">
        <v>0</v>
      </c>
      <c r="Y42" s="16">
        <v>0</v>
      </c>
      <c r="Z42" s="16">
        <v>0</v>
      </c>
      <c r="AA42" s="16">
        <v>0</v>
      </c>
      <c r="AB42" s="16">
        <v>22</v>
      </c>
    </row>
    <row r="43" spans="1:28" ht="30" x14ac:dyDescent="0.25">
      <c r="A43" s="9" t="s">
        <v>48</v>
      </c>
      <c r="B43" s="7">
        <v>1096.59691</v>
      </c>
      <c r="C43" s="7">
        <v>510.92335000000003</v>
      </c>
      <c r="D43" s="7">
        <v>735.07911999999897</v>
      </c>
      <c r="E43" s="7">
        <v>697.47958999999901</v>
      </c>
      <c r="F43" s="7">
        <v>867.45343999999898</v>
      </c>
      <c r="G43" s="19">
        <f t="shared" si="0"/>
        <v>975.04456434108408</v>
      </c>
      <c r="I43" s="9" t="s">
        <v>48</v>
      </c>
      <c r="J43" s="8">
        <v>3.04610252777778</v>
      </c>
      <c r="K43" s="8">
        <v>1.57692391975309</v>
      </c>
      <c r="L43" s="8">
        <v>2.8826632156862702</v>
      </c>
      <c r="M43" s="8">
        <v>2.58325774074074</v>
      </c>
      <c r="N43" s="8">
        <v>3.36222263565891</v>
      </c>
      <c r="P43" s="9" t="s">
        <v>48</v>
      </c>
      <c r="Q43" s="8">
        <v>360</v>
      </c>
      <c r="R43" s="8">
        <v>324</v>
      </c>
      <c r="S43" s="8">
        <v>255</v>
      </c>
      <c r="T43" s="8">
        <v>270</v>
      </c>
      <c r="U43" s="8">
        <v>258</v>
      </c>
      <c r="V43" s="19">
        <f t="shared" si="1"/>
        <v>290</v>
      </c>
      <c r="W43" s="17" t="s">
        <v>132</v>
      </c>
      <c r="X43" s="16">
        <v>0</v>
      </c>
      <c r="Y43" s="16">
        <v>0</v>
      </c>
      <c r="Z43" s="16">
        <v>0</v>
      </c>
      <c r="AA43" s="16">
        <v>0</v>
      </c>
      <c r="AB43" s="16">
        <v>32</v>
      </c>
    </row>
    <row r="44" spans="1:28" ht="30" x14ac:dyDescent="0.25">
      <c r="A44" s="9" t="s">
        <v>49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19">
        <f t="shared" si="0"/>
        <v>0</v>
      </c>
      <c r="I44" s="9" t="s">
        <v>49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P44" s="9" t="s">
        <v>49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19">
        <f t="shared" si="1"/>
        <v>0</v>
      </c>
      <c r="W44" s="17" t="s">
        <v>133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</row>
    <row r="45" spans="1:28" ht="30" x14ac:dyDescent="0.25">
      <c r="A45" s="9" t="s">
        <v>50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19">
        <f t="shared" si="0"/>
        <v>0</v>
      </c>
      <c r="I45" s="9" t="s">
        <v>50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P45" s="9" t="s">
        <v>50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19">
        <f t="shared" si="1"/>
        <v>0</v>
      </c>
      <c r="W45" s="17" t="s">
        <v>134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</row>
    <row r="46" spans="1:28" ht="30" x14ac:dyDescent="0.25">
      <c r="A46" s="9" t="s">
        <v>51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19">
        <f t="shared" si="0"/>
        <v>0</v>
      </c>
      <c r="I46" s="9" t="s">
        <v>51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P46" s="9" t="s">
        <v>51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19">
        <f t="shared" si="1"/>
        <v>0</v>
      </c>
      <c r="W46" s="17" t="s">
        <v>135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</row>
    <row r="47" spans="1:28" ht="30" x14ac:dyDescent="0.25">
      <c r="A47" s="9" t="s">
        <v>52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19">
        <f t="shared" si="0"/>
        <v>0</v>
      </c>
      <c r="I47" s="9" t="s">
        <v>52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P47" s="9" t="s">
        <v>52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19">
        <f t="shared" si="1"/>
        <v>0</v>
      </c>
      <c r="W47" s="17" t="s">
        <v>136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</row>
    <row r="48" spans="1:28" ht="30" x14ac:dyDescent="0.25">
      <c r="A48" s="9" t="s">
        <v>53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19">
        <f t="shared" si="0"/>
        <v>0</v>
      </c>
      <c r="I48" s="9" t="s">
        <v>53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P48" s="9" t="s">
        <v>53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19">
        <f t="shared" si="1"/>
        <v>0</v>
      </c>
      <c r="W48" s="17" t="s">
        <v>137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</row>
    <row r="49" spans="1:28" ht="45" x14ac:dyDescent="0.25">
      <c r="A49" s="9" t="s">
        <v>54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19">
        <f t="shared" si="0"/>
        <v>0</v>
      </c>
      <c r="I49" s="9" t="s">
        <v>54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P49" s="9" t="s">
        <v>54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9">
        <f t="shared" si="1"/>
        <v>0</v>
      </c>
      <c r="W49" s="17" t="s">
        <v>138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</row>
    <row r="50" spans="1:28" ht="30" x14ac:dyDescent="0.25">
      <c r="A50" s="9" t="s">
        <v>55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19">
        <f t="shared" si="0"/>
        <v>0</v>
      </c>
      <c r="I50" s="9" t="s">
        <v>55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P50" s="9" t="s">
        <v>55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19">
        <f t="shared" si="1"/>
        <v>0</v>
      </c>
      <c r="W50" s="17" t="s">
        <v>139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</row>
    <row r="51" spans="1:28" ht="30" x14ac:dyDescent="0.25">
      <c r="A51" s="9" t="s">
        <v>56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19">
        <f t="shared" si="0"/>
        <v>0</v>
      </c>
      <c r="I51" s="9" t="s">
        <v>56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P51" s="9" t="s">
        <v>56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19">
        <f t="shared" si="1"/>
        <v>0</v>
      </c>
      <c r="W51" s="17" t="s">
        <v>140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</row>
    <row r="52" spans="1:28" ht="30" x14ac:dyDescent="0.25">
      <c r="A52" s="9" t="s">
        <v>57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19">
        <f t="shared" si="0"/>
        <v>0</v>
      </c>
      <c r="I52" s="9" t="s">
        <v>57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P52" s="9" t="s">
        <v>57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19">
        <f t="shared" si="1"/>
        <v>0</v>
      </c>
      <c r="W52" s="17" t="s">
        <v>141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</row>
    <row r="53" spans="1:28" ht="30" x14ac:dyDescent="0.25">
      <c r="A53" s="9" t="s">
        <v>58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19">
        <f t="shared" si="0"/>
        <v>0</v>
      </c>
      <c r="I53" s="9" t="s">
        <v>58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P53" s="9" t="s">
        <v>58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19">
        <f t="shared" si="1"/>
        <v>0</v>
      </c>
      <c r="W53" s="17" t="s">
        <v>142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</row>
    <row r="54" spans="1:28" ht="30" x14ac:dyDescent="0.25">
      <c r="A54" s="9" t="s">
        <v>59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19">
        <f t="shared" si="0"/>
        <v>0</v>
      </c>
      <c r="I54" s="9" t="s">
        <v>59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P54" s="9" t="s">
        <v>59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19">
        <f t="shared" si="1"/>
        <v>0</v>
      </c>
      <c r="W54" s="17" t="s">
        <v>143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</row>
    <row r="55" spans="1:28" ht="30" x14ac:dyDescent="0.25">
      <c r="A55" s="9" t="s">
        <v>60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19">
        <f t="shared" si="0"/>
        <v>0</v>
      </c>
      <c r="I55" s="9" t="s">
        <v>60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P55" s="9" t="s">
        <v>60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19">
        <f t="shared" si="1"/>
        <v>0</v>
      </c>
      <c r="W55" s="17" t="s">
        <v>144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</row>
    <row r="56" spans="1:28" ht="30" x14ac:dyDescent="0.25">
      <c r="A56" s="9" t="s">
        <v>61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19">
        <f t="shared" si="0"/>
        <v>0</v>
      </c>
      <c r="I56" s="9" t="s">
        <v>61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P56" s="9" t="s">
        <v>61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19">
        <f t="shared" si="1"/>
        <v>0</v>
      </c>
      <c r="W56" s="17" t="s">
        <v>145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</row>
    <row r="57" spans="1:28" ht="30" x14ac:dyDescent="0.25">
      <c r="A57" s="9" t="s">
        <v>62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19">
        <f t="shared" si="0"/>
        <v>0</v>
      </c>
      <c r="I57" s="9" t="s">
        <v>62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P57" s="9" t="s">
        <v>62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9">
        <f t="shared" si="1"/>
        <v>0</v>
      </c>
      <c r="W57" s="17" t="s">
        <v>146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</row>
    <row r="58" spans="1:28" ht="30" x14ac:dyDescent="0.25">
      <c r="A58" s="9" t="s">
        <v>63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19">
        <f t="shared" si="0"/>
        <v>0</v>
      </c>
      <c r="I58" s="9" t="s">
        <v>63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P58" s="9" t="s">
        <v>63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19">
        <f t="shared" si="1"/>
        <v>0</v>
      </c>
      <c r="W58" s="17" t="s">
        <v>147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</row>
    <row r="59" spans="1:28" ht="30" x14ac:dyDescent="0.25">
      <c r="A59" s="9" t="s">
        <v>64</v>
      </c>
      <c r="B59" s="7">
        <v>1706.34896</v>
      </c>
      <c r="C59" s="7">
        <v>1191.6248700000001</v>
      </c>
      <c r="D59" s="7">
        <v>1268.0267899999999</v>
      </c>
      <c r="E59" s="7">
        <v>1457.4805200000001</v>
      </c>
      <c r="F59" s="7">
        <v>1401.3663100000001</v>
      </c>
      <c r="G59" s="19">
        <f t="shared" si="0"/>
        <v>1478.5057399082571</v>
      </c>
      <c r="I59" s="9" t="s">
        <v>64</v>
      </c>
      <c r="J59" s="8">
        <v>6.5628806153846204</v>
      </c>
      <c r="K59" s="8">
        <v>6.2388736649214698</v>
      </c>
      <c r="L59" s="8">
        <v>4.3876359515570904</v>
      </c>
      <c r="M59" s="8">
        <v>6.3368718260869699</v>
      </c>
      <c r="N59" s="8">
        <v>6.4282858256880804</v>
      </c>
      <c r="P59" s="9" t="s">
        <v>64</v>
      </c>
      <c r="Q59" s="8">
        <v>260</v>
      </c>
      <c r="R59" s="8">
        <v>191</v>
      </c>
      <c r="S59" s="8">
        <v>289</v>
      </c>
      <c r="T59" s="8">
        <v>230</v>
      </c>
      <c r="U59" s="8">
        <v>218</v>
      </c>
      <c r="V59" s="19">
        <f t="shared" si="1"/>
        <v>230</v>
      </c>
      <c r="W59" s="17" t="s">
        <v>148</v>
      </c>
      <c r="X59" s="16">
        <v>0</v>
      </c>
      <c r="Y59" s="16">
        <v>0</v>
      </c>
      <c r="Z59" s="16">
        <v>0</v>
      </c>
      <c r="AA59" s="16">
        <v>0</v>
      </c>
      <c r="AB59" s="16">
        <v>12</v>
      </c>
    </row>
    <row r="60" spans="1:28" ht="45" x14ac:dyDescent="0.25">
      <c r="A60" s="9" t="s">
        <v>65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19">
        <f t="shared" si="0"/>
        <v>0</v>
      </c>
      <c r="I60" s="9" t="s">
        <v>65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P60" s="9" t="s">
        <v>65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19">
        <f t="shared" si="1"/>
        <v>0</v>
      </c>
      <c r="W60" s="17" t="s">
        <v>149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</row>
    <row r="61" spans="1:28" ht="30" x14ac:dyDescent="0.25">
      <c r="A61" s="9" t="s">
        <v>66</v>
      </c>
      <c r="B61" s="7">
        <v>0</v>
      </c>
      <c r="C61" s="7">
        <v>0</v>
      </c>
      <c r="D61" s="7">
        <v>0</v>
      </c>
      <c r="E61" s="7">
        <v>0</v>
      </c>
      <c r="F61" s="7">
        <v>89.504509999999996</v>
      </c>
      <c r="G61" s="19">
        <f t="shared" si="0"/>
        <v>94.874780599999994</v>
      </c>
      <c r="I61" s="9" t="s">
        <v>66</v>
      </c>
      <c r="J61" s="8">
        <v>0</v>
      </c>
      <c r="K61" s="8">
        <v>0</v>
      </c>
      <c r="L61" s="8">
        <v>0</v>
      </c>
      <c r="M61" s="8">
        <v>0</v>
      </c>
      <c r="N61" s="8">
        <v>0.89504509999999904</v>
      </c>
      <c r="P61" s="9" t="s">
        <v>66</v>
      </c>
      <c r="Q61" s="8">
        <v>0</v>
      </c>
      <c r="R61" s="8">
        <v>0</v>
      </c>
      <c r="S61" s="8">
        <v>0</v>
      </c>
      <c r="T61" s="8">
        <v>0</v>
      </c>
      <c r="U61" s="8">
        <v>100</v>
      </c>
      <c r="V61" s="19">
        <f t="shared" si="1"/>
        <v>106</v>
      </c>
      <c r="W61" s="17" t="s">
        <v>150</v>
      </c>
      <c r="X61" s="16">
        <v>0</v>
      </c>
      <c r="Y61" s="16">
        <v>0</v>
      </c>
      <c r="Z61" s="16">
        <v>0</v>
      </c>
      <c r="AA61" s="16">
        <v>0</v>
      </c>
      <c r="AB61" s="16">
        <v>6</v>
      </c>
    </row>
    <row r="62" spans="1:28" ht="45" x14ac:dyDescent="0.25">
      <c r="A62" s="9" t="s">
        <v>67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19">
        <f t="shared" si="0"/>
        <v>0</v>
      </c>
      <c r="I62" s="9" t="s">
        <v>67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P62" s="9" t="s">
        <v>67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19">
        <f t="shared" si="1"/>
        <v>0</v>
      </c>
      <c r="W62" s="17" t="s">
        <v>151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</row>
    <row r="63" spans="1:28" ht="30" x14ac:dyDescent="0.25">
      <c r="A63" s="9" t="s">
        <v>68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19">
        <f t="shared" si="0"/>
        <v>0</v>
      </c>
      <c r="I63" s="9" t="s">
        <v>68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P63" s="9" t="s">
        <v>68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19">
        <f t="shared" si="1"/>
        <v>0</v>
      </c>
      <c r="W63" s="17" t="s">
        <v>152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</row>
    <row r="64" spans="1:28" ht="30" x14ac:dyDescent="0.25">
      <c r="A64" s="9" t="s">
        <v>69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19">
        <f t="shared" si="0"/>
        <v>0</v>
      </c>
      <c r="I64" s="9" t="s">
        <v>69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P64" s="9" t="s">
        <v>69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19">
        <f t="shared" si="1"/>
        <v>0</v>
      </c>
      <c r="W64" s="17" t="s">
        <v>153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</row>
    <row r="65" spans="1:28" ht="30" x14ac:dyDescent="0.25">
      <c r="A65" s="9" t="s">
        <v>70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19">
        <f t="shared" si="0"/>
        <v>0</v>
      </c>
      <c r="I65" s="9" t="s">
        <v>70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P65" s="9" t="s">
        <v>70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19">
        <f t="shared" si="1"/>
        <v>0</v>
      </c>
      <c r="W65" s="17" t="s">
        <v>154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</row>
    <row r="66" spans="1:28" ht="30" x14ac:dyDescent="0.25">
      <c r="A66" s="9" t="s">
        <v>71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19">
        <f t="shared" si="0"/>
        <v>0</v>
      </c>
      <c r="I66" s="9" t="s">
        <v>71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P66" s="9" t="s">
        <v>71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19">
        <f t="shared" si="1"/>
        <v>0</v>
      </c>
      <c r="W66" s="17" t="s">
        <v>155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</row>
    <row r="67" spans="1:28" ht="45" x14ac:dyDescent="0.25">
      <c r="A67" s="9" t="s">
        <v>72</v>
      </c>
      <c r="B67" s="7">
        <v>108.17565999999999</v>
      </c>
      <c r="C67" s="7">
        <v>104.73311</v>
      </c>
      <c r="D67" s="7">
        <v>195.37307999999999</v>
      </c>
      <c r="E67" s="7">
        <v>0</v>
      </c>
      <c r="F67" s="7">
        <v>0</v>
      </c>
      <c r="G67" s="19">
        <f t="shared" si="0"/>
        <v>0</v>
      </c>
      <c r="I67" s="9" t="s">
        <v>72</v>
      </c>
      <c r="J67" s="8">
        <v>4.9170754545454596</v>
      </c>
      <c r="K67" s="8">
        <v>4.1893244000000003</v>
      </c>
      <c r="L67" s="8">
        <v>3.8308447058823498</v>
      </c>
      <c r="M67" s="8">
        <v>0</v>
      </c>
      <c r="N67" s="8">
        <v>0</v>
      </c>
      <c r="P67" s="9" t="s">
        <v>72</v>
      </c>
      <c r="Q67" s="8">
        <v>22</v>
      </c>
      <c r="R67" s="8">
        <v>25</v>
      </c>
      <c r="S67" s="8">
        <v>51</v>
      </c>
      <c r="T67" s="8">
        <v>0</v>
      </c>
      <c r="U67" s="8">
        <v>0</v>
      </c>
      <c r="V67" s="19">
        <f t="shared" si="1"/>
        <v>0</v>
      </c>
      <c r="W67" s="17" t="s">
        <v>156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</row>
    <row r="68" spans="1:28" ht="30" x14ac:dyDescent="0.25">
      <c r="A68" s="9" t="s">
        <v>73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19">
        <f t="shared" si="0"/>
        <v>0</v>
      </c>
      <c r="I68" s="9" t="s">
        <v>73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P68" s="9" t="s">
        <v>73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19">
        <f t="shared" si="1"/>
        <v>0</v>
      </c>
      <c r="W68" s="17" t="s">
        <v>157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</row>
    <row r="69" spans="1:28" ht="30" x14ac:dyDescent="0.25">
      <c r="A69" s="9" t="s">
        <v>74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19">
        <f t="shared" si="0"/>
        <v>0</v>
      </c>
      <c r="I69" s="9" t="s">
        <v>74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P69" s="9" t="s">
        <v>74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9">
        <f t="shared" si="1"/>
        <v>0</v>
      </c>
      <c r="W69" s="17" t="s">
        <v>158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</row>
    <row r="70" spans="1:28" ht="30" x14ac:dyDescent="0.25">
      <c r="A70" s="9" t="s">
        <v>75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19">
        <f t="shared" si="0"/>
        <v>0</v>
      </c>
      <c r="I70" s="9" t="s">
        <v>75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P70" s="9" t="s">
        <v>75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19">
        <f t="shared" si="1"/>
        <v>0</v>
      </c>
      <c r="W70" s="17" t="s">
        <v>159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</row>
    <row r="71" spans="1:28" ht="30" x14ac:dyDescent="0.25">
      <c r="A71" s="9" t="s">
        <v>76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19">
        <f t="shared" si="0"/>
        <v>0</v>
      </c>
      <c r="I71" s="9" t="s">
        <v>76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P71" s="9" t="s">
        <v>76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19">
        <f t="shared" si="1"/>
        <v>0</v>
      </c>
      <c r="W71" s="17" t="s">
        <v>160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</row>
    <row r="72" spans="1:28" ht="30" x14ac:dyDescent="0.25">
      <c r="A72" s="9" t="s">
        <v>77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19">
        <f t="shared" si="0"/>
        <v>0</v>
      </c>
      <c r="I72" s="9" t="s">
        <v>77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P72" s="9" t="s">
        <v>77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9">
        <f t="shared" si="1"/>
        <v>0</v>
      </c>
      <c r="W72" s="17" t="s">
        <v>161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</row>
    <row r="73" spans="1:28" ht="30" x14ac:dyDescent="0.25">
      <c r="A73" s="9" t="s">
        <v>78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19">
        <f t="shared" si="0"/>
        <v>0</v>
      </c>
      <c r="I73" s="9" t="s">
        <v>78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P73" s="9" t="s">
        <v>78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19">
        <f t="shared" si="1"/>
        <v>0</v>
      </c>
      <c r="W73" s="17" t="s">
        <v>162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</row>
    <row r="74" spans="1:28" ht="30" x14ac:dyDescent="0.25">
      <c r="A74" s="9" t="s">
        <v>79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19">
        <f t="shared" si="0"/>
        <v>0</v>
      </c>
      <c r="I74" s="9" t="s">
        <v>79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P74" s="9" t="s">
        <v>79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19">
        <f t="shared" si="1"/>
        <v>0</v>
      </c>
      <c r="W74" s="17" t="s">
        <v>163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</row>
    <row r="75" spans="1:28" ht="30" x14ac:dyDescent="0.25">
      <c r="A75" s="9" t="s">
        <v>80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19">
        <f t="shared" si="0"/>
        <v>0</v>
      </c>
      <c r="I75" s="9" t="s">
        <v>80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P75" s="9" t="s">
        <v>80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19">
        <f t="shared" si="1"/>
        <v>0</v>
      </c>
      <c r="W75" s="17" t="s">
        <v>164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</row>
    <row r="76" spans="1:28" ht="30" x14ac:dyDescent="0.25">
      <c r="A76" s="9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19">
        <f t="shared" si="0"/>
        <v>0</v>
      </c>
      <c r="I76" s="9" t="s">
        <v>81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P76" s="9" t="s">
        <v>81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19">
        <f t="shared" si="1"/>
        <v>0</v>
      </c>
      <c r="W76" s="17" t="s">
        <v>165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</row>
    <row r="77" spans="1:28" ht="30" x14ac:dyDescent="0.25">
      <c r="A77" s="9" t="s">
        <v>82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19">
        <f t="shared" ref="G77:G95" si="2">F77+(N77*AB77)</f>
        <v>0</v>
      </c>
      <c r="I77" s="9" t="s">
        <v>82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P77" s="9" t="s">
        <v>82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19">
        <f t="shared" ref="V77:V95" si="3">U77+AB77</f>
        <v>0</v>
      </c>
      <c r="W77" s="17" t="s">
        <v>166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</row>
    <row r="78" spans="1:28" ht="30" x14ac:dyDescent="0.25">
      <c r="A78" s="9" t="s">
        <v>83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19">
        <f t="shared" si="2"/>
        <v>0</v>
      </c>
      <c r="I78" s="9" t="s">
        <v>83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P78" s="9" t="s">
        <v>83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19">
        <f t="shared" si="3"/>
        <v>0</v>
      </c>
      <c r="W78" s="17" t="s">
        <v>167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</row>
    <row r="79" spans="1:28" ht="45" x14ac:dyDescent="0.25">
      <c r="A79" s="9" t="s">
        <v>84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19">
        <f t="shared" si="2"/>
        <v>0</v>
      </c>
      <c r="I79" s="9" t="s">
        <v>84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P79" s="9" t="s">
        <v>84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19">
        <f t="shared" si="3"/>
        <v>0</v>
      </c>
      <c r="W79" s="17" t="s">
        <v>168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</row>
    <row r="80" spans="1:28" ht="45" x14ac:dyDescent="0.25">
      <c r="A80" s="9" t="s">
        <v>85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19">
        <f t="shared" si="2"/>
        <v>0</v>
      </c>
      <c r="I80" s="9" t="s">
        <v>85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P80" s="9" t="s">
        <v>85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19">
        <f t="shared" si="3"/>
        <v>0</v>
      </c>
      <c r="W80" s="17" t="s">
        <v>169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</row>
    <row r="81" spans="1:28" ht="30" x14ac:dyDescent="0.25">
      <c r="A81" s="9" t="s">
        <v>86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19">
        <f t="shared" si="2"/>
        <v>0</v>
      </c>
      <c r="I81" s="9" t="s">
        <v>86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P81" s="9" t="s">
        <v>86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19">
        <f t="shared" si="3"/>
        <v>0</v>
      </c>
      <c r="W81" s="17" t="s">
        <v>170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</row>
    <row r="82" spans="1:28" ht="30" x14ac:dyDescent="0.25">
      <c r="A82" s="9" t="s">
        <v>87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19">
        <f t="shared" si="2"/>
        <v>0</v>
      </c>
      <c r="I82" s="9" t="s">
        <v>87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P82" s="9" t="s">
        <v>87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19">
        <f t="shared" si="3"/>
        <v>0</v>
      </c>
      <c r="W82" s="17" t="s">
        <v>171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</row>
    <row r="83" spans="1:28" ht="30" x14ac:dyDescent="0.25">
      <c r="A83" s="9" t="s">
        <v>88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19">
        <f t="shared" si="2"/>
        <v>0</v>
      </c>
      <c r="I83" s="9" t="s">
        <v>88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P83" s="9" t="s">
        <v>88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19">
        <f t="shared" si="3"/>
        <v>0</v>
      </c>
      <c r="W83" s="17" t="s">
        <v>172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</row>
    <row r="84" spans="1:28" ht="30" x14ac:dyDescent="0.25">
      <c r="A84" s="9" t="s">
        <v>89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19">
        <f t="shared" si="2"/>
        <v>0</v>
      </c>
      <c r="I84" s="9" t="s">
        <v>89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P84" s="9" t="s">
        <v>89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19">
        <f t="shared" si="3"/>
        <v>0</v>
      </c>
      <c r="W84" s="17" t="s">
        <v>173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</row>
    <row r="85" spans="1:28" ht="30" x14ac:dyDescent="0.25">
      <c r="A85" s="9" t="s">
        <v>90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19">
        <f t="shared" si="2"/>
        <v>0</v>
      </c>
      <c r="I85" s="9" t="s">
        <v>90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P85" s="9" t="s">
        <v>90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19">
        <f t="shared" si="3"/>
        <v>0</v>
      </c>
      <c r="W85" s="17" t="s">
        <v>174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</row>
    <row r="86" spans="1:28" ht="30" x14ac:dyDescent="0.25">
      <c r="A86" s="9" t="s">
        <v>91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19">
        <f t="shared" si="2"/>
        <v>0</v>
      </c>
      <c r="I86" s="9" t="s">
        <v>91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P86" s="9" t="s">
        <v>91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19">
        <f t="shared" si="3"/>
        <v>0</v>
      </c>
      <c r="W86" s="17" t="s">
        <v>175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</row>
    <row r="87" spans="1:28" ht="30" x14ac:dyDescent="0.25">
      <c r="A87" s="9" t="s">
        <v>92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19">
        <f t="shared" si="2"/>
        <v>0</v>
      </c>
      <c r="I87" s="9" t="s">
        <v>92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P87" s="9" t="s">
        <v>92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19">
        <f t="shared" si="3"/>
        <v>0</v>
      </c>
      <c r="W87" s="17" t="s">
        <v>176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</row>
    <row r="88" spans="1:28" ht="30" x14ac:dyDescent="0.25">
      <c r="A88" s="9" t="s">
        <v>93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19">
        <f t="shared" si="2"/>
        <v>0</v>
      </c>
      <c r="I88" s="9" t="s">
        <v>93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P88" s="9" t="s">
        <v>93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19">
        <f t="shared" si="3"/>
        <v>0</v>
      </c>
      <c r="W88" s="17" t="s">
        <v>177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</row>
    <row r="89" spans="1:28" ht="30" x14ac:dyDescent="0.25">
      <c r="A89" s="9" t="s">
        <v>94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19">
        <f t="shared" si="2"/>
        <v>0</v>
      </c>
      <c r="I89" s="9" t="s">
        <v>94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P89" s="9" t="s">
        <v>94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19">
        <f t="shared" si="3"/>
        <v>0</v>
      </c>
      <c r="W89" s="17" t="s">
        <v>178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</row>
    <row r="90" spans="1:28" ht="30" x14ac:dyDescent="0.25">
      <c r="A90" s="9" t="s">
        <v>95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19">
        <f t="shared" si="2"/>
        <v>0</v>
      </c>
      <c r="I90" s="9" t="s">
        <v>95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P90" s="9" t="s">
        <v>95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19">
        <f t="shared" si="3"/>
        <v>0</v>
      </c>
      <c r="W90" s="17" t="s">
        <v>179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</row>
    <row r="91" spans="1:28" ht="30" x14ac:dyDescent="0.25">
      <c r="A91" s="9" t="s">
        <v>96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19">
        <f t="shared" si="2"/>
        <v>0</v>
      </c>
      <c r="I91" s="9" t="s">
        <v>96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P91" s="9" t="s">
        <v>96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19">
        <f t="shared" si="3"/>
        <v>0</v>
      </c>
      <c r="W91" s="17" t="s">
        <v>180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</row>
    <row r="92" spans="1:28" ht="30" x14ac:dyDescent="0.25">
      <c r="A92" s="9" t="s">
        <v>97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19">
        <f t="shared" si="2"/>
        <v>0</v>
      </c>
      <c r="I92" s="9" t="s">
        <v>97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P92" s="9" t="s">
        <v>97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19">
        <f t="shared" si="3"/>
        <v>0</v>
      </c>
      <c r="W92" s="17" t="s">
        <v>181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</row>
    <row r="93" spans="1:28" ht="30" x14ac:dyDescent="0.25">
      <c r="A93" s="9" t="s">
        <v>98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19">
        <f t="shared" si="2"/>
        <v>0</v>
      </c>
      <c r="I93" s="9" t="s">
        <v>98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P93" s="9" t="s">
        <v>98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19">
        <f t="shared" si="3"/>
        <v>0</v>
      </c>
      <c r="W93" s="17" t="s">
        <v>182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</row>
    <row r="94" spans="1:28" ht="30" x14ac:dyDescent="0.25">
      <c r="A94" s="10" t="s">
        <v>99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19">
        <f t="shared" si="2"/>
        <v>0</v>
      </c>
      <c r="I94" s="10" t="s">
        <v>99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P94" s="10" t="s">
        <v>99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19">
        <f t="shared" si="3"/>
        <v>0</v>
      </c>
      <c r="W94" s="18" t="s">
        <v>183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</row>
    <row r="95" spans="1:28" x14ac:dyDescent="0.25">
      <c r="A95" s="11" t="s">
        <v>100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19">
        <f t="shared" si="2"/>
        <v>0</v>
      </c>
      <c r="I95" s="11" t="s">
        <v>100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P95" s="11" t="s">
        <v>100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19">
        <f t="shared" si="3"/>
        <v>0</v>
      </c>
      <c r="W95" s="18" t="s">
        <v>100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4886-7562-4F2A-A360-CBF48EFDF5BD}">
  <dimension ref="A1:R29"/>
  <sheetViews>
    <sheetView tabSelected="1" workbookViewId="0">
      <selection sqref="A1:XFD1"/>
    </sheetView>
  </sheetViews>
  <sheetFormatPr defaultRowHeight="15" x14ac:dyDescent="0.25"/>
  <cols>
    <col min="1" max="1" width="3" style="22" bestFit="1" customWidth="1"/>
    <col min="2" max="2" width="41.85546875" customWidth="1"/>
    <col min="7" max="7" width="0" hidden="1" customWidth="1"/>
    <col min="9" max="9" width="9.140625" style="13"/>
    <col min="11" max="11" width="32.5703125" customWidth="1"/>
  </cols>
  <sheetData>
    <row r="1" spans="1:18" x14ac:dyDescent="0.25">
      <c r="B1" s="14"/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12" t="s">
        <v>184</v>
      </c>
      <c r="I1" s="12"/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184</v>
      </c>
    </row>
    <row r="2" spans="1:18" x14ac:dyDescent="0.25">
      <c r="A2" s="22" t="s">
        <v>232</v>
      </c>
      <c r="B2" s="9" t="s">
        <v>203</v>
      </c>
      <c r="C2" s="7">
        <v>413.26744000000002</v>
      </c>
      <c r="D2" s="7">
        <v>286.53046000000001</v>
      </c>
      <c r="E2" s="7">
        <v>475.26938999999999</v>
      </c>
      <c r="F2" s="7">
        <v>525.50800000000004</v>
      </c>
      <c r="G2" s="7">
        <v>580.33436999999901</v>
      </c>
      <c r="H2" s="19">
        <v>611.11536504527714</v>
      </c>
      <c r="I2" s="21">
        <f>H2/C2</f>
        <v>1.478740655313366</v>
      </c>
      <c r="K2" t="s">
        <v>38</v>
      </c>
      <c r="L2">
        <v>666</v>
      </c>
      <c r="M2">
        <v>763</v>
      </c>
      <c r="N2">
        <v>738</v>
      </c>
      <c r="O2">
        <v>627</v>
      </c>
      <c r="P2">
        <v>773</v>
      </c>
      <c r="Q2">
        <v>814</v>
      </c>
      <c r="R2" s="23">
        <f>Q2/L2</f>
        <v>1.2222222222222223</v>
      </c>
    </row>
    <row r="3" spans="1:18" x14ac:dyDescent="0.25">
      <c r="A3" s="22" t="s">
        <v>230</v>
      </c>
      <c r="B3" s="9" t="s">
        <v>201</v>
      </c>
      <c r="C3" s="7">
        <v>451.66009000000003</v>
      </c>
      <c r="D3" s="7">
        <v>328.34697</v>
      </c>
      <c r="E3" s="7">
        <v>469.98444000000001</v>
      </c>
      <c r="F3" s="7">
        <v>524.90575999999999</v>
      </c>
      <c r="G3" s="7">
        <v>554.24612999999999</v>
      </c>
      <c r="H3" s="19">
        <v>579.28737081325301</v>
      </c>
      <c r="I3" s="21">
        <f>H3/C3</f>
        <v>1.2825737399406996</v>
      </c>
      <c r="K3" t="s">
        <v>35</v>
      </c>
      <c r="L3">
        <v>392</v>
      </c>
      <c r="M3">
        <v>309</v>
      </c>
      <c r="N3">
        <v>335</v>
      </c>
      <c r="O3">
        <v>331</v>
      </c>
      <c r="P3">
        <v>332</v>
      </c>
      <c r="Q3">
        <v>347</v>
      </c>
      <c r="R3" s="23">
        <f>Q3/L3</f>
        <v>0.88520408163265307</v>
      </c>
    </row>
    <row r="4" spans="1:18" ht="30" x14ac:dyDescent="0.25">
      <c r="A4" s="22" t="s">
        <v>219</v>
      </c>
      <c r="B4" s="9" t="s">
        <v>187</v>
      </c>
      <c r="C4" s="7">
        <v>773.961849999999</v>
      </c>
      <c r="D4" s="7">
        <v>708.57721000000004</v>
      </c>
      <c r="E4" s="7">
        <v>733.96469999999999</v>
      </c>
      <c r="F4" s="7">
        <v>859.79342999999994</v>
      </c>
      <c r="G4" s="7">
        <v>852.46100999999999</v>
      </c>
      <c r="H4" s="19">
        <v>974.0772509959628</v>
      </c>
      <c r="I4" s="21">
        <f>H4/C4</f>
        <v>1.2585597739681407</v>
      </c>
      <c r="K4" t="s">
        <v>20</v>
      </c>
      <c r="L4">
        <v>875</v>
      </c>
      <c r="M4">
        <v>767</v>
      </c>
      <c r="N4">
        <v>714</v>
      </c>
      <c r="O4">
        <v>844</v>
      </c>
      <c r="P4">
        <v>743</v>
      </c>
      <c r="Q4">
        <v>849</v>
      </c>
      <c r="R4" s="23">
        <f>Q4/L4</f>
        <v>0.97028571428571431</v>
      </c>
    </row>
    <row r="5" spans="1:18" x14ac:dyDescent="0.25">
      <c r="A5" s="22" t="s">
        <v>222</v>
      </c>
      <c r="B5" s="9" t="s">
        <v>190</v>
      </c>
      <c r="C5" s="7">
        <v>1375.3587299999999</v>
      </c>
      <c r="D5" s="7">
        <v>1166.9003399999999</v>
      </c>
      <c r="E5" s="7">
        <v>1243.98398</v>
      </c>
      <c r="F5" s="7">
        <v>1473.3189500000001</v>
      </c>
      <c r="G5" s="7">
        <v>1563.27071</v>
      </c>
      <c r="H5" s="19">
        <v>1631.0034097400348</v>
      </c>
      <c r="I5" s="21">
        <f>H5/C5</f>
        <v>1.1858749096972212</v>
      </c>
      <c r="K5" t="s">
        <v>23</v>
      </c>
      <c r="L5">
        <v>561</v>
      </c>
      <c r="M5">
        <v>465</v>
      </c>
      <c r="N5">
        <v>434</v>
      </c>
      <c r="O5">
        <v>561</v>
      </c>
      <c r="P5">
        <v>577</v>
      </c>
      <c r="Q5">
        <v>602</v>
      </c>
      <c r="R5" s="23">
        <f>Q5/L5</f>
        <v>1.0730837789661318</v>
      </c>
    </row>
    <row r="6" spans="1:18" x14ac:dyDescent="0.25">
      <c r="A6" s="22" t="s">
        <v>213</v>
      </c>
      <c r="B6" s="9" t="s">
        <v>185</v>
      </c>
      <c r="C6" s="7">
        <v>3646.5182500000001</v>
      </c>
      <c r="D6" s="7">
        <v>3264.5580300000001</v>
      </c>
      <c r="E6" s="7">
        <v>3206.4390100000001</v>
      </c>
      <c r="F6" s="7">
        <v>3547.0401900000002</v>
      </c>
      <c r="G6" s="7">
        <v>4026.86787</v>
      </c>
      <c r="H6" s="19">
        <v>4267.3127341217396</v>
      </c>
      <c r="I6" s="21">
        <f>H6/C6</f>
        <v>1.1702430761512683</v>
      </c>
      <c r="K6" t="s">
        <v>18</v>
      </c>
      <c r="L6">
        <v>1789</v>
      </c>
      <c r="M6">
        <v>1512</v>
      </c>
      <c r="N6">
        <v>1623</v>
      </c>
      <c r="O6">
        <v>1839</v>
      </c>
      <c r="P6">
        <v>1725</v>
      </c>
      <c r="Q6">
        <v>1828</v>
      </c>
      <c r="R6" s="23">
        <f>Q6/L6</f>
        <v>1.0217998882057016</v>
      </c>
    </row>
    <row r="7" spans="1:18" x14ac:dyDescent="0.25">
      <c r="A7" s="22" t="s">
        <v>236</v>
      </c>
      <c r="B7" s="9" t="s">
        <v>205</v>
      </c>
      <c r="C7" s="7">
        <v>274.53307000000001</v>
      </c>
      <c r="D7" s="7">
        <v>161.08971</v>
      </c>
      <c r="E7" s="7">
        <v>210.38901999999999</v>
      </c>
      <c r="F7" s="7">
        <v>196.22479999999999</v>
      </c>
      <c r="G7" s="7">
        <v>299.00285000000002</v>
      </c>
      <c r="H7" s="19">
        <v>310.80559407894737</v>
      </c>
      <c r="I7" s="21">
        <f>H7/C7</f>
        <v>1.1321244252247911</v>
      </c>
      <c r="K7" t="s">
        <v>41</v>
      </c>
      <c r="L7">
        <v>347</v>
      </c>
      <c r="M7">
        <v>215</v>
      </c>
      <c r="N7">
        <v>298</v>
      </c>
      <c r="O7">
        <v>266</v>
      </c>
      <c r="P7">
        <v>304</v>
      </c>
      <c r="Q7">
        <v>316</v>
      </c>
      <c r="R7" s="23">
        <f>Q7/L7</f>
        <v>0.91066282420749278</v>
      </c>
    </row>
    <row r="8" spans="1:18" x14ac:dyDescent="0.25">
      <c r="A8" s="22" t="s">
        <v>231</v>
      </c>
      <c r="B8" s="9" t="s">
        <v>202</v>
      </c>
      <c r="C8" s="7">
        <v>188.76387</v>
      </c>
      <c r="D8" s="7">
        <v>169.88199</v>
      </c>
      <c r="E8" s="7">
        <v>136.35024999999999</v>
      </c>
      <c r="F8" s="7">
        <v>158.07211000000001</v>
      </c>
      <c r="G8" s="7">
        <v>200.87791999999999</v>
      </c>
      <c r="H8" s="19">
        <v>209.71654848</v>
      </c>
      <c r="I8" s="21">
        <f>H8/C8</f>
        <v>1.1109994114869546</v>
      </c>
      <c r="K8" t="s">
        <v>37</v>
      </c>
      <c r="L8">
        <v>246</v>
      </c>
      <c r="M8">
        <v>210</v>
      </c>
      <c r="N8">
        <v>176</v>
      </c>
      <c r="O8">
        <v>198</v>
      </c>
      <c r="P8">
        <v>250</v>
      </c>
      <c r="Q8">
        <v>261</v>
      </c>
      <c r="R8" s="23">
        <f>Q8/L8</f>
        <v>1.0609756097560976</v>
      </c>
    </row>
    <row r="9" spans="1:18" ht="30" x14ac:dyDescent="0.25">
      <c r="A9" s="22" t="s">
        <v>218</v>
      </c>
      <c r="B9" s="9" t="s">
        <v>186</v>
      </c>
      <c r="C9" s="7">
        <v>903.40223999999898</v>
      </c>
      <c r="D9" s="7">
        <v>895.32408999999905</v>
      </c>
      <c r="E9" s="7">
        <v>966.341849999999</v>
      </c>
      <c r="F9" s="7">
        <v>955.83349999999803</v>
      </c>
      <c r="G9" s="7">
        <v>914.01807999999903</v>
      </c>
      <c r="H9" s="19">
        <v>999.60440681872683</v>
      </c>
      <c r="I9" s="21">
        <f>H9/C9</f>
        <v>1.1064887406286794</v>
      </c>
      <c r="K9" t="s">
        <v>19</v>
      </c>
      <c r="L9">
        <v>819</v>
      </c>
      <c r="M9">
        <v>888</v>
      </c>
      <c r="N9">
        <v>871</v>
      </c>
      <c r="O9">
        <v>897</v>
      </c>
      <c r="P9">
        <v>833</v>
      </c>
      <c r="Q9">
        <v>911</v>
      </c>
      <c r="R9" s="23">
        <f>Q9/L9</f>
        <v>1.1123321123321124</v>
      </c>
    </row>
    <row r="10" spans="1:18" x14ac:dyDescent="0.25">
      <c r="A10" s="22" t="s">
        <v>235</v>
      </c>
      <c r="B10" s="9" t="s">
        <v>206</v>
      </c>
      <c r="C10" s="7">
        <v>370.22404</v>
      </c>
      <c r="D10" s="7">
        <v>284.20175</v>
      </c>
      <c r="E10" s="7">
        <v>257.01682</v>
      </c>
      <c r="F10" s="7">
        <v>335.27343999999999</v>
      </c>
      <c r="G10" s="7">
        <v>370.41937999999999</v>
      </c>
      <c r="H10" s="19">
        <v>391.36181844522974</v>
      </c>
      <c r="I10" s="21">
        <f>H10/C10</f>
        <v>1.057094559405785</v>
      </c>
      <c r="K10" t="s">
        <v>42</v>
      </c>
      <c r="L10">
        <v>273</v>
      </c>
      <c r="M10">
        <v>192</v>
      </c>
      <c r="N10">
        <v>170</v>
      </c>
      <c r="O10">
        <v>230</v>
      </c>
      <c r="P10">
        <v>283</v>
      </c>
      <c r="Q10">
        <v>299</v>
      </c>
      <c r="R10" s="23">
        <f>Q10/L10</f>
        <v>1.0952380952380953</v>
      </c>
    </row>
    <row r="11" spans="1:18" x14ac:dyDescent="0.25">
      <c r="A11" s="22" t="s">
        <v>233</v>
      </c>
      <c r="B11" s="9" t="s">
        <v>204</v>
      </c>
      <c r="C11" s="7">
        <v>77.673310000000001</v>
      </c>
      <c r="D11" s="7">
        <v>40.57123</v>
      </c>
      <c r="E11" s="7">
        <v>81.186980000000005</v>
      </c>
      <c r="F11" s="7">
        <v>83.747990000000001</v>
      </c>
      <c r="G11" s="7">
        <v>82.052419999999998</v>
      </c>
      <c r="H11" s="19">
        <v>82.052419999999998</v>
      </c>
      <c r="I11" s="21">
        <f>H11/C11</f>
        <v>1.0563785681336355</v>
      </c>
      <c r="K11" t="s">
        <v>39</v>
      </c>
      <c r="L11">
        <v>125</v>
      </c>
      <c r="M11">
        <v>89</v>
      </c>
      <c r="N11">
        <v>116</v>
      </c>
      <c r="O11">
        <v>121</v>
      </c>
      <c r="P11">
        <v>117</v>
      </c>
      <c r="Q11">
        <v>117</v>
      </c>
      <c r="R11" s="23">
        <f>Q11/L11</f>
        <v>0.93600000000000005</v>
      </c>
    </row>
    <row r="12" spans="1:18" x14ac:dyDescent="0.25">
      <c r="A12" s="22" t="s">
        <v>228</v>
      </c>
      <c r="B12" s="9" t="s">
        <v>198</v>
      </c>
      <c r="C12" s="7">
        <v>274.41903000000002</v>
      </c>
      <c r="D12" s="7">
        <v>176.05099999999999</v>
      </c>
      <c r="E12" s="7">
        <v>156.66354999999999</v>
      </c>
      <c r="F12" s="7">
        <v>275.81130999999999</v>
      </c>
      <c r="G12" s="7">
        <v>271.71123</v>
      </c>
      <c r="H12" s="19">
        <v>288.94970682779456</v>
      </c>
      <c r="I12" s="21">
        <f>H12/C12</f>
        <v>1.0529506894175471</v>
      </c>
      <c r="K12" t="s">
        <v>31</v>
      </c>
      <c r="L12">
        <v>332</v>
      </c>
      <c r="M12">
        <v>232</v>
      </c>
      <c r="N12">
        <v>194</v>
      </c>
      <c r="O12">
        <v>349</v>
      </c>
      <c r="P12">
        <v>331</v>
      </c>
      <c r="Q12">
        <v>352</v>
      </c>
      <c r="R12" s="23">
        <f>Q12/L12</f>
        <v>1.0602409638554218</v>
      </c>
    </row>
    <row r="13" spans="1:18" x14ac:dyDescent="0.25">
      <c r="A13" s="22" t="s">
        <v>216</v>
      </c>
      <c r="B13" s="9" t="s">
        <v>195</v>
      </c>
      <c r="C13" s="7">
        <v>1264.1954699999999</v>
      </c>
      <c r="D13" s="7">
        <v>776.03488000000004</v>
      </c>
      <c r="E13" s="7">
        <v>513.30871000000002</v>
      </c>
      <c r="F13" s="7">
        <v>904.02345000000003</v>
      </c>
      <c r="G13" s="7">
        <v>1262.89894</v>
      </c>
      <c r="H13" s="19">
        <v>1315.4649728824145</v>
      </c>
      <c r="I13" s="21">
        <f>H13/C13</f>
        <v>1.0405550439778231</v>
      </c>
      <c r="K13" t="s">
        <v>28</v>
      </c>
      <c r="L13">
        <v>971</v>
      </c>
      <c r="M13">
        <v>620</v>
      </c>
      <c r="N13">
        <v>418</v>
      </c>
      <c r="O13">
        <v>711</v>
      </c>
      <c r="P13">
        <v>961</v>
      </c>
      <c r="Q13">
        <v>1001</v>
      </c>
      <c r="R13" s="23">
        <f>Q13/L13</f>
        <v>1.0308959835221421</v>
      </c>
    </row>
    <row r="14" spans="1:18" x14ac:dyDescent="0.25">
      <c r="A14" s="22" t="s">
        <v>227</v>
      </c>
      <c r="B14" s="9" t="s">
        <v>197</v>
      </c>
      <c r="C14" s="7">
        <v>436.91246999999998</v>
      </c>
      <c r="D14" s="7">
        <v>313.93698999999998</v>
      </c>
      <c r="E14" s="7">
        <v>306.90138999999999</v>
      </c>
      <c r="F14" s="7">
        <v>373.91052999999999</v>
      </c>
      <c r="G14" s="7">
        <v>409.64229999999998</v>
      </c>
      <c r="H14" s="19">
        <v>454.47877064676601</v>
      </c>
      <c r="I14" s="21">
        <f>H14/C14</f>
        <v>1.0402055373854768</v>
      </c>
      <c r="K14" t="s">
        <v>30</v>
      </c>
      <c r="L14">
        <v>470</v>
      </c>
      <c r="M14">
        <v>332</v>
      </c>
      <c r="N14">
        <v>320</v>
      </c>
      <c r="O14">
        <v>365</v>
      </c>
      <c r="P14">
        <v>402</v>
      </c>
      <c r="Q14">
        <v>446</v>
      </c>
      <c r="R14" s="23">
        <f>Q14/L14</f>
        <v>0.94893617021276599</v>
      </c>
    </row>
    <row r="15" spans="1:18" x14ac:dyDescent="0.25">
      <c r="A15" s="22" t="s">
        <v>237</v>
      </c>
      <c r="B15" s="9" t="s">
        <v>208</v>
      </c>
      <c r="C15" s="7">
        <v>368.40181000000001</v>
      </c>
      <c r="D15" s="7">
        <v>312.16314</v>
      </c>
      <c r="E15" s="7">
        <v>272.76006000000001</v>
      </c>
      <c r="F15" s="7">
        <v>288.67639000000003</v>
      </c>
      <c r="G15" s="7">
        <v>357.27846</v>
      </c>
      <c r="H15" s="19">
        <v>380.70655573770495</v>
      </c>
      <c r="I15" s="21">
        <f>H15/C15</f>
        <v>1.0334003400735325</v>
      </c>
      <c r="K15" t="s">
        <v>46</v>
      </c>
      <c r="L15">
        <v>142</v>
      </c>
      <c r="M15">
        <v>111</v>
      </c>
      <c r="N15">
        <v>250</v>
      </c>
      <c r="O15">
        <v>131</v>
      </c>
      <c r="P15">
        <v>122</v>
      </c>
      <c r="Q15">
        <v>130</v>
      </c>
      <c r="R15" s="23">
        <f>Q15/L15</f>
        <v>0.91549295774647887</v>
      </c>
    </row>
    <row r="16" spans="1:18" x14ac:dyDescent="0.25">
      <c r="B16" s="6" t="s">
        <v>212</v>
      </c>
      <c r="C16" s="7">
        <v>23839.53789</v>
      </c>
      <c r="D16" s="7">
        <v>18375.518680000001</v>
      </c>
      <c r="E16" s="7">
        <v>19417.517349999998</v>
      </c>
      <c r="F16" s="7">
        <v>21126.05257</v>
      </c>
      <c r="G16" s="7">
        <v>22489.7726</v>
      </c>
      <c r="H16" s="19">
        <v>24517.899866990847</v>
      </c>
      <c r="I16" s="21">
        <f>H16/C16</f>
        <v>1.0284553324867678</v>
      </c>
      <c r="K16" t="s">
        <v>17</v>
      </c>
      <c r="L16">
        <v>17623</v>
      </c>
      <c r="M16">
        <v>14635</v>
      </c>
      <c r="N16">
        <v>14092</v>
      </c>
      <c r="O16">
        <v>15724</v>
      </c>
      <c r="P16">
        <v>15835</v>
      </c>
      <c r="Q16">
        <v>17263</v>
      </c>
      <c r="R16" s="23">
        <f>Q16/L16</f>
        <v>0.97957215003120923</v>
      </c>
    </row>
    <row r="17" spans="1:18" ht="30" x14ac:dyDescent="0.25">
      <c r="A17" s="22" t="s">
        <v>223</v>
      </c>
      <c r="B17" s="9" t="s">
        <v>191</v>
      </c>
      <c r="C17" s="7">
        <v>758.91585999999995</v>
      </c>
      <c r="D17" s="7">
        <v>228.35565</v>
      </c>
      <c r="E17" s="7">
        <v>380.69328999999999</v>
      </c>
      <c r="F17" s="7">
        <v>447.77987000000002</v>
      </c>
      <c r="G17" s="7">
        <v>739.65562000000102</v>
      </c>
      <c r="H17" s="19">
        <v>767.5671528301898</v>
      </c>
      <c r="I17" s="21">
        <f>H17/C17</f>
        <v>1.0113995414856527</v>
      </c>
      <c r="K17" t="s">
        <v>24</v>
      </c>
      <c r="L17">
        <v>99</v>
      </c>
      <c r="M17">
        <v>81</v>
      </c>
      <c r="N17">
        <v>159</v>
      </c>
      <c r="O17">
        <v>140</v>
      </c>
      <c r="P17">
        <v>106</v>
      </c>
      <c r="Q17">
        <v>110</v>
      </c>
      <c r="R17" s="23">
        <f>Q17/L17</f>
        <v>1.1111111111111112</v>
      </c>
    </row>
    <row r="18" spans="1:18" x14ac:dyDescent="0.25">
      <c r="A18" s="22" t="s">
        <v>220</v>
      </c>
      <c r="B18" s="9" t="s">
        <v>188</v>
      </c>
      <c r="C18" s="7">
        <v>1756.82854</v>
      </c>
      <c r="D18" s="7">
        <v>1480.5276699999999</v>
      </c>
      <c r="E18" s="7">
        <v>1896.31078</v>
      </c>
      <c r="F18" s="7">
        <v>1456.5138199999999</v>
      </c>
      <c r="G18" s="7">
        <v>1369.25215</v>
      </c>
      <c r="H18" s="19">
        <v>1730.7483589663766</v>
      </c>
      <c r="I18" s="21">
        <f>H18/C18</f>
        <v>0.98515496507495071</v>
      </c>
      <c r="K18" t="s">
        <v>21</v>
      </c>
      <c r="L18">
        <v>992</v>
      </c>
      <c r="M18">
        <v>816</v>
      </c>
      <c r="N18">
        <v>964</v>
      </c>
      <c r="O18">
        <v>804</v>
      </c>
      <c r="P18">
        <v>803</v>
      </c>
      <c r="Q18">
        <v>1015</v>
      </c>
      <c r="R18" s="23">
        <f>Q18/L18</f>
        <v>1.0231854838709677</v>
      </c>
    </row>
    <row r="19" spans="1:18" x14ac:dyDescent="0.25">
      <c r="A19" s="22" t="s">
        <v>226</v>
      </c>
      <c r="B19" s="9" t="s">
        <v>196</v>
      </c>
      <c r="C19" s="7">
        <v>783.89653999999996</v>
      </c>
      <c r="D19" s="7">
        <v>690.96211000000005</v>
      </c>
      <c r="E19" s="7">
        <v>702.54016999999999</v>
      </c>
      <c r="F19" s="7">
        <v>752.671459999999</v>
      </c>
      <c r="G19" s="7">
        <v>679.94685000000004</v>
      </c>
      <c r="H19" s="19">
        <v>765.2683659266412</v>
      </c>
      <c r="I19" s="21">
        <f>H19/C19</f>
        <v>0.9762364379445293</v>
      </c>
      <c r="K19" t="s">
        <v>29</v>
      </c>
      <c r="L19">
        <v>604</v>
      </c>
      <c r="M19">
        <v>523</v>
      </c>
      <c r="N19">
        <v>459</v>
      </c>
      <c r="O19">
        <v>533</v>
      </c>
      <c r="P19">
        <v>518</v>
      </c>
      <c r="Q19">
        <v>583</v>
      </c>
      <c r="R19" s="23">
        <f>Q19/L19</f>
        <v>0.96523178807947019</v>
      </c>
    </row>
    <row r="20" spans="1:18" x14ac:dyDescent="0.25">
      <c r="A20" s="22" t="s">
        <v>225</v>
      </c>
      <c r="B20" s="9" t="s">
        <v>194</v>
      </c>
      <c r="C20" s="7">
        <v>1392.4674299999999</v>
      </c>
      <c r="D20" s="7">
        <v>832.89047000000005</v>
      </c>
      <c r="E20" s="7">
        <v>846.32209999999998</v>
      </c>
      <c r="F20" s="7">
        <v>1124.07494</v>
      </c>
      <c r="G20" s="7">
        <v>1186.5771099999999</v>
      </c>
      <c r="H20" s="19">
        <v>1324.0667329985954</v>
      </c>
      <c r="I20" s="21">
        <f>H20/C20</f>
        <v>0.95087806326543345</v>
      </c>
      <c r="K20" t="s">
        <v>27</v>
      </c>
      <c r="L20">
        <v>1610</v>
      </c>
      <c r="M20">
        <v>1118</v>
      </c>
      <c r="N20">
        <v>852</v>
      </c>
      <c r="O20">
        <v>1366</v>
      </c>
      <c r="P20">
        <v>1424</v>
      </c>
      <c r="Q20">
        <v>1589</v>
      </c>
      <c r="R20" s="23">
        <f>Q20/L20</f>
        <v>0.9869565217391304</v>
      </c>
    </row>
    <row r="21" spans="1:18" x14ac:dyDescent="0.25">
      <c r="A21" s="22" t="s">
        <v>224</v>
      </c>
      <c r="B21" s="9" t="s">
        <v>192</v>
      </c>
      <c r="C21" s="7">
        <v>1013.54784</v>
      </c>
      <c r="D21" s="7">
        <v>941.80257000000302</v>
      </c>
      <c r="E21" s="7">
        <v>941.29916000000196</v>
      </c>
      <c r="F21" s="7">
        <v>1010.86947</v>
      </c>
      <c r="G21" s="7">
        <v>928.94707000000199</v>
      </c>
      <c r="H21" s="19">
        <v>962.42264009009216</v>
      </c>
      <c r="I21" s="21">
        <f>H21/C21</f>
        <v>0.9495581778262111</v>
      </c>
      <c r="K21" t="s">
        <v>25</v>
      </c>
      <c r="L21">
        <v>1367</v>
      </c>
      <c r="M21">
        <v>1285</v>
      </c>
      <c r="N21">
        <v>1266</v>
      </c>
      <c r="O21">
        <v>1393</v>
      </c>
      <c r="P21">
        <v>1221</v>
      </c>
      <c r="Q21">
        <v>1265</v>
      </c>
      <c r="R21" s="23">
        <f>Q21/L21</f>
        <v>0.9253840526700805</v>
      </c>
    </row>
    <row r="22" spans="1:18" x14ac:dyDescent="0.25">
      <c r="A22" s="22" t="s">
        <v>215</v>
      </c>
      <c r="B22" s="9" t="s">
        <v>200</v>
      </c>
      <c r="C22" s="7">
        <v>1179.52253</v>
      </c>
      <c r="D22" s="7">
        <v>872.29177000000004</v>
      </c>
      <c r="E22" s="7">
        <v>880.33405000000005</v>
      </c>
      <c r="F22" s="7">
        <v>846.23458000000005</v>
      </c>
      <c r="G22" s="7">
        <v>946.44768999999997</v>
      </c>
      <c r="H22" s="19">
        <v>1079.5418964062496</v>
      </c>
      <c r="I22" s="21">
        <f>H22/C22</f>
        <v>0.91523635110746859</v>
      </c>
      <c r="K22" t="s">
        <v>34</v>
      </c>
      <c r="L22">
        <v>836</v>
      </c>
      <c r="M22">
        <v>701</v>
      </c>
      <c r="N22">
        <v>566</v>
      </c>
      <c r="O22">
        <v>576</v>
      </c>
      <c r="P22">
        <v>768</v>
      </c>
      <c r="Q22">
        <v>876</v>
      </c>
      <c r="R22" s="23">
        <f>Q22/L22</f>
        <v>1.0478468899521531</v>
      </c>
    </row>
    <row r="23" spans="1:18" x14ac:dyDescent="0.25">
      <c r="A23" s="22" t="s">
        <v>229</v>
      </c>
      <c r="B23" s="9" t="s">
        <v>199</v>
      </c>
      <c r="C23" s="7">
        <v>925.05804999999998</v>
      </c>
      <c r="D23" s="7">
        <v>688.81075999999996</v>
      </c>
      <c r="E23" s="7">
        <v>847.96322999999995</v>
      </c>
      <c r="F23" s="7">
        <v>795.26386000000002</v>
      </c>
      <c r="G23" s="7">
        <v>704.13</v>
      </c>
      <c r="H23" s="19">
        <v>841.86092307692309</v>
      </c>
      <c r="I23" s="21">
        <f>H23/C23</f>
        <v>0.91006280424987718</v>
      </c>
      <c r="K23" t="s">
        <v>33</v>
      </c>
      <c r="L23">
        <v>1138</v>
      </c>
      <c r="M23">
        <v>925</v>
      </c>
      <c r="N23">
        <v>921</v>
      </c>
      <c r="O23">
        <v>967</v>
      </c>
      <c r="P23">
        <v>910</v>
      </c>
      <c r="Q23">
        <v>1088</v>
      </c>
      <c r="R23" s="23">
        <f>Q23/L23</f>
        <v>0.95606326889279436</v>
      </c>
    </row>
    <row r="24" spans="1:18" x14ac:dyDescent="0.25">
      <c r="A24" s="22" t="s">
        <v>221</v>
      </c>
      <c r="B24" s="9" t="s">
        <v>189</v>
      </c>
      <c r="C24" s="7">
        <v>867.25810000000104</v>
      </c>
      <c r="D24" s="7">
        <v>684.89026999999999</v>
      </c>
      <c r="E24" s="7">
        <v>352.43826999999999</v>
      </c>
      <c r="F24" s="7">
        <v>785.86848999999995</v>
      </c>
      <c r="G24" s="7">
        <v>738.79506000000003</v>
      </c>
      <c r="H24" s="19">
        <v>771.4098131285989</v>
      </c>
      <c r="I24" s="21">
        <f>H24/C24</f>
        <v>0.88948124339063306</v>
      </c>
      <c r="K24" t="s">
        <v>22</v>
      </c>
      <c r="L24">
        <v>595</v>
      </c>
      <c r="M24">
        <v>429</v>
      </c>
      <c r="N24">
        <v>209</v>
      </c>
      <c r="O24">
        <v>489</v>
      </c>
      <c r="P24">
        <v>521</v>
      </c>
      <c r="Q24">
        <v>544</v>
      </c>
      <c r="R24" s="23">
        <f>Q24/L24</f>
        <v>0.91428571428571426</v>
      </c>
    </row>
    <row r="25" spans="1:18" x14ac:dyDescent="0.25">
      <c r="A25" s="22" t="s">
        <v>238</v>
      </c>
      <c r="B25" s="9" t="s">
        <v>210</v>
      </c>
      <c r="C25" s="7">
        <v>1096.59691</v>
      </c>
      <c r="D25" s="7">
        <v>510.92335000000003</v>
      </c>
      <c r="E25" s="7">
        <v>735.07911999999897</v>
      </c>
      <c r="F25" s="7">
        <v>697.47958999999901</v>
      </c>
      <c r="G25" s="7">
        <v>867.45343999999898</v>
      </c>
      <c r="H25" s="19">
        <v>975.04456434108408</v>
      </c>
      <c r="I25" s="21">
        <f>H25/C25</f>
        <v>0.88915494421836749</v>
      </c>
      <c r="K25" t="s">
        <v>48</v>
      </c>
      <c r="L25">
        <v>360</v>
      </c>
      <c r="M25">
        <v>324</v>
      </c>
      <c r="N25">
        <v>255</v>
      </c>
      <c r="O25">
        <v>270</v>
      </c>
      <c r="P25">
        <v>258</v>
      </c>
      <c r="Q25">
        <v>290</v>
      </c>
      <c r="R25" s="23">
        <f>Q25/L25</f>
        <v>0.80555555555555558</v>
      </c>
    </row>
    <row r="26" spans="1:18" x14ac:dyDescent="0.25">
      <c r="A26" s="22" t="s">
        <v>239</v>
      </c>
      <c r="B26" s="9" t="s">
        <v>211</v>
      </c>
      <c r="C26" s="7">
        <v>1706.34896</v>
      </c>
      <c r="D26" s="7">
        <v>1191.6248700000001</v>
      </c>
      <c r="E26" s="7">
        <v>1268.0267899999999</v>
      </c>
      <c r="F26" s="7">
        <v>1457.4805200000001</v>
      </c>
      <c r="G26" s="7">
        <v>1401.3663100000001</v>
      </c>
      <c r="H26" s="19">
        <v>1478.5057399082571</v>
      </c>
      <c r="I26" s="21">
        <f>H26/C26</f>
        <v>0.86647325638962913</v>
      </c>
      <c r="K26" t="s">
        <v>64</v>
      </c>
      <c r="L26">
        <v>260</v>
      </c>
      <c r="M26">
        <v>191</v>
      </c>
      <c r="N26">
        <v>289</v>
      </c>
      <c r="O26">
        <v>230</v>
      </c>
      <c r="P26">
        <v>218</v>
      </c>
      <c r="Q26">
        <v>230</v>
      </c>
      <c r="R26" s="23">
        <f>Q26/L26</f>
        <v>0.88461538461538458</v>
      </c>
    </row>
    <row r="27" spans="1:18" x14ac:dyDescent="0.25">
      <c r="A27" s="22" t="s">
        <v>234</v>
      </c>
      <c r="B27" s="9" t="s">
        <v>207</v>
      </c>
      <c r="C27" s="7">
        <v>192.09146999999999</v>
      </c>
      <c r="D27" s="7">
        <v>159.46137999999999</v>
      </c>
      <c r="E27" s="7">
        <v>95.8018900000001</v>
      </c>
      <c r="F27" s="7">
        <v>137.99301</v>
      </c>
      <c r="G27" s="7">
        <v>161.61606</v>
      </c>
      <c r="H27" s="19">
        <v>161.61606</v>
      </c>
      <c r="I27" s="21">
        <f>H27/C27</f>
        <v>0.84134948834531809</v>
      </c>
      <c r="K27" t="s">
        <v>45</v>
      </c>
      <c r="L27">
        <v>208</v>
      </c>
      <c r="M27">
        <v>175</v>
      </c>
      <c r="N27">
        <v>107</v>
      </c>
      <c r="O27">
        <v>130</v>
      </c>
      <c r="P27">
        <v>168</v>
      </c>
      <c r="Q27">
        <v>168</v>
      </c>
      <c r="R27" s="23">
        <f>Q27/L27</f>
        <v>0.80769230769230771</v>
      </c>
    </row>
    <row r="28" spans="1:18" x14ac:dyDescent="0.25">
      <c r="A28" s="22" t="s">
        <v>214</v>
      </c>
      <c r="B28" s="9" t="s">
        <v>209</v>
      </c>
      <c r="C28" s="7">
        <v>723.21981000000005</v>
      </c>
      <c r="D28" s="7">
        <v>652.48734000000002</v>
      </c>
      <c r="E28" s="7">
        <v>632.89548000000002</v>
      </c>
      <c r="F28" s="7">
        <v>651.49991</v>
      </c>
      <c r="G28" s="7">
        <v>573.89392999999995</v>
      </c>
      <c r="H28" s="19">
        <v>595.88986459930311</v>
      </c>
      <c r="I28" s="21">
        <f>H28/C28</f>
        <v>0.82394018576358286</v>
      </c>
      <c r="K28" t="s">
        <v>47</v>
      </c>
      <c r="L28">
        <v>746</v>
      </c>
      <c r="M28">
        <v>532</v>
      </c>
      <c r="N28">
        <v>500</v>
      </c>
      <c r="O28">
        <v>572</v>
      </c>
      <c r="P28">
        <v>574</v>
      </c>
      <c r="Q28">
        <v>596</v>
      </c>
      <c r="R28" s="23">
        <f>Q28/L28</f>
        <v>0.79892761394101874</v>
      </c>
    </row>
    <row r="29" spans="1:18" x14ac:dyDescent="0.25">
      <c r="A29" s="22" t="s">
        <v>217</v>
      </c>
      <c r="B29" s="9" t="s">
        <v>193</v>
      </c>
      <c r="C29" s="7">
        <v>516.31852000000003</v>
      </c>
      <c r="D29" s="7">
        <v>451.58956999999998</v>
      </c>
      <c r="E29" s="7">
        <v>611.87978999999996</v>
      </c>
      <c r="F29" s="7">
        <v>460.1832</v>
      </c>
      <c r="G29" s="7">
        <v>357.10512999999997</v>
      </c>
      <c r="H29" s="19">
        <v>383.90612352941173</v>
      </c>
      <c r="I29" s="21">
        <f>H29/C29</f>
        <v>0.74354513475405004</v>
      </c>
      <c r="K29" t="s">
        <v>26</v>
      </c>
      <c r="L29">
        <v>778</v>
      </c>
      <c r="M29">
        <v>805</v>
      </c>
      <c r="N29">
        <v>837</v>
      </c>
      <c r="O29">
        <v>784</v>
      </c>
      <c r="P29">
        <v>493</v>
      </c>
      <c r="Q29">
        <v>530</v>
      </c>
      <c r="R29" s="23">
        <f>Q29/L29</f>
        <v>0.68123393316195369</v>
      </c>
    </row>
  </sheetData>
  <autoFilter ref="A1:R1" xr:uid="{74798782-BCE1-436A-81FD-0EBB1CF656B0}">
    <sortState ref="A2:R29">
      <sortCondition descending="1" ref="I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2023-06-01T12:44:43Z</dcterms:created>
  <dcterms:modified xsi:type="dcterms:W3CDTF">2023-06-01T13:14:52Z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version">
    <vt:lpwstr>1.0.2.0</vt:lpwstr>
  </property>
  <property fmtid="{D5CDD505-2E9C-101B-9397-08002B2CF9AE}" pid="3" name="_guid">
    <vt:lpwstr>d6bdc543-3177-4f79-8b6c-03bbcc76f7a7</vt:lpwstr>
  </property>
  <property fmtid="{D5CDD505-2E9C-101B-9397-08002B2CF9AE}" pid="4" name="_pivot_List1">
    <vt:lpwstr>True</vt:lpwstr>
  </property>
  <property fmtid="{D5CDD505-2E9C-101B-9397-08002B2CF9AE}" pid="5" name="_edit_List1">
    <vt:lpwstr>True</vt:lpwstr>
  </property>
  <property fmtid="{D5CDD505-2E9C-101B-9397-08002B2CF9AE}" pid="6" name="_autofitcolumn_List1">
    <vt:lpwstr>True</vt:lpwstr>
  </property>
</Properties>
</file>