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květen\"/>
    </mc:Choice>
  </mc:AlternateContent>
  <xr:revisionPtr revIDLastSave="0" documentId="8_{A2B005BF-4E44-407D-858A-9BD51F52B0C3}" xr6:coauthVersionLast="36" xr6:coauthVersionMax="36" xr10:uidLastSave="{00000000-0000-0000-0000-000000000000}"/>
  <bookViews>
    <workbookView xWindow="0" yWindow="0" windowWidth="28800" windowHeight="12225" activeTab="2" xr2:uid="{0E72C083-228A-4BAE-806B-FDF7B370200C}"/>
  </bookViews>
  <sheets>
    <sheet name="List1" sheetId="1" r:id="rId1"/>
    <sheet name="Graf1" sheetId="4" r:id="rId2"/>
    <sheet name="Graf2" sheetId="7" r:id="rId3"/>
    <sheet name="List3" sheetId="3" r:id="rId4"/>
    <sheet name="List2" sheetId="2" r:id="rId5"/>
    <sheet name="List3 (2)" sheetId="6" r:id="rId6"/>
  </sheets>
  <calcPr calcId="191029"/>
  <pivotCaches>
    <pivotCache cacheId="10" r:id="rId7"/>
    <pivotCache cacheId="9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I2" i="2"/>
  <c r="H3" i="2"/>
  <c r="H2" i="2"/>
  <c r="E3" i="2"/>
  <c r="E2" i="2"/>
</calcChain>
</file>

<file path=xl/sharedStrings.xml><?xml version="1.0" encoding="utf-8"?>
<sst xmlns="http://schemas.openxmlformats.org/spreadsheetml/2006/main" count="28" uniqueCount="26">
  <si>
    <t>rok</t>
  </si>
  <si>
    <t>mesic</t>
  </si>
  <si>
    <t>AvgOfPocetPlanovanychPacientu</t>
  </si>
  <si>
    <t>AvgOfPocetOperaci</t>
  </si>
  <si>
    <t>AvgOfCelkovaPlanovanaDobaOperaci</t>
  </si>
  <si>
    <t>AvgOfCelkovaDobaTrvaniOperace</t>
  </si>
  <si>
    <t>AvgOfCasZacatkuPrvniOperacePlanovana</t>
  </si>
  <si>
    <t>AvgOfPrvniPrevzetiPacienta</t>
  </si>
  <si>
    <t>AvgOfCasKoncePosledniOperacePlanovana</t>
  </si>
  <si>
    <t>AvgOfPosledniOdvozPacienta</t>
  </si>
  <si>
    <t>AvgOfPrumernaDelkaNaPlanovanouOperaci</t>
  </si>
  <si>
    <t>AvgOfPrumernaDelkaOperace</t>
  </si>
  <si>
    <t>ROK</t>
  </si>
  <si>
    <t>MESIC</t>
  </si>
  <si>
    <t>CelkemOperaciPLAN</t>
  </si>
  <si>
    <t>DobaOperaciPLAN</t>
  </si>
  <si>
    <t>CelkemOperaciSKUT</t>
  </si>
  <si>
    <t>DobaOperaciSKUT</t>
  </si>
  <si>
    <t>PLANdobaOperace</t>
  </si>
  <si>
    <t>SKUTdobaOperace</t>
  </si>
  <si>
    <t>Popisky řádků</t>
  </si>
  <si>
    <t>Celkový součet</t>
  </si>
  <si>
    <t>Průměrná plánovaná doba na operaci v minutách</t>
  </si>
  <si>
    <t>Průměrná skutečná doba na operaci v minutách</t>
  </si>
  <si>
    <t>Součet z rozdíl</t>
  </si>
  <si>
    <t>Součet z MESIC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</si>
</sst>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7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164" fontId="1" fillId="2" borderId="1" xfId="1" applyNumberFormat="1" applyFont="1" applyFill="1" applyBorder="1" applyAlignment="1">
      <alignment horizontal="center"/>
    </xf>
    <xf numFmtId="164" fontId="1" fillId="0" borderId="2" xfId="1" applyNumberFormat="1" applyFont="1" applyFill="1" applyBorder="1" applyAlignment="1">
      <alignment horizontal="right" wrapText="1"/>
    </xf>
    <xf numFmtId="164" fontId="0" fillId="0" borderId="0" xfId="0" applyNumberFormat="1"/>
    <xf numFmtId="2" fontId="1" fillId="2" borderId="1" xfId="1" applyNumberFormat="1" applyFont="1" applyFill="1" applyBorder="1" applyAlignment="1">
      <alignment horizontal="center"/>
    </xf>
    <xf numFmtId="2" fontId="1" fillId="0" borderId="2" xfId="1" applyNumberFormat="1" applyFont="1" applyFill="1" applyBorder="1" applyAlignment="1">
      <alignment horizontal="right" wrapText="1"/>
    </xf>
    <xf numFmtId="2" fontId="0" fillId="0" borderId="0" xfId="0" applyNumberFormat="1"/>
    <xf numFmtId="0" fontId="3" fillId="2" borderId="1" xfId="2" applyFont="1" applyFill="1" applyBorder="1" applyAlignment="1">
      <alignment horizontal="center"/>
    </xf>
    <xf numFmtId="0" fontId="3" fillId="0" borderId="2" xfId="2" applyFont="1" applyFill="1" applyBorder="1" applyAlignment="1">
      <alignment horizontal="right" wrapText="1"/>
    </xf>
    <xf numFmtId="0" fontId="0" fillId="3" borderId="0" xfId="0" applyFill="1"/>
    <xf numFmtId="0" fontId="3" fillId="3" borderId="2" xfId="2" applyFont="1" applyFill="1" applyBorder="1" applyAlignment="1">
      <alignment horizontal="right" wrapText="1"/>
    </xf>
    <xf numFmtId="0" fontId="3" fillId="2" borderId="3" xfId="2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" fontId="0" fillId="0" borderId="0" xfId="0" applyNumberFormat="1"/>
  </cellXfs>
  <cellStyles count="3">
    <cellStyle name="Normální" xfId="0" builtinId="0"/>
    <cellStyle name="Normální_List1" xfId="1" xr:uid="{CFBAB16B-27B0-42E2-A00D-8D887D52932E}"/>
    <cellStyle name="Normální_List2" xfId="2" xr:uid="{135D4F57-0C92-42BE-B120-7ABBC2A0AC00}"/>
  </cellStyles>
  <dxfs count="19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chartsheet" Target="chartsheets/sheet2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worksheet" Target="worksheets/sheet2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[PrezentacePLANOVANI - prezentace ředitel.xlsx]List3!Kontingenční tabulka7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1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1" i="0" u="none" strike="noStrike" kern="1200" baseline="0">
                  <a:solidFill>
                    <a:schemeClr val="accent6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List3!$C$3</c:f>
              <c:strCache>
                <c:ptCount val="1"/>
                <c:pt idx="0">
                  <c:v>Průměrná plánovaná doba na operaci v minutách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List3!$A$4:$B$5</c:f>
              <c:multiLvlStrCache>
                <c:ptCount val="2"/>
                <c:lvl>
                  <c:pt idx="0">
                    <c:v>10</c:v>
                  </c:pt>
                  <c:pt idx="1">
                    <c:v>5</c:v>
                  </c:pt>
                </c:lvl>
                <c:lvl>
                  <c:pt idx="0">
                    <c:v>2022</c:v>
                  </c:pt>
                  <c:pt idx="1">
                    <c:v>2023</c:v>
                  </c:pt>
                </c:lvl>
              </c:multiLvlStrCache>
            </c:multiLvlStrRef>
          </c:cat>
          <c:val>
            <c:numRef>
              <c:f>List3!$C$4:$C$5</c:f>
              <c:numCache>
                <c:formatCode>0</c:formatCode>
                <c:ptCount val="2"/>
                <c:pt idx="0">
                  <c:v>91.481927710843379</c:v>
                </c:pt>
                <c:pt idx="1">
                  <c:v>88.545724465558195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7-444A-9D8A-AF42DBD78497}"/>
            </c:ext>
          </c:extLst>
        </c:ser>
        <c:ser>
          <c:idx val="1"/>
          <c:order val="1"/>
          <c:tx>
            <c:strRef>
              <c:f>List3!$D$3</c:f>
              <c:strCache>
                <c:ptCount val="1"/>
                <c:pt idx="0">
                  <c:v>Průměrná skutečná doba na operaci v minutách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List3!$A$4:$B$5</c:f>
              <c:multiLvlStrCache>
                <c:ptCount val="2"/>
                <c:lvl>
                  <c:pt idx="0">
                    <c:v>10</c:v>
                  </c:pt>
                  <c:pt idx="1">
                    <c:v>5</c:v>
                  </c:pt>
                </c:lvl>
                <c:lvl>
                  <c:pt idx="0">
                    <c:v>2022</c:v>
                  </c:pt>
                  <c:pt idx="1">
                    <c:v>2023</c:v>
                  </c:pt>
                </c:lvl>
              </c:multiLvlStrCache>
            </c:multiLvlStrRef>
          </c:cat>
          <c:val>
            <c:numRef>
              <c:f>List3!$D$4:$D$5</c:f>
              <c:numCache>
                <c:formatCode>0</c:formatCode>
                <c:ptCount val="2"/>
                <c:pt idx="0">
                  <c:v>112.40625</c:v>
                </c:pt>
                <c:pt idx="1">
                  <c:v>95.12477286493035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A7-444A-9D8A-AF42DBD78497}"/>
            </c:ext>
          </c:extLst>
        </c:ser>
        <c:ser>
          <c:idx val="2"/>
          <c:order val="2"/>
          <c:tx>
            <c:strRef>
              <c:f>List3!$E$3</c:f>
              <c:strCache>
                <c:ptCount val="1"/>
                <c:pt idx="0">
                  <c:v>Součet z MESIC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List3!$A$4:$B$5</c:f>
              <c:multiLvlStrCache>
                <c:ptCount val="2"/>
                <c:lvl>
                  <c:pt idx="0">
                    <c:v>10</c:v>
                  </c:pt>
                  <c:pt idx="1">
                    <c:v>5</c:v>
                  </c:pt>
                </c:lvl>
                <c:lvl>
                  <c:pt idx="0">
                    <c:v>2022</c:v>
                  </c:pt>
                  <c:pt idx="1">
                    <c:v>2023</c:v>
                  </c:pt>
                </c:lvl>
              </c:multiLvlStrCache>
            </c:multiLvlStrRef>
          </c:cat>
          <c:val>
            <c:numRef>
              <c:f>List3!$E$4:$E$5</c:f>
              <c:numCache>
                <c:formatCode>0</c:formatCode>
                <c:ptCount val="2"/>
                <c:pt idx="0">
                  <c:v>10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6-4F28-83FA-2453C58BEE2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5308872"/>
        <c:axId val="405309200"/>
      </c:barChart>
      <c:catAx>
        <c:axId val="40530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5309200"/>
        <c:crosses val="autoZero"/>
        <c:auto val="1"/>
        <c:lblAlgn val="ctr"/>
        <c:lblOffset val="100"/>
        <c:noMultiLvlLbl val="0"/>
      </c:catAx>
      <c:valAx>
        <c:axId val="40530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5308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[PrezentacePLANOVANI - prezentace ředitel.xlsx]List3 (2)!Kontingenční tabulka7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Minuty</a:t>
            </a:r>
            <a:r>
              <a:rPr lang="cs-CZ" baseline="0"/>
              <a:t> </a:t>
            </a:r>
            <a:r>
              <a:rPr lang="en-US" baseline="0"/>
              <a:t>ro</a:t>
            </a:r>
            <a:r>
              <a:rPr lang="cs-CZ" baseline="0"/>
              <a:t>zdílu mezi plánovaným a skutečným časem na operaci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1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1" i="0" u="none" strike="noStrike" kern="1200" baseline="0">
                  <a:solidFill>
                    <a:schemeClr val="accent6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000" b="1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8913648474600444E-2"/>
          <c:y val="8.2043188024460367E-2"/>
          <c:w val="0.94608238626843977"/>
          <c:h val="0.8736660466657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'List3 (2)'!$B$3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'List3 (2)'!$A$4:$A$6</c:f>
              <c:strCache>
                <c:ptCount val="2"/>
                <c:pt idx="0">
                  <c:v>2022</c:v>
                </c:pt>
                <c:pt idx="1">
                  <c:v>2023</c:v>
                </c:pt>
              </c:strCache>
            </c:strRef>
          </c:cat>
          <c:val>
            <c:numRef>
              <c:f>'List3 (2)'!$B$4:$B$6</c:f>
              <c:numCache>
                <c:formatCode>0</c:formatCode>
                <c:ptCount val="2"/>
                <c:pt idx="0">
                  <c:v>20.924322289156621</c:v>
                </c:pt>
                <c:pt idx="1">
                  <c:v>6.5790483993721551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D0-49E4-8A56-AF2758CAE7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5308872"/>
        <c:axId val="405309200"/>
      </c:barChart>
      <c:catAx>
        <c:axId val="40530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5309200"/>
        <c:crosses val="autoZero"/>
        <c:auto val="1"/>
        <c:lblAlgn val="ctr"/>
        <c:lblOffset val="100"/>
        <c:tickLblSkip val="1"/>
        <c:noMultiLvlLbl val="0"/>
      </c:catAx>
      <c:valAx>
        <c:axId val="40530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5308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CBB7244-493F-4367-99A1-D6A876D38787}">
  <sheetPr/>
  <sheetViews>
    <sheetView zoomScale="102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65A56C-AF26-4F94-865C-22B44EAEF310}">
  <sheetPr/>
  <sheetViews>
    <sheetView tabSelected="1" zoomScale="115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149" cy="600958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FCF3A28-44D8-438D-B3D5-7B0C31802C1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13174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7DACAA6-1991-4A7C-BD69-74501BAF923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65318\Desktop\Kopie%20-%20PrezentacePLANOVANI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5078.530583449072" createdVersion="6" refreshedVersion="6" minRefreshableVersion="3" recordCount="2" xr:uid="{3A4A3321-DD19-4732-B78F-11923BAE2DD8}">
  <cacheSource type="worksheet">
    <worksheetSource ref="A1:H3" sheet="List2"/>
  </cacheSource>
  <cacheFields count="8">
    <cacheField name="ROK" numFmtId="0">
      <sharedItems containsSemiMixedTypes="0" containsString="0" containsNumber="1" containsInteger="1" minValue="2022" maxValue="2023" count="2">
        <n v="2022"/>
        <n v="2023"/>
      </sharedItems>
    </cacheField>
    <cacheField name="MESIC" numFmtId="0">
      <sharedItems containsSemiMixedTypes="0" containsString="0" containsNumber="1" containsInteger="1" minValue="5" maxValue="10" count="2">
        <n v="10"/>
        <n v="5"/>
      </sharedItems>
    </cacheField>
    <cacheField name="CelkemOperaciPLAN" numFmtId="0">
      <sharedItems containsSemiMixedTypes="0" containsString="0" containsNumber="1" containsInteger="1" minValue="83" maxValue="1684"/>
    </cacheField>
    <cacheField name="DobaOperaciPLAN" numFmtId="0">
      <sharedItems containsSemiMixedTypes="0" containsString="0" containsNumber="1" containsInteger="1" minValue="7593" maxValue="149111"/>
    </cacheField>
    <cacheField name="PLANdobaOperace" numFmtId="0">
      <sharedItems containsSemiMixedTypes="0" containsString="0" containsNumber="1" minValue="88.545724465558195" maxValue="91.481927710843379"/>
    </cacheField>
    <cacheField name="CelkemOperaciSKUT" numFmtId="0">
      <sharedItems containsSemiMixedTypes="0" containsString="0" containsNumber="1" containsInteger="1" minValue="64" maxValue="1651"/>
    </cacheField>
    <cacheField name="DobaOperaciSKUT" numFmtId="0">
      <sharedItems containsSemiMixedTypes="0" containsString="0" containsNumber="1" containsInteger="1" minValue="7194" maxValue="157051"/>
    </cacheField>
    <cacheField name="SKUTdobaOperace" numFmtId="0">
      <sharedItems containsSemiMixedTypes="0" containsString="0" containsNumber="1" minValue="95.12477286493035" maxValue="112.406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5078.547137615744" createdVersion="6" refreshedVersion="6" minRefreshableVersion="3" recordCount="2" xr:uid="{E6E89BA7-7B65-47E6-85BA-CCBFEFDAA830}">
  <cacheSource type="worksheet">
    <worksheetSource ref="A1:I3" sheet="List2" r:id="rId2"/>
  </cacheSource>
  <cacheFields count="9">
    <cacheField name="ROK" numFmtId="0">
      <sharedItems containsSemiMixedTypes="0" containsString="0" containsNumber="1" containsInteger="1" minValue="2022" maxValue="2023" count="2">
        <n v="2022"/>
        <n v="2023"/>
      </sharedItems>
    </cacheField>
    <cacheField name="MESIC" numFmtId="0">
      <sharedItems containsSemiMixedTypes="0" containsString="0" containsNumber="1" containsInteger="1" minValue="5" maxValue="10"/>
    </cacheField>
    <cacheField name="CelkemOperaciPLAN" numFmtId="0">
      <sharedItems containsSemiMixedTypes="0" containsString="0" containsNumber="1" containsInteger="1" minValue="83" maxValue="1684"/>
    </cacheField>
    <cacheField name="DobaOperaciPLAN" numFmtId="0">
      <sharedItems containsSemiMixedTypes="0" containsString="0" containsNumber="1" containsInteger="1" minValue="7593" maxValue="149111"/>
    </cacheField>
    <cacheField name="PLANdobaOperace" numFmtId="0">
      <sharedItems containsSemiMixedTypes="0" containsString="0" containsNumber="1" minValue="88.545724465558195" maxValue="91.481927710843379"/>
    </cacheField>
    <cacheField name="CelkemOperaciSKUT" numFmtId="0">
      <sharedItems containsSemiMixedTypes="0" containsString="0" containsNumber="1" containsInteger="1" minValue="64" maxValue="1651"/>
    </cacheField>
    <cacheField name="DobaOperaciSKUT" numFmtId="0">
      <sharedItems containsSemiMixedTypes="0" containsString="0" containsNumber="1" containsInteger="1" minValue="7194" maxValue="157051"/>
    </cacheField>
    <cacheField name="SKUTdobaOperace" numFmtId="0">
      <sharedItems containsSemiMixedTypes="0" containsString="0" containsNumber="1" minValue="95.12477286493035" maxValue="112.40625"/>
    </cacheField>
    <cacheField name="rozdíl" numFmtId="0">
      <sharedItems containsSemiMixedTypes="0" containsString="0" containsNumber="1" minValue="6.5790483993721551" maxValue="20.9243222891566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x v="0"/>
    <x v="0"/>
    <n v="83"/>
    <n v="7593"/>
    <n v="91.481927710843379"/>
    <n v="64"/>
    <n v="7194"/>
    <n v="112.40625"/>
  </r>
  <r>
    <x v="1"/>
    <x v="1"/>
    <n v="1684"/>
    <n v="149111"/>
    <n v="88.545724465558195"/>
    <n v="1651"/>
    <n v="157051"/>
    <n v="95.1247728649303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x v="0"/>
    <n v="10"/>
    <n v="83"/>
    <n v="7593"/>
    <n v="91.481927710843379"/>
    <n v="64"/>
    <n v="7194"/>
    <n v="112.40625"/>
    <n v="20.924322289156621"/>
  </r>
  <r>
    <x v="1"/>
    <n v="5"/>
    <n v="1684"/>
    <n v="149111"/>
    <n v="88.545724465558195"/>
    <n v="1651"/>
    <n v="157051"/>
    <n v="95.12477286493035"/>
    <n v="6.579048399372155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F579D6-F047-471C-89D1-5DED4996E0F1}" name="Kontingenční tabulka7" cacheId="10" applyNumberFormats="0" applyBorderFormats="0" applyFontFormats="0" applyPatternFormats="0" applyAlignmentFormats="0" applyWidthHeightFormats="1" dataCaption="Hodnoty" updatedVersion="6" minRefreshableVersion="3" useAutoFormatting="1" rowGrandTotals="0" colGrandTotals="0" itemPrintTitles="1" createdVersion="6" indent="0" compact="0" compactData="0" multipleFieldFilters="0" chartFormat="2">
  <location ref="A3:E5" firstHeaderRow="0" firstDataRow="1" firstDataCol="2"/>
  <pivotFields count="8">
    <pivotField axis="axisRow" compact="0" outline="0" showAll="0" defaultSubtotal="0">
      <items count="2">
        <item x="0"/>
        <item x="1"/>
      </items>
    </pivotField>
    <pivotField axis="axisRow" dataField="1"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</pivotFields>
  <rowFields count="2">
    <field x="0"/>
    <field x="1"/>
  </rowFields>
  <rowItems count="2">
    <i>
      <x/>
      <x v="1"/>
    </i>
    <i>
      <x v="1"/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Průměrná plánovaná doba na operaci v minutách" fld="4" baseField="0" baseItem="1"/>
    <dataField name="Průměrná skutečná doba na operaci v minutách" fld="7" baseField="0" baseItem="1"/>
    <dataField name="Součet z MESIC" fld="1" baseField="0" baseItem="0"/>
  </dataFields>
  <formats count="2">
    <format dxfId="10">
      <pivotArea outline="0" collapsedLevelsAreSubtotals="1" fieldPosition="0"/>
    </format>
    <format dxfId="1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3"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96AFE6-5F6E-45D9-8B47-E67EBEFAC846}" name="Kontingenční tabulka7" cacheId="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3">
  <location ref="A3:B6" firstHeaderRow="1" firstDataRow="1" firstDataCol="1"/>
  <pivotFields count="9"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Součet z rozdíl" fld="8" baseField="0" baseItem="0"/>
  </dataFields>
  <formats count="1">
    <format dxfId="18">
      <pivotArea outline="0" collapsedLevelsAreSubtotals="1" fieldPosition="0"/>
    </format>
  </formats>
  <chartFormats count="2">
    <chartFormat chart="1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5A98B-CD95-4935-ACA7-F863F2087B05}">
  <dimension ref="A1:L9"/>
  <sheetViews>
    <sheetView workbookViewId="0">
      <selection activeCell="F16" sqref="F16"/>
    </sheetView>
  </sheetViews>
  <sheetFormatPr defaultRowHeight="15" x14ac:dyDescent="0.25"/>
  <cols>
    <col min="1" max="1" width="5" bestFit="1" customWidth="1"/>
    <col min="2" max="2" width="6.140625" bestFit="1" customWidth="1"/>
    <col min="3" max="3" width="31" style="8" bestFit="1" customWidth="1"/>
    <col min="4" max="4" width="18.5703125" style="8" bestFit="1" customWidth="1"/>
    <col min="5" max="5" width="34.85546875" style="8" bestFit="1" customWidth="1"/>
    <col min="6" max="6" width="31.5703125" style="8" bestFit="1" customWidth="1"/>
    <col min="7" max="7" width="38.28515625" style="5" bestFit="1" customWidth="1"/>
    <col min="8" max="8" width="26.42578125" style="5" bestFit="1" customWidth="1"/>
    <col min="9" max="9" width="40.140625" style="5" bestFit="1" customWidth="1"/>
    <col min="10" max="10" width="27.85546875" style="5" bestFit="1" customWidth="1"/>
    <col min="11" max="11" width="40.85546875" style="8" bestFit="1" customWidth="1"/>
    <col min="12" max="12" width="28.140625" style="8" bestFit="1" customWidth="1"/>
  </cols>
  <sheetData>
    <row r="1" spans="1:12" x14ac:dyDescent="0.25">
      <c r="A1" s="1" t="s">
        <v>0</v>
      </c>
      <c r="B1" s="1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6" t="s">
        <v>10</v>
      </c>
      <c r="L1" s="6" t="s">
        <v>11</v>
      </c>
    </row>
    <row r="2" spans="1:12" x14ac:dyDescent="0.25">
      <c r="A2" s="2">
        <v>2022</v>
      </c>
      <c r="B2" s="2">
        <v>10</v>
      </c>
      <c r="C2" s="7">
        <v>3.7727272727272729</v>
      </c>
      <c r="D2" s="7">
        <v>2.9090909090909092</v>
      </c>
      <c r="E2" s="7">
        <v>345.13636363636363</v>
      </c>
      <c r="F2" s="7">
        <v>327</v>
      </c>
      <c r="G2" s="4">
        <v>0.31166666666666665</v>
      </c>
      <c r="H2" s="4">
        <v>0.33959753787878788</v>
      </c>
      <c r="I2" s="4">
        <v>0.58890204124579126</v>
      </c>
      <c r="J2" s="4">
        <v>0.59704124579124584</v>
      </c>
      <c r="K2" s="7">
        <v>111.99590909090908</v>
      </c>
      <c r="L2" s="7">
        <v>124.39545454545454</v>
      </c>
    </row>
    <row r="3" spans="1:12" x14ac:dyDescent="0.25">
      <c r="A3" s="2">
        <v>2022</v>
      </c>
      <c r="B3" s="2">
        <v>11</v>
      </c>
      <c r="C3" s="7">
        <v>3.6263940520446099</v>
      </c>
      <c r="D3" s="7">
        <v>3.466542750929368</v>
      </c>
      <c r="E3" s="7">
        <v>331.36245353159853</v>
      </c>
      <c r="F3" s="7">
        <v>347.90892193308548</v>
      </c>
      <c r="G3" s="4">
        <v>0.32593754302629857</v>
      </c>
      <c r="H3" s="4">
        <v>0.33735401177199492</v>
      </c>
      <c r="I3" s="4">
        <v>0.58610340940382688</v>
      </c>
      <c r="J3" s="4">
        <v>0.59284162880352476</v>
      </c>
      <c r="K3" s="7">
        <v>107.9712267657993</v>
      </c>
      <c r="L3" s="7">
        <v>124.77540892193302</v>
      </c>
    </row>
    <row r="4" spans="1:12" x14ac:dyDescent="0.25">
      <c r="A4" s="2">
        <v>2022</v>
      </c>
      <c r="B4" s="2">
        <v>12</v>
      </c>
      <c r="C4" s="7">
        <v>3.2794759825327513</v>
      </c>
      <c r="D4" s="7">
        <v>3.2663755458515285</v>
      </c>
      <c r="E4" s="7">
        <v>289.00218340611355</v>
      </c>
      <c r="F4" s="7">
        <v>306.70087336244541</v>
      </c>
      <c r="G4" s="4">
        <v>0.32545813622028119</v>
      </c>
      <c r="H4" s="4">
        <v>0.3350293142487466</v>
      </c>
      <c r="I4" s="4">
        <v>0.55115783701277665</v>
      </c>
      <c r="J4" s="4">
        <v>0.57180376132136501</v>
      </c>
      <c r="K4" s="7">
        <v>101.63008733624451</v>
      </c>
      <c r="L4" s="7">
        <v>116.30128820960698</v>
      </c>
    </row>
    <row r="5" spans="1:12" x14ac:dyDescent="0.25">
      <c r="A5" s="2">
        <v>2023</v>
      </c>
      <c r="B5" s="2">
        <v>1</v>
      </c>
      <c r="C5" s="7">
        <v>3.4446308724832213</v>
      </c>
      <c r="D5" s="7">
        <v>3.4597315436241609</v>
      </c>
      <c r="E5" s="7">
        <v>302.64093959731542</v>
      </c>
      <c r="F5" s="7">
        <v>322.27013422818794</v>
      </c>
      <c r="G5" s="4">
        <v>0.32773794820407787</v>
      </c>
      <c r="H5" s="4">
        <v>0.33277851572209766</v>
      </c>
      <c r="I5" s="4">
        <v>0.564830272806363</v>
      </c>
      <c r="J5" s="4">
        <v>0.58139378262490693</v>
      </c>
      <c r="K5" s="7">
        <v>105.92741610738254</v>
      </c>
      <c r="L5" s="7">
        <v>118.94317114093963</v>
      </c>
    </row>
    <row r="6" spans="1:12" x14ac:dyDescent="0.25">
      <c r="A6" s="2">
        <v>2023</v>
      </c>
      <c r="B6" s="2">
        <v>2</v>
      </c>
      <c r="C6" s="7">
        <v>3.6452173913043477</v>
      </c>
      <c r="D6" s="7">
        <v>3.5095652173913043</v>
      </c>
      <c r="E6" s="7">
        <v>311.91304347826087</v>
      </c>
      <c r="F6" s="7">
        <v>333.79652173913041</v>
      </c>
      <c r="G6" s="4">
        <v>0.32605513285024257</v>
      </c>
      <c r="H6" s="4">
        <v>0.33321382850241527</v>
      </c>
      <c r="I6" s="4">
        <v>0.5716560185185191</v>
      </c>
      <c r="J6" s="4">
        <v>0.58884740338164188</v>
      </c>
      <c r="K6" s="7">
        <v>100.7471304347826</v>
      </c>
      <c r="L6" s="7">
        <v>119.94799999999996</v>
      </c>
    </row>
    <row r="7" spans="1:12" x14ac:dyDescent="0.25">
      <c r="A7" s="2">
        <v>2023</v>
      </c>
      <c r="B7" s="2">
        <v>3</v>
      </c>
      <c r="C7" s="7">
        <v>3.5876288659793816</v>
      </c>
      <c r="D7" s="7">
        <v>3.4521354933726069</v>
      </c>
      <c r="E7" s="7">
        <v>316.98821796759938</v>
      </c>
      <c r="F7" s="7">
        <v>327.31516936671574</v>
      </c>
      <c r="G7" s="4">
        <v>0.32576733213331344</v>
      </c>
      <c r="H7" s="4">
        <v>0.33324244531718733</v>
      </c>
      <c r="I7" s="4">
        <v>0.57500772173130488</v>
      </c>
      <c r="J7" s="4">
        <v>0.58537081356024678</v>
      </c>
      <c r="K7" s="7">
        <v>105.08212076583216</v>
      </c>
      <c r="L7" s="7">
        <v>118.55430044182623</v>
      </c>
    </row>
    <row r="8" spans="1:12" x14ac:dyDescent="0.25">
      <c r="A8" s="2">
        <v>2023</v>
      </c>
      <c r="B8" s="2">
        <v>4</v>
      </c>
      <c r="C8" s="7">
        <v>3.6026119402985075</v>
      </c>
      <c r="D8" s="7">
        <v>3.5111940298507465</v>
      </c>
      <c r="E8" s="7">
        <v>305.74067164179104</v>
      </c>
      <c r="F8" s="7">
        <v>319.31343283582089</v>
      </c>
      <c r="G8" s="4">
        <v>0.32557244161138804</v>
      </c>
      <c r="H8" s="4">
        <v>0.33398910395936998</v>
      </c>
      <c r="I8" s="4">
        <v>0.56638342575317924</v>
      </c>
      <c r="J8" s="4">
        <v>0.57957506305279149</v>
      </c>
      <c r="K8" s="7">
        <v>101.18662313432841</v>
      </c>
      <c r="L8" s="7">
        <v>113.18124999999999</v>
      </c>
    </row>
    <row r="9" spans="1:12" x14ac:dyDescent="0.25">
      <c r="A9" s="2">
        <v>2023</v>
      </c>
      <c r="B9" s="2">
        <v>5</v>
      </c>
      <c r="C9" s="7">
        <v>3.5303983228511528</v>
      </c>
      <c r="D9" s="7">
        <v>3.4612159329140462</v>
      </c>
      <c r="E9" s="7">
        <v>312.60167714884699</v>
      </c>
      <c r="F9" s="7">
        <v>329.2473794549266</v>
      </c>
      <c r="G9" s="4">
        <v>0.324422509511608</v>
      </c>
      <c r="H9" s="4">
        <v>0.33315724726298646</v>
      </c>
      <c r="I9" s="4">
        <v>0.56957411289696336</v>
      </c>
      <c r="J9" s="4">
        <v>0.58643108451743131</v>
      </c>
      <c r="K9" s="7">
        <v>105.50157232704407</v>
      </c>
      <c r="L9" s="7">
        <v>118.30283018867928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3788C-8C96-4FA0-9130-D4892DBB1F47}">
  <dimension ref="A3:E8"/>
  <sheetViews>
    <sheetView workbookViewId="0">
      <selection activeCell="A4" sqref="A4:A5"/>
      <pivotSelection pane="bottomRight" showHeader="1" axis="axisRow" activeRow="3" previousRow="3" click="1" r:id="rId1">
        <pivotArea dataOnly="0" labelOnly="1" outline="0" fieldPosition="0">
          <references count="1">
            <reference field="0" count="0"/>
          </references>
        </pivotArea>
      </pivotSelection>
    </sheetView>
  </sheetViews>
  <sheetFormatPr defaultRowHeight="15" x14ac:dyDescent="0.25"/>
  <cols>
    <col min="1" max="1" width="15.7109375" bestFit="1" customWidth="1"/>
    <col min="2" max="2" width="8.85546875" style="16" bestFit="1" customWidth="1"/>
    <col min="3" max="3" width="45" style="16" bestFit="1" customWidth="1"/>
    <col min="4" max="4" width="43.7109375" bestFit="1" customWidth="1"/>
    <col min="5" max="5" width="14.42578125" bestFit="1" customWidth="1"/>
  </cols>
  <sheetData>
    <row r="3" spans="1:5" x14ac:dyDescent="0.25">
      <c r="A3" s="14" t="s">
        <v>12</v>
      </c>
      <c r="B3" s="14" t="s">
        <v>13</v>
      </c>
      <c r="C3" s="16" t="s">
        <v>22</v>
      </c>
      <c r="D3" s="16" t="s">
        <v>23</v>
      </c>
      <c r="E3" t="s">
        <v>25</v>
      </c>
    </row>
    <row r="4" spans="1:5" x14ac:dyDescent="0.25">
      <c r="A4">
        <v>2022</v>
      </c>
      <c r="B4">
        <v>10</v>
      </c>
      <c r="C4" s="16">
        <v>91.481927710843379</v>
      </c>
      <c r="D4" s="16">
        <v>112.40625</v>
      </c>
      <c r="E4" s="16">
        <v>10</v>
      </c>
    </row>
    <row r="5" spans="1:5" x14ac:dyDescent="0.25">
      <c r="A5">
        <v>2023</v>
      </c>
      <c r="B5">
        <v>5</v>
      </c>
      <c r="C5" s="16">
        <v>88.545724465558195</v>
      </c>
      <c r="D5" s="16">
        <v>95.12477286493035</v>
      </c>
      <c r="E5" s="16">
        <v>5</v>
      </c>
    </row>
    <row r="6" spans="1:5" x14ac:dyDescent="0.25">
      <c r="B6"/>
      <c r="C6"/>
    </row>
    <row r="7" spans="1:5" x14ac:dyDescent="0.25">
      <c r="B7"/>
      <c r="C7"/>
    </row>
    <row r="8" spans="1:5" x14ac:dyDescent="0.25">
      <c r="B8"/>
      <c r="C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9457F-50EA-4AE2-9D8B-415F9E3A0776}">
  <dimension ref="A1:I15"/>
  <sheetViews>
    <sheetView workbookViewId="0">
      <selection activeCell="F15" sqref="F15"/>
    </sheetView>
  </sheetViews>
  <sheetFormatPr defaultRowHeight="15" x14ac:dyDescent="0.25"/>
  <cols>
    <col min="3" max="3" width="19.5703125" bestFit="1" customWidth="1"/>
    <col min="4" max="4" width="17.42578125" bestFit="1" customWidth="1"/>
    <col min="5" max="5" width="17.42578125" customWidth="1"/>
    <col min="6" max="6" width="19.28515625" bestFit="1" customWidth="1"/>
    <col min="7" max="7" width="17" bestFit="1" customWidth="1"/>
  </cols>
  <sheetData>
    <row r="1" spans="1:9" x14ac:dyDescent="0.25">
      <c r="A1" s="9" t="s">
        <v>12</v>
      </c>
      <c r="B1" s="9" t="s">
        <v>13</v>
      </c>
      <c r="C1" s="9" t="s">
        <v>14</v>
      </c>
      <c r="D1" s="9" t="s">
        <v>15</v>
      </c>
      <c r="E1" s="9" t="s">
        <v>18</v>
      </c>
      <c r="F1" s="9" t="s">
        <v>16</v>
      </c>
      <c r="G1" s="9" t="s">
        <v>17</v>
      </c>
      <c r="H1" s="13" t="s">
        <v>19</v>
      </c>
    </row>
    <row r="2" spans="1:9" x14ac:dyDescent="0.25">
      <c r="A2" s="10">
        <v>2022</v>
      </c>
      <c r="B2" s="10">
        <v>10</v>
      </c>
      <c r="C2" s="10">
        <v>83</v>
      </c>
      <c r="D2" s="10">
        <v>7593</v>
      </c>
      <c r="E2" s="12">
        <f>D2/C2</f>
        <v>91.481927710843379</v>
      </c>
      <c r="F2" s="10">
        <v>64</v>
      </c>
      <c r="G2" s="10">
        <v>7194</v>
      </c>
      <c r="H2" s="11">
        <f>G2/F2</f>
        <v>112.40625</v>
      </c>
      <c r="I2">
        <f>H2/E2</f>
        <v>1.2287262939549584</v>
      </c>
    </row>
    <row r="3" spans="1:9" x14ac:dyDescent="0.25">
      <c r="A3" s="10">
        <v>2023</v>
      </c>
      <c r="B3" s="10">
        <v>5</v>
      </c>
      <c r="C3" s="10">
        <v>1684</v>
      </c>
      <c r="D3" s="10">
        <v>149111</v>
      </c>
      <c r="E3" s="10">
        <f t="shared" ref="E3" si="0">D3/C3</f>
        <v>88.545724465558195</v>
      </c>
      <c r="F3" s="10">
        <v>1651</v>
      </c>
      <c r="G3" s="10">
        <v>157051</v>
      </c>
      <c r="H3">
        <f t="shared" ref="H3" si="1">G3/F3</f>
        <v>95.12477286493035</v>
      </c>
      <c r="I3">
        <f t="shared" ref="I3" si="2">H3/E3</f>
        <v>1.0743011414620163</v>
      </c>
    </row>
    <row r="8" spans="1:9" x14ac:dyDescent="0.25">
      <c r="A8" s="10">
        <v>2022</v>
      </c>
      <c r="B8" s="10">
        <v>10</v>
      </c>
      <c r="C8">
        <v>91.481927710843379</v>
      </c>
      <c r="D8">
        <v>112.40625</v>
      </c>
    </row>
    <row r="9" spans="1:9" x14ac:dyDescent="0.25">
      <c r="A9" s="10">
        <v>2022</v>
      </c>
      <c r="B9" s="10">
        <v>11</v>
      </c>
      <c r="C9">
        <v>91.375192209123526</v>
      </c>
      <c r="D9">
        <v>100.36193029490616</v>
      </c>
    </row>
    <row r="10" spans="1:9" x14ac:dyDescent="0.25">
      <c r="A10" s="10">
        <v>2022</v>
      </c>
      <c r="B10" s="10">
        <v>12</v>
      </c>
      <c r="C10">
        <v>88.124500665778967</v>
      </c>
      <c r="D10">
        <v>93.896390374331546</v>
      </c>
    </row>
    <row r="11" spans="1:9" x14ac:dyDescent="0.25">
      <c r="A11" s="10">
        <v>2023</v>
      </c>
      <c r="B11" s="10">
        <v>1</v>
      </c>
      <c r="C11">
        <v>87.858743302484172</v>
      </c>
      <c r="D11">
        <v>93.148884578079532</v>
      </c>
    </row>
    <row r="12" spans="1:9" x14ac:dyDescent="0.25">
      <c r="A12" s="10">
        <v>2023</v>
      </c>
      <c r="B12" s="10">
        <v>2</v>
      </c>
      <c r="C12">
        <v>85.56774809160305</v>
      </c>
      <c r="D12">
        <v>95.110505450941531</v>
      </c>
    </row>
    <row r="13" spans="1:9" x14ac:dyDescent="0.25">
      <c r="A13" s="10">
        <v>2023</v>
      </c>
      <c r="B13" s="10">
        <v>3</v>
      </c>
      <c r="C13">
        <v>88.355911330049267</v>
      </c>
      <c r="D13">
        <v>94.815273037542667</v>
      </c>
    </row>
    <row r="14" spans="1:9" x14ac:dyDescent="0.25">
      <c r="A14" s="10">
        <v>2023</v>
      </c>
      <c r="B14" s="10">
        <v>4</v>
      </c>
      <c r="C14">
        <v>84.866390471258413</v>
      </c>
      <c r="D14">
        <v>90.94155154091392</v>
      </c>
    </row>
    <row r="15" spans="1:9" x14ac:dyDescent="0.25">
      <c r="A15" s="10">
        <v>2023</v>
      </c>
      <c r="B15" s="10">
        <v>5</v>
      </c>
      <c r="C15">
        <v>88.545724465558195</v>
      </c>
      <c r="D15">
        <v>95.12477286493035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0D888-A6D2-4164-A02C-84ED6622DE43}">
  <dimension ref="A3:C8"/>
  <sheetViews>
    <sheetView workbookViewId="0">
      <selection activeCell="A3" sqref="A3"/>
    </sheetView>
  </sheetViews>
  <sheetFormatPr defaultRowHeight="15" x14ac:dyDescent="0.25"/>
  <cols>
    <col min="1" max="1" width="15.7109375" bestFit="1" customWidth="1"/>
    <col min="2" max="2" width="13.85546875" style="16" bestFit="1" customWidth="1"/>
    <col min="3" max="3" width="14.42578125" style="16" bestFit="1" customWidth="1"/>
  </cols>
  <sheetData>
    <row r="3" spans="1:3" x14ac:dyDescent="0.25">
      <c r="A3" s="14" t="s">
        <v>20</v>
      </c>
      <c r="B3" t="s">
        <v>24</v>
      </c>
      <c r="C3"/>
    </row>
    <row r="4" spans="1:3" x14ac:dyDescent="0.25">
      <c r="A4" s="15">
        <v>2022</v>
      </c>
      <c r="B4" s="16">
        <v>20.924322289156621</v>
      </c>
      <c r="C4"/>
    </row>
    <row r="5" spans="1:3" x14ac:dyDescent="0.25">
      <c r="A5" s="15">
        <v>2023</v>
      </c>
      <c r="B5" s="16">
        <v>6.5790483993721551</v>
      </c>
      <c r="C5"/>
    </row>
    <row r="6" spans="1:3" x14ac:dyDescent="0.25">
      <c r="A6" s="15" t="s">
        <v>21</v>
      </c>
      <c r="B6" s="16">
        <v>27.503370688528776</v>
      </c>
      <c r="C6"/>
    </row>
    <row r="7" spans="1:3" x14ac:dyDescent="0.25">
      <c r="B7"/>
      <c r="C7"/>
    </row>
    <row r="8" spans="1:3" x14ac:dyDescent="0.25">
      <c r="B8"/>
      <c r="C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Grafy</vt:lpstr>
      </vt:variant>
      <vt:variant>
        <vt:i4>2</vt:i4>
      </vt:variant>
    </vt:vector>
  </HeadingPairs>
  <TitlesOfParts>
    <vt:vector size="6" baseType="lpstr">
      <vt:lpstr>List1</vt:lpstr>
      <vt:lpstr>List3</vt:lpstr>
      <vt:lpstr>List2</vt:lpstr>
      <vt:lpstr>List3 (2)</vt:lpstr>
      <vt:lpstr>Graf1</vt:lpstr>
      <vt:lpstr>Graf2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Karásek Petr, Bc.</dc:creator>
  <cp:lastModifiedBy>Káňa Jaroslav, Ing., MHA</cp:lastModifiedBy>
  <dcterms:created xsi:type="dcterms:W3CDTF">2023-06-01T09:40:17Z</dcterms:created>
  <dcterms:modified xsi:type="dcterms:W3CDTF">2023-06-05T11:47:11Z</dcterms:modified>
</cp:coreProperties>
</file>