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prosinec\"/>
    </mc:Choice>
  </mc:AlternateContent>
  <xr:revisionPtr revIDLastSave="0" documentId="13_ncr:1_{EBF5E398-A476-492F-B9F2-D8F4BE3D603F}" xr6:coauthVersionLast="36" xr6:coauthVersionMax="36" xr10:uidLastSave="{00000000-0000-0000-0000-000000000000}"/>
  <bookViews>
    <workbookView xWindow="0" yWindow="0" windowWidth="28800" windowHeight="11025" xr2:uid="{EDCA32D7-1C32-46C4-85A8-9BFDFBEEE32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11" i="1"/>
  <c r="N12" i="1"/>
  <c r="N13" i="1"/>
  <c r="N14" i="1"/>
  <c r="N15" i="1"/>
  <c r="N16" i="1"/>
  <c r="N4" i="1"/>
  <c r="M15" i="1"/>
  <c r="M16" i="1"/>
  <c r="L16" i="1"/>
  <c r="K16" i="1"/>
  <c r="J16" i="1"/>
  <c r="L15" i="1"/>
  <c r="K15" i="1"/>
  <c r="J15" i="1"/>
  <c r="M14" i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M9" i="1"/>
  <c r="L9" i="1"/>
  <c r="K9" i="1"/>
  <c r="J9" i="1"/>
  <c r="M8" i="1"/>
  <c r="L8" i="1"/>
  <c r="K8" i="1"/>
  <c r="J8" i="1"/>
  <c r="M7" i="1"/>
  <c r="L7" i="1"/>
  <c r="K7" i="1"/>
  <c r="J7" i="1"/>
  <c r="M6" i="1"/>
  <c r="L6" i="1"/>
  <c r="K6" i="1"/>
  <c r="J6" i="1"/>
  <c r="M5" i="1"/>
  <c r="L5" i="1"/>
  <c r="K5" i="1"/>
  <c r="J5" i="1"/>
  <c r="M4" i="1"/>
  <c r="L4" i="1"/>
  <c r="K4" i="1"/>
  <c r="J4" i="1"/>
</calcChain>
</file>

<file path=xl/sharedStrings.xml><?xml version="1.0" encoding="utf-8"?>
<sst xmlns="http://schemas.openxmlformats.org/spreadsheetml/2006/main" count="17" uniqueCount="9">
  <si>
    <t>S1</t>
  </si>
  <si>
    <t>S2</t>
  </si>
  <si>
    <t>S3</t>
  </si>
  <si>
    <t>S4</t>
  </si>
  <si>
    <t>Hrubé mzdy</t>
  </si>
  <si>
    <t>Rok</t>
  </si>
  <si>
    <t>Přepočtený evidenční počet (součet za celý rok)</t>
  </si>
  <si>
    <t>Průmerný plat VS</t>
  </si>
  <si>
    <t>Celkem průmerný plat - všeobecná sestra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</si>
</sst>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8"/>
      <color rgb="FFFF0000"/>
      <name val="Calibri"/>
      <family val="2"/>
      <charset val="238"/>
      <scheme val="minor"/>
    </font>
    <font>
      <b/>
      <i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2" xfId="0" applyBorder="1"/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3" fontId="0" fillId="2" borderId="18" xfId="0" applyNumberFormat="1" applyFont="1" applyFill="1" applyBorder="1" applyAlignment="1">
      <alignment horizontal="center" vertical="center"/>
    </xf>
    <xf numFmtId="3" fontId="0" fillId="2" borderId="19" xfId="0" applyNumberFormat="1" applyFont="1" applyFill="1" applyBorder="1" applyAlignment="1">
      <alignment horizontal="center" vertical="center"/>
    </xf>
    <xf numFmtId="3" fontId="0" fillId="2" borderId="20" xfId="0" applyNumberFormat="1" applyFont="1" applyFill="1" applyBorder="1" applyAlignment="1">
      <alignment horizontal="center" vertical="center"/>
    </xf>
    <xf numFmtId="3" fontId="0" fillId="2" borderId="7" xfId="0" applyNumberFormat="1" applyFont="1" applyFill="1" applyBorder="1" applyAlignment="1">
      <alignment horizontal="center" vertical="center"/>
    </xf>
    <xf numFmtId="3" fontId="0" fillId="2" borderId="1" xfId="0" applyNumberFormat="1" applyFont="1" applyFill="1" applyBorder="1" applyAlignment="1">
      <alignment horizontal="center" vertical="center"/>
    </xf>
    <xf numFmtId="3" fontId="0" fillId="2" borderId="8" xfId="0" applyNumberFormat="1" applyFont="1" applyFill="1" applyBorder="1" applyAlignment="1">
      <alignment horizontal="center" vertical="center"/>
    </xf>
    <xf numFmtId="3" fontId="0" fillId="2" borderId="9" xfId="0" applyNumberFormat="1" applyFont="1" applyFill="1" applyBorder="1" applyAlignment="1">
      <alignment horizontal="center" vertical="center"/>
    </xf>
    <xf numFmtId="3" fontId="0" fillId="2" borderId="10" xfId="0" applyNumberFormat="1" applyFont="1" applyFill="1" applyBorder="1" applyAlignment="1">
      <alignment horizontal="center" vertical="center"/>
    </xf>
    <xf numFmtId="3" fontId="0" fillId="2" borderId="11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3" fontId="0" fillId="3" borderId="18" xfId="0" applyNumberFormat="1" applyFont="1" applyFill="1" applyBorder="1" applyAlignment="1">
      <alignment horizontal="center" vertical="center"/>
    </xf>
    <xf numFmtId="3" fontId="0" fillId="3" borderId="19" xfId="0" applyNumberFormat="1" applyFont="1" applyFill="1" applyBorder="1" applyAlignment="1">
      <alignment horizontal="center" vertical="center"/>
    </xf>
    <xf numFmtId="3" fontId="0" fillId="3" borderId="20" xfId="0" applyNumberFormat="1" applyFont="1" applyFill="1" applyBorder="1" applyAlignment="1">
      <alignment horizontal="center" vertical="center"/>
    </xf>
    <xf numFmtId="3" fontId="0" fillId="3" borderId="7" xfId="0" applyNumberFormat="1" applyFon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/>
    </xf>
    <xf numFmtId="3" fontId="0" fillId="3" borderId="8" xfId="0" applyNumberFormat="1" applyFont="1" applyFill="1" applyBorder="1" applyAlignment="1">
      <alignment horizontal="center" vertical="center"/>
    </xf>
    <xf numFmtId="3" fontId="0" fillId="3" borderId="9" xfId="0" applyNumberFormat="1" applyFont="1" applyFill="1" applyBorder="1" applyAlignment="1">
      <alignment horizontal="center" vertical="center"/>
    </xf>
    <xf numFmtId="3" fontId="0" fillId="3" borderId="10" xfId="0" applyNumberFormat="1" applyFont="1" applyFill="1" applyBorder="1" applyAlignment="1">
      <alignment horizontal="center" vertical="center"/>
    </xf>
    <xf numFmtId="3" fontId="0" fillId="3" borderId="11" xfId="0" applyNumberFormat="1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3" fontId="2" fillId="4" borderId="21" xfId="0" applyNumberFormat="1" applyFont="1" applyFill="1" applyBorder="1" applyAlignment="1">
      <alignment horizontal="center" vertical="center"/>
    </xf>
    <xf numFmtId="3" fontId="2" fillId="4" borderId="19" xfId="0" applyNumberFormat="1" applyFont="1" applyFill="1" applyBorder="1" applyAlignment="1">
      <alignment horizontal="center" vertical="center"/>
    </xf>
    <xf numFmtId="3" fontId="2" fillId="4" borderId="20" xfId="0" applyNumberFormat="1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3" fontId="2" fillId="4" borderId="8" xfId="0" applyNumberFormat="1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/>
    </xf>
    <xf numFmtId="3" fontId="2" fillId="4" borderId="11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3" fontId="2" fillId="4" borderId="26" xfId="0" applyNumberFormat="1" applyFont="1" applyFill="1" applyBorder="1" applyAlignment="1">
      <alignment horizontal="center" vertical="center"/>
    </xf>
    <xf numFmtId="3" fontId="2" fillId="4" borderId="27" xfId="0" applyNumberFormat="1" applyFont="1" applyFill="1" applyBorder="1" applyAlignment="1">
      <alignment horizontal="center" vertical="center"/>
    </xf>
    <xf numFmtId="3" fontId="2" fillId="4" borderId="28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200"/>
              <a:t>Průměrná HM</a:t>
            </a:r>
            <a:r>
              <a:rPr lang="cs-CZ" sz="1200" baseline="0"/>
              <a:t> sestry</a:t>
            </a:r>
            <a:endParaRPr lang="cs-CZ" sz="1200"/>
          </a:p>
        </c:rich>
      </c:tx>
      <c:layout>
        <c:manualLayout>
          <c:xMode val="edge"/>
          <c:yMode val="edge"/>
          <c:x val="0.32872900262467192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254000" dir="5400000" sx="1000" sy="1000" algn="ctr" rotWithShape="0">
                <a:srgbClr val="000000">
                  <a:alpha val="43137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144000" tIns="19050" rIns="38100" bIns="10800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List1!$A$4:$A$15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List1!$N$4:$N$15</c:f>
              <c:numCache>
                <c:formatCode>#,##0</c:formatCode>
                <c:ptCount val="12"/>
                <c:pt idx="0">
                  <c:v>29534.768223783212</c:v>
                </c:pt>
                <c:pt idx="1">
                  <c:v>30315.90333848336</c:v>
                </c:pt>
                <c:pt idx="2">
                  <c:v>29800.070861696699</c:v>
                </c:pt>
                <c:pt idx="3">
                  <c:v>30138.177838380576</c:v>
                </c:pt>
                <c:pt idx="4">
                  <c:v>32058.687606109994</c:v>
                </c:pt>
                <c:pt idx="5">
                  <c:v>34456.953058878469</c:v>
                </c:pt>
                <c:pt idx="6">
                  <c:v>38228.267252447986</c:v>
                </c:pt>
                <c:pt idx="7">
                  <c:v>42448.165344881876</c:v>
                </c:pt>
                <c:pt idx="8">
                  <c:v>47854.428406599378</c:v>
                </c:pt>
                <c:pt idx="9">
                  <c:v>56405.716173906185</c:v>
                </c:pt>
                <c:pt idx="10">
                  <c:v>65045.52417377969</c:v>
                </c:pt>
                <c:pt idx="11">
                  <c:v>58826.009414998422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3-438B-A037-7974F3D603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-6"/>
        <c:axId val="1063251496"/>
        <c:axId val="1063252480"/>
      </c:barChart>
      <c:catAx>
        <c:axId val="1063251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63252480"/>
        <c:crosses val="autoZero"/>
        <c:auto val="1"/>
        <c:lblAlgn val="ctr"/>
        <c:lblOffset val="100"/>
        <c:noMultiLvlLbl val="0"/>
      </c:catAx>
      <c:valAx>
        <c:axId val="1063252480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63251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19</xdr:row>
      <xdr:rowOff>157162</xdr:rowOff>
    </xdr:from>
    <xdr:to>
      <xdr:col>11</xdr:col>
      <xdr:colOff>638175</xdr:colOff>
      <xdr:row>34</xdr:row>
      <xdr:rowOff>42862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C4285FD-51CA-4297-ABF0-108065DAEB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C2842-8F5B-4694-A6D3-E4BF4F3C035E}">
  <dimension ref="A1:N16"/>
  <sheetViews>
    <sheetView tabSelected="1" workbookViewId="0">
      <selection activeCell="N28" sqref="N28"/>
    </sheetView>
  </sheetViews>
  <sheetFormatPr defaultRowHeight="15" x14ac:dyDescent="0.25"/>
  <cols>
    <col min="1" max="1" width="14.7109375" customWidth="1"/>
    <col min="2" max="2" width="11.42578125" bestFit="1" customWidth="1"/>
    <col min="3" max="5" width="13.5703125" bestFit="1" customWidth="1"/>
    <col min="10" max="13" width="15" customWidth="1"/>
    <col min="14" max="14" width="38.42578125" customWidth="1"/>
  </cols>
  <sheetData>
    <row r="1" spans="1:14" ht="15.75" thickBot="1" x14ac:dyDescent="0.3"/>
    <row r="2" spans="1:14" ht="33.75" customHeight="1" thickBot="1" x14ac:dyDescent="0.3">
      <c r="B2" s="48" t="s">
        <v>4</v>
      </c>
      <c r="C2" s="49"/>
      <c r="D2" s="49"/>
      <c r="E2" s="50"/>
      <c r="F2" s="45" t="s">
        <v>6</v>
      </c>
      <c r="G2" s="46"/>
      <c r="H2" s="46"/>
      <c r="I2" s="47"/>
      <c r="J2" s="51" t="s">
        <v>7</v>
      </c>
      <c r="K2" s="52"/>
      <c r="L2" s="52"/>
      <c r="M2" s="52"/>
      <c r="N2" s="52"/>
    </row>
    <row r="3" spans="1:14" ht="15.75" thickBot="1" x14ac:dyDescent="0.3">
      <c r="A3" s="1" t="s">
        <v>5</v>
      </c>
      <c r="B3" s="2" t="s">
        <v>0</v>
      </c>
      <c r="C3" s="3" t="s">
        <v>1</v>
      </c>
      <c r="D3" s="3" t="s">
        <v>2</v>
      </c>
      <c r="E3" s="4" t="s">
        <v>3</v>
      </c>
      <c r="F3" s="14" t="s">
        <v>0</v>
      </c>
      <c r="G3" s="15" t="s">
        <v>1</v>
      </c>
      <c r="H3" s="15" t="s">
        <v>2</v>
      </c>
      <c r="I3" s="16" t="s">
        <v>3</v>
      </c>
      <c r="J3" s="26" t="s">
        <v>0</v>
      </c>
      <c r="K3" s="27" t="s">
        <v>1</v>
      </c>
      <c r="L3" s="27" t="s">
        <v>2</v>
      </c>
      <c r="M3" s="28" t="s">
        <v>3</v>
      </c>
      <c r="N3" s="41" t="s">
        <v>8</v>
      </c>
    </row>
    <row r="4" spans="1:14" x14ac:dyDescent="0.25">
      <c r="A4" s="29">
        <v>2011</v>
      </c>
      <c r="B4" s="5"/>
      <c r="C4" s="6"/>
      <c r="D4" s="6"/>
      <c r="E4" s="7">
        <v>445182287</v>
      </c>
      <c r="F4" s="17"/>
      <c r="G4" s="18"/>
      <c r="H4" s="18"/>
      <c r="I4" s="19">
        <v>15073.159999999994</v>
      </c>
      <c r="J4" s="32" t="str">
        <f>IF(B4="","",B4/F4)</f>
        <v/>
      </c>
      <c r="K4" s="33" t="str">
        <f t="shared" ref="K4:M16" si="0">IF(C4="","",C4/G4)</f>
        <v/>
      </c>
      <c r="L4" s="33" t="str">
        <f t="shared" si="0"/>
        <v/>
      </c>
      <c r="M4" s="34">
        <f t="shared" si="0"/>
        <v>29534.768223783212</v>
      </c>
      <c r="N4" s="42">
        <f>SUM(B4:E4)/SUM(F4:I4)</f>
        <v>29534.768223783212</v>
      </c>
    </row>
    <row r="5" spans="1:14" x14ac:dyDescent="0.25">
      <c r="A5" s="30">
        <v>2012</v>
      </c>
      <c r="B5" s="8"/>
      <c r="C5" s="9"/>
      <c r="D5" s="9"/>
      <c r="E5" s="10">
        <v>451312853</v>
      </c>
      <c r="F5" s="20"/>
      <c r="G5" s="21"/>
      <c r="H5" s="21"/>
      <c r="I5" s="22">
        <v>14886.999999999942</v>
      </c>
      <c r="J5" s="35" t="str">
        <f t="shared" ref="J5:J16" si="1">IF(B5="","",B5/F5)</f>
        <v/>
      </c>
      <c r="K5" s="36" t="str">
        <f t="shared" si="0"/>
        <v/>
      </c>
      <c r="L5" s="36" t="str">
        <f t="shared" si="0"/>
        <v/>
      </c>
      <c r="M5" s="37">
        <f t="shared" si="0"/>
        <v>30315.90333848336</v>
      </c>
      <c r="N5" s="43">
        <f t="shared" ref="N5:N16" si="2">SUM(B5:E5)/SUM(F5:I5)</f>
        <v>30315.90333848336</v>
      </c>
    </row>
    <row r="6" spans="1:14" x14ac:dyDescent="0.25">
      <c r="A6" s="30">
        <v>2013</v>
      </c>
      <c r="B6" s="8"/>
      <c r="C6" s="9"/>
      <c r="D6" s="9"/>
      <c r="E6" s="10">
        <v>455022646</v>
      </c>
      <c r="F6" s="20"/>
      <c r="G6" s="21"/>
      <c r="H6" s="21"/>
      <c r="I6" s="22">
        <v>15269.179999999933</v>
      </c>
      <c r="J6" s="35" t="str">
        <f t="shared" si="1"/>
        <v/>
      </c>
      <c r="K6" s="36" t="str">
        <f t="shared" si="0"/>
        <v/>
      </c>
      <c r="L6" s="36" t="str">
        <f t="shared" si="0"/>
        <v/>
      </c>
      <c r="M6" s="37">
        <f t="shared" si="0"/>
        <v>29800.070861696699</v>
      </c>
      <c r="N6" s="43">
        <f t="shared" si="2"/>
        <v>29800.070861696699</v>
      </c>
    </row>
    <row r="7" spans="1:14" x14ac:dyDescent="0.25">
      <c r="A7" s="30">
        <v>2014</v>
      </c>
      <c r="B7" s="8"/>
      <c r="C7" s="9"/>
      <c r="D7" s="9"/>
      <c r="E7" s="10">
        <v>469237264</v>
      </c>
      <c r="F7" s="20"/>
      <c r="G7" s="21"/>
      <c r="H7" s="21"/>
      <c r="I7" s="22">
        <v>15569.52999999995</v>
      </c>
      <c r="J7" s="35" t="str">
        <f t="shared" si="1"/>
        <v/>
      </c>
      <c r="K7" s="36" t="str">
        <f t="shared" si="0"/>
        <v/>
      </c>
      <c r="L7" s="36" t="str">
        <f t="shared" si="0"/>
        <v/>
      </c>
      <c r="M7" s="37">
        <f t="shared" si="0"/>
        <v>30138.177838380576</v>
      </c>
      <c r="N7" s="43">
        <f t="shared" si="2"/>
        <v>30138.177838380576</v>
      </c>
    </row>
    <row r="8" spans="1:14" x14ac:dyDescent="0.25">
      <c r="A8" s="30">
        <v>2015</v>
      </c>
      <c r="B8" s="8"/>
      <c r="C8" s="9"/>
      <c r="D8" s="9"/>
      <c r="E8" s="10">
        <v>503419495</v>
      </c>
      <c r="F8" s="20"/>
      <c r="G8" s="21"/>
      <c r="H8" s="21"/>
      <c r="I8" s="22">
        <v>15703.05999999995</v>
      </c>
      <c r="J8" s="35" t="str">
        <f t="shared" si="1"/>
        <v/>
      </c>
      <c r="K8" s="36" t="str">
        <f t="shared" si="0"/>
        <v/>
      </c>
      <c r="L8" s="36" t="str">
        <f t="shared" si="0"/>
        <v/>
      </c>
      <c r="M8" s="37">
        <f t="shared" si="0"/>
        <v>32058.687606109994</v>
      </c>
      <c r="N8" s="43">
        <f t="shared" si="2"/>
        <v>32058.687606109994</v>
      </c>
    </row>
    <row r="9" spans="1:14" x14ac:dyDescent="0.25">
      <c r="A9" s="30">
        <v>2016</v>
      </c>
      <c r="B9" s="8">
        <v>3485612</v>
      </c>
      <c r="C9" s="9">
        <v>206348727</v>
      </c>
      <c r="D9" s="9">
        <v>265511889</v>
      </c>
      <c r="E9" s="10">
        <v>70196927</v>
      </c>
      <c r="F9" s="20">
        <v>142</v>
      </c>
      <c r="G9" s="21">
        <v>6783.4500000000126</v>
      </c>
      <c r="H9" s="21">
        <v>7131.4000000000087</v>
      </c>
      <c r="I9" s="22">
        <v>1775.7499999999993</v>
      </c>
      <c r="J9" s="35">
        <f t="shared" si="1"/>
        <v>24546.563380281692</v>
      </c>
      <c r="K9" s="36">
        <f t="shared" si="0"/>
        <v>30419.436569886948</v>
      </c>
      <c r="L9" s="36">
        <f t="shared" si="0"/>
        <v>37231.383599293222</v>
      </c>
      <c r="M9" s="37">
        <f t="shared" si="0"/>
        <v>39530.861326200211</v>
      </c>
      <c r="N9" s="43">
        <f t="shared" si="2"/>
        <v>34456.953058878469</v>
      </c>
    </row>
    <row r="10" spans="1:14" x14ac:dyDescent="0.25">
      <c r="A10" s="30">
        <v>2017</v>
      </c>
      <c r="B10" s="8">
        <v>1591097</v>
      </c>
      <c r="C10" s="9">
        <v>217103453</v>
      </c>
      <c r="D10" s="9">
        <v>314584120</v>
      </c>
      <c r="E10" s="10">
        <v>84518800</v>
      </c>
      <c r="F10" s="20">
        <v>63.799999999999983</v>
      </c>
      <c r="G10" s="21">
        <v>6527.4500000000089</v>
      </c>
      <c r="H10" s="21">
        <v>7697.4000000000206</v>
      </c>
      <c r="I10" s="22">
        <v>1872.0999999999997</v>
      </c>
      <c r="J10" s="35">
        <f t="shared" si="1"/>
        <v>24938.824451410666</v>
      </c>
      <c r="K10" s="36">
        <f t="shared" si="0"/>
        <v>33260.071390818724</v>
      </c>
      <c r="L10" s="36">
        <f t="shared" si="0"/>
        <v>40868.880401174312</v>
      </c>
      <c r="M10" s="37">
        <f t="shared" si="0"/>
        <v>45146.519950857335</v>
      </c>
      <c r="N10" s="43">
        <f t="shared" si="2"/>
        <v>38228.267252447986</v>
      </c>
    </row>
    <row r="11" spans="1:14" x14ac:dyDescent="0.25">
      <c r="A11" s="30">
        <v>2018</v>
      </c>
      <c r="B11" s="8">
        <v>39486</v>
      </c>
      <c r="C11" s="9">
        <v>239836654</v>
      </c>
      <c r="D11" s="9">
        <v>309912106</v>
      </c>
      <c r="E11" s="10">
        <v>83398302</v>
      </c>
      <c r="F11" s="20">
        <v>1</v>
      </c>
      <c r="G11" s="21">
        <v>6444.5000000000036</v>
      </c>
      <c r="H11" s="21">
        <v>6803.2500000000091</v>
      </c>
      <c r="I11" s="22">
        <v>1667.9499999999998</v>
      </c>
      <c r="J11" s="35">
        <f t="shared" si="1"/>
        <v>39486</v>
      </c>
      <c r="K11" s="36">
        <f t="shared" si="0"/>
        <v>37215.711692140561</v>
      </c>
      <c r="L11" s="36">
        <f t="shared" si="0"/>
        <v>45553.537794436423</v>
      </c>
      <c r="M11" s="37">
        <f t="shared" si="0"/>
        <v>50000.480829761087</v>
      </c>
      <c r="N11" s="43">
        <f t="shared" si="2"/>
        <v>42448.165344881876</v>
      </c>
    </row>
    <row r="12" spans="1:14" x14ac:dyDescent="0.25">
      <c r="A12" s="30">
        <v>2019</v>
      </c>
      <c r="B12" s="8"/>
      <c r="C12" s="9">
        <v>288820605</v>
      </c>
      <c r="D12" s="9">
        <v>334740582</v>
      </c>
      <c r="E12" s="10">
        <v>104330989</v>
      </c>
      <c r="F12" s="20"/>
      <c r="G12" s="21">
        <v>6774.6999999999944</v>
      </c>
      <c r="H12" s="21">
        <v>6559.2000000000044</v>
      </c>
      <c r="I12" s="22">
        <v>1876.6499999999992</v>
      </c>
      <c r="J12" s="35" t="str">
        <f t="shared" si="1"/>
        <v/>
      </c>
      <c r="K12" s="36">
        <f t="shared" si="0"/>
        <v>42632.235375736229</v>
      </c>
      <c r="L12" s="36">
        <f t="shared" si="0"/>
        <v>51033.751372118517</v>
      </c>
      <c r="M12" s="37">
        <f t="shared" si="0"/>
        <v>55594.271174699621</v>
      </c>
      <c r="N12" s="43">
        <f t="shared" si="2"/>
        <v>47854.428406599378</v>
      </c>
    </row>
    <row r="13" spans="1:14" x14ac:dyDescent="0.25">
      <c r="A13" s="30">
        <v>2020</v>
      </c>
      <c r="B13" s="8"/>
      <c r="C13" s="9">
        <v>340973179</v>
      </c>
      <c r="D13" s="9">
        <v>387963454</v>
      </c>
      <c r="E13" s="10">
        <v>133109107</v>
      </c>
      <c r="F13" s="20"/>
      <c r="G13" s="21">
        <v>6790.9500000000007</v>
      </c>
      <c r="H13" s="21">
        <v>6463.7000000000089</v>
      </c>
      <c r="I13" s="22">
        <v>2028.2999999999995</v>
      </c>
      <c r="J13" s="35" t="str">
        <f t="shared" si="1"/>
        <v/>
      </c>
      <c r="K13" s="36">
        <f t="shared" si="0"/>
        <v>50209.938079355605</v>
      </c>
      <c r="L13" s="36">
        <f t="shared" si="0"/>
        <v>60021.884369633408</v>
      </c>
      <c r="M13" s="37">
        <f t="shared" si="0"/>
        <v>65625.946359019887</v>
      </c>
      <c r="N13" s="43">
        <f t="shared" si="2"/>
        <v>56405.716173906185</v>
      </c>
    </row>
    <row r="14" spans="1:14" x14ac:dyDescent="0.25">
      <c r="A14" s="30">
        <v>2021</v>
      </c>
      <c r="B14" s="8"/>
      <c r="C14" s="9">
        <v>391599423</v>
      </c>
      <c r="D14" s="9">
        <v>444664373</v>
      </c>
      <c r="E14" s="10">
        <v>165434024</v>
      </c>
      <c r="F14" s="20"/>
      <c r="G14" s="21">
        <v>6728.4000000000015</v>
      </c>
      <c r="H14" s="21">
        <v>6475.3000000000202</v>
      </c>
      <c r="I14" s="22">
        <v>2196.2499999999991</v>
      </c>
      <c r="J14" s="35" t="str">
        <f t="shared" si="1"/>
        <v/>
      </c>
      <c r="K14" s="36">
        <f t="shared" si="0"/>
        <v>58200.972445157822</v>
      </c>
      <c r="L14" s="36">
        <f t="shared" si="0"/>
        <v>68670.852779021603</v>
      </c>
      <c r="M14" s="37">
        <f t="shared" si="0"/>
        <v>75325.679681274938</v>
      </c>
      <c r="N14" s="43">
        <f t="shared" si="2"/>
        <v>65045.52417377969</v>
      </c>
    </row>
    <row r="15" spans="1:14" x14ac:dyDescent="0.25">
      <c r="A15" s="30">
        <v>2022</v>
      </c>
      <c r="B15" s="8"/>
      <c r="C15" s="9">
        <v>356724649</v>
      </c>
      <c r="D15" s="9">
        <v>402706169</v>
      </c>
      <c r="E15" s="10">
        <v>156543092</v>
      </c>
      <c r="F15" s="20"/>
      <c r="G15" s="21">
        <v>6823.300000000002</v>
      </c>
      <c r="H15" s="21">
        <v>6433.1000000000186</v>
      </c>
      <c r="I15" s="22">
        <v>2314.4999999999982</v>
      </c>
      <c r="J15" s="35" t="str">
        <f t="shared" si="1"/>
        <v/>
      </c>
      <c r="K15" s="36">
        <f t="shared" si="0"/>
        <v>52280.370055544954</v>
      </c>
      <c r="L15" s="36">
        <f t="shared" si="0"/>
        <v>62599.084267304854</v>
      </c>
      <c r="M15" s="37">
        <f>IF(E15="","",E15/I15)</f>
        <v>67635.814214733255</v>
      </c>
      <c r="N15" s="43">
        <f t="shared" si="2"/>
        <v>58826.009414998422</v>
      </c>
    </row>
    <row r="16" spans="1:14" ht="15.75" thickBot="1" x14ac:dyDescent="0.3">
      <c r="A16" s="31">
        <v>2023</v>
      </c>
      <c r="B16" s="11"/>
      <c r="C16" s="12">
        <v>300388544</v>
      </c>
      <c r="D16" s="12">
        <v>333741294</v>
      </c>
      <c r="E16" s="13">
        <v>127672311</v>
      </c>
      <c r="F16" s="23"/>
      <c r="G16" s="24">
        <v>5743.8</v>
      </c>
      <c r="H16" s="24">
        <v>5348.850000000004</v>
      </c>
      <c r="I16" s="25">
        <v>1920.7499999999986</v>
      </c>
      <c r="J16" s="38" t="str">
        <f t="shared" si="1"/>
        <v/>
      </c>
      <c r="K16" s="39">
        <f t="shared" si="0"/>
        <v>52297.876667014869</v>
      </c>
      <c r="L16" s="39">
        <f t="shared" si="0"/>
        <v>62394.962281611886</v>
      </c>
      <c r="M16" s="40">
        <f t="shared" si="0"/>
        <v>66470.030456852837</v>
      </c>
      <c r="N16" s="44">
        <f t="shared" si="2"/>
        <v>58539.824258072433</v>
      </c>
    </row>
  </sheetData>
  <mergeCells count="3">
    <mergeCell ref="F2:I2"/>
    <mergeCell ref="B2:E2"/>
    <mergeCell ref="J2:N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Valluš Štefan, Ing.</dc:creator>
  <cp:lastModifiedBy>Káňa Jaroslav, Ing., MHA</cp:lastModifiedBy>
  <dcterms:created xsi:type="dcterms:W3CDTF">2023-12-04T10:35:13Z</dcterms:created>
  <dcterms:modified xsi:type="dcterms:W3CDTF">2023-12-04T13:10:16Z</dcterms:modified>
</cp:coreProperties>
</file>