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8_{9F9B0AF3-01CB-4471-866C-134F777C2A1B}" xr6:coauthVersionLast="36" xr6:coauthVersionMax="36" xr10:uidLastSave="{00000000-0000-0000-0000-000000000000}"/>
  <bookViews>
    <workbookView xWindow="-120" yWindow="-120" windowWidth="29040" windowHeight="15840" xr2:uid="{21A57918-5227-47AA-943A-464526FAB07B}"/>
  </bookViews>
  <sheets>
    <sheet name="ALFA2" sheetId="1" r:id="rId1"/>
  </sheets>
  <definedNames>
    <definedName name="_xlnm._FilterDatabase" localSheetId="0" hidden="1">ALFA2!$C$2:$J$2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M4" i="1"/>
  <c r="M5" i="1"/>
  <c r="M6" i="1"/>
  <c r="M7" i="1"/>
  <c r="M8" i="1"/>
  <c r="M9" i="1"/>
  <c r="M10" i="1"/>
  <c r="M11" i="1"/>
  <c r="M12" i="1"/>
  <c r="M13" i="1"/>
  <c r="M3" i="1"/>
  <c r="G82" i="1" l="1"/>
  <c r="G54" i="1" l="1"/>
  <c r="F33" i="1"/>
  <c r="G32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7" i="1"/>
  <c r="G58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3" i="1"/>
  <c r="F59" i="1" l="1"/>
  <c r="G59" i="1" s="1"/>
  <c r="G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Kreuzingerová Pavla, Ing.</author>
  </authors>
  <commentList>
    <comment ref="F15" authorId="0" shapeId="0" xr:uid="{5A823A59-5A66-4962-846D-63CAEF2DD7C9}">
      <text>
        <r>
          <rPr>
            <sz val="9"/>
            <color indexed="81"/>
            <rFont val="Tahoma"/>
            <family val="2"/>
            <charset val="238"/>
          </rPr>
          <t xml:space="preserve">2 výkony u jednoho RČ, 455127445 má dva doklady
</t>
        </r>
      </text>
    </comment>
    <comment ref="F18" authorId="1" shapeId="0" xr:uid="{487530A4-16ED-4364-8AD2-913D03D845D3}">
      <text>
        <r>
          <rPr>
            <b/>
            <sz val="9"/>
            <color indexed="81"/>
            <rFont val="Tahoma"/>
            <family val="2"/>
            <charset val="238"/>
          </rPr>
          <t>Kreuzingerová Pavla, Ing.:</t>
        </r>
        <r>
          <rPr>
            <sz val="9"/>
            <color indexed="81"/>
            <rFont val="Tahoma"/>
            <family val="2"/>
            <charset val="238"/>
          </rPr>
          <t xml:space="preserve">
2x případy A - Hospit.případy ALFA</t>
        </r>
      </text>
    </comment>
    <comment ref="I18" authorId="1" shapeId="0" xr:uid="{94606813-B5C1-4BB8-B070-2E56F7604EBD}">
      <text>
        <r>
          <rPr>
            <b/>
            <sz val="9"/>
            <color indexed="81"/>
            <rFont val="Tahoma"/>
            <family val="2"/>
            <charset val="238"/>
          </rPr>
          <t>Kreuzingerová Pavla, Ing.:</t>
        </r>
        <r>
          <rPr>
            <sz val="9"/>
            <color indexed="81"/>
            <rFont val="Tahoma"/>
            <family val="2"/>
            <charset val="238"/>
          </rPr>
          <t xml:space="preserve">
případně : Slinivka, ROBOT</t>
        </r>
      </text>
    </comment>
    <comment ref="I21" authorId="1" shapeId="0" xr:uid="{75606A03-3495-433F-BC7B-76B5D4557FF9}">
      <text>
        <r>
          <rPr>
            <b/>
            <sz val="9"/>
            <color indexed="81"/>
            <rFont val="Tahoma"/>
            <family val="2"/>
            <charset val="238"/>
          </rPr>
          <t>Kreuzingerová Pavla, Ing.:</t>
        </r>
        <r>
          <rPr>
            <sz val="9"/>
            <color indexed="81"/>
            <rFont val="Tahoma"/>
            <family val="2"/>
            <charset val="238"/>
          </rPr>
          <t xml:space="preserve">
Případně : Slinivka, ROBOT</t>
        </r>
      </text>
    </comment>
    <comment ref="F72" authorId="0" shapeId="0" xr:uid="{D847F8BB-E1A4-463B-BCB0-631EC8217162}">
      <text>
        <r>
          <rPr>
            <sz val="9"/>
            <color indexed="81"/>
            <rFont val="Tahoma"/>
            <family val="2"/>
            <charset val="238"/>
          </rPr>
          <t xml:space="preserve">neodpovídá DBS NRCH
</t>
        </r>
      </text>
    </comment>
    <comment ref="F76" authorId="0" shapeId="0" xr:uid="{F5DBA2C8-D559-47F3-9931-7DFA853056DB}">
      <text>
        <r>
          <rPr>
            <sz val="9"/>
            <color indexed="81"/>
            <rFont val="Tahoma"/>
            <family val="2"/>
            <charset val="238"/>
          </rPr>
          <t xml:space="preserve">množství
</t>
        </r>
      </text>
    </comment>
  </commentList>
</comments>
</file>

<file path=xl/sharedStrings.xml><?xml version="1.0" encoding="utf-8"?>
<sst xmlns="http://schemas.openxmlformats.org/spreadsheetml/2006/main" count="455" uniqueCount="167">
  <si>
    <t>TEP CKP</t>
  </si>
  <si>
    <t>TEP kyčel</t>
  </si>
  <si>
    <t>TEP revize kyčel</t>
  </si>
  <si>
    <t>TEP koleno</t>
  </si>
  <si>
    <t>TEP revize koleno</t>
  </si>
  <si>
    <t>TEP rameno</t>
  </si>
  <si>
    <t>TEP revize rameno</t>
  </si>
  <si>
    <t>TEP kotník</t>
  </si>
  <si>
    <t>TEP loket</t>
  </si>
  <si>
    <t>TEP ostatní</t>
  </si>
  <si>
    <t>TEP revize ostatní</t>
  </si>
  <si>
    <t>ANO</t>
  </si>
  <si>
    <t>ASK rameno</t>
  </si>
  <si>
    <t>ASK rameno dekomprese</t>
  </si>
  <si>
    <t>ASK kyčel</t>
  </si>
  <si>
    <t>ASK kotník</t>
  </si>
  <si>
    <t>ASK koleno</t>
  </si>
  <si>
    <t>ASK ostatní</t>
  </si>
  <si>
    <t>08</t>
  </si>
  <si>
    <t>Laparotomie</t>
  </si>
  <si>
    <t>Laparoskopie</t>
  </si>
  <si>
    <t>Porod</t>
  </si>
  <si>
    <t>ROBOT - hysterektomie</t>
  </si>
  <si>
    <t>ROBOT - gynekologie (výše neuvedené)</t>
  </si>
  <si>
    <t>nelze zobrazit SQL</t>
  </si>
  <si>
    <t>ROBOT - ORL</t>
  </si>
  <si>
    <t>13</t>
  </si>
  <si>
    <t>17</t>
  </si>
  <si>
    <t>CMP</t>
  </si>
  <si>
    <t>DBS</t>
  </si>
  <si>
    <t>není podklad</t>
  </si>
  <si>
    <t>30</t>
  </si>
  <si>
    <t>enterální výživa</t>
  </si>
  <si>
    <t>test mentálních funkcí v geriatrii</t>
  </si>
  <si>
    <t>test aktivit denního života v geriatrii</t>
  </si>
  <si>
    <t>stanovení komplexního plánu léčby odborníkem medicíny dlouhodobé péče</t>
  </si>
  <si>
    <t>evaluace stavu pacienta s ohledem na geriatrické syndromy</t>
  </si>
  <si>
    <t>31</t>
  </si>
  <si>
    <t>TEP revize loket</t>
  </si>
  <si>
    <t>ASK loket</t>
  </si>
  <si>
    <t>NE</t>
  </si>
  <si>
    <t>Klinika</t>
  </si>
  <si>
    <t>Vybraný výkon</t>
  </si>
  <si>
    <t>04</t>
  </si>
  <si>
    <t>ROBOT</t>
  </si>
  <si>
    <t>HIPEC</t>
  </si>
  <si>
    <t>LEVOSTRANNÁ PANKREATEKTOMIE SE SPLENEKTOMIÍ</t>
  </si>
  <si>
    <t>HEMIPANKREATODUODENEKTOMIE (WHIPPLE)</t>
  </si>
  <si>
    <t>LOKÁLNÍ EXCIZE NEBO ENUKLEACE TUMORU …</t>
  </si>
  <si>
    <t>Slinivka,lev.pankr.</t>
  </si>
  <si>
    <t>Slinivka, whipple</t>
  </si>
  <si>
    <t>Slinivka,enukleace</t>
  </si>
  <si>
    <t>Robot, rectum</t>
  </si>
  <si>
    <t>25</t>
  </si>
  <si>
    <t>MONOMAX</t>
  </si>
  <si>
    <t>BIMAX</t>
  </si>
  <si>
    <t>ASK</t>
  </si>
  <si>
    <t>Novo10</t>
  </si>
  <si>
    <t>Novo15</t>
  </si>
  <si>
    <t>Novo25</t>
  </si>
  <si>
    <t>Novo32</t>
  </si>
  <si>
    <t>09</t>
  </si>
  <si>
    <t>nově doplnit - ROBOT - LEV.PANKR., (DRG marker 91979)</t>
  </si>
  <si>
    <t>ROBOT - LEV.PANKR.,</t>
  </si>
  <si>
    <t>01</t>
  </si>
  <si>
    <t>MitraClip</t>
  </si>
  <si>
    <t>Ablace</t>
  </si>
  <si>
    <t>Stent</t>
  </si>
  <si>
    <t>Angioplastika</t>
  </si>
  <si>
    <t>Kardiostimulátor</t>
  </si>
  <si>
    <t>bezelektrodový KS</t>
  </si>
  <si>
    <t>CCM</t>
  </si>
  <si>
    <t>Kardioverter</t>
  </si>
  <si>
    <t>Záznamník EKG</t>
  </si>
  <si>
    <t>TAVI</t>
  </si>
  <si>
    <t>Impella</t>
  </si>
  <si>
    <t>Tendyne</t>
  </si>
  <si>
    <t>05</t>
  </si>
  <si>
    <t>Transplantace ledviny</t>
  </si>
  <si>
    <t>06</t>
  </si>
  <si>
    <t>Implantace pumpy</t>
  </si>
  <si>
    <t>12</t>
  </si>
  <si>
    <t>ROBOT - prostatektomie s lymfadenektomií</t>
  </si>
  <si>
    <t>ROBOT - prostatektomie</t>
  </si>
  <si>
    <t>ROBOT - pyeloplastika</t>
  </si>
  <si>
    <t>ROBOT - resekce ledviny</t>
  </si>
  <si>
    <t>ROBOT - lymfadenektomie</t>
  </si>
  <si>
    <t>14</t>
  </si>
  <si>
    <t>OKA</t>
  </si>
  <si>
    <t>Keratoplastika</t>
  </si>
  <si>
    <t>Pars plana Vitrektomie</t>
  </si>
  <si>
    <t>Strabismus</t>
  </si>
  <si>
    <t>Trabekulektomie</t>
  </si>
  <si>
    <t>Cyclofotokoagulace</t>
  </si>
  <si>
    <t>32</t>
  </si>
  <si>
    <t>KOST DREN - alogenní</t>
  </si>
  <si>
    <t>KOST DREN - autologní</t>
  </si>
  <si>
    <t>50</t>
  </si>
  <si>
    <t>Výměna mitrální chlopně</t>
  </si>
  <si>
    <t>ECMO</t>
  </si>
  <si>
    <t>ALFA2 název stávající</t>
  </si>
  <si>
    <t>ALFA2 označena</t>
  </si>
  <si>
    <t>ALFA2 - návrh nového názvu</t>
  </si>
  <si>
    <t>ASKcelist</t>
  </si>
  <si>
    <t>Novorozenci</t>
  </si>
  <si>
    <t>NOVO</t>
  </si>
  <si>
    <r>
      <t>Počet výkonů - Reporting klinik -</t>
    </r>
    <r>
      <rPr>
        <b/>
        <sz val="11"/>
        <color rgb="FF0000FF"/>
        <rFont val="Calibri"/>
        <family val="2"/>
        <charset val="238"/>
        <scheme val="minor"/>
      </rPr>
      <t xml:space="preserve"> rok 2022</t>
    </r>
  </si>
  <si>
    <t>ROBOT - chirurgie</t>
  </si>
  <si>
    <t>Chir4</t>
  </si>
  <si>
    <t>Slinivka</t>
  </si>
  <si>
    <t>Slinivka, drenáž</t>
  </si>
  <si>
    <t>ABLACE</t>
  </si>
  <si>
    <t>MITRACLIP</t>
  </si>
  <si>
    <t>STENT</t>
  </si>
  <si>
    <t>KS</t>
  </si>
  <si>
    <t>není</t>
  </si>
  <si>
    <t>LEADLESS</t>
  </si>
  <si>
    <t>KV</t>
  </si>
  <si>
    <t>AZ_EKG</t>
  </si>
  <si>
    <t>IMPELLA</t>
  </si>
  <si>
    <t>TENDYNE</t>
  </si>
  <si>
    <t>bez změny</t>
  </si>
  <si>
    <t>TrLedvin</t>
  </si>
  <si>
    <t>???</t>
  </si>
  <si>
    <t>KERATOPLASTIKA</t>
  </si>
  <si>
    <t>VITREKTOMIE</t>
  </si>
  <si>
    <t>STRABISMUS</t>
  </si>
  <si>
    <t>TRABEKULEKTOMIE</t>
  </si>
  <si>
    <t>CYCLOFOTOKOAGULACE</t>
  </si>
  <si>
    <t>KOSTdren</t>
  </si>
  <si>
    <t>ROBOT - ostatní</t>
  </si>
  <si>
    <t>---</t>
  </si>
  <si>
    <t>Neurostimulace</t>
  </si>
  <si>
    <t>Neurostimulace, pumpy</t>
  </si>
  <si>
    <t>TEPCKP</t>
  </si>
  <si>
    <t>TEPkoleno</t>
  </si>
  <si>
    <t>TEPrameno</t>
  </si>
  <si>
    <t>TEPloket</t>
  </si>
  <si>
    <t>ASKrameno</t>
  </si>
  <si>
    <t>ASKloket</t>
  </si>
  <si>
    <t>ASKkoleno</t>
  </si>
  <si>
    <t>TEPkycel</t>
  </si>
  <si>
    <t>ASKkycel</t>
  </si>
  <si>
    <t>TEPrevkycel</t>
  </si>
  <si>
    <t>TEPrevkoleno</t>
  </si>
  <si>
    <t>TEPrevrameno</t>
  </si>
  <si>
    <t>TEPkotnik</t>
  </si>
  <si>
    <t>ASKkotnik</t>
  </si>
  <si>
    <t>TEPost</t>
  </si>
  <si>
    <t>ASKost</t>
  </si>
  <si>
    <t>ROBOTost</t>
  </si>
  <si>
    <t>TEPrevost</t>
  </si>
  <si>
    <t>ASKdekrameno</t>
  </si>
  <si>
    <t>Geriatrie</t>
  </si>
  <si>
    <t>Enterál</t>
  </si>
  <si>
    <t>Mentfunkce</t>
  </si>
  <si>
    <t>Aktivita</t>
  </si>
  <si>
    <t>Dlouhlecba</t>
  </si>
  <si>
    <t>Evaluace</t>
  </si>
  <si>
    <t>TEPrevloket</t>
  </si>
  <si>
    <t>NOVOpod32</t>
  </si>
  <si>
    <t>NOVO2,5</t>
  </si>
  <si>
    <t>NOVO1,5</t>
  </si>
  <si>
    <t>NOVO1,0</t>
  </si>
  <si>
    <r>
      <t xml:space="preserve">Počet výkonů - kontrola </t>
    </r>
    <r>
      <rPr>
        <b/>
        <sz val="11"/>
        <color rgb="FF0000FF"/>
        <rFont val="Calibri"/>
        <family val="2"/>
        <charset val="238"/>
        <scheme val="minor"/>
      </rPr>
      <t>rok 2022</t>
    </r>
  </si>
  <si>
    <t>Rozdíl Reporting x kontrola</t>
  </si>
  <si>
    <t>Chlopeň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</si>
</sst>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;;;&quot;novorozenci pod 1,0 Kg&quot;"/>
    <numFmt numFmtId="165" formatCode=";;;&quot;novorozenci pod 1,5 Kg&quot;"/>
    <numFmt numFmtId="166" formatCode=";;;&quot;novorozenci pod 2,5 Kg&quot;"/>
    <numFmt numFmtId="167" formatCode=";;;&quot;novorozenci narození před 32 týdnem&quot;"/>
    <numFmt numFmtId="168" formatCode=";;;&quot;VNITŘNÍ DRENÁŽ PSEUDOCYSTY DO ŽALUDKU, DUODENA NEBO JEJUNA&quot;"/>
    <numFmt numFmtId="169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3">
    <xf numFmtId="0" fontId="0" fillId="0" borderId="0"/>
    <xf numFmtId="0" fontId="2" fillId="0" borderId="0"/>
    <xf numFmtId="0" fontId="3" fillId="4" borderId="0">
      <alignment horizontal="left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9" fillId="0" borderId="0" xfId="2" applyNumberFormat="1" applyFont="1" applyFill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169" fontId="0" fillId="0" borderId="0" xfId="0" applyNumberFormat="1" applyAlignment="1">
      <alignment horizontal="right"/>
    </xf>
    <xf numFmtId="0" fontId="4" fillId="5" borderId="0" xfId="0" applyFont="1" applyFill="1" applyAlignment="1">
      <alignment vertical="center" wrapText="1"/>
    </xf>
    <xf numFmtId="3" fontId="4" fillId="5" borderId="0" xfId="0" applyNumberFormat="1" applyFont="1" applyFill="1" applyAlignment="1">
      <alignment horizontal="right" vertical="center" wrapText="1"/>
    </xf>
    <xf numFmtId="169" fontId="0" fillId="5" borderId="0" xfId="0" applyNumberFormat="1" applyFill="1" applyAlignment="1">
      <alignment horizontal="right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4" fillId="5" borderId="0" xfId="0" applyFont="1" applyFill="1" applyAlignment="1">
      <alignment horizontal="right" vertical="center" wrapText="1"/>
    </xf>
    <xf numFmtId="49" fontId="0" fillId="5" borderId="0" xfId="0" applyNumberFormat="1" applyFill="1" applyAlignment="1">
      <alignment vertical="center"/>
    </xf>
    <xf numFmtId="0" fontId="1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12" fillId="0" borderId="5" xfId="1" applyNumberFormat="1" applyFont="1" applyBorder="1" applyAlignment="1">
      <alignment horizontal="right" vertical="center"/>
    </xf>
  </cellXfs>
  <cellStyles count="3">
    <cellStyle name="___row1" xfId="2" xr:uid="{00000000-0005-0000-0000-000030000000}"/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7E61-8F26-42B1-9B43-77BAD2500ADF}">
  <dimension ref="C1:O96"/>
  <sheetViews>
    <sheetView tabSelected="1" workbookViewId="0">
      <pane ySplit="2" topLeftCell="A3" activePane="bottomLeft" state="frozen"/>
      <selection pane="bottomLeft" activeCell="G6" sqref="G6"/>
    </sheetView>
  </sheetViews>
  <sheetFormatPr defaultRowHeight="15" x14ac:dyDescent="0.25"/>
  <cols>
    <col min="3" max="3" width="9.28515625" customWidth="1"/>
    <col min="4" max="4" width="52.5703125" customWidth="1"/>
    <col min="5" max="10" width="18.7109375" style="2" customWidth="1"/>
  </cols>
  <sheetData>
    <row r="1" spans="3:15" x14ac:dyDescent="0.25">
      <c r="C1" s="30" t="s">
        <v>41</v>
      </c>
      <c r="D1" s="30" t="s">
        <v>42</v>
      </c>
      <c r="E1" s="34" t="s">
        <v>106</v>
      </c>
      <c r="F1" s="34" t="s">
        <v>164</v>
      </c>
      <c r="G1" s="36" t="s">
        <v>165</v>
      </c>
      <c r="H1" s="30" t="s">
        <v>101</v>
      </c>
      <c r="I1" s="33" t="s">
        <v>100</v>
      </c>
      <c r="J1" s="32" t="s">
        <v>102</v>
      </c>
    </row>
    <row r="2" spans="3:15" ht="32.25" customHeight="1" x14ac:dyDescent="0.25">
      <c r="C2" s="31"/>
      <c r="D2" s="31"/>
      <c r="E2" s="35"/>
      <c r="F2" s="35"/>
      <c r="G2" s="37"/>
      <c r="H2" s="31"/>
      <c r="I2" s="33"/>
      <c r="J2" s="32"/>
    </row>
    <row r="3" spans="3:15" x14ac:dyDescent="0.25">
      <c r="C3" s="3" t="s">
        <v>64</v>
      </c>
      <c r="D3" t="s">
        <v>66</v>
      </c>
      <c r="E3" s="12">
        <v>417</v>
      </c>
      <c r="F3" s="12">
        <v>417</v>
      </c>
      <c r="G3" s="21">
        <f>+E3-F3</f>
        <v>0</v>
      </c>
      <c r="H3" s="4" t="s">
        <v>11</v>
      </c>
      <c r="I3" s="16" t="s">
        <v>111</v>
      </c>
      <c r="J3" s="17" t="s">
        <v>121</v>
      </c>
      <c r="L3" s="39">
        <v>417</v>
      </c>
      <c r="M3" s="38">
        <f>E3-L3</f>
        <v>0</v>
      </c>
    </row>
    <row r="4" spans="3:15" x14ac:dyDescent="0.25">
      <c r="C4" s="3" t="s">
        <v>64</v>
      </c>
      <c r="D4" t="s">
        <v>65</v>
      </c>
      <c r="E4" s="12">
        <v>7</v>
      </c>
      <c r="F4" s="12">
        <v>7</v>
      </c>
      <c r="G4" s="21">
        <f t="shared" ref="G4:G69" si="0">+E4-F4</f>
        <v>0</v>
      </c>
      <c r="H4" s="4" t="s">
        <v>11</v>
      </c>
      <c r="I4" s="16" t="s">
        <v>112</v>
      </c>
      <c r="J4" s="17" t="s">
        <v>121</v>
      </c>
      <c r="L4" s="39">
        <v>7</v>
      </c>
      <c r="M4" s="38">
        <f t="shared" ref="M4:M13" si="1">E4-L4</f>
        <v>0</v>
      </c>
    </row>
    <row r="5" spans="3:15" x14ac:dyDescent="0.25">
      <c r="C5" s="3" t="s">
        <v>64</v>
      </c>
      <c r="D5" t="s">
        <v>67</v>
      </c>
      <c r="E5" s="12">
        <v>1182</v>
      </c>
      <c r="F5" s="12">
        <v>1125</v>
      </c>
      <c r="G5" s="21">
        <f t="shared" si="0"/>
        <v>57</v>
      </c>
      <c r="H5" s="4" t="s">
        <v>11</v>
      </c>
      <c r="I5" s="16" t="s">
        <v>113</v>
      </c>
      <c r="J5" s="17" t="s">
        <v>121</v>
      </c>
      <c r="L5" s="39">
        <v>1178</v>
      </c>
      <c r="M5" s="38">
        <f t="shared" si="1"/>
        <v>4</v>
      </c>
      <c r="N5">
        <v>1205</v>
      </c>
      <c r="O5" s="38">
        <f>L5-N5</f>
        <v>-27</v>
      </c>
    </row>
    <row r="6" spans="3:15" x14ac:dyDescent="0.25">
      <c r="C6" s="3" t="s">
        <v>64</v>
      </c>
      <c r="D6" t="s">
        <v>68</v>
      </c>
      <c r="E6" s="12">
        <v>1179</v>
      </c>
      <c r="F6" s="12">
        <v>1179</v>
      </c>
      <c r="G6" s="21">
        <f t="shared" si="0"/>
        <v>0</v>
      </c>
      <c r="H6" s="4" t="s">
        <v>11</v>
      </c>
      <c r="I6" s="18" t="s">
        <v>113</v>
      </c>
      <c r="J6" s="17" t="s">
        <v>121</v>
      </c>
      <c r="L6" s="39">
        <v>1179</v>
      </c>
      <c r="M6" s="38">
        <f t="shared" si="1"/>
        <v>0</v>
      </c>
    </row>
    <row r="7" spans="3:15" x14ac:dyDescent="0.25">
      <c r="C7" s="3" t="s">
        <v>64</v>
      </c>
      <c r="D7" t="s">
        <v>69</v>
      </c>
      <c r="E7" s="12">
        <v>409</v>
      </c>
      <c r="F7" s="12">
        <v>410</v>
      </c>
      <c r="G7" s="21">
        <f t="shared" si="0"/>
        <v>-1</v>
      </c>
      <c r="H7" s="4" t="s">
        <v>11</v>
      </c>
      <c r="I7" s="16" t="s">
        <v>114</v>
      </c>
      <c r="J7" s="17" t="s">
        <v>121</v>
      </c>
      <c r="L7" s="39">
        <v>407</v>
      </c>
      <c r="M7" s="38">
        <f t="shared" si="1"/>
        <v>2</v>
      </c>
    </row>
    <row r="8" spans="3:15" x14ac:dyDescent="0.25">
      <c r="C8" s="3" t="s">
        <v>64</v>
      </c>
      <c r="D8" t="s">
        <v>70</v>
      </c>
      <c r="E8" s="12">
        <v>26</v>
      </c>
      <c r="F8" s="12">
        <v>27</v>
      </c>
      <c r="G8" s="21">
        <f t="shared" si="0"/>
        <v>-1</v>
      </c>
      <c r="H8" s="4" t="s">
        <v>40</v>
      </c>
      <c r="I8" s="16" t="s">
        <v>115</v>
      </c>
      <c r="J8" s="17" t="s">
        <v>116</v>
      </c>
      <c r="L8" s="39">
        <v>26</v>
      </c>
      <c r="M8" s="38">
        <f t="shared" si="1"/>
        <v>0</v>
      </c>
    </row>
    <row r="9" spans="3:15" x14ac:dyDescent="0.25">
      <c r="C9" s="3" t="s">
        <v>64</v>
      </c>
      <c r="D9" t="s">
        <v>71</v>
      </c>
      <c r="E9" s="12">
        <v>14</v>
      </c>
      <c r="F9" s="12">
        <v>14</v>
      </c>
      <c r="G9" s="21">
        <f t="shared" si="0"/>
        <v>0</v>
      </c>
      <c r="H9" s="4" t="s">
        <v>40</v>
      </c>
      <c r="I9" s="16" t="s">
        <v>115</v>
      </c>
      <c r="J9" s="17" t="s">
        <v>71</v>
      </c>
      <c r="L9" s="39">
        <v>14</v>
      </c>
      <c r="M9" s="38">
        <f t="shared" si="1"/>
        <v>0</v>
      </c>
    </row>
    <row r="10" spans="3:15" x14ac:dyDescent="0.25">
      <c r="C10" s="3" t="s">
        <v>64</v>
      </c>
      <c r="D10" t="s">
        <v>72</v>
      </c>
      <c r="E10" s="12">
        <v>628</v>
      </c>
      <c r="F10" s="12">
        <v>629</v>
      </c>
      <c r="G10" s="21">
        <f t="shared" si="0"/>
        <v>-1</v>
      </c>
      <c r="H10" s="4" t="s">
        <v>11</v>
      </c>
      <c r="I10" s="16" t="s">
        <v>117</v>
      </c>
      <c r="J10" s="17" t="s">
        <v>121</v>
      </c>
      <c r="L10" s="39">
        <v>628</v>
      </c>
      <c r="M10" s="38">
        <f t="shared" si="1"/>
        <v>0</v>
      </c>
    </row>
    <row r="11" spans="3:15" x14ac:dyDescent="0.25">
      <c r="C11" s="3" t="s">
        <v>64</v>
      </c>
      <c r="D11" t="s">
        <v>73</v>
      </c>
      <c r="E11" s="12">
        <v>69</v>
      </c>
      <c r="F11" s="12">
        <v>69</v>
      </c>
      <c r="G11" s="21">
        <f t="shared" si="0"/>
        <v>0</v>
      </c>
      <c r="H11" s="4" t="s">
        <v>11</v>
      </c>
      <c r="I11" s="18" t="s">
        <v>118</v>
      </c>
      <c r="J11" s="17" t="s">
        <v>121</v>
      </c>
      <c r="L11" s="39">
        <v>69</v>
      </c>
      <c r="M11" s="38">
        <f t="shared" si="1"/>
        <v>0</v>
      </c>
    </row>
    <row r="12" spans="3:15" x14ac:dyDescent="0.25">
      <c r="C12" s="3" t="s">
        <v>64</v>
      </c>
      <c r="D12" t="s">
        <v>74</v>
      </c>
      <c r="E12" s="12">
        <v>139</v>
      </c>
      <c r="F12" s="12">
        <v>134</v>
      </c>
      <c r="G12" s="21">
        <f t="shared" si="0"/>
        <v>5</v>
      </c>
      <c r="H12" s="4" t="s">
        <v>11</v>
      </c>
      <c r="I12" s="16" t="s">
        <v>74</v>
      </c>
      <c r="J12" s="17" t="s">
        <v>121</v>
      </c>
      <c r="L12" s="39">
        <v>139</v>
      </c>
      <c r="M12" s="38">
        <f t="shared" si="1"/>
        <v>0</v>
      </c>
    </row>
    <row r="13" spans="3:15" x14ac:dyDescent="0.25">
      <c r="C13" s="3" t="s">
        <v>64</v>
      </c>
      <c r="D13" t="s">
        <v>75</v>
      </c>
      <c r="E13" s="12">
        <v>4</v>
      </c>
      <c r="F13" s="12">
        <v>4</v>
      </c>
      <c r="G13" s="21">
        <f t="shared" si="0"/>
        <v>0</v>
      </c>
      <c r="H13" s="4" t="s">
        <v>11</v>
      </c>
      <c r="I13" s="16" t="s">
        <v>119</v>
      </c>
      <c r="J13" s="17" t="s">
        <v>121</v>
      </c>
      <c r="L13" s="39">
        <v>4</v>
      </c>
      <c r="M13" s="38">
        <f t="shared" si="1"/>
        <v>0</v>
      </c>
    </row>
    <row r="14" spans="3:15" x14ac:dyDescent="0.25">
      <c r="C14" s="3" t="s">
        <v>64</v>
      </c>
      <c r="D14" t="s">
        <v>76</v>
      </c>
      <c r="E14" s="12">
        <v>4</v>
      </c>
      <c r="F14" s="12">
        <v>4</v>
      </c>
      <c r="G14" s="21">
        <f t="shared" si="0"/>
        <v>0</v>
      </c>
      <c r="H14" s="4" t="s">
        <v>11</v>
      </c>
      <c r="I14" s="16" t="s">
        <v>120</v>
      </c>
      <c r="J14" s="17" t="s">
        <v>121</v>
      </c>
    </row>
    <row r="15" spans="3:15" x14ac:dyDescent="0.25">
      <c r="C15" s="3" t="s">
        <v>43</v>
      </c>
      <c r="D15" t="s">
        <v>20</v>
      </c>
      <c r="E15" s="12">
        <v>384</v>
      </c>
      <c r="F15" s="12">
        <v>386</v>
      </c>
      <c r="G15" s="21">
        <f t="shared" si="0"/>
        <v>-2</v>
      </c>
      <c r="H15" s="4" t="s">
        <v>11</v>
      </c>
      <c r="I15" s="16" t="s">
        <v>20</v>
      </c>
      <c r="J15" s="17" t="s">
        <v>121</v>
      </c>
    </row>
    <row r="16" spans="3:15" x14ac:dyDescent="0.25">
      <c r="C16" s="3" t="s">
        <v>43</v>
      </c>
      <c r="D16" s="5" t="s">
        <v>107</v>
      </c>
      <c r="E16" s="14">
        <v>28</v>
      </c>
      <c r="F16" s="14">
        <v>28</v>
      </c>
      <c r="G16" s="21">
        <f t="shared" si="0"/>
        <v>0</v>
      </c>
      <c r="H16" s="4" t="s">
        <v>11</v>
      </c>
      <c r="I16" s="16" t="s">
        <v>44</v>
      </c>
      <c r="J16" s="17" t="s">
        <v>52</v>
      </c>
    </row>
    <row r="17" spans="3:10" x14ac:dyDescent="0.25">
      <c r="C17" s="3" t="s">
        <v>43</v>
      </c>
      <c r="D17" s="5" t="s">
        <v>45</v>
      </c>
      <c r="E17" s="14">
        <v>19</v>
      </c>
      <c r="F17" s="14">
        <v>19</v>
      </c>
      <c r="G17" s="21">
        <f t="shared" si="0"/>
        <v>0</v>
      </c>
      <c r="H17" s="4" t="s">
        <v>11</v>
      </c>
      <c r="I17" s="16" t="s">
        <v>45</v>
      </c>
      <c r="J17" s="17" t="s">
        <v>121</v>
      </c>
    </row>
    <row r="18" spans="3:10" ht="15" customHeight="1" x14ac:dyDescent="0.25">
      <c r="C18" s="3" t="s">
        <v>43</v>
      </c>
      <c r="D18" s="6" t="s">
        <v>46</v>
      </c>
      <c r="E18" s="15">
        <v>19</v>
      </c>
      <c r="F18" s="15">
        <v>21</v>
      </c>
      <c r="G18" s="21">
        <f t="shared" si="0"/>
        <v>-2</v>
      </c>
      <c r="H18" s="4" t="s">
        <v>11</v>
      </c>
      <c r="I18" s="16" t="s">
        <v>109</v>
      </c>
      <c r="J18" s="17" t="s">
        <v>49</v>
      </c>
    </row>
    <row r="19" spans="3:10" s="1" customFormat="1" ht="15" customHeight="1" x14ac:dyDescent="0.25">
      <c r="C19" s="28" t="s">
        <v>43</v>
      </c>
      <c r="D19" s="22" t="s">
        <v>62</v>
      </c>
      <c r="E19" s="23"/>
      <c r="F19" s="23"/>
      <c r="G19" s="24">
        <f t="shared" si="0"/>
        <v>0</v>
      </c>
      <c r="H19" s="25" t="s">
        <v>40</v>
      </c>
      <c r="I19" s="26"/>
      <c r="J19" s="27" t="s">
        <v>63</v>
      </c>
    </row>
    <row r="20" spans="3:10" ht="15" customHeight="1" x14ac:dyDescent="0.25">
      <c r="C20" s="3" t="s">
        <v>43</v>
      </c>
      <c r="D20" s="6" t="s">
        <v>47</v>
      </c>
      <c r="E20" s="15">
        <v>54</v>
      </c>
      <c r="F20" s="15">
        <v>55</v>
      </c>
      <c r="G20" s="21">
        <f t="shared" si="0"/>
        <v>-1</v>
      </c>
      <c r="H20" s="4" t="s">
        <v>11</v>
      </c>
      <c r="I20" s="16" t="s">
        <v>109</v>
      </c>
      <c r="J20" s="17" t="s">
        <v>50</v>
      </c>
    </row>
    <row r="21" spans="3:10" x14ac:dyDescent="0.25">
      <c r="C21" s="3" t="s">
        <v>43</v>
      </c>
      <c r="D21" t="s">
        <v>48</v>
      </c>
      <c r="E21" s="12">
        <v>13</v>
      </c>
      <c r="F21" s="12">
        <v>13</v>
      </c>
      <c r="G21" s="21">
        <f t="shared" si="0"/>
        <v>0</v>
      </c>
      <c r="H21" s="4" t="s">
        <v>11</v>
      </c>
      <c r="I21" s="16" t="s">
        <v>109</v>
      </c>
      <c r="J21" s="17" t="s">
        <v>51</v>
      </c>
    </row>
    <row r="22" spans="3:10" x14ac:dyDescent="0.25">
      <c r="C22" s="3" t="s">
        <v>43</v>
      </c>
      <c r="D22" s="11" t="s">
        <v>108</v>
      </c>
      <c r="E22" s="12">
        <v>0</v>
      </c>
      <c r="F22" s="12">
        <v>0</v>
      </c>
      <c r="G22" s="21">
        <f t="shared" si="0"/>
        <v>0</v>
      </c>
      <c r="H22" s="4"/>
      <c r="I22" s="16" t="s">
        <v>109</v>
      </c>
      <c r="J22" s="17" t="s">
        <v>110</v>
      </c>
    </row>
    <row r="23" spans="3:10" x14ac:dyDescent="0.25">
      <c r="C23" s="3" t="s">
        <v>77</v>
      </c>
      <c r="D23" t="s">
        <v>20</v>
      </c>
      <c r="E23" s="12">
        <v>3</v>
      </c>
      <c r="F23" s="12">
        <v>3</v>
      </c>
      <c r="G23" s="21">
        <f t="shared" si="0"/>
        <v>0</v>
      </c>
      <c r="H23" s="4" t="s">
        <v>11</v>
      </c>
      <c r="I23" s="16" t="s">
        <v>20</v>
      </c>
      <c r="J23" s="17" t="s">
        <v>121</v>
      </c>
    </row>
    <row r="24" spans="3:10" x14ac:dyDescent="0.25">
      <c r="C24" s="3" t="s">
        <v>77</v>
      </c>
      <c r="D24" t="s">
        <v>78</v>
      </c>
      <c r="E24" s="12">
        <v>36</v>
      </c>
      <c r="F24" s="12">
        <v>34</v>
      </c>
      <c r="G24" s="21">
        <f t="shared" si="0"/>
        <v>2</v>
      </c>
      <c r="H24" s="4" t="s">
        <v>11</v>
      </c>
      <c r="I24" s="16" t="s">
        <v>122</v>
      </c>
      <c r="J24" s="17" t="s">
        <v>121</v>
      </c>
    </row>
    <row r="25" spans="3:10" x14ac:dyDescent="0.25">
      <c r="C25" s="3" t="s">
        <v>79</v>
      </c>
      <c r="D25" t="s">
        <v>29</v>
      </c>
      <c r="E25" s="12">
        <v>25</v>
      </c>
      <c r="F25" s="12">
        <v>31</v>
      </c>
      <c r="G25" s="21">
        <f t="shared" si="0"/>
        <v>-6</v>
      </c>
      <c r="H25" s="4" t="s">
        <v>11</v>
      </c>
      <c r="I25" s="16" t="s">
        <v>29</v>
      </c>
      <c r="J25" s="17" t="s">
        <v>121</v>
      </c>
    </row>
    <row r="26" spans="3:10" x14ac:dyDescent="0.25">
      <c r="C26" s="3" t="s">
        <v>79</v>
      </c>
      <c r="D26" t="s">
        <v>80</v>
      </c>
      <c r="E26" s="12">
        <v>2</v>
      </c>
      <c r="F26" s="13" t="s">
        <v>131</v>
      </c>
      <c r="G26" s="21"/>
      <c r="H26" s="4" t="s">
        <v>40</v>
      </c>
      <c r="I26" s="16" t="s">
        <v>115</v>
      </c>
      <c r="J26" s="19" t="s">
        <v>123</v>
      </c>
    </row>
    <row r="27" spans="3:10" x14ac:dyDescent="0.25">
      <c r="C27" s="3" t="s">
        <v>79</v>
      </c>
      <c r="D27" t="s">
        <v>133</v>
      </c>
      <c r="E27" s="12">
        <v>2</v>
      </c>
      <c r="F27" s="12">
        <v>12</v>
      </c>
      <c r="G27" s="21">
        <f t="shared" si="0"/>
        <v>-10</v>
      </c>
      <c r="H27" s="4" t="s">
        <v>40</v>
      </c>
      <c r="I27" s="16" t="s">
        <v>115</v>
      </c>
      <c r="J27" s="29" t="s">
        <v>132</v>
      </c>
    </row>
    <row r="28" spans="3:10" x14ac:dyDescent="0.25">
      <c r="C28" s="3" t="s">
        <v>18</v>
      </c>
      <c r="D28" t="s">
        <v>19</v>
      </c>
      <c r="E28" s="12">
        <v>8</v>
      </c>
      <c r="F28" s="12">
        <v>8</v>
      </c>
      <c r="G28" s="21">
        <f t="shared" si="0"/>
        <v>0</v>
      </c>
      <c r="H28" s="2" t="s">
        <v>11</v>
      </c>
      <c r="I28" s="17" t="s">
        <v>19</v>
      </c>
      <c r="J28" s="17" t="s">
        <v>121</v>
      </c>
    </row>
    <row r="29" spans="3:10" x14ac:dyDescent="0.25">
      <c r="C29" s="3" t="s">
        <v>18</v>
      </c>
      <c r="D29" t="s">
        <v>20</v>
      </c>
      <c r="E29" s="12">
        <v>607</v>
      </c>
      <c r="F29" s="12">
        <v>595</v>
      </c>
      <c r="G29" s="21">
        <f t="shared" si="0"/>
        <v>12</v>
      </c>
      <c r="H29" s="2" t="s">
        <v>11</v>
      </c>
      <c r="I29" s="17" t="s">
        <v>20</v>
      </c>
      <c r="J29" s="17" t="s">
        <v>121</v>
      </c>
    </row>
    <row r="30" spans="3:10" x14ac:dyDescent="0.25">
      <c r="C30" s="3" t="s">
        <v>18</v>
      </c>
      <c r="D30" t="s">
        <v>21</v>
      </c>
      <c r="E30" s="12">
        <v>2254</v>
      </c>
      <c r="F30" s="12">
        <v>2254</v>
      </c>
      <c r="G30" s="21">
        <f t="shared" si="0"/>
        <v>0</v>
      </c>
      <c r="H30" s="2" t="s">
        <v>11</v>
      </c>
      <c r="I30" s="17" t="s">
        <v>21</v>
      </c>
      <c r="J30" s="17" t="s">
        <v>121</v>
      </c>
    </row>
    <row r="31" spans="3:10" x14ac:dyDescent="0.25">
      <c r="C31" s="3" t="s">
        <v>18</v>
      </c>
      <c r="D31" t="s">
        <v>22</v>
      </c>
      <c r="E31" s="12">
        <v>59</v>
      </c>
      <c r="F31" s="12">
        <v>59</v>
      </c>
      <c r="G31" s="21">
        <f t="shared" si="0"/>
        <v>0</v>
      </c>
      <c r="H31" s="2" t="s">
        <v>11</v>
      </c>
      <c r="I31" s="17" t="s">
        <v>44</v>
      </c>
      <c r="J31" s="17" t="s">
        <v>121</v>
      </c>
    </row>
    <row r="32" spans="3:10" x14ac:dyDescent="0.25">
      <c r="C32" s="3" t="s">
        <v>18</v>
      </c>
      <c r="D32" t="s">
        <v>86</v>
      </c>
      <c r="E32" s="12">
        <v>1</v>
      </c>
      <c r="F32" s="12">
        <v>1</v>
      </c>
      <c r="G32" s="21">
        <f t="shared" si="0"/>
        <v>0</v>
      </c>
      <c r="H32" s="2" t="s">
        <v>11</v>
      </c>
      <c r="I32" s="17" t="s">
        <v>44</v>
      </c>
      <c r="J32" s="17" t="s">
        <v>121</v>
      </c>
    </row>
    <row r="33" spans="3:10" x14ac:dyDescent="0.25">
      <c r="C33" s="3" t="s">
        <v>18</v>
      </c>
      <c r="D33" t="s">
        <v>23</v>
      </c>
      <c r="E33" s="12">
        <v>52</v>
      </c>
      <c r="F33" s="12">
        <f>111-F32-F31</f>
        <v>51</v>
      </c>
      <c r="G33" s="21">
        <f t="shared" si="0"/>
        <v>1</v>
      </c>
      <c r="H33" s="2" t="s">
        <v>24</v>
      </c>
      <c r="I33" s="17" t="s">
        <v>44</v>
      </c>
      <c r="J33" s="17" t="s">
        <v>121</v>
      </c>
    </row>
    <row r="34" spans="3:10" x14ac:dyDescent="0.25">
      <c r="C34" s="3" t="s">
        <v>61</v>
      </c>
      <c r="D34" t="s">
        <v>104</v>
      </c>
      <c r="E34" s="12">
        <v>2471</v>
      </c>
      <c r="F34" s="12">
        <v>2482</v>
      </c>
      <c r="G34" s="21">
        <f t="shared" si="0"/>
        <v>-11</v>
      </c>
      <c r="H34" s="2" t="s">
        <v>11</v>
      </c>
      <c r="I34" s="17" t="s">
        <v>105</v>
      </c>
      <c r="J34" s="17" t="s">
        <v>105</v>
      </c>
    </row>
    <row r="35" spans="3:10" x14ac:dyDescent="0.25">
      <c r="C35" s="3" t="s">
        <v>61</v>
      </c>
      <c r="D35" s="7" t="s">
        <v>57</v>
      </c>
      <c r="E35" s="12">
        <v>1</v>
      </c>
      <c r="F35" s="12">
        <v>29</v>
      </c>
      <c r="G35" s="21">
        <f t="shared" si="0"/>
        <v>-28</v>
      </c>
      <c r="H35" s="2" t="s">
        <v>11</v>
      </c>
      <c r="I35" s="17" t="s">
        <v>105</v>
      </c>
      <c r="J35" s="17" t="s">
        <v>163</v>
      </c>
    </row>
    <row r="36" spans="3:10" x14ac:dyDescent="0.25">
      <c r="C36" s="3" t="s">
        <v>61</v>
      </c>
      <c r="D36" s="8" t="s">
        <v>58</v>
      </c>
      <c r="E36" s="12">
        <v>2</v>
      </c>
      <c r="F36" s="12">
        <v>16</v>
      </c>
      <c r="G36" s="21">
        <f t="shared" si="0"/>
        <v>-14</v>
      </c>
      <c r="H36" s="2" t="s">
        <v>11</v>
      </c>
      <c r="I36" s="17" t="s">
        <v>105</v>
      </c>
      <c r="J36" s="17" t="s">
        <v>162</v>
      </c>
    </row>
    <row r="37" spans="3:10" x14ac:dyDescent="0.25">
      <c r="C37" s="3" t="s">
        <v>61</v>
      </c>
      <c r="D37" s="9" t="s">
        <v>59</v>
      </c>
      <c r="E37" s="12">
        <v>120</v>
      </c>
      <c r="F37" s="12">
        <v>188</v>
      </c>
      <c r="G37" s="21">
        <f t="shared" si="0"/>
        <v>-68</v>
      </c>
      <c r="H37" s="2" t="s">
        <v>11</v>
      </c>
      <c r="I37" s="17" t="s">
        <v>105</v>
      </c>
      <c r="J37" s="17" t="s">
        <v>161</v>
      </c>
    </row>
    <row r="38" spans="3:10" x14ac:dyDescent="0.25">
      <c r="C38" s="3" t="s">
        <v>61</v>
      </c>
      <c r="D38" s="10" t="s">
        <v>60</v>
      </c>
      <c r="E38" s="12">
        <v>35</v>
      </c>
      <c r="F38" s="12">
        <v>79</v>
      </c>
      <c r="G38" s="21">
        <f t="shared" si="0"/>
        <v>-44</v>
      </c>
      <c r="H38" s="2" t="s">
        <v>11</v>
      </c>
      <c r="I38" s="17" t="s">
        <v>105</v>
      </c>
      <c r="J38" s="17" t="s">
        <v>160</v>
      </c>
    </row>
    <row r="39" spans="3:10" x14ac:dyDescent="0.25">
      <c r="C39" s="3">
        <v>11</v>
      </c>
      <c r="D39" t="s">
        <v>0</v>
      </c>
      <c r="E39" s="12">
        <v>55</v>
      </c>
      <c r="F39" s="12">
        <v>55</v>
      </c>
      <c r="G39" s="21">
        <f t="shared" si="0"/>
        <v>0</v>
      </c>
      <c r="H39" s="2" t="s">
        <v>11</v>
      </c>
      <c r="I39" s="17" t="s">
        <v>134</v>
      </c>
      <c r="J39" s="17" t="s">
        <v>121</v>
      </c>
    </row>
    <row r="40" spans="3:10" x14ac:dyDescent="0.25">
      <c r="C40" s="3">
        <v>11</v>
      </c>
      <c r="D40" t="s">
        <v>1</v>
      </c>
      <c r="E40" s="12">
        <v>401</v>
      </c>
      <c r="F40" s="12">
        <v>403</v>
      </c>
      <c r="G40" s="21">
        <f t="shared" si="0"/>
        <v>-2</v>
      </c>
      <c r="H40" s="2" t="s">
        <v>11</v>
      </c>
      <c r="I40" s="17" t="s">
        <v>141</v>
      </c>
      <c r="J40" s="17" t="s">
        <v>121</v>
      </c>
    </row>
    <row r="41" spans="3:10" x14ac:dyDescent="0.25">
      <c r="C41" s="3">
        <v>11</v>
      </c>
      <c r="D41" t="s">
        <v>2</v>
      </c>
      <c r="E41" s="12">
        <v>44</v>
      </c>
      <c r="F41" s="12">
        <v>41</v>
      </c>
      <c r="G41" s="21">
        <f t="shared" si="0"/>
        <v>3</v>
      </c>
      <c r="H41" s="2" t="s">
        <v>11</v>
      </c>
      <c r="I41" s="17" t="s">
        <v>141</v>
      </c>
      <c r="J41" s="17" t="s">
        <v>143</v>
      </c>
    </row>
    <row r="42" spans="3:10" x14ac:dyDescent="0.25">
      <c r="C42" s="3">
        <v>11</v>
      </c>
      <c r="D42" t="s">
        <v>3</v>
      </c>
      <c r="E42" s="12">
        <v>310</v>
      </c>
      <c r="F42" s="12">
        <v>309</v>
      </c>
      <c r="G42" s="21">
        <f t="shared" si="0"/>
        <v>1</v>
      </c>
      <c r="H42" s="2" t="s">
        <v>11</v>
      </c>
      <c r="I42" s="17" t="s">
        <v>135</v>
      </c>
      <c r="J42" s="17" t="s">
        <v>121</v>
      </c>
    </row>
    <row r="43" spans="3:10" x14ac:dyDescent="0.25">
      <c r="C43" s="3">
        <v>11</v>
      </c>
      <c r="D43" t="s">
        <v>4</v>
      </c>
      <c r="E43" s="12">
        <v>15</v>
      </c>
      <c r="F43" s="12">
        <v>15</v>
      </c>
      <c r="G43" s="21">
        <f t="shared" si="0"/>
        <v>0</v>
      </c>
      <c r="H43" s="2" t="s">
        <v>11</v>
      </c>
      <c r="I43" s="17" t="s">
        <v>135</v>
      </c>
      <c r="J43" s="17" t="s">
        <v>144</v>
      </c>
    </row>
    <row r="44" spans="3:10" x14ac:dyDescent="0.25">
      <c r="C44" s="3">
        <v>11</v>
      </c>
      <c r="D44" t="s">
        <v>5</v>
      </c>
      <c r="E44" s="12">
        <v>11</v>
      </c>
      <c r="F44" s="12">
        <v>11</v>
      </c>
      <c r="G44" s="21">
        <f t="shared" si="0"/>
        <v>0</v>
      </c>
      <c r="H44" s="2" t="s">
        <v>11</v>
      </c>
      <c r="I44" s="17" t="s">
        <v>136</v>
      </c>
      <c r="J44" s="17" t="s">
        <v>121</v>
      </c>
    </row>
    <row r="45" spans="3:10" x14ac:dyDescent="0.25">
      <c r="C45" s="3">
        <v>11</v>
      </c>
      <c r="D45" t="s">
        <v>6</v>
      </c>
      <c r="E45" s="12">
        <v>3</v>
      </c>
      <c r="F45" s="12">
        <v>3</v>
      </c>
      <c r="G45" s="21">
        <f t="shared" si="0"/>
        <v>0</v>
      </c>
      <c r="H45" s="2" t="s">
        <v>11</v>
      </c>
      <c r="I45" s="17" t="s">
        <v>136</v>
      </c>
      <c r="J45" s="17" t="s">
        <v>145</v>
      </c>
    </row>
    <row r="46" spans="3:10" x14ac:dyDescent="0.25">
      <c r="C46" s="3">
        <v>11</v>
      </c>
      <c r="D46" t="s">
        <v>7</v>
      </c>
      <c r="E46" s="12">
        <v>1</v>
      </c>
      <c r="F46" s="12">
        <v>1</v>
      </c>
      <c r="G46" s="21">
        <f t="shared" si="0"/>
        <v>0</v>
      </c>
      <c r="H46" s="2" t="s">
        <v>11</v>
      </c>
      <c r="I46" s="17" t="s">
        <v>146</v>
      </c>
      <c r="J46" s="17" t="s">
        <v>121</v>
      </c>
    </row>
    <row r="47" spans="3:10" x14ac:dyDescent="0.25">
      <c r="C47" s="3">
        <v>11</v>
      </c>
      <c r="D47" t="s">
        <v>8</v>
      </c>
      <c r="E47" s="12">
        <v>1</v>
      </c>
      <c r="F47" s="12">
        <v>1</v>
      </c>
      <c r="G47" s="21">
        <f t="shared" si="0"/>
        <v>0</v>
      </c>
      <c r="H47" s="2" t="s">
        <v>11</v>
      </c>
      <c r="I47" s="17" t="s">
        <v>137</v>
      </c>
      <c r="J47" s="17" t="s">
        <v>121</v>
      </c>
    </row>
    <row r="48" spans="3:10" x14ac:dyDescent="0.25">
      <c r="C48" s="3">
        <v>11</v>
      </c>
      <c r="D48" t="s">
        <v>9</v>
      </c>
      <c r="E48" s="12">
        <v>21</v>
      </c>
      <c r="F48" s="12">
        <v>19</v>
      </c>
      <c r="G48" s="21">
        <f t="shared" si="0"/>
        <v>2</v>
      </c>
      <c r="H48" s="2" t="s">
        <v>11</v>
      </c>
      <c r="I48" s="17" t="s">
        <v>148</v>
      </c>
      <c r="J48" s="17" t="s">
        <v>121</v>
      </c>
    </row>
    <row r="49" spans="3:10" x14ac:dyDescent="0.25">
      <c r="C49" s="3">
        <v>11</v>
      </c>
      <c r="D49" t="s">
        <v>10</v>
      </c>
      <c r="E49" s="12">
        <v>2</v>
      </c>
      <c r="F49" s="12">
        <v>5</v>
      </c>
      <c r="G49" s="21">
        <f t="shared" si="0"/>
        <v>-3</v>
      </c>
      <c r="H49" s="2" t="s">
        <v>11</v>
      </c>
      <c r="I49" s="17" t="s">
        <v>148</v>
      </c>
      <c r="J49" s="17" t="s">
        <v>151</v>
      </c>
    </row>
    <row r="50" spans="3:10" x14ac:dyDescent="0.25">
      <c r="C50" s="3">
        <v>11</v>
      </c>
      <c r="D50" t="s">
        <v>12</v>
      </c>
      <c r="E50" s="12">
        <v>294</v>
      </c>
      <c r="F50" s="12">
        <v>311</v>
      </c>
      <c r="G50" s="21">
        <f t="shared" si="0"/>
        <v>-17</v>
      </c>
      <c r="H50" s="2" t="s">
        <v>11</v>
      </c>
      <c r="I50" s="17" t="s">
        <v>138</v>
      </c>
      <c r="J50" s="17" t="s">
        <v>121</v>
      </c>
    </row>
    <row r="51" spans="3:10" x14ac:dyDescent="0.25">
      <c r="C51" s="3">
        <v>11</v>
      </c>
      <c r="D51" t="s">
        <v>13</v>
      </c>
      <c r="E51" s="12">
        <v>20</v>
      </c>
      <c r="F51" s="12">
        <v>20</v>
      </c>
      <c r="G51" s="21">
        <f t="shared" si="0"/>
        <v>0</v>
      </c>
      <c r="H51" s="2" t="s">
        <v>11</v>
      </c>
      <c r="I51" s="17" t="s">
        <v>138</v>
      </c>
      <c r="J51" s="17" t="s">
        <v>152</v>
      </c>
    </row>
    <row r="52" spans="3:10" x14ac:dyDescent="0.25">
      <c r="C52" s="3">
        <v>11</v>
      </c>
      <c r="D52" t="s">
        <v>14</v>
      </c>
      <c r="E52" s="12">
        <v>23</v>
      </c>
      <c r="F52" s="12">
        <v>25</v>
      </c>
      <c r="G52" s="21">
        <f t="shared" si="0"/>
        <v>-2</v>
      </c>
      <c r="H52" s="2" t="s">
        <v>11</v>
      </c>
      <c r="I52" s="17" t="s">
        <v>142</v>
      </c>
      <c r="J52" s="17" t="s">
        <v>121</v>
      </c>
    </row>
    <row r="53" spans="3:10" x14ac:dyDescent="0.25">
      <c r="C53" s="3">
        <v>11</v>
      </c>
      <c r="D53" t="s">
        <v>15</v>
      </c>
      <c r="E53" s="12">
        <v>27</v>
      </c>
      <c r="F53" s="12">
        <v>27</v>
      </c>
      <c r="G53" s="21">
        <f t="shared" si="0"/>
        <v>0</v>
      </c>
      <c r="H53" s="2" t="s">
        <v>11</v>
      </c>
      <c r="I53" s="17" t="s">
        <v>147</v>
      </c>
      <c r="J53" s="17" t="s">
        <v>121</v>
      </c>
    </row>
    <row r="54" spans="3:10" x14ac:dyDescent="0.25">
      <c r="C54" s="3">
        <v>11</v>
      </c>
      <c r="D54" t="s">
        <v>39</v>
      </c>
      <c r="E54" s="12">
        <v>0</v>
      </c>
      <c r="F54" s="12">
        <v>0</v>
      </c>
      <c r="G54" s="21">
        <f t="shared" si="0"/>
        <v>0</v>
      </c>
      <c r="I54" s="17" t="s">
        <v>139</v>
      </c>
      <c r="J54" s="17" t="s">
        <v>121</v>
      </c>
    </row>
    <row r="55" spans="3:10" x14ac:dyDescent="0.25">
      <c r="C55" s="3">
        <v>11</v>
      </c>
      <c r="D55" t="s">
        <v>16</v>
      </c>
      <c r="E55" s="12">
        <v>524</v>
      </c>
      <c r="F55" s="12">
        <v>514</v>
      </c>
      <c r="G55" s="21">
        <f t="shared" si="0"/>
        <v>10</v>
      </c>
      <c r="H55" s="2" t="s">
        <v>11</v>
      </c>
      <c r="I55" s="17" t="s">
        <v>140</v>
      </c>
      <c r="J55" s="17" t="s">
        <v>121</v>
      </c>
    </row>
    <row r="56" spans="3:10" x14ac:dyDescent="0.25">
      <c r="C56" s="3">
        <v>11</v>
      </c>
      <c r="D56" t="s">
        <v>17</v>
      </c>
      <c r="E56" s="12">
        <v>111</v>
      </c>
      <c r="F56" s="12">
        <v>101</v>
      </c>
      <c r="G56" s="21">
        <f t="shared" si="0"/>
        <v>10</v>
      </c>
      <c r="H56" s="2" t="s">
        <v>11</v>
      </c>
      <c r="I56" s="17" t="s">
        <v>149</v>
      </c>
      <c r="J56" s="17" t="s">
        <v>121</v>
      </c>
    </row>
    <row r="57" spans="3:10" x14ac:dyDescent="0.25">
      <c r="C57" s="3" t="s">
        <v>81</v>
      </c>
      <c r="D57" t="s">
        <v>20</v>
      </c>
      <c r="E57" s="12">
        <v>98</v>
      </c>
      <c r="F57" s="12">
        <v>90</v>
      </c>
      <c r="G57" s="21">
        <f t="shared" si="0"/>
        <v>8</v>
      </c>
      <c r="H57" s="2" t="s">
        <v>11</v>
      </c>
      <c r="I57" s="17" t="s">
        <v>20</v>
      </c>
      <c r="J57" s="17" t="s">
        <v>121</v>
      </c>
    </row>
    <row r="58" spans="3:10" x14ac:dyDescent="0.25">
      <c r="C58" s="3" t="s">
        <v>81</v>
      </c>
      <c r="D58" t="s">
        <v>82</v>
      </c>
      <c r="E58" s="12">
        <v>85</v>
      </c>
      <c r="F58" s="12">
        <v>85</v>
      </c>
      <c r="G58" s="21">
        <f t="shared" si="0"/>
        <v>0</v>
      </c>
      <c r="H58" s="2" t="s">
        <v>11</v>
      </c>
      <c r="I58" s="17" t="s">
        <v>44</v>
      </c>
      <c r="J58" s="17" t="s">
        <v>121</v>
      </c>
    </row>
    <row r="59" spans="3:10" x14ac:dyDescent="0.25">
      <c r="C59" s="3" t="s">
        <v>81</v>
      </c>
      <c r="D59" t="s">
        <v>83</v>
      </c>
      <c r="E59" s="12">
        <v>127</v>
      </c>
      <c r="F59" s="12">
        <f>216-85</f>
        <v>131</v>
      </c>
      <c r="G59" s="21">
        <f t="shared" si="0"/>
        <v>-4</v>
      </c>
      <c r="H59" s="2" t="s">
        <v>11</v>
      </c>
      <c r="I59" s="17" t="s">
        <v>44</v>
      </c>
      <c r="J59" s="17" t="s">
        <v>121</v>
      </c>
    </row>
    <row r="60" spans="3:10" x14ac:dyDescent="0.25">
      <c r="C60" s="3" t="s">
        <v>81</v>
      </c>
      <c r="D60" t="s">
        <v>84</v>
      </c>
      <c r="E60" s="12">
        <v>28</v>
      </c>
      <c r="F60" s="12">
        <v>27</v>
      </c>
      <c r="G60" s="21">
        <f t="shared" si="0"/>
        <v>1</v>
      </c>
      <c r="H60" s="2" t="s">
        <v>11</v>
      </c>
      <c r="I60" s="17" t="s">
        <v>44</v>
      </c>
      <c r="J60" s="17" t="s">
        <v>121</v>
      </c>
    </row>
    <row r="61" spans="3:10" x14ac:dyDescent="0.25">
      <c r="C61" s="3" t="s">
        <v>81</v>
      </c>
      <c r="D61" t="s">
        <v>85</v>
      </c>
      <c r="E61" s="12">
        <v>104</v>
      </c>
      <c r="F61" s="12">
        <v>98</v>
      </c>
      <c r="G61" s="21">
        <f t="shared" si="0"/>
        <v>6</v>
      </c>
      <c r="H61" s="2" t="s">
        <v>11</v>
      </c>
      <c r="I61" s="17" t="s">
        <v>44</v>
      </c>
      <c r="J61" s="17" t="s">
        <v>121</v>
      </c>
    </row>
    <row r="62" spans="3:10" x14ac:dyDescent="0.25">
      <c r="C62" s="3" t="s">
        <v>81</v>
      </c>
      <c r="D62" t="s">
        <v>130</v>
      </c>
      <c r="E62" s="12">
        <v>18</v>
      </c>
      <c r="F62" s="12">
        <v>13</v>
      </c>
      <c r="G62" s="21">
        <f t="shared" si="0"/>
        <v>5</v>
      </c>
      <c r="I62" s="17" t="s">
        <v>150</v>
      </c>
      <c r="J62" s="17" t="s">
        <v>121</v>
      </c>
    </row>
    <row r="63" spans="3:10" x14ac:dyDescent="0.25">
      <c r="C63" s="3" t="s">
        <v>81</v>
      </c>
      <c r="D63" t="s">
        <v>86</v>
      </c>
      <c r="E63" s="12">
        <v>9</v>
      </c>
      <c r="F63" s="12">
        <v>2</v>
      </c>
      <c r="G63" s="21">
        <f t="shared" si="0"/>
        <v>7</v>
      </c>
      <c r="H63" s="2" t="s">
        <v>11</v>
      </c>
      <c r="I63" s="17" t="s">
        <v>44</v>
      </c>
      <c r="J63" s="17" t="s">
        <v>121</v>
      </c>
    </row>
    <row r="64" spans="3:10" x14ac:dyDescent="0.25">
      <c r="C64" s="3" t="s">
        <v>26</v>
      </c>
      <c r="D64" t="s">
        <v>25</v>
      </c>
      <c r="E64" s="12">
        <v>22</v>
      </c>
      <c r="F64" s="12">
        <v>22</v>
      </c>
      <c r="G64" s="21">
        <f t="shared" si="0"/>
        <v>0</v>
      </c>
      <c r="H64" s="2" t="s">
        <v>11</v>
      </c>
      <c r="I64" s="17" t="s">
        <v>44</v>
      </c>
      <c r="J64" s="17" t="s">
        <v>121</v>
      </c>
    </row>
    <row r="65" spans="3:10" x14ac:dyDescent="0.25">
      <c r="C65" s="3" t="s">
        <v>87</v>
      </c>
      <c r="D65" t="s">
        <v>88</v>
      </c>
      <c r="E65" s="12">
        <v>2008</v>
      </c>
      <c r="F65" s="12">
        <v>2029</v>
      </c>
      <c r="G65" s="21">
        <f t="shared" si="0"/>
        <v>-21</v>
      </c>
      <c r="H65" s="2" t="s">
        <v>11</v>
      </c>
      <c r="I65" s="17" t="s">
        <v>88</v>
      </c>
      <c r="J65" s="20" t="s">
        <v>121</v>
      </c>
    </row>
    <row r="66" spans="3:10" x14ac:dyDescent="0.25">
      <c r="C66" s="3" t="s">
        <v>87</v>
      </c>
      <c r="D66" t="s">
        <v>89</v>
      </c>
      <c r="E66" s="12">
        <v>51</v>
      </c>
      <c r="F66" s="12">
        <v>51</v>
      </c>
      <c r="G66" s="21">
        <f t="shared" si="0"/>
        <v>0</v>
      </c>
      <c r="H66" s="2" t="s">
        <v>11</v>
      </c>
      <c r="I66" s="17" t="s">
        <v>124</v>
      </c>
      <c r="J66" s="20" t="s">
        <v>121</v>
      </c>
    </row>
    <row r="67" spans="3:10" x14ac:dyDescent="0.25">
      <c r="C67" s="3" t="s">
        <v>87</v>
      </c>
      <c r="D67" t="s">
        <v>90</v>
      </c>
      <c r="E67" s="12">
        <v>457</v>
      </c>
      <c r="F67" s="12">
        <v>457</v>
      </c>
      <c r="G67" s="21">
        <f t="shared" si="0"/>
        <v>0</v>
      </c>
      <c r="H67" s="2" t="s">
        <v>11</v>
      </c>
      <c r="I67" s="17" t="s">
        <v>125</v>
      </c>
      <c r="J67" s="20" t="s">
        <v>121</v>
      </c>
    </row>
    <row r="68" spans="3:10" x14ac:dyDescent="0.25">
      <c r="C68" s="3" t="s">
        <v>87</v>
      </c>
      <c r="D68" t="s">
        <v>91</v>
      </c>
      <c r="E68" s="12">
        <v>99</v>
      </c>
      <c r="F68" s="12">
        <v>99</v>
      </c>
      <c r="G68" s="21">
        <f t="shared" si="0"/>
        <v>0</v>
      </c>
      <c r="H68" s="2" t="s">
        <v>11</v>
      </c>
      <c r="I68" s="17" t="s">
        <v>126</v>
      </c>
      <c r="J68" s="20" t="s">
        <v>121</v>
      </c>
    </row>
    <row r="69" spans="3:10" x14ac:dyDescent="0.25">
      <c r="C69" s="3" t="s">
        <v>87</v>
      </c>
      <c r="D69" t="s">
        <v>92</v>
      </c>
      <c r="E69" s="12">
        <v>65</v>
      </c>
      <c r="F69" s="12">
        <v>64</v>
      </c>
      <c r="G69" s="21">
        <f t="shared" si="0"/>
        <v>1</v>
      </c>
      <c r="H69" s="2" t="s">
        <v>11</v>
      </c>
      <c r="I69" s="17" t="s">
        <v>127</v>
      </c>
      <c r="J69" s="20" t="s">
        <v>121</v>
      </c>
    </row>
    <row r="70" spans="3:10" x14ac:dyDescent="0.25">
      <c r="C70" s="3" t="s">
        <v>87</v>
      </c>
      <c r="D70" t="s">
        <v>93</v>
      </c>
      <c r="E70" s="12">
        <v>109</v>
      </c>
      <c r="F70" s="12">
        <v>152</v>
      </c>
      <c r="G70" s="21">
        <f t="shared" ref="G70:G96" si="2">+E70-F70</f>
        <v>-43</v>
      </c>
      <c r="H70" s="2" t="s">
        <v>11</v>
      </c>
      <c r="I70" s="18" t="s">
        <v>128</v>
      </c>
      <c r="J70" s="20" t="s">
        <v>121</v>
      </c>
    </row>
    <row r="71" spans="3:10" x14ac:dyDescent="0.25">
      <c r="C71" s="3" t="s">
        <v>27</v>
      </c>
      <c r="D71" t="s">
        <v>28</v>
      </c>
      <c r="E71" s="12">
        <v>673</v>
      </c>
      <c r="F71" s="12">
        <v>719</v>
      </c>
      <c r="G71" s="21">
        <f t="shared" si="2"/>
        <v>-46</v>
      </c>
      <c r="H71" s="2" t="s">
        <v>11</v>
      </c>
      <c r="I71" s="17" t="s">
        <v>28</v>
      </c>
      <c r="J71" s="20" t="s">
        <v>121</v>
      </c>
    </row>
    <row r="72" spans="3:10" x14ac:dyDescent="0.25">
      <c r="C72" s="3" t="s">
        <v>27</v>
      </c>
      <c r="D72" t="s">
        <v>29</v>
      </c>
      <c r="E72" s="12">
        <v>23</v>
      </c>
      <c r="F72" s="12">
        <v>24</v>
      </c>
      <c r="G72" s="21">
        <f t="shared" si="2"/>
        <v>-1</v>
      </c>
      <c r="H72" s="2" t="s">
        <v>30</v>
      </c>
      <c r="I72" s="17"/>
      <c r="J72" s="17" t="s">
        <v>29</v>
      </c>
    </row>
    <row r="73" spans="3:10" x14ac:dyDescent="0.25">
      <c r="C73" s="3" t="s">
        <v>53</v>
      </c>
      <c r="D73" t="s">
        <v>54</v>
      </c>
      <c r="E73" s="12">
        <v>24</v>
      </c>
      <c r="F73" s="12">
        <v>24</v>
      </c>
      <c r="G73" s="21">
        <f t="shared" si="2"/>
        <v>0</v>
      </c>
      <c r="H73" s="2" t="s">
        <v>11</v>
      </c>
      <c r="I73" s="17" t="s">
        <v>54</v>
      </c>
      <c r="J73" s="20" t="s">
        <v>121</v>
      </c>
    </row>
    <row r="74" spans="3:10" x14ac:dyDescent="0.25">
      <c r="C74" s="3" t="s">
        <v>53</v>
      </c>
      <c r="D74" t="s">
        <v>55</v>
      </c>
      <c r="E74" s="12">
        <v>21</v>
      </c>
      <c r="F74" s="12">
        <v>21</v>
      </c>
      <c r="G74" s="21">
        <f t="shared" si="2"/>
        <v>0</v>
      </c>
      <c r="H74" s="2" t="s">
        <v>11</v>
      </c>
      <c r="I74" s="17" t="s">
        <v>55</v>
      </c>
      <c r="J74" s="20" t="s">
        <v>121</v>
      </c>
    </row>
    <row r="75" spans="3:10" x14ac:dyDescent="0.25">
      <c r="C75" s="3" t="s">
        <v>53</v>
      </c>
      <c r="D75" t="s">
        <v>56</v>
      </c>
      <c r="E75" s="12">
        <v>5</v>
      </c>
      <c r="F75" s="12">
        <v>5</v>
      </c>
      <c r="G75" s="21">
        <f t="shared" si="2"/>
        <v>0</v>
      </c>
      <c r="H75" s="2" t="s">
        <v>11</v>
      </c>
      <c r="I75" s="17" t="s">
        <v>103</v>
      </c>
      <c r="J75" s="20" t="s">
        <v>121</v>
      </c>
    </row>
    <row r="76" spans="3:10" x14ac:dyDescent="0.25">
      <c r="C76" s="3" t="s">
        <v>31</v>
      </c>
      <c r="D76" t="s">
        <v>32</v>
      </c>
      <c r="E76" s="12">
        <v>20</v>
      </c>
      <c r="F76" s="12">
        <v>157</v>
      </c>
      <c r="G76" s="21">
        <f t="shared" si="2"/>
        <v>-137</v>
      </c>
      <c r="H76" s="2" t="s">
        <v>11</v>
      </c>
      <c r="I76" s="17" t="s">
        <v>153</v>
      </c>
      <c r="J76" s="17" t="s">
        <v>154</v>
      </c>
    </row>
    <row r="77" spans="3:10" x14ac:dyDescent="0.25">
      <c r="C77" s="3" t="s">
        <v>31</v>
      </c>
      <c r="D77" t="s">
        <v>33</v>
      </c>
      <c r="E77" s="12">
        <v>602</v>
      </c>
      <c r="F77" s="12">
        <v>602</v>
      </c>
      <c r="G77" s="21">
        <f t="shared" si="2"/>
        <v>0</v>
      </c>
      <c r="H77" s="2" t="s">
        <v>11</v>
      </c>
      <c r="I77" s="17" t="s">
        <v>153</v>
      </c>
      <c r="J77" s="17" t="s">
        <v>155</v>
      </c>
    </row>
    <row r="78" spans="3:10" x14ac:dyDescent="0.25">
      <c r="C78" s="3" t="s">
        <v>31</v>
      </c>
      <c r="D78" t="s">
        <v>34</v>
      </c>
      <c r="E78" s="12">
        <v>586</v>
      </c>
      <c r="F78" s="12">
        <v>588</v>
      </c>
      <c r="G78" s="21">
        <f t="shared" si="2"/>
        <v>-2</v>
      </c>
      <c r="H78" s="2" t="s">
        <v>11</v>
      </c>
      <c r="I78" s="17" t="s">
        <v>153</v>
      </c>
      <c r="J78" s="17" t="s">
        <v>156</v>
      </c>
    </row>
    <row r="79" spans="3:10" x14ac:dyDescent="0.25">
      <c r="C79" s="3" t="s">
        <v>31</v>
      </c>
      <c r="D79" t="s">
        <v>35</v>
      </c>
      <c r="E79" s="12">
        <v>0</v>
      </c>
      <c r="F79" s="12">
        <v>0</v>
      </c>
      <c r="G79" s="21">
        <f t="shared" si="2"/>
        <v>0</v>
      </c>
      <c r="H79" s="2" t="s">
        <v>11</v>
      </c>
      <c r="I79" s="17" t="s">
        <v>153</v>
      </c>
      <c r="J79" s="17" t="s">
        <v>157</v>
      </c>
    </row>
    <row r="80" spans="3:10" x14ac:dyDescent="0.25">
      <c r="C80" s="3" t="s">
        <v>31</v>
      </c>
      <c r="D80" t="s">
        <v>36</v>
      </c>
      <c r="E80" s="12">
        <v>0</v>
      </c>
      <c r="F80" s="12">
        <v>0</v>
      </c>
      <c r="G80" s="21">
        <f t="shared" si="2"/>
        <v>0</v>
      </c>
      <c r="H80" s="2" t="s">
        <v>11</v>
      </c>
      <c r="I80" s="17" t="s">
        <v>153</v>
      </c>
      <c r="J80" s="17" t="s">
        <v>158</v>
      </c>
    </row>
    <row r="81" spans="3:10" x14ac:dyDescent="0.25">
      <c r="C81" s="3" t="s">
        <v>37</v>
      </c>
      <c r="D81" t="s">
        <v>0</v>
      </c>
      <c r="E81" s="12">
        <v>3</v>
      </c>
      <c r="F81" s="12">
        <v>3</v>
      </c>
      <c r="G81" s="21">
        <f t="shared" si="2"/>
        <v>0</v>
      </c>
      <c r="H81" s="2" t="s">
        <v>11</v>
      </c>
      <c r="I81" s="17" t="s">
        <v>134</v>
      </c>
      <c r="J81" s="20" t="s">
        <v>121</v>
      </c>
    </row>
    <row r="82" spans="3:10" x14ac:dyDescent="0.25">
      <c r="C82" s="3" t="s">
        <v>37</v>
      </c>
      <c r="D82" t="s">
        <v>1</v>
      </c>
      <c r="E82" s="12">
        <v>0</v>
      </c>
      <c r="F82" s="12">
        <v>0</v>
      </c>
      <c r="G82" s="21">
        <f t="shared" si="2"/>
        <v>0</v>
      </c>
      <c r="I82" s="17" t="s">
        <v>141</v>
      </c>
      <c r="J82" s="20" t="s">
        <v>121</v>
      </c>
    </row>
    <row r="83" spans="3:10" x14ac:dyDescent="0.25">
      <c r="C83" s="3" t="s">
        <v>37</v>
      </c>
      <c r="D83" t="s">
        <v>5</v>
      </c>
      <c r="E83" s="12">
        <v>2</v>
      </c>
      <c r="F83" s="12">
        <v>2</v>
      </c>
      <c r="G83" s="21">
        <f t="shared" si="2"/>
        <v>0</v>
      </c>
      <c r="H83" s="2" t="s">
        <v>11</v>
      </c>
      <c r="I83" s="17" t="s">
        <v>136</v>
      </c>
      <c r="J83" s="20" t="s">
        <v>121</v>
      </c>
    </row>
    <row r="84" spans="3:10" x14ac:dyDescent="0.25">
      <c r="C84" s="3" t="s">
        <v>37</v>
      </c>
      <c r="D84" t="s">
        <v>8</v>
      </c>
      <c r="E84" s="12">
        <v>6</v>
      </c>
      <c r="F84" s="12">
        <v>6</v>
      </c>
      <c r="G84" s="21">
        <f t="shared" si="2"/>
        <v>0</v>
      </c>
      <c r="H84" s="2" t="s">
        <v>11</v>
      </c>
      <c r="I84" s="17" t="s">
        <v>137</v>
      </c>
      <c r="J84" s="20" t="s">
        <v>121</v>
      </c>
    </row>
    <row r="85" spans="3:10" x14ac:dyDescent="0.25">
      <c r="C85" s="3" t="s">
        <v>37</v>
      </c>
      <c r="D85" t="s">
        <v>38</v>
      </c>
      <c r="E85" s="12">
        <v>1</v>
      </c>
      <c r="F85" s="12">
        <v>1</v>
      </c>
      <c r="G85" s="21">
        <f t="shared" si="2"/>
        <v>0</v>
      </c>
      <c r="H85" s="2" t="s">
        <v>11</v>
      </c>
      <c r="I85" s="17" t="s">
        <v>137</v>
      </c>
      <c r="J85" s="17" t="s">
        <v>159</v>
      </c>
    </row>
    <row r="86" spans="3:10" x14ac:dyDescent="0.25">
      <c r="C86" s="3" t="s">
        <v>37</v>
      </c>
      <c r="D86" t="s">
        <v>9</v>
      </c>
      <c r="E86" s="12">
        <v>1</v>
      </c>
      <c r="F86" s="12">
        <v>1</v>
      </c>
      <c r="G86" s="21">
        <f t="shared" si="2"/>
        <v>0</v>
      </c>
      <c r="H86" s="2" t="s">
        <v>11</v>
      </c>
      <c r="I86" s="17" t="s">
        <v>148</v>
      </c>
      <c r="J86" s="20" t="s">
        <v>121</v>
      </c>
    </row>
    <row r="87" spans="3:10" x14ac:dyDescent="0.25">
      <c r="C87" s="3" t="s">
        <v>37</v>
      </c>
      <c r="D87" t="s">
        <v>12</v>
      </c>
      <c r="E87" s="12">
        <v>7</v>
      </c>
      <c r="F87" s="12">
        <v>11</v>
      </c>
      <c r="G87" s="21">
        <f t="shared" si="2"/>
        <v>-4</v>
      </c>
      <c r="H87" s="2" t="s">
        <v>11</v>
      </c>
      <c r="I87" s="17" t="s">
        <v>138</v>
      </c>
      <c r="J87" s="20" t="s">
        <v>121</v>
      </c>
    </row>
    <row r="88" spans="3:10" x14ac:dyDescent="0.25">
      <c r="C88" s="3" t="s">
        <v>37</v>
      </c>
      <c r="D88" t="s">
        <v>13</v>
      </c>
      <c r="E88" s="12">
        <v>8</v>
      </c>
      <c r="F88" s="12">
        <v>8</v>
      </c>
      <c r="G88" s="21">
        <f t="shared" si="2"/>
        <v>0</v>
      </c>
      <c r="H88" s="2" t="s">
        <v>11</v>
      </c>
      <c r="I88" s="17" t="s">
        <v>138</v>
      </c>
      <c r="J88" s="17" t="s">
        <v>152</v>
      </c>
    </row>
    <row r="89" spans="3:10" x14ac:dyDescent="0.25">
      <c r="C89" s="3" t="s">
        <v>37</v>
      </c>
      <c r="D89" t="s">
        <v>15</v>
      </c>
      <c r="E89" s="12">
        <v>3</v>
      </c>
      <c r="F89" s="12">
        <v>3</v>
      </c>
      <c r="G89" s="21">
        <f t="shared" si="2"/>
        <v>0</v>
      </c>
      <c r="H89" s="2" t="s">
        <v>11</v>
      </c>
      <c r="I89" s="17" t="s">
        <v>147</v>
      </c>
      <c r="J89" s="20" t="s">
        <v>121</v>
      </c>
    </row>
    <row r="90" spans="3:10" x14ac:dyDescent="0.25">
      <c r="C90" s="3" t="s">
        <v>37</v>
      </c>
      <c r="D90" t="s">
        <v>39</v>
      </c>
      <c r="E90" s="12">
        <v>0</v>
      </c>
      <c r="F90" s="12">
        <v>0</v>
      </c>
      <c r="G90" s="21">
        <f t="shared" si="2"/>
        <v>0</v>
      </c>
      <c r="H90" s="2" t="s">
        <v>11</v>
      </c>
      <c r="I90" s="17" t="s">
        <v>139</v>
      </c>
      <c r="J90" s="20" t="s">
        <v>121</v>
      </c>
    </row>
    <row r="91" spans="3:10" x14ac:dyDescent="0.25">
      <c r="C91" s="3" t="s">
        <v>37</v>
      </c>
      <c r="D91" t="s">
        <v>16</v>
      </c>
      <c r="E91" s="12">
        <v>73</v>
      </c>
      <c r="F91" s="12">
        <v>72</v>
      </c>
      <c r="G91" s="21">
        <f t="shared" si="2"/>
        <v>1</v>
      </c>
      <c r="H91" s="2" t="s">
        <v>11</v>
      </c>
      <c r="I91" s="17" t="s">
        <v>140</v>
      </c>
      <c r="J91" s="20" t="s">
        <v>121</v>
      </c>
    </row>
    <row r="92" spans="3:10" x14ac:dyDescent="0.25">
      <c r="C92" s="3" t="s">
        <v>37</v>
      </c>
      <c r="D92" t="s">
        <v>17</v>
      </c>
      <c r="E92" s="12">
        <v>56</v>
      </c>
      <c r="F92" s="12">
        <v>53</v>
      </c>
      <c r="G92" s="21">
        <f t="shared" si="2"/>
        <v>3</v>
      </c>
      <c r="H92" s="2" t="s">
        <v>11</v>
      </c>
      <c r="I92" s="17" t="s">
        <v>149</v>
      </c>
      <c r="J92" s="20" t="s">
        <v>121</v>
      </c>
    </row>
    <row r="93" spans="3:10" x14ac:dyDescent="0.25">
      <c r="C93" s="3" t="s">
        <v>94</v>
      </c>
      <c r="D93" t="s">
        <v>95</v>
      </c>
      <c r="E93" s="12">
        <v>15</v>
      </c>
      <c r="F93" s="12">
        <v>16</v>
      </c>
      <c r="G93" s="21">
        <f t="shared" si="2"/>
        <v>-1</v>
      </c>
      <c r="H93" s="2" t="s">
        <v>11</v>
      </c>
      <c r="I93" s="17" t="s">
        <v>129</v>
      </c>
      <c r="J93" s="20" t="s">
        <v>121</v>
      </c>
    </row>
    <row r="94" spans="3:10" x14ac:dyDescent="0.25">
      <c r="C94" s="3" t="s">
        <v>94</v>
      </c>
      <c r="D94" t="s">
        <v>96</v>
      </c>
      <c r="E94" s="12">
        <v>40</v>
      </c>
      <c r="F94" s="12">
        <v>49</v>
      </c>
      <c r="G94" s="21">
        <f t="shared" si="2"/>
        <v>-9</v>
      </c>
      <c r="H94" s="2" t="s">
        <v>11</v>
      </c>
      <c r="I94" s="17" t="s">
        <v>129</v>
      </c>
      <c r="J94" s="20" t="s">
        <v>121</v>
      </c>
    </row>
    <row r="95" spans="3:10" x14ac:dyDescent="0.25">
      <c r="C95" s="3" t="s">
        <v>97</v>
      </c>
      <c r="D95" t="s">
        <v>98</v>
      </c>
      <c r="E95" s="12">
        <v>49</v>
      </c>
      <c r="F95" s="12">
        <v>49</v>
      </c>
      <c r="G95" s="21">
        <f t="shared" si="2"/>
        <v>0</v>
      </c>
      <c r="H95" s="2" t="s">
        <v>40</v>
      </c>
      <c r="I95" s="17" t="s">
        <v>115</v>
      </c>
      <c r="J95" s="20" t="s">
        <v>166</v>
      </c>
    </row>
    <row r="96" spans="3:10" x14ac:dyDescent="0.25">
      <c r="C96" s="3" t="s">
        <v>97</v>
      </c>
      <c r="D96" t="s">
        <v>99</v>
      </c>
      <c r="E96" s="12">
        <v>20</v>
      </c>
      <c r="F96" s="12">
        <v>20</v>
      </c>
      <c r="G96" s="21">
        <f t="shared" si="2"/>
        <v>0</v>
      </c>
      <c r="H96" s="2" t="s">
        <v>11</v>
      </c>
      <c r="I96" s="17" t="s">
        <v>99</v>
      </c>
      <c r="J96" s="17" t="s">
        <v>121</v>
      </c>
    </row>
  </sheetData>
  <mergeCells count="8">
    <mergeCell ref="C1:C2"/>
    <mergeCell ref="D1:D2"/>
    <mergeCell ref="H1:H2"/>
    <mergeCell ref="J1:J2"/>
    <mergeCell ref="I1:I2"/>
    <mergeCell ref="E1:E2"/>
    <mergeCell ref="F1:F2"/>
    <mergeCell ref="G1:G2"/>
  </mergeCells>
  <phoneticPr fontId="5" type="noConversion"/>
  <pageMargins left="0.7" right="0.7" top="0.78740157499999996" bottom="0.78740157499999996" header="0.3" footer="0.3"/>
  <pageSetup paperSize="9" orientation="portrait" r:id="rId1"/>
  <ignoredErrors>
    <ignoredError sqref="C83:C96 C33 C3:C21 C55:C61 C23:C31 C35:C53 C63:C8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2023-07-24T12:39:11Z</dcterms:created>
  <dcterms:modified xsi:type="dcterms:W3CDTF">2023-08-04T13:21:45Z</dcterms:modified>
</cp:coreProperties>
</file>