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Controlling\Káňa\2024\2024 - listopad\"/>
    </mc:Choice>
  </mc:AlternateContent>
  <xr:revisionPtr revIDLastSave="0" documentId="8_{6179FF8A-01E7-4FFC-A5DD-57BD550FBF0B}" xr6:coauthVersionLast="36" xr6:coauthVersionMax="36" xr10:uidLastSave="{00000000-0000-0000-0000-000000000000}"/>
  <bookViews>
    <workbookView xWindow="0" yWindow="0" windowWidth="28800" windowHeight="12225" xr2:uid="{0C9CEB57-8E66-46B3-84FE-E1886B6AB186}"/>
  </bookViews>
  <sheets>
    <sheet name="DK CF 2023" sheetId="1" r:id="rId1"/>
    <sheet name="Plicní KT CF2023" sheetId="2" r:id="rId2"/>
    <sheet name="CF 2023 děti 1-18 FNOL" sheetId="3" r:id="rId3"/>
  </sheets>
  <definedNames>
    <definedName name="_connection">"FNOL"</definedName>
    <definedName name="_database">"FNOL"</definedName>
    <definedName name="_language">"CZ"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2" i="3" l="1"/>
  <c r="K52" i="3"/>
  <c r="J52" i="3"/>
  <c r="L51" i="3"/>
  <c r="K51" i="3"/>
  <c r="J51" i="3"/>
  <c r="L50" i="3"/>
  <c r="K50" i="3"/>
  <c r="J50" i="3"/>
  <c r="L49" i="3"/>
  <c r="K49" i="3"/>
  <c r="J49" i="3"/>
  <c r="L48" i="3"/>
  <c r="K48" i="3"/>
  <c r="J48" i="3"/>
  <c r="L47" i="3"/>
  <c r="K47" i="3"/>
  <c r="J47" i="3"/>
  <c r="L46" i="3"/>
  <c r="K46" i="3"/>
  <c r="J46" i="3"/>
  <c r="L45" i="3"/>
  <c r="K45" i="3"/>
  <c r="J45" i="3"/>
  <c r="L44" i="3"/>
  <c r="K44" i="3"/>
  <c r="J44" i="3"/>
  <c r="L43" i="3"/>
  <c r="K43" i="3"/>
  <c r="J43" i="3"/>
  <c r="L42" i="3"/>
  <c r="K42" i="3"/>
  <c r="J42" i="3"/>
  <c r="L41" i="3"/>
  <c r="K41" i="3"/>
  <c r="J41" i="3"/>
  <c r="L40" i="3"/>
  <c r="K40" i="3"/>
  <c r="J40" i="3"/>
  <c r="L39" i="3"/>
  <c r="K39" i="3"/>
  <c r="J39" i="3"/>
  <c r="L38" i="3"/>
  <c r="K38" i="3"/>
  <c r="J38" i="3"/>
  <c r="L37" i="3"/>
  <c r="K37" i="3"/>
  <c r="J37" i="3"/>
  <c r="L36" i="3"/>
  <c r="K36" i="3"/>
  <c r="J36" i="3"/>
  <c r="L35" i="3"/>
  <c r="K35" i="3"/>
  <c r="J35" i="3"/>
  <c r="L34" i="3"/>
  <c r="K34" i="3"/>
  <c r="J34" i="3"/>
  <c r="L33" i="3"/>
  <c r="K33" i="3"/>
  <c r="J33" i="3"/>
  <c r="L32" i="3"/>
  <c r="K32" i="3"/>
  <c r="J32" i="3"/>
  <c r="L31" i="3"/>
  <c r="K31" i="3"/>
  <c r="J31" i="3"/>
  <c r="L30" i="3"/>
  <c r="K30" i="3"/>
  <c r="J30" i="3"/>
  <c r="L29" i="3"/>
  <c r="K29" i="3"/>
  <c r="J29" i="3"/>
  <c r="L28" i="3"/>
  <c r="K28" i="3"/>
  <c r="J28" i="3"/>
  <c r="L27" i="3"/>
  <c r="K27" i="3"/>
  <c r="J27" i="3"/>
  <c r="L26" i="3"/>
  <c r="K26" i="3"/>
  <c r="J26" i="3"/>
  <c r="L25" i="3"/>
  <c r="K25" i="3"/>
  <c r="J25" i="3"/>
  <c r="L24" i="3"/>
  <c r="K24" i="3"/>
  <c r="J24" i="3"/>
  <c r="L23" i="3"/>
  <c r="K23" i="3"/>
  <c r="J23" i="3"/>
  <c r="L22" i="3"/>
  <c r="K22" i="3"/>
  <c r="J22" i="3"/>
  <c r="L21" i="3"/>
  <c r="K21" i="3"/>
  <c r="J21" i="3"/>
  <c r="L20" i="3"/>
  <c r="K20" i="3"/>
  <c r="J20" i="3"/>
  <c r="L19" i="3"/>
  <c r="K19" i="3"/>
  <c r="J19" i="3"/>
  <c r="L18" i="3"/>
  <c r="K18" i="3"/>
  <c r="J18" i="3"/>
  <c r="L17" i="3"/>
  <c r="K17" i="3"/>
  <c r="J17" i="3"/>
  <c r="L16" i="3"/>
  <c r="K16" i="3"/>
  <c r="J16" i="3"/>
  <c r="L15" i="3"/>
  <c r="K15" i="3"/>
  <c r="J15" i="3"/>
  <c r="L14" i="3"/>
  <c r="K14" i="3"/>
  <c r="J14" i="3"/>
  <c r="L13" i="3"/>
  <c r="K13" i="3"/>
  <c r="J13" i="3"/>
  <c r="L12" i="3"/>
  <c r="K12" i="3"/>
  <c r="J12" i="3"/>
  <c r="L11" i="3"/>
  <c r="K11" i="3"/>
  <c r="J11" i="3"/>
  <c r="L10" i="3"/>
  <c r="K10" i="3"/>
  <c r="J10" i="3"/>
  <c r="L9" i="3"/>
  <c r="K9" i="3"/>
  <c r="J9" i="3"/>
  <c r="L8" i="3"/>
  <c r="K8" i="3"/>
  <c r="J8" i="3"/>
  <c r="L7" i="3"/>
  <c r="K7" i="3"/>
  <c r="J7" i="3"/>
  <c r="J2" i="3"/>
  <c r="F2" i="3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H3" i="2"/>
  <c r="F3" i="2"/>
</calcChain>
</file>

<file path=xl/sharedStrings.xml><?xml version="1.0" encoding="utf-8"?>
<sst xmlns="http://schemas.openxmlformats.org/spreadsheetml/2006/main" count="205" uniqueCount="125">
  <si>
    <t>DiagDokl</t>
  </si>
  <si>
    <t>(Více položek)</t>
  </si>
  <si>
    <t>E84</t>
  </si>
  <si>
    <t>rok</t>
  </si>
  <si>
    <t>CF NA DK 2023</t>
  </si>
  <si>
    <t>z toho CL a §16</t>
  </si>
  <si>
    <t>Součet z mnoz</t>
  </si>
  <si>
    <t>Popisky sloupců</t>
  </si>
  <si>
    <t>Popisky řádků</t>
  </si>
  <si>
    <t>§16</t>
  </si>
  <si>
    <t>A</t>
  </si>
  <si>
    <t>CL</t>
  </si>
  <si>
    <t>H</t>
  </si>
  <si>
    <t>Celkový součet</t>
  </si>
  <si>
    <t>CF CL</t>
  </si>
  <si>
    <t>0312156119</t>
  </si>
  <si>
    <t>0353155715</t>
  </si>
  <si>
    <t>0362055705</t>
  </si>
  <si>
    <t>0403084352</t>
  </si>
  <si>
    <t>0455243547</t>
  </si>
  <si>
    <t>0508076151</t>
  </si>
  <si>
    <t>0555065269</t>
  </si>
  <si>
    <t>0809153268</t>
  </si>
  <si>
    <t>0812223247</t>
  </si>
  <si>
    <t>0856015336</t>
  </si>
  <si>
    <t>0905076590</t>
  </si>
  <si>
    <t>0958114641</t>
  </si>
  <si>
    <t>0961113241</t>
  </si>
  <si>
    <t>1007211271</t>
  </si>
  <si>
    <t>1052163266</t>
  </si>
  <si>
    <t>1062714191</t>
  </si>
  <si>
    <t>1103280871</t>
  </si>
  <si>
    <t>1207040615</t>
  </si>
  <si>
    <t>1257250170</t>
  </si>
  <si>
    <t>1261734177</t>
  </si>
  <si>
    <t>1306210191</t>
  </si>
  <si>
    <t>1312010458</t>
  </si>
  <si>
    <t>1358080944</t>
  </si>
  <si>
    <t>1406280183</t>
  </si>
  <si>
    <t>1457310250</t>
  </si>
  <si>
    <t>1458080767</t>
  </si>
  <si>
    <t>1509230470</t>
  </si>
  <si>
    <t>1652050334</t>
  </si>
  <si>
    <t>1802190302</t>
  </si>
  <si>
    <t>1807310703</t>
  </si>
  <si>
    <t>1853300537</t>
  </si>
  <si>
    <t>1858230319</t>
  </si>
  <si>
    <t>1859070268</t>
  </si>
  <si>
    <t>1859160336</t>
  </si>
  <si>
    <t>1957290159</t>
  </si>
  <si>
    <t>2101220176</t>
  </si>
  <si>
    <t>2101250569</t>
  </si>
  <si>
    <t>2112090211</t>
  </si>
  <si>
    <t>2151200216</t>
  </si>
  <si>
    <t>2152110356</t>
  </si>
  <si>
    <t>2157022043</t>
  </si>
  <si>
    <t>2157180135</t>
  </si>
  <si>
    <t>2202030930</t>
  </si>
  <si>
    <t>2257051093</t>
  </si>
  <si>
    <t>kl</t>
  </si>
  <si>
    <t>16</t>
  </si>
  <si>
    <t>CF NA PLICNÍM 2023</t>
  </si>
  <si>
    <t>Záznam na DK</t>
  </si>
  <si>
    <t>8351318459</t>
  </si>
  <si>
    <t>0260124480</t>
  </si>
  <si>
    <t>0407314688</t>
  </si>
  <si>
    <t>6002290877</t>
  </si>
  <si>
    <t>8156014482</t>
  </si>
  <si>
    <t>8311225186</t>
  </si>
  <si>
    <t>8404025608</t>
  </si>
  <si>
    <t>8608075938</t>
  </si>
  <si>
    <t>8656206295</t>
  </si>
  <si>
    <t>8704116212</t>
  </si>
  <si>
    <t>8803234550</t>
  </si>
  <si>
    <t>9004035370</t>
  </si>
  <si>
    <t>9258205770</t>
  </si>
  <si>
    <t>9504135916</t>
  </si>
  <si>
    <t>9512293945</t>
  </si>
  <si>
    <t>9809214030</t>
  </si>
  <si>
    <t>9853286245</t>
  </si>
  <si>
    <t>9857286076</t>
  </si>
  <si>
    <t>9906084705</t>
  </si>
  <si>
    <t>8411285322</t>
  </si>
  <si>
    <t>9651012965</t>
  </si>
  <si>
    <t>9806255701</t>
  </si>
  <si>
    <t>0102265295</t>
  </si>
  <si>
    <t>8003065532</t>
  </si>
  <si>
    <t>8853156026</t>
  </si>
  <si>
    <t>8857315775</t>
  </si>
  <si>
    <t>9557245709</t>
  </si>
  <si>
    <t>9904274380</t>
  </si>
  <si>
    <t>0261065310</t>
  </si>
  <si>
    <t>9707315992</t>
  </si>
  <si>
    <t>9957214652</t>
  </si>
  <si>
    <t>5562061351</t>
  </si>
  <si>
    <t>8155295676</t>
  </si>
  <si>
    <t>9402235315</t>
  </si>
  <si>
    <t>9451256232</t>
  </si>
  <si>
    <t>9474764398</t>
  </si>
  <si>
    <t>9508295940</t>
  </si>
  <si>
    <t>9753273783</t>
  </si>
  <si>
    <t>0456303287</t>
  </si>
  <si>
    <t>9110185832</t>
  </si>
  <si>
    <t>9659265297</t>
  </si>
  <si>
    <t>9760105850</t>
  </si>
  <si>
    <t>9912195634</t>
  </si>
  <si>
    <t>7009085545</t>
  </si>
  <si>
    <t>0054055551</t>
  </si>
  <si>
    <t>0103064115</t>
  </si>
  <si>
    <t>8660285590</t>
  </si>
  <si>
    <t>9253215103</t>
  </si>
  <si>
    <t>9012145395</t>
  </si>
  <si>
    <t>9311214473</t>
  </si>
  <si>
    <t>8704114914</t>
  </si>
  <si>
    <t>0160093274</t>
  </si>
  <si>
    <t>9504155925</t>
  </si>
  <si>
    <t>CF DĚTI 2023</t>
  </si>
  <si>
    <t>2023 Celkem</t>
  </si>
  <si>
    <t>Záznam na Plicním</t>
  </si>
  <si>
    <t>vek</t>
  </si>
  <si>
    <t>Akom</t>
  </si>
  <si>
    <t>0461257082</t>
  </si>
  <si>
    <t>0905237443</t>
  </si>
  <si>
    <t>1053156225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</si>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</sst>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scheme val="minor"/>
    </font>
    <font>
      <sz val="12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4">
    <xf numFmtId="0" fontId="0" fillId="0" borderId="0" xfId="0"/>
    <xf numFmtId="0" fontId="0" fillId="0" borderId="0" xfId="0" applyAlignment="1">
      <alignment horizontal="left"/>
    </xf>
    <xf numFmtId="0" fontId="2" fillId="2" borderId="0" xfId="0" applyFont="1" applyFill="1"/>
    <xf numFmtId="0" fontId="4" fillId="3" borderId="0" xfId="0" applyFont="1" applyFill="1" applyBorder="1"/>
    <xf numFmtId="0" fontId="4" fillId="3" borderId="1" xfId="0" applyFont="1" applyFill="1" applyBorder="1" applyAlignment="1">
      <alignment horizontal="center"/>
    </xf>
    <xf numFmtId="0" fontId="0" fillId="0" borderId="0" xfId="0" applyNumberFormat="1"/>
    <xf numFmtId="0" fontId="5" fillId="0" borderId="0" xfId="1"/>
    <xf numFmtId="0" fontId="2" fillId="2" borderId="0" xfId="1" applyFont="1" applyFill="1"/>
    <xf numFmtId="0" fontId="1" fillId="4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5" borderId="0" xfId="0" applyFont="1" applyFill="1" applyBorder="1"/>
    <xf numFmtId="0" fontId="2" fillId="5" borderId="1" xfId="0" applyFont="1" applyFill="1" applyBorder="1"/>
    <xf numFmtId="0" fontId="2" fillId="5" borderId="1" xfId="0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6" borderId="0" xfId="0" applyFill="1" applyAlignment="1">
      <alignment horizontal="left"/>
    </xf>
    <xf numFmtId="0" fontId="0" fillId="6" borderId="0" xfId="0" applyFill="1"/>
    <xf numFmtId="0" fontId="0" fillId="6" borderId="0" xfId="0" applyNumberFormat="1" applyFill="1" applyAlignment="1">
      <alignment horizontal="center"/>
    </xf>
    <xf numFmtId="0" fontId="0" fillId="6" borderId="0" xfId="0" applyNumberFormat="1" applyFill="1"/>
    <xf numFmtId="0" fontId="1" fillId="6" borderId="0" xfId="0" applyFont="1" applyFill="1" applyAlignment="1">
      <alignment horizontal="center"/>
    </xf>
    <xf numFmtId="0" fontId="3" fillId="7" borderId="0" xfId="0" applyFont="1" applyFill="1" applyAlignment="1">
      <alignment horizontal="left"/>
    </xf>
    <xf numFmtId="0" fontId="3" fillId="7" borderId="0" xfId="0" applyFont="1" applyFill="1"/>
    <xf numFmtId="0" fontId="3" fillId="7" borderId="0" xfId="0" applyNumberFormat="1" applyFont="1" applyFill="1" applyAlignment="1">
      <alignment horizontal="center"/>
    </xf>
    <xf numFmtId="0" fontId="3" fillId="7" borderId="0" xfId="0" applyNumberFormat="1" applyFont="1" applyFill="1"/>
    <xf numFmtId="0" fontId="3" fillId="7" borderId="0" xfId="0" applyFont="1" applyFill="1" applyAlignment="1">
      <alignment horizontal="center"/>
    </xf>
    <xf numFmtId="0" fontId="2" fillId="6" borderId="0" xfId="0" applyFont="1" applyFill="1"/>
    <xf numFmtId="0" fontId="2" fillId="6" borderId="0" xfId="0" applyFont="1" applyFill="1" applyAlignment="1">
      <alignment horizontal="left"/>
    </xf>
    <xf numFmtId="0" fontId="6" fillId="2" borderId="0" xfId="0" applyFont="1" applyFill="1"/>
    <xf numFmtId="0" fontId="2" fillId="8" borderId="0" xfId="0" applyFont="1" applyFill="1"/>
    <xf numFmtId="0" fontId="7" fillId="8" borderId="0" xfId="1" applyFont="1" applyFill="1"/>
    <xf numFmtId="0" fontId="7" fillId="8" borderId="0" xfId="1" applyFont="1" applyFill="1" applyAlignment="1">
      <alignment horizontal="left"/>
    </xf>
    <xf numFmtId="0" fontId="8" fillId="2" borderId="0" xfId="1" applyFont="1" applyFill="1"/>
    <xf numFmtId="0" fontId="9" fillId="2" borderId="0" xfId="0" applyFont="1" applyFill="1"/>
    <xf numFmtId="0" fontId="4" fillId="3" borderId="0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</cellXfs>
  <cellStyles count="2">
    <cellStyle name="Normální" xfId="0" builtinId="0"/>
    <cellStyle name="Normální 2" xfId="1" xr:uid="{D31DD588-48CB-4F8A-8525-320BA8DA89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6104E-258E-4420-96AB-ACC0CDDB5A86}">
  <dimension ref="A1:I49"/>
  <sheetViews>
    <sheetView tabSelected="1" workbookViewId="0">
      <pane ySplit="5" topLeftCell="A6" activePane="bottomLeft" state="frozen"/>
      <selection activeCell="H4" sqref="H4:H6"/>
      <selection pane="bottomLeft" activeCell="J17" sqref="J17"/>
    </sheetView>
  </sheetViews>
  <sheetFormatPr defaultRowHeight="15" x14ac:dyDescent="0.25"/>
  <cols>
    <col min="1" max="1" width="24.28515625" customWidth="1"/>
    <col min="5" max="5" width="6" customWidth="1"/>
    <col min="6" max="6" width="14.85546875" customWidth="1"/>
  </cols>
  <sheetData>
    <row r="1" spans="1:9" ht="15.75" x14ac:dyDescent="0.25">
      <c r="A1" s="24" t="s">
        <v>0</v>
      </c>
      <c r="B1" s="24" t="s">
        <v>1</v>
      </c>
      <c r="C1" s="26" t="s">
        <v>2</v>
      </c>
    </row>
    <row r="2" spans="1:9" x14ac:dyDescent="0.25">
      <c r="A2" s="24" t="s">
        <v>3</v>
      </c>
      <c r="B2" s="25">
        <v>2023</v>
      </c>
      <c r="D2" s="2" t="s">
        <v>4</v>
      </c>
      <c r="E2" s="2"/>
      <c r="F2" s="2">
        <v>44</v>
      </c>
      <c r="G2" s="2" t="s">
        <v>5</v>
      </c>
      <c r="H2" s="2"/>
      <c r="I2" s="2">
        <v>37</v>
      </c>
    </row>
    <row r="4" spans="1:9" x14ac:dyDescent="0.25">
      <c r="A4" s="24" t="s">
        <v>6</v>
      </c>
      <c r="B4" s="24" t="s">
        <v>7</v>
      </c>
      <c r="C4" s="24"/>
      <c r="D4" s="24"/>
      <c r="E4" s="24"/>
      <c r="F4" s="24"/>
      <c r="G4" s="3"/>
    </row>
    <row r="5" spans="1:9" x14ac:dyDescent="0.25">
      <c r="A5" s="24" t="s">
        <v>8</v>
      </c>
      <c r="B5" s="24" t="s">
        <v>9</v>
      </c>
      <c r="C5" s="24" t="s">
        <v>10</v>
      </c>
      <c r="D5" s="24" t="s">
        <v>11</v>
      </c>
      <c r="E5" s="24" t="s">
        <v>12</v>
      </c>
      <c r="F5" s="24" t="s">
        <v>13</v>
      </c>
      <c r="G5" s="4" t="s">
        <v>14</v>
      </c>
    </row>
    <row r="6" spans="1:9" x14ac:dyDescent="0.25">
      <c r="A6" t="s">
        <v>15</v>
      </c>
      <c r="B6">
        <v>6</v>
      </c>
      <c r="C6">
        <v>1</v>
      </c>
      <c r="F6">
        <v>7</v>
      </c>
      <c r="G6">
        <v>1</v>
      </c>
    </row>
    <row r="7" spans="1:9" x14ac:dyDescent="0.25">
      <c r="A7" t="s">
        <v>16</v>
      </c>
      <c r="B7">
        <v>6</v>
      </c>
      <c r="C7">
        <v>2</v>
      </c>
      <c r="F7">
        <v>8</v>
      </c>
      <c r="G7">
        <v>1</v>
      </c>
    </row>
    <row r="8" spans="1:9" x14ac:dyDescent="0.25">
      <c r="A8" t="s">
        <v>17</v>
      </c>
      <c r="B8">
        <v>6</v>
      </c>
      <c r="C8">
        <v>2</v>
      </c>
      <c r="F8">
        <v>8</v>
      </c>
      <c r="G8">
        <v>1</v>
      </c>
    </row>
    <row r="9" spans="1:9" x14ac:dyDescent="0.25">
      <c r="A9" t="s">
        <v>18</v>
      </c>
      <c r="B9">
        <v>6</v>
      </c>
      <c r="C9">
        <v>6</v>
      </c>
      <c r="F9">
        <v>12</v>
      </c>
      <c r="G9">
        <v>1</v>
      </c>
    </row>
    <row r="10" spans="1:9" x14ac:dyDescent="0.25">
      <c r="A10" t="s">
        <v>19</v>
      </c>
      <c r="B10">
        <v>14</v>
      </c>
      <c r="C10">
        <v>15</v>
      </c>
      <c r="F10">
        <v>29</v>
      </c>
      <c r="G10">
        <v>1</v>
      </c>
    </row>
    <row r="11" spans="1:9" x14ac:dyDescent="0.25">
      <c r="A11" t="s">
        <v>20</v>
      </c>
      <c r="B11">
        <v>20</v>
      </c>
      <c r="C11">
        <v>45</v>
      </c>
      <c r="E11">
        <v>88.500000000000014</v>
      </c>
      <c r="F11">
        <v>153.5</v>
      </c>
      <c r="G11">
        <v>1</v>
      </c>
    </row>
    <row r="12" spans="1:9" x14ac:dyDescent="0.25">
      <c r="A12" t="s">
        <v>21</v>
      </c>
      <c r="E12">
        <v>60.85</v>
      </c>
      <c r="F12">
        <v>60.85</v>
      </c>
      <c r="G12" t="s">
        <v>124</v>
      </c>
    </row>
    <row r="13" spans="1:9" x14ac:dyDescent="0.25">
      <c r="A13" t="s">
        <v>22</v>
      </c>
      <c r="B13">
        <v>12</v>
      </c>
      <c r="C13">
        <v>36</v>
      </c>
      <c r="E13">
        <v>153.99999999999997</v>
      </c>
      <c r="F13">
        <v>201.99999999999997</v>
      </c>
      <c r="G13">
        <v>1</v>
      </c>
    </row>
    <row r="14" spans="1:9" x14ac:dyDescent="0.25">
      <c r="A14" t="s">
        <v>23</v>
      </c>
      <c r="B14">
        <v>20</v>
      </c>
      <c r="C14">
        <v>17</v>
      </c>
      <c r="F14">
        <v>37</v>
      </c>
      <c r="G14">
        <v>1</v>
      </c>
    </row>
    <row r="15" spans="1:9" x14ac:dyDescent="0.25">
      <c r="A15" t="s">
        <v>24</v>
      </c>
      <c r="B15">
        <v>26</v>
      </c>
      <c r="C15">
        <v>38</v>
      </c>
      <c r="F15">
        <v>64</v>
      </c>
      <c r="G15">
        <v>1</v>
      </c>
    </row>
    <row r="16" spans="1:9" x14ac:dyDescent="0.25">
      <c r="A16" t="s">
        <v>25</v>
      </c>
      <c r="B16">
        <v>26</v>
      </c>
      <c r="C16">
        <v>26</v>
      </c>
      <c r="F16">
        <v>52</v>
      </c>
      <c r="G16">
        <v>1</v>
      </c>
    </row>
    <row r="17" spans="1:7" x14ac:dyDescent="0.25">
      <c r="A17" t="s">
        <v>26</v>
      </c>
      <c r="B17">
        <v>32</v>
      </c>
      <c r="C17">
        <v>22</v>
      </c>
      <c r="F17">
        <v>54</v>
      </c>
      <c r="G17">
        <v>1</v>
      </c>
    </row>
    <row r="18" spans="1:7" x14ac:dyDescent="0.25">
      <c r="A18" t="s">
        <v>27</v>
      </c>
      <c r="B18">
        <v>26</v>
      </c>
      <c r="C18">
        <v>18</v>
      </c>
      <c r="F18">
        <v>44</v>
      </c>
      <c r="G18">
        <v>1</v>
      </c>
    </row>
    <row r="19" spans="1:7" x14ac:dyDescent="0.25">
      <c r="A19" t="s">
        <v>28</v>
      </c>
      <c r="B19">
        <v>32</v>
      </c>
      <c r="C19">
        <v>22</v>
      </c>
      <c r="F19">
        <v>54</v>
      </c>
      <c r="G19">
        <v>1</v>
      </c>
    </row>
    <row r="20" spans="1:7" x14ac:dyDescent="0.25">
      <c r="A20" t="s">
        <v>29</v>
      </c>
      <c r="B20">
        <v>34</v>
      </c>
      <c r="C20">
        <v>18</v>
      </c>
      <c r="F20">
        <v>52</v>
      </c>
      <c r="G20">
        <v>1</v>
      </c>
    </row>
    <row r="21" spans="1:7" x14ac:dyDescent="0.25">
      <c r="A21" t="s">
        <v>30</v>
      </c>
      <c r="C21">
        <v>16</v>
      </c>
      <c r="F21">
        <v>16</v>
      </c>
      <c r="G21" t="s">
        <v>124</v>
      </c>
    </row>
    <row r="22" spans="1:7" x14ac:dyDescent="0.25">
      <c r="A22" t="s">
        <v>31</v>
      </c>
      <c r="B22">
        <v>9</v>
      </c>
      <c r="C22">
        <v>20</v>
      </c>
      <c r="E22">
        <v>4</v>
      </c>
      <c r="F22">
        <v>33</v>
      </c>
      <c r="G22">
        <v>1</v>
      </c>
    </row>
    <row r="23" spans="1:7" x14ac:dyDescent="0.25">
      <c r="A23" t="s">
        <v>32</v>
      </c>
      <c r="B23">
        <v>13</v>
      </c>
      <c r="C23">
        <v>17</v>
      </c>
      <c r="F23">
        <v>30</v>
      </c>
      <c r="G23">
        <v>1</v>
      </c>
    </row>
    <row r="24" spans="1:7" x14ac:dyDescent="0.25">
      <c r="A24" t="s">
        <v>33</v>
      </c>
      <c r="C24">
        <v>11</v>
      </c>
      <c r="F24">
        <v>11</v>
      </c>
      <c r="G24" t="s">
        <v>124</v>
      </c>
    </row>
    <row r="25" spans="1:7" x14ac:dyDescent="0.25">
      <c r="A25" t="s">
        <v>34</v>
      </c>
      <c r="C25">
        <v>19</v>
      </c>
      <c r="E25">
        <v>18</v>
      </c>
      <c r="F25">
        <v>37</v>
      </c>
      <c r="G25" t="s">
        <v>124</v>
      </c>
    </row>
    <row r="26" spans="1:7" x14ac:dyDescent="0.25">
      <c r="A26" t="s">
        <v>35</v>
      </c>
      <c r="C26">
        <v>32</v>
      </c>
      <c r="E26">
        <v>25.300000000000004</v>
      </c>
      <c r="F26">
        <v>57.300000000000004</v>
      </c>
      <c r="G26" t="s">
        <v>124</v>
      </c>
    </row>
    <row r="27" spans="1:7" x14ac:dyDescent="0.25">
      <c r="A27" t="s">
        <v>36</v>
      </c>
      <c r="B27">
        <v>18</v>
      </c>
      <c r="C27">
        <v>38</v>
      </c>
      <c r="F27">
        <v>56</v>
      </c>
      <c r="G27">
        <v>1</v>
      </c>
    </row>
    <row r="28" spans="1:7" x14ac:dyDescent="0.25">
      <c r="A28" t="s">
        <v>37</v>
      </c>
      <c r="B28">
        <v>26</v>
      </c>
      <c r="C28">
        <v>29</v>
      </c>
      <c r="F28">
        <v>55</v>
      </c>
      <c r="G28">
        <v>1</v>
      </c>
    </row>
    <row r="29" spans="1:7" x14ac:dyDescent="0.25">
      <c r="A29" t="s">
        <v>38</v>
      </c>
      <c r="B29">
        <v>32</v>
      </c>
      <c r="C29">
        <v>24</v>
      </c>
      <c r="F29">
        <v>56</v>
      </c>
      <c r="G29">
        <v>1</v>
      </c>
    </row>
    <row r="30" spans="1:7" x14ac:dyDescent="0.25">
      <c r="A30" t="s">
        <v>39</v>
      </c>
      <c r="B30">
        <v>26</v>
      </c>
      <c r="C30">
        <v>35</v>
      </c>
      <c r="F30">
        <v>61</v>
      </c>
      <c r="G30">
        <v>1</v>
      </c>
    </row>
    <row r="31" spans="1:7" x14ac:dyDescent="0.25">
      <c r="A31" t="s">
        <v>40</v>
      </c>
      <c r="B31">
        <v>13</v>
      </c>
      <c r="C31">
        <v>14</v>
      </c>
      <c r="F31">
        <v>27</v>
      </c>
      <c r="G31">
        <v>1</v>
      </c>
    </row>
    <row r="32" spans="1:7" x14ac:dyDescent="0.25">
      <c r="A32" t="s">
        <v>41</v>
      </c>
      <c r="B32">
        <v>18</v>
      </c>
      <c r="C32">
        <v>22</v>
      </c>
      <c r="F32">
        <v>40</v>
      </c>
      <c r="G32">
        <v>1</v>
      </c>
    </row>
    <row r="33" spans="1:7" x14ac:dyDescent="0.25">
      <c r="A33" t="s">
        <v>42</v>
      </c>
      <c r="B33">
        <v>26</v>
      </c>
      <c r="C33">
        <v>23</v>
      </c>
      <c r="F33">
        <v>49</v>
      </c>
      <c r="G33">
        <v>1</v>
      </c>
    </row>
    <row r="34" spans="1:7" x14ac:dyDescent="0.25">
      <c r="A34" t="s">
        <v>43</v>
      </c>
      <c r="C34">
        <v>130</v>
      </c>
      <c r="E34">
        <v>125</v>
      </c>
      <c r="F34">
        <v>255</v>
      </c>
      <c r="G34" t="s">
        <v>124</v>
      </c>
    </row>
    <row r="35" spans="1:7" x14ac:dyDescent="0.25">
      <c r="A35" t="s">
        <v>44</v>
      </c>
      <c r="C35">
        <v>27</v>
      </c>
      <c r="F35">
        <v>27</v>
      </c>
      <c r="G35" t="s">
        <v>124</v>
      </c>
    </row>
    <row r="36" spans="1:7" x14ac:dyDescent="0.25">
      <c r="A36" t="s">
        <v>45</v>
      </c>
      <c r="B36">
        <v>13</v>
      </c>
      <c r="C36">
        <v>32</v>
      </c>
      <c r="F36">
        <v>45</v>
      </c>
      <c r="G36">
        <v>1</v>
      </c>
    </row>
    <row r="37" spans="1:7" x14ac:dyDescent="0.25">
      <c r="A37" t="s">
        <v>46</v>
      </c>
      <c r="B37">
        <v>12</v>
      </c>
      <c r="C37">
        <v>23</v>
      </c>
      <c r="F37">
        <v>35</v>
      </c>
      <c r="G37">
        <v>1</v>
      </c>
    </row>
    <row r="38" spans="1:7" x14ac:dyDescent="0.25">
      <c r="A38" t="s">
        <v>47</v>
      </c>
      <c r="B38">
        <v>13</v>
      </c>
      <c r="C38">
        <v>22</v>
      </c>
      <c r="F38">
        <v>35</v>
      </c>
      <c r="G38">
        <v>1</v>
      </c>
    </row>
    <row r="39" spans="1:7" x14ac:dyDescent="0.25">
      <c r="A39" t="s">
        <v>48</v>
      </c>
      <c r="B39">
        <v>13</v>
      </c>
      <c r="C39">
        <v>30</v>
      </c>
      <c r="F39">
        <v>43</v>
      </c>
      <c r="G39">
        <v>1</v>
      </c>
    </row>
    <row r="40" spans="1:7" x14ac:dyDescent="0.25">
      <c r="A40" t="s">
        <v>49</v>
      </c>
      <c r="B40">
        <v>13</v>
      </c>
      <c r="C40">
        <v>23</v>
      </c>
      <c r="F40">
        <v>36</v>
      </c>
      <c r="G40">
        <v>1</v>
      </c>
    </row>
    <row r="41" spans="1:7" x14ac:dyDescent="0.25">
      <c r="A41" t="s">
        <v>50</v>
      </c>
      <c r="B41">
        <v>12</v>
      </c>
      <c r="C41">
        <v>30</v>
      </c>
      <c r="D41">
        <v>2</v>
      </c>
      <c r="F41">
        <v>44</v>
      </c>
      <c r="G41">
        <v>1</v>
      </c>
    </row>
    <row r="42" spans="1:7" x14ac:dyDescent="0.25">
      <c r="A42" t="s">
        <v>51</v>
      </c>
      <c r="C42">
        <v>26</v>
      </c>
      <c r="D42">
        <v>2</v>
      </c>
      <c r="F42">
        <v>28</v>
      </c>
      <c r="G42">
        <v>1</v>
      </c>
    </row>
    <row r="43" spans="1:7" x14ac:dyDescent="0.25">
      <c r="A43" t="s">
        <v>52</v>
      </c>
      <c r="C43">
        <v>4</v>
      </c>
      <c r="D43">
        <v>1.3</v>
      </c>
      <c r="F43">
        <v>5.3</v>
      </c>
      <c r="G43">
        <v>1</v>
      </c>
    </row>
    <row r="44" spans="1:7" x14ac:dyDescent="0.25">
      <c r="A44" t="s">
        <v>53</v>
      </c>
      <c r="C44">
        <v>32</v>
      </c>
      <c r="D44">
        <v>4</v>
      </c>
      <c r="F44">
        <v>36</v>
      </c>
      <c r="G44">
        <v>1</v>
      </c>
    </row>
    <row r="45" spans="1:7" x14ac:dyDescent="0.25">
      <c r="A45" t="s">
        <v>54</v>
      </c>
      <c r="C45">
        <v>20</v>
      </c>
      <c r="D45">
        <v>3.5</v>
      </c>
      <c r="F45">
        <v>23.5</v>
      </c>
      <c r="G45">
        <v>1</v>
      </c>
    </row>
    <row r="46" spans="1:7" x14ac:dyDescent="0.25">
      <c r="A46" t="s">
        <v>55</v>
      </c>
      <c r="C46">
        <v>20</v>
      </c>
      <c r="D46">
        <v>2</v>
      </c>
      <c r="E46">
        <v>27.8</v>
      </c>
      <c r="F46">
        <v>49.8</v>
      </c>
      <c r="G46">
        <v>1</v>
      </c>
    </row>
    <row r="47" spans="1:7" x14ac:dyDescent="0.25">
      <c r="A47" t="s">
        <v>56</v>
      </c>
      <c r="C47">
        <v>14</v>
      </c>
      <c r="D47">
        <v>6</v>
      </c>
      <c r="F47">
        <v>20</v>
      </c>
      <c r="G47">
        <v>1</v>
      </c>
    </row>
    <row r="48" spans="1:7" x14ac:dyDescent="0.25">
      <c r="A48" t="s">
        <v>57</v>
      </c>
      <c r="C48">
        <v>30</v>
      </c>
      <c r="D48">
        <v>6.65</v>
      </c>
      <c r="F48">
        <v>36.65</v>
      </c>
      <c r="G48">
        <v>1</v>
      </c>
    </row>
    <row r="49" spans="1:7" x14ac:dyDescent="0.25">
      <c r="A49" t="s">
        <v>58</v>
      </c>
      <c r="C49">
        <v>31</v>
      </c>
      <c r="D49">
        <v>5.0999999999999996</v>
      </c>
      <c r="F49">
        <v>36.1</v>
      </c>
      <c r="G49">
        <v>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259DD-1314-47F6-AF3C-A541FBFF2821}">
  <dimension ref="A1:H64"/>
  <sheetViews>
    <sheetView workbookViewId="0">
      <pane ySplit="6" topLeftCell="A22" activePane="bottomLeft" state="frozen"/>
      <selection activeCell="H4" sqref="H4:H6"/>
      <selection pane="bottomLeft" activeCell="C2" sqref="C2"/>
    </sheetView>
  </sheetViews>
  <sheetFormatPr defaultRowHeight="15" x14ac:dyDescent="0.25"/>
  <cols>
    <col min="1" max="1" width="24.28515625" style="6" customWidth="1"/>
    <col min="2" max="4" width="9.140625" style="6"/>
    <col min="5" max="5" width="13" style="6" customWidth="1"/>
    <col min="6" max="6" width="26.5703125" style="6" customWidth="1"/>
    <col min="7" max="7" width="14" style="6" customWidth="1"/>
    <col min="8" max="16384" width="9.140625" style="6"/>
  </cols>
  <sheetData>
    <row r="1" spans="1:8" x14ac:dyDescent="0.25">
      <c r="A1" s="28" t="s">
        <v>59</v>
      </c>
      <c r="B1" s="28" t="s">
        <v>60</v>
      </c>
    </row>
    <row r="2" spans="1:8" x14ac:dyDescent="0.25">
      <c r="A2" s="28" t="s">
        <v>0</v>
      </c>
      <c r="B2" s="28" t="s">
        <v>1</v>
      </c>
      <c r="C2" s="30" t="s">
        <v>2</v>
      </c>
    </row>
    <row r="3" spans="1:8" x14ac:dyDescent="0.25">
      <c r="A3" s="28" t="s">
        <v>3</v>
      </c>
      <c r="B3" s="29">
        <v>2023</v>
      </c>
      <c r="D3" s="7" t="s">
        <v>61</v>
      </c>
      <c r="E3" s="7"/>
      <c r="F3" s="7">
        <f>COUNTA(A7:A72)</f>
        <v>58</v>
      </c>
      <c r="G3" s="7" t="s">
        <v>5</v>
      </c>
      <c r="H3" s="7">
        <f>COUNTIF(B7:B64,"&lt;&gt;"&amp;"")</f>
        <v>36</v>
      </c>
    </row>
    <row r="5" spans="1:8" x14ac:dyDescent="0.25">
      <c r="A5" s="27" t="s">
        <v>6</v>
      </c>
      <c r="B5" s="27" t="s">
        <v>7</v>
      </c>
      <c r="C5" s="27"/>
      <c r="D5" s="27"/>
      <c r="E5" s="27"/>
      <c r="F5" s="32" t="s">
        <v>62</v>
      </c>
    </row>
    <row r="6" spans="1:8" x14ac:dyDescent="0.25">
      <c r="A6" s="27" t="s">
        <v>8</v>
      </c>
      <c r="B6" s="27" t="s">
        <v>9</v>
      </c>
      <c r="C6" s="27" t="s">
        <v>10</v>
      </c>
      <c r="D6" s="27" t="s">
        <v>12</v>
      </c>
      <c r="E6" s="27" t="s">
        <v>13</v>
      </c>
      <c r="F6" s="33"/>
    </row>
    <row r="7" spans="1:8" x14ac:dyDescent="0.25">
      <c r="A7" t="s">
        <v>15</v>
      </c>
      <c r="B7">
        <v>18</v>
      </c>
      <c r="C7">
        <v>27</v>
      </c>
      <c r="D7"/>
      <c r="E7">
        <v>45</v>
      </c>
      <c r="F7" s="8" t="str">
        <f>IF(COUNTIF('DK CF 2023'!A:A,A7)&lt;&gt;0,"Záznam na DK","Bez záznamu na DK")</f>
        <v>Záznam na DK</v>
      </c>
    </row>
    <row r="8" spans="1:8" x14ac:dyDescent="0.25">
      <c r="A8" t="s">
        <v>16</v>
      </c>
      <c r="B8">
        <v>18</v>
      </c>
      <c r="C8">
        <v>43</v>
      </c>
      <c r="D8"/>
      <c r="E8">
        <v>61</v>
      </c>
      <c r="F8" s="8" t="str">
        <f>IF(COUNTIF('DK CF 2023'!A:A,A8)&lt;&gt;0,"Záznam na DK","Bez záznamu na DK")</f>
        <v>Záznam na DK</v>
      </c>
    </row>
    <row r="9" spans="1:8" x14ac:dyDescent="0.25">
      <c r="A9" t="s">
        <v>17</v>
      </c>
      <c r="B9">
        <v>18</v>
      </c>
      <c r="C9">
        <v>23</v>
      </c>
      <c r="D9"/>
      <c r="E9">
        <v>41</v>
      </c>
      <c r="F9" s="8" t="str">
        <f>IF(COUNTIF('DK CF 2023'!A:A,A9)&lt;&gt;0,"Záznam na DK","Bez záznamu na DK")</f>
        <v>Záznam na DK</v>
      </c>
    </row>
    <row r="10" spans="1:8" x14ac:dyDescent="0.25">
      <c r="A10" t="s">
        <v>18</v>
      </c>
      <c r="B10">
        <v>18</v>
      </c>
      <c r="C10">
        <v>26</v>
      </c>
      <c r="D10"/>
      <c r="E10">
        <v>44</v>
      </c>
      <c r="F10" s="8" t="str">
        <f>IF(COUNTIF('DK CF 2023'!A:A,A10)&lt;&gt;0,"Záznam na DK","Bez záznamu na DK")</f>
        <v>Záznam na DK</v>
      </c>
    </row>
    <row r="11" spans="1:8" x14ac:dyDescent="0.25">
      <c r="A11" t="s">
        <v>19</v>
      </c>
      <c r="B11">
        <v>12</v>
      </c>
      <c r="C11">
        <v>13</v>
      </c>
      <c r="D11"/>
      <c r="E11">
        <v>25</v>
      </c>
      <c r="F11" s="8" t="str">
        <f>IF(COUNTIF('DK CF 2023'!A:A,A11)&lt;&gt;0,"Záznam na DK","Bez záznamu na DK")</f>
        <v>Záznam na DK</v>
      </c>
    </row>
    <row r="12" spans="1:8" x14ac:dyDescent="0.25">
      <c r="A12" t="s">
        <v>63</v>
      </c>
      <c r="B12"/>
      <c r="C12">
        <v>2</v>
      </c>
      <c r="D12"/>
      <c r="E12">
        <v>2</v>
      </c>
      <c r="F12" s="9" t="str">
        <f>IF(COUNTIF('DK CF 2023'!A:A,A12)&lt;&gt;0,"Záznam na DK","Bez záznamu na DK")</f>
        <v>Bez záznamu na DK</v>
      </c>
    </row>
    <row r="13" spans="1:8" x14ac:dyDescent="0.25">
      <c r="A13" t="s">
        <v>64</v>
      </c>
      <c r="B13">
        <v>18</v>
      </c>
      <c r="C13">
        <v>37</v>
      </c>
      <c r="D13"/>
      <c r="E13">
        <v>55</v>
      </c>
      <c r="F13" s="9" t="str">
        <f>IF(COUNTIF('DK CF 2023'!A:A,A13)&lt;&gt;0,"Záznam na DK","Bez záznamu na DK")</f>
        <v>Bez záznamu na DK</v>
      </c>
    </row>
    <row r="14" spans="1:8" x14ac:dyDescent="0.25">
      <c r="A14" t="s">
        <v>65</v>
      </c>
      <c r="B14">
        <v>24</v>
      </c>
      <c r="C14">
        <v>36</v>
      </c>
      <c r="D14"/>
      <c r="E14">
        <v>60</v>
      </c>
      <c r="F14" s="9" t="str">
        <f>IF(COUNTIF('DK CF 2023'!A:A,A14)&lt;&gt;0,"Záznam na DK","Bez záznamu na DK")</f>
        <v>Bez záznamu na DK</v>
      </c>
    </row>
    <row r="15" spans="1:8" x14ac:dyDescent="0.25">
      <c r="A15" t="s">
        <v>66</v>
      </c>
      <c r="B15">
        <v>6</v>
      </c>
      <c r="C15">
        <v>26</v>
      </c>
      <c r="D15"/>
      <c r="E15">
        <v>32</v>
      </c>
      <c r="F15" s="9" t="str">
        <f>IF(COUNTIF('DK CF 2023'!A:A,A15)&lt;&gt;0,"Záznam na DK","Bez záznamu na DK")</f>
        <v>Bez záznamu na DK</v>
      </c>
    </row>
    <row r="16" spans="1:8" x14ac:dyDescent="0.25">
      <c r="A16" t="s">
        <v>67</v>
      </c>
      <c r="B16"/>
      <c r="C16">
        <v>58</v>
      </c>
      <c r="D16"/>
      <c r="E16">
        <v>58</v>
      </c>
      <c r="F16" s="9" t="str">
        <f>IF(COUNTIF('DK CF 2023'!A:A,A16)&lt;&gt;0,"Záznam na DK","Bez záznamu na DK")</f>
        <v>Bez záznamu na DK</v>
      </c>
    </row>
    <row r="17" spans="1:6" x14ac:dyDescent="0.25">
      <c r="A17" t="s">
        <v>68</v>
      </c>
      <c r="B17"/>
      <c r="C17">
        <v>28</v>
      </c>
      <c r="D17"/>
      <c r="E17">
        <v>28</v>
      </c>
      <c r="F17" s="9" t="str">
        <f>IF(COUNTIF('DK CF 2023'!A:A,A17)&lt;&gt;0,"Záznam na DK","Bez záznamu na DK")</f>
        <v>Bez záznamu na DK</v>
      </c>
    </row>
    <row r="18" spans="1:6" x14ac:dyDescent="0.25">
      <c r="A18" t="s">
        <v>69</v>
      </c>
      <c r="B18">
        <v>30</v>
      </c>
      <c r="C18">
        <v>52</v>
      </c>
      <c r="D18"/>
      <c r="E18">
        <v>82</v>
      </c>
      <c r="F18" s="9" t="str">
        <f>IF(COUNTIF('DK CF 2023'!A:A,A18)&lt;&gt;0,"Záznam na DK","Bez záznamu na DK")</f>
        <v>Bez záznamu na DK</v>
      </c>
    </row>
    <row r="19" spans="1:6" x14ac:dyDescent="0.25">
      <c r="A19" t="s">
        <v>70</v>
      </c>
      <c r="B19">
        <v>30</v>
      </c>
      <c r="C19">
        <v>51</v>
      </c>
      <c r="D19"/>
      <c r="E19">
        <v>81</v>
      </c>
      <c r="F19" s="9" t="str">
        <f>IF(COUNTIF('DK CF 2023'!A:A,A19)&lt;&gt;0,"Záznam na DK","Bez záznamu na DK")</f>
        <v>Bez záznamu na DK</v>
      </c>
    </row>
    <row r="20" spans="1:6" x14ac:dyDescent="0.25">
      <c r="A20" t="s">
        <v>71</v>
      </c>
      <c r="B20">
        <v>24</v>
      </c>
      <c r="C20">
        <v>50</v>
      </c>
      <c r="D20"/>
      <c r="E20">
        <v>74</v>
      </c>
      <c r="F20" s="9" t="str">
        <f>IF(COUNTIF('DK CF 2023'!A:A,A20)&lt;&gt;0,"Záznam na DK","Bez záznamu na DK")</f>
        <v>Bez záznamu na DK</v>
      </c>
    </row>
    <row r="21" spans="1:6" x14ac:dyDescent="0.25">
      <c r="A21" t="s">
        <v>72</v>
      </c>
      <c r="B21">
        <v>18</v>
      </c>
      <c r="C21">
        <v>50</v>
      </c>
      <c r="D21"/>
      <c r="E21">
        <v>68</v>
      </c>
      <c r="F21" s="9" t="str">
        <f>IF(COUNTIF('DK CF 2023'!A:A,A21)&lt;&gt;0,"Záznam na DK","Bez záznamu na DK")</f>
        <v>Bez záznamu na DK</v>
      </c>
    </row>
    <row r="22" spans="1:6" x14ac:dyDescent="0.25">
      <c r="A22" t="s">
        <v>73</v>
      </c>
      <c r="B22">
        <v>24</v>
      </c>
      <c r="C22">
        <v>50</v>
      </c>
      <c r="D22"/>
      <c r="E22">
        <v>74</v>
      </c>
      <c r="F22" s="9" t="str">
        <f>IF(COUNTIF('DK CF 2023'!A:A,A22)&lt;&gt;0,"Záznam na DK","Bez záznamu na DK")</f>
        <v>Bez záznamu na DK</v>
      </c>
    </row>
    <row r="23" spans="1:6" x14ac:dyDescent="0.25">
      <c r="A23" t="s">
        <v>74</v>
      </c>
      <c r="B23">
        <v>30</v>
      </c>
      <c r="C23">
        <v>64</v>
      </c>
      <c r="D23"/>
      <c r="E23">
        <v>94</v>
      </c>
      <c r="F23" s="9" t="str">
        <f>IF(COUNTIF('DK CF 2023'!A:A,A23)&lt;&gt;0,"Záznam na DK","Bez záznamu na DK")</f>
        <v>Bez záznamu na DK</v>
      </c>
    </row>
    <row r="24" spans="1:6" x14ac:dyDescent="0.25">
      <c r="A24" t="s">
        <v>75</v>
      </c>
      <c r="B24">
        <v>30</v>
      </c>
      <c r="C24">
        <v>44</v>
      </c>
      <c r="D24"/>
      <c r="E24">
        <v>74</v>
      </c>
      <c r="F24" s="9" t="str">
        <f>IF(COUNTIF('DK CF 2023'!A:A,A24)&lt;&gt;0,"Záznam na DK","Bez záznamu na DK")</f>
        <v>Bez záznamu na DK</v>
      </c>
    </row>
    <row r="25" spans="1:6" x14ac:dyDescent="0.25">
      <c r="A25" t="s">
        <v>76</v>
      </c>
      <c r="B25">
        <v>30</v>
      </c>
      <c r="C25">
        <v>60</v>
      </c>
      <c r="D25"/>
      <c r="E25">
        <v>90</v>
      </c>
      <c r="F25" s="9" t="str">
        <f>IF(COUNTIF('DK CF 2023'!A:A,A25)&lt;&gt;0,"Záznam na DK","Bez záznamu na DK")</f>
        <v>Bez záznamu na DK</v>
      </c>
    </row>
    <row r="26" spans="1:6" x14ac:dyDescent="0.25">
      <c r="A26" t="s">
        <v>77</v>
      </c>
      <c r="B26">
        <v>30</v>
      </c>
      <c r="C26">
        <v>88</v>
      </c>
      <c r="D26"/>
      <c r="E26">
        <v>118</v>
      </c>
      <c r="F26" s="9" t="str">
        <f>IF(COUNTIF('DK CF 2023'!A:A,A26)&lt;&gt;0,"Záznam na DK","Bez záznamu na DK")</f>
        <v>Bez záznamu na DK</v>
      </c>
    </row>
    <row r="27" spans="1:6" x14ac:dyDescent="0.25">
      <c r="A27" t="s">
        <v>78</v>
      </c>
      <c r="B27">
        <v>24</v>
      </c>
      <c r="C27">
        <v>44</v>
      </c>
      <c r="D27"/>
      <c r="E27">
        <v>68</v>
      </c>
      <c r="F27" s="9" t="str">
        <f>IF(COUNTIF('DK CF 2023'!A:A,A27)&lt;&gt;0,"Záznam na DK","Bez záznamu na DK")</f>
        <v>Bez záznamu na DK</v>
      </c>
    </row>
    <row r="28" spans="1:6" x14ac:dyDescent="0.25">
      <c r="A28" t="s">
        <v>79</v>
      </c>
      <c r="B28"/>
      <c r="C28">
        <v>57</v>
      </c>
      <c r="D28"/>
      <c r="E28">
        <v>57</v>
      </c>
      <c r="F28" s="9" t="str">
        <f>IF(COUNTIF('DK CF 2023'!A:A,A28)&lt;&gt;0,"Záznam na DK","Bez záznamu na DK")</f>
        <v>Bez záznamu na DK</v>
      </c>
    </row>
    <row r="29" spans="1:6" x14ac:dyDescent="0.25">
      <c r="A29" t="s">
        <v>80</v>
      </c>
      <c r="B29"/>
      <c r="C29">
        <v>100</v>
      </c>
      <c r="D29"/>
      <c r="E29">
        <v>100</v>
      </c>
      <c r="F29" s="9" t="str">
        <f>IF(COUNTIF('DK CF 2023'!A:A,A29)&lt;&gt;0,"Záznam na DK","Bez záznamu na DK")</f>
        <v>Bez záznamu na DK</v>
      </c>
    </row>
    <row r="30" spans="1:6" x14ac:dyDescent="0.25">
      <c r="A30" t="s">
        <v>81</v>
      </c>
      <c r="B30"/>
      <c r="C30">
        <v>18</v>
      </c>
      <c r="D30"/>
      <c r="E30">
        <v>18</v>
      </c>
      <c r="F30" s="9" t="str">
        <f>IF(COUNTIF('DK CF 2023'!A:A,A30)&lt;&gt;0,"Záznam na DK","Bez záznamu na DK")</f>
        <v>Bez záznamu na DK</v>
      </c>
    </row>
    <row r="31" spans="1:6" x14ac:dyDescent="0.25">
      <c r="A31" t="s">
        <v>82</v>
      </c>
      <c r="B31"/>
      <c r="C31">
        <v>52</v>
      </c>
      <c r="D31"/>
      <c r="E31">
        <v>52</v>
      </c>
      <c r="F31" s="9" t="str">
        <f>IF(COUNTIF('DK CF 2023'!A:A,A31)&lt;&gt;0,"Záznam na DK","Bez záznamu na DK")</f>
        <v>Bez záznamu na DK</v>
      </c>
    </row>
    <row r="32" spans="1:6" x14ac:dyDescent="0.25">
      <c r="A32" t="s">
        <v>83</v>
      </c>
      <c r="B32">
        <v>30</v>
      </c>
      <c r="C32">
        <v>45</v>
      </c>
      <c r="D32"/>
      <c r="E32">
        <v>75</v>
      </c>
      <c r="F32" s="9" t="str">
        <f>IF(COUNTIF('DK CF 2023'!A:A,A32)&lt;&gt;0,"Záznam na DK","Bez záznamu na DK")</f>
        <v>Bez záznamu na DK</v>
      </c>
    </row>
    <row r="33" spans="1:6" x14ac:dyDescent="0.25">
      <c r="A33" t="s">
        <v>84</v>
      </c>
      <c r="B33">
        <v>24</v>
      </c>
      <c r="C33">
        <v>46</v>
      </c>
      <c r="D33"/>
      <c r="E33">
        <v>70</v>
      </c>
      <c r="F33" s="9" t="str">
        <f>IF(COUNTIF('DK CF 2023'!A:A,A33)&lt;&gt;0,"Záznam na DK","Bez záznamu na DK")</f>
        <v>Bez záznamu na DK</v>
      </c>
    </row>
    <row r="34" spans="1:6" x14ac:dyDescent="0.25">
      <c r="A34" t="s">
        <v>85</v>
      </c>
      <c r="B34">
        <v>30</v>
      </c>
      <c r="C34">
        <v>56</v>
      </c>
      <c r="D34"/>
      <c r="E34">
        <v>86</v>
      </c>
      <c r="F34" s="9" t="str">
        <f>IF(COUNTIF('DK CF 2023'!A:A,A34)&lt;&gt;0,"Záznam na DK","Bez záznamu na DK")</f>
        <v>Bez záznamu na DK</v>
      </c>
    </row>
    <row r="35" spans="1:6" x14ac:dyDescent="0.25">
      <c r="A35" t="s">
        <v>86</v>
      </c>
      <c r="B35"/>
      <c r="C35">
        <v>21</v>
      </c>
      <c r="D35">
        <v>5</v>
      </c>
      <c r="E35">
        <v>26</v>
      </c>
      <c r="F35" s="9" t="str">
        <f>IF(COUNTIF('DK CF 2023'!A:A,A35)&lt;&gt;0,"Záznam na DK","Bez záznamu na DK")</f>
        <v>Bez záznamu na DK</v>
      </c>
    </row>
    <row r="36" spans="1:6" x14ac:dyDescent="0.25">
      <c r="A36" t="s">
        <v>87</v>
      </c>
      <c r="B36"/>
      <c r="C36">
        <v>64</v>
      </c>
      <c r="D36"/>
      <c r="E36">
        <v>64</v>
      </c>
      <c r="F36" s="9" t="str">
        <f>IF(COUNTIF('DK CF 2023'!A:A,A36)&lt;&gt;0,"Záznam na DK","Bez záznamu na DK")</f>
        <v>Bez záznamu na DK</v>
      </c>
    </row>
    <row r="37" spans="1:6" x14ac:dyDescent="0.25">
      <c r="A37" t="s">
        <v>88</v>
      </c>
      <c r="B37"/>
      <c r="C37">
        <v>45</v>
      </c>
      <c r="D37"/>
      <c r="E37">
        <v>45</v>
      </c>
      <c r="F37" s="9" t="str">
        <f>IF(COUNTIF('DK CF 2023'!A:A,A37)&lt;&gt;0,"Záznam na DK","Bez záznamu na DK")</f>
        <v>Bez záznamu na DK</v>
      </c>
    </row>
    <row r="38" spans="1:6" x14ac:dyDescent="0.25">
      <c r="A38" t="s">
        <v>89</v>
      </c>
      <c r="B38">
        <v>24</v>
      </c>
      <c r="C38">
        <v>81</v>
      </c>
      <c r="D38"/>
      <c r="E38">
        <v>105</v>
      </c>
      <c r="F38" s="9" t="str">
        <f>IF(COUNTIF('DK CF 2023'!A:A,A38)&lt;&gt;0,"Záznam na DK","Bez záznamu na DK")</f>
        <v>Bez záznamu na DK</v>
      </c>
    </row>
    <row r="39" spans="1:6" x14ac:dyDescent="0.25">
      <c r="A39" t="s">
        <v>90</v>
      </c>
      <c r="B39"/>
      <c r="C39">
        <v>28</v>
      </c>
      <c r="D39"/>
      <c r="E39">
        <v>28</v>
      </c>
      <c r="F39" s="9" t="str">
        <f>IF(COUNTIF('DK CF 2023'!A:A,A39)&lt;&gt;0,"Záznam na DK","Bez záznamu na DK")</f>
        <v>Bez záznamu na DK</v>
      </c>
    </row>
    <row r="40" spans="1:6" x14ac:dyDescent="0.25">
      <c r="A40" t="s">
        <v>91</v>
      </c>
      <c r="B40">
        <v>18</v>
      </c>
      <c r="C40">
        <v>41</v>
      </c>
      <c r="D40"/>
      <c r="E40">
        <v>59</v>
      </c>
      <c r="F40" s="9" t="str">
        <f>IF(COUNTIF('DK CF 2023'!A:A,A40)&lt;&gt;0,"Záznam na DK","Bez záznamu na DK")</f>
        <v>Bez záznamu na DK</v>
      </c>
    </row>
    <row r="41" spans="1:6" x14ac:dyDescent="0.25">
      <c r="A41" t="s">
        <v>92</v>
      </c>
      <c r="B41">
        <v>24</v>
      </c>
      <c r="C41">
        <v>56</v>
      </c>
      <c r="D41"/>
      <c r="E41">
        <v>80</v>
      </c>
      <c r="F41" s="9" t="str">
        <f>IF(COUNTIF('DK CF 2023'!A:A,A41)&lt;&gt;0,"Záznam na DK","Bez záznamu na DK")</f>
        <v>Bez záznamu na DK</v>
      </c>
    </row>
    <row r="42" spans="1:6" x14ac:dyDescent="0.25">
      <c r="A42" t="s">
        <v>93</v>
      </c>
      <c r="B42">
        <v>24</v>
      </c>
      <c r="C42">
        <v>47</v>
      </c>
      <c r="D42"/>
      <c r="E42">
        <v>71</v>
      </c>
      <c r="F42" s="9" t="str">
        <f>IF(COUNTIF('DK CF 2023'!A:A,A42)&lt;&gt;0,"Záznam na DK","Bez záznamu na DK")</f>
        <v>Bez záznamu na DK</v>
      </c>
    </row>
    <row r="43" spans="1:6" x14ac:dyDescent="0.25">
      <c r="A43" t="s">
        <v>94</v>
      </c>
      <c r="B43"/>
      <c r="C43">
        <v>13</v>
      </c>
      <c r="D43"/>
      <c r="E43">
        <v>13</v>
      </c>
      <c r="F43" s="9" t="str">
        <f>IF(COUNTIF('DK CF 2023'!A:A,A43)&lt;&gt;0,"Záznam na DK","Bez záznamu na DK")</f>
        <v>Bez záznamu na DK</v>
      </c>
    </row>
    <row r="44" spans="1:6" x14ac:dyDescent="0.25">
      <c r="A44" t="s">
        <v>95</v>
      </c>
      <c r="B44"/>
      <c r="C44">
        <v>23</v>
      </c>
      <c r="D44"/>
      <c r="E44">
        <v>23</v>
      </c>
      <c r="F44" s="9" t="str">
        <f>IF(COUNTIF('DK CF 2023'!A:A,A44)&lt;&gt;0,"Záznam na DK","Bez záznamu na DK")</f>
        <v>Bez záznamu na DK</v>
      </c>
    </row>
    <row r="45" spans="1:6" x14ac:dyDescent="0.25">
      <c r="A45" t="s">
        <v>96</v>
      </c>
      <c r="B45">
        <v>18</v>
      </c>
      <c r="C45">
        <v>42</v>
      </c>
      <c r="D45"/>
      <c r="E45">
        <v>60</v>
      </c>
      <c r="F45" s="9" t="str">
        <f>IF(COUNTIF('DK CF 2023'!A:A,A45)&lt;&gt;0,"Záznam na DK","Bez záznamu na DK")</f>
        <v>Bez záznamu na DK</v>
      </c>
    </row>
    <row r="46" spans="1:6" x14ac:dyDescent="0.25">
      <c r="A46" t="s">
        <v>97</v>
      </c>
      <c r="B46">
        <v>24</v>
      </c>
      <c r="C46">
        <v>45</v>
      </c>
      <c r="D46"/>
      <c r="E46">
        <v>69</v>
      </c>
      <c r="F46" s="9" t="str">
        <f>IF(COUNTIF('DK CF 2023'!A:A,A46)&lt;&gt;0,"Záznam na DK","Bez záznamu na DK")</f>
        <v>Bez záznamu na DK</v>
      </c>
    </row>
    <row r="47" spans="1:6" x14ac:dyDescent="0.25">
      <c r="A47" t="s">
        <v>98</v>
      </c>
      <c r="B47"/>
      <c r="C47">
        <v>7</v>
      </c>
      <c r="D47"/>
      <c r="E47">
        <v>7</v>
      </c>
      <c r="F47" s="9" t="str">
        <f>IF(COUNTIF('DK CF 2023'!A:A,A47)&lt;&gt;0,"Záznam na DK","Bez záznamu na DK")</f>
        <v>Bez záznamu na DK</v>
      </c>
    </row>
    <row r="48" spans="1:6" x14ac:dyDescent="0.25">
      <c r="A48" t="s">
        <v>99</v>
      </c>
      <c r="B48">
        <v>24</v>
      </c>
      <c r="C48">
        <v>40</v>
      </c>
      <c r="D48"/>
      <c r="E48">
        <v>64</v>
      </c>
      <c r="F48" s="9" t="str">
        <f>IF(COUNTIF('DK CF 2023'!A:A,A48)&lt;&gt;0,"Záznam na DK","Bez záznamu na DK")</f>
        <v>Bez záznamu na DK</v>
      </c>
    </row>
    <row r="49" spans="1:6" x14ac:dyDescent="0.25">
      <c r="A49" t="s">
        <v>100</v>
      </c>
      <c r="B49">
        <v>30</v>
      </c>
      <c r="C49">
        <v>41</v>
      </c>
      <c r="D49"/>
      <c r="E49">
        <v>71</v>
      </c>
      <c r="F49" s="9" t="str">
        <f>IF(COUNTIF('DK CF 2023'!A:A,A49)&lt;&gt;0,"Záznam na DK","Bez záznamu na DK")</f>
        <v>Bez záznamu na DK</v>
      </c>
    </row>
    <row r="50" spans="1:6" x14ac:dyDescent="0.25">
      <c r="A50" t="s">
        <v>101</v>
      </c>
      <c r="B50"/>
      <c r="C50">
        <v>33</v>
      </c>
      <c r="D50"/>
      <c r="E50">
        <v>33</v>
      </c>
      <c r="F50" s="9" t="str">
        <f>IF(COUNTIF('DK CF 2023'!A:A,A50)&lt;&gt;0,"Záznam na DK","Bez záznamu na DK")</f>
        <v>Bez záznamu na DK</v>
      </c>
    </row>
    <row r="51" spans="1:6" x14ac:dyDescent="0.25">
      <c r="A51" t="s">
        <v>102</v>
      </c>
      <c r="B51">
        <v>24</v>
      </c>
      <c r="C51">
        <v>42</v>
      </c>
      <c r="D51"/>
      <c r="E51">
        <v>66</v>
      </c>
      <c r="F51" s="9" t="str">
        <f>IF(COUNTIF('DK CF 2023'!A:A,A51)&lt;&gt;0,"Záznam na DK","Bez záznamu na DK")</f>
        <v>Bez záznamu na DK</v>
      </c>
    </row>
    <row r="52" spans="1:6" x14ac:dyDescent="0.25">
      <c r="A52" t="s">
        <v>103</v>
      </c>
      <c r="B52"/>
      <c r="C52">
        <v>12</v>
      </c>
      <c r="D52"/>
      <c r="E52">
        <v>12</v>
      </c>
      <c r="F52" s="9" t="str">
        <f>IF(COUNTIF('DK CF 2023'!A:A,A52)&lt;&gt;0,"Záznam na DK","Bez záznamu na DK")</f>
        <v>Bez záznamu na DK</v>
      </c>
    </row>
    <row r="53" spans="1:6" x14ac:dyDescent="0.25">
      <c r="A53" t="s">
        <v>104</v>
      </c>
      <c r="B53">
        <v>24</v>
      </c>
      <c r="C53">
        <v>44</v>
      </c>
      <c r="D53"/>
      <c r="E53">
        <v>68</v>
      </c>
      <c r="F53" s="9" t="str">
        <f>IF(COUNTIF('DK CF 2023'!A:A,A53)&lt;&gt;0,"Záznam na DK","Bez záznamu na DK")</f>
        <v>Bez záznamu na DK</v>
      </c>
    </row>
    <row r="54" spans="1:6" x14ac:dyDescent="0.25">
      <c r="A54" t="s">
        <v>105</v>
      </c>
      <c r="B54">
        <v>24</v>
      </c>
      <c r="C54">
        <v>45</v>
      </c>
      <c r="D54"/>
      <c r="E54">
        <v>69</v>
      </c>
      <c r="F54" s="9" t="str">
        <f>IF(COUNTIF('DK CF 2023'!A:A,A54)&lt;&gt;0,"Záznam na DK","Bez záznamu na DK")</f>
        <v>Bez záznamu na DK</v>
      </c>
    </row>
    <row r="55" spans="1:6" x14ac:dyDescent="0.25">
      <c r="A55" t="s">
        <v>106</v>
      </c>
      <c r="B55"/>
      <c r="C55">
        <v>22</v>
      </c>
      <c r="D55"/>
      <c r="E55">
        <v>22</v>
      </c>
      <c r="F55" s="9" t="str">
        <f>IF(COUNTIF('DK CF 2023'!A:A,A55)&lt;&gt;0,"Záznam na DK","Bez záznamu na DK")</f>
        <v>Bez záznamu na DK</v>
      </c>
    </row>
    <row r="56" spans="1:6" x14ac:dyDescent="0.25">
      <c r="A56" t="s">
        <v>107</v>
      </c>
      <c r="B56">
        <v>24</v>
      </c>
      <c r="C56">
        <v>37</v>
      </c>
      <c r="D56"/>
      <c r="E56">
        <v>61</v>
      </c>
      <c r="F56" s="9" t="str">
        <f>IF(COUNTIF('DK CF 2023'!A:A,A56)&lt;&gt;0,"Záznam na DK","Bez záznamu na DK")</f>
        <v>Bez záznamu na DK</v>
      </c>
    </row>
    <row r="57" spans="1:6" x14ac:dyDescent="0.25">
      <c r="A57" t="s">
        <v>108</v>
      </c>
      <c r="B57">
        <v>24</v>
      </c>
      <c r="C57">
        <v>46</v>
      </c>
      <c r="D57"/>
      <c r="E57">
        <v>70</v>
      </c>
      <c r="F57" s="9" t="str">
        <f>IF(COUNTIF('DK CF 2023'!A:A,A57)&lt;&gt;0,"Záznam na DK","Bez záznamu na DK")</f>
        <v>Bez záznamu na DK</v>
      </c>
    </row>
    <row r="58" spans="1:6" x14ac:dyDescent="0.25">
      <c r="A58" t="s">
        <v>109</v>
      </c>
      <c r="B58">
        <v>18</v>
      </c>
      <c r="C58">
        <v>41</v>
      </c>
      <c r="D58"/>
      <c r="E58">
        <v>59</v>
      </c>
      <c r="F58" s="9" t="str">
        <f>IF(COUNTIF('DK CF 2023'!A:A,A58)&lt;&gt;0,"Záznam na DK","Bez záznamu na DK")</f>
        <v>Bez záznamu na DK</v>
      </c>
    </row>
    <row r="59" spans="1:6" x14ac:dyDescent="0.25">
      <c r="A59" t="s">
        <v>110</v>
      </c>
      <c r="B59"/>
      <c r="C59">
        <v>6</v>
      </c>
      <c r="D59">
        <v>3</v>
      </c>
      <c r="E59">
        <v>9</v>
      </c>
      <c r="F59" s="9" t="str">
        <f>IF(COUNTIF('DK CF 2023'!A:A,A59)&lt;&gt;0,"Záznam na DK","Bez záznamu na DK")</f>
        <v>Bez záznamu na DK</v>
      </c>
    </row>
    <row r="60" spans="1:6" x14ac:dyDescent="0.25">
      <c r="A60" t="s">
        <v>111</v>
      </c>
      <c r="B60"/>
      <c r="C60">
        <v>20</v>
      </c>
      <c r="D60"/>
      <c r="E60">
        <v>20</v>
      </c>
      <c r="F60" s="9" t="str">
        <f>IF(COUNTIF('DK CF 2023'!A:A,A60)&lt;&gt;0,"Záznam na DK","Bez záznamu na DK")</f>
        <v>Bez záznamu na DK</v>
      </c>
    </row>
    <row r="61" spans="1:6" x14ac:dyDescent="0.25">
      <c r="A61" t="s">
        <v>112</v>
      </c>
      <c r="B61">
        <v>1</v>
      </c>
      <c r="C61">
        <v>65</v>
      </c>
      <c r="D61"/>
      <c r="E61">
        <v>66</v>
      </c>
      <c r="F61" s="9" t="str">
        <f>IF(COUNTIF('DK CF 2023'!A:A,A61)&lt;&gt;0,"Záznam na DK","Bez záznamu na DK")</f>
        <v>Bez záznamu na DK</v>
      </c>
    </row>
    <row r="62" spans="1:6" x14ac:dyDescent="0.25">
      <c r="A62" t="s">
        <v>113</v>
      </c>
      <c r="B62"/>
      <c r="C62">
        <v>9</v>
      </c>
      <c r="D62"/>
      <c r="E62">
        <v>9</v>
      </c>
      <c r="F62" s="9" t="str">
        <f>IF(COUNTIF('DK CF 2023'!A:A,A62)&lt;&gt;0,"Záznam na DK","Bez záznamu na DK")</f>
        <v>Bez záznamu na DK</v>
      </c>
    </row>
    <row r="63" spans="1:6" x14ac:dyDescent="0.25">
      <c r="A63" t="s">
        <v>114</v>
      </c>
      <c r="B63"/>
      <c r="C63">
        <v>5</v>
      </c>
      <c r="D63"/>
      <c r="E63">
        <v>5</v>
      </c>
      <c r="F63" s="9" t="str">
        <f>IF(COUNTIF('DK CF 2023'!A:A,A63)&lt;&gt;0,"Záznam na DK","Bez záznamu na DK")</f>
        <v>Bez záznamu na DK</v>
      </c>
    </row>
    <row r="64" spans="1:6" x14ac:dyDescent="0.25">
      <c r="A64" t="s">
        <v>115</v>
      </c>
      <c r="B64"/>
      <c r="C64">
        <v>10</v>
      </c>
      <c r="D64"/>
      <c r="E64">
        <v>10</v>
      </c>
      <c r="F64" s="9" t="str">
        <f>IF(COUNTIF('DK CF 2023'!A:A,A64)&lt;&gt;0,"Záznam na DK","Bez záznamu na DK")</f>
        <v>Bez záznamu na DK</v>
      </c>
    </row>
  </sheetData>
  <mergeCells count="1">
    <mergeCell ref="F5:F6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D3256-931B-475E-B660-16C57C7AE2FF}">
  <dimension ref="A2:L53"/>
  <sheetViews>
    <sheetView workbookViewId="0">
      <pane ySplit="6" topLeftCell="A7" activePane="bottomLeft" state="frozen"/>
      <selection activeCell="H4" sqref="H4:H6"/>
      <selection pane="bottomLeft" activeCell="D15" sqref="D15"/>
    </sheetView>
  </sheetViews>
  <sheetFormatPr defaultRowHeight="15" x14ac:dyDescent="0.25"/>
  <cols>
    <col min="1" max="1" width="17.5703125" customWidth="1"/>
    <col min="11" max="11" width="22.85546875" customWidth="1"/>
    <col min="12" max="12" width="30.140625" customWidth="1"/>
  </cols>
  <sheetData>
    <row r="2" spans="1:12" ht="15.75" x14ac:dyDescent="0.25">
      <c r="A2" t="s">
        <v>0</v>
      </c>
      <c r="B2" t="s">
        <v>1</v>
      </c>
      <c r="C2" s="31" t="s">
        <v>2</v>
      </c>
      <c r="D2" s="2" t="s">
        <v>116</v>
      </c>
      <c r="E2" s="2"/>
      <c r="F2" s="2">
        <f>COUNTA(A7:A52)</f>
        <v>46</v>
      </c>
      <c r="G2" s="2" t="s">
        <v>5</v>
      </c>
      <c r="H2" s="2"/>
      <c r="I2" s="2"/>
      <c r="J2" s="2">
        <f>SUM(J7:J52)</f>
        <v>34</v>
      </c>
    </row>
    <row r="4" spans="1:12" x14ac:dyDescent="0.25">
      <c r="A4" t="s">
        <v>6</v>
      </c>
      <c r="D4" t="s">
        <v>7</v>
      </c>
    </row>
    <row r="5" spans="1:12" x14ac:dyDescent="0.25">
      <c r="A5" s="10"/>
      <c r="B5" s="10"/>
      <c r="C5" s="10"/>
      <c r="D5" s="10">
        <v>2023</v>
      </c>
      <c r="E5" s="10"/>
      <c r="F5" s="10"/>
      <c r="G5" s="10"/>
      <c r="H5" s="10"/>
      <c r="I5" s="10" t="s">
        <v>117</v>
      </c>
      <c r="J5" s="32" t="s">
        <v>14</v>
      </c>
      <c r="K5" s="32" t="s">
        <v>62</v>
      </c>
      <c r="L5" s="32" t="s">
        <v>118</v>
      </c>
    </row>
    <row r="6" spans="1:12" x14ac:dyDescent="0.25">
      <c r="A6" s="11" t="s">
        <v>8</v>
      </c>
      <c r="B6" s="11" t="s">
        <v>119</v>
      </c>
      <c r="C6" s="11" t="s">
        <v>59</v>
      </c>
      <c r="D6" s="12" t="s">
        <v>9</v>
      </c>
      <c r="E6" s="12" t="s">
        <v>10</v>
      </c>
      <c r="F6" s="12" t="s">
        <v>120</v>
      </c>
      <c r="G6" s="12" t="s">
        <v>11</v>
      </c>
      <c r="H6" s="12" t="s">
        <v>12</v>
      </c>
      <c r="I6" s="11"/>
      <c r="J6" s="33"/>
      <c r="K6" s="33"/>
      <c r="L6" s="33"/>
    </row>
    <row r="7" spans="1:12" x14ac:dyDescent="0.25">
      <c r="A7" s="1" t="s">
        <v>18</v>
      </c>
      <c r="D7" s="13"/>
      <c r="E7" s="13">
        <v>5</v>
      </c>
      <c r="F7" s="13">
        <v>48</v>
      </c>
      <c r="G7" s="13"/>
      <c r="H7" s="13"/>
      <c r="I7" s="5">
        <v>53</v>
      </c>
      <c r="J7" t="str">
        <f>IF(OR(D7&lt;&gt;"",G7&lt;&gt;""),1,"-")</f>
        <v>-</v>
      </c>
      <c r="K7" s="9" t="str">
        <f>IF(COUNTIF('DK CF 2023'!A:A,A7)&lt;&gt;0,"Záznam na DK","Bez záznamu na DK")</f>
        <v>Záznam na DK</v>
      </c>
      <c r="L7" s="9" t="str">
        <f>IF(COUNTIF('Plicní KT CF2023'!A:A,A7)&lt;&gt;0,"Záznam na Plicním","Bez záznamu na Plicním")</f>
        <v>Záznam na Plicním</v>
      </c>
    </row>
    <row r="8" spans="1:12" x14ac:dyDescent="0.25">
      <c r="A8" s="14" t="s">
        <v>65</v>
      </c>
      <c r="B8" s="15"/>
      <c r="C8" s="15"/>
      <c r="D8" s="16">
        <v>12</v>
      </c>
      <c r="E8" s="16">
        <v>20</v>
      </c>
      <c r="F8" s="16">
        <v>78</v>
      </c>
      <c r="G8" s="16"/>
      <c r="H8" s="16"/>
      <c r="I8" s="17">
        <v>110</v>
      </c>
      <c r="J8" s="15">
        <f t="shared" ref="J8:J52" si="0">IF(OR(D8&lt;&gt;"",G8&lt;&gt;""),1,"-")</f>
        <v>1</v>
      </c>
      <c r="K8" s="18" t="str">
        <f>IF(COUNTIF('DK CF 2023'!A:A,A8)&lt;&gt;0,"Záznam na DK","Bez záznamu na DK")</f>
        <v>Bez záznamu na DK</v>
      </c>
      <c r="L8" s="9" t="str">
        <f>IF(COUNTIF('Plicní KT CF2023'!A:A,A8)&lt;&gt;0,"Záznam na Plicním","Bez záznamu na Plicním")</f>
        <v>Záznam na Plicním</v>
      </c>
    </row>
    <row r="9" spans="1:12" x14ac:dyDescent="0.25">
      <c r="A9" s="1" t="s">
        <v>19</v>
      </c>
      <c r="D9" s="13">
        <v>8</v>
      </c>
      <c r="E9" s="13">
        <v>7</v>
      </c>
      <c r="F9" s="13">
        <v>18</v>
      </c>
      <c r="G9" s="13"/>
      <c r="H9" s="13"/>
      <c r="I9" s="5">
        <v>33</v>
      </c>
      <c r="J9">
        <f t="shared" si="0"/>
        <v>1</v>
      </c>
      <c r="K9" s="9" t="str">
        <f>IF(COUNTIF('DK CF 2023'!A:A,A9)&lt;&gt;0,"Záznam na DK","Bez záznamu na DK")</f>
        <v>Záznam na DK</v>
      </c>
      <c r="L9" s="9" t="str">
        <f>IF(COUNTIF('Plicní KT CF2023'!A:A,A9)&lt;&gt;0,"Záznam na Plicním","Bez záznamu na Plicním")</f>
        <v>Záznam na Plicním</v>
      </c>
    </row>
    <row r="10" spans="1:12" x14ac:dyDescent="0.25">
      <c r="A10" s="14" t="s">
        <v>101</v>
      </c>
      <c r="B10" s="15"/>
      <c r="C10" s="15"/>
      <c r="D10" s="16"/>
      <c r="E10" s="16">
        <v>13</v>
      </c>
      <c r="F10" s="16">
        <v>45</v>
      </c>
      <c r="G10" s="16"/>
      <c r="H10" s="16">
        <v>156.59999999999985</v>
      </c>
      <c r="I10" s="17">
        <v>214.59999999999985</v>
      </c>
      <c r="J10" s="15" t="str">
        <f t="shared" si="0"/>
        <v>-</v>
      </c>
      <c r="K10" s="18" t="str">
        <f>IF(COUNTIF('DK CF 2023'!A:A,A10)&lt;&gt;0,"Záznam na DK","Bez záznamu na DK")</f>
        <v>Bez záznamu na DK</v>
      </c>
      <c r="L10" s="9" t="str">
        <f>IF(COUNTIF('Plicní KT CF2023'!A:A,A10)&lt;&gt;0,"Záznam na Plicním","Bez záznamu na Plicním")</f>
        <v>Záznam na Plicním</v>
      </c>
    </row>
    <row r="11" spans="1:12" x14ac:dyDescent="0.25">
      <c r="A11" s="19" t="s">
        <v>121</v>
      </c>
      <c r="B11" s="20"/>
      <c r="C11" s="20"/>
      <c r="D11" s="21"/>
      <c r="E11" s="21"/>
      <c r="F11" s="21">
        <v>1</v>
      </c>
      <c r="G11" s="21"/>
      <c r="H11" s="21"/>
      <c r="I11" s="22">
        <v>1</v>
      </c>
      <c r="J11" s="20" t="str">
        <f t="shared" si="0"/>
        <v>-</v>
      </c>
      <c r="K11" s="23" t="str">
        <f>IF(COUNTIF('DK CF 2023'!A:A,A11)&lt;&gt;0,"Záznam na DK","Bez záznamu na DK")</f>
        <v>Bez záznamu na DK</v>
      </c>
      <c r="L11" s="23" t="str">
        <f>IF(COUNTIF('Plicní KT CF2023'!A:A,A11)&lt;&gt;0,"Záznam na Plicním","Bez záznamu na Plicním")</f>
        <v>Bez záznamu na Plicním</v>
      </c>
    </row>
    <row r="12" spans="1:12" x14ac:dyDescent="0.25">
      <c r="A12" s="1" t="s">
        <v>20</v>
      </c>
      <c r="D12" s="13">
        <v>20</v>
      </c>
      <c r="E12" s="13">
        <v>122</v>
      </c>
      <c r="F12" s="13">
        <v>192</v>
      </c>
      <c r="G12" s="13"/>
      <c r="H12" s="13">
        <v>288.50000000000011</v>
      </c>
      <c r="I12" s="5">
        <v>622.50000000000011</v>
      </c>
      <c r="J12">
        <f t="shared" si="0"/>
        <v>1</v>
      </c>
      <c r="K12" s="9" t="str">
        <f>IF(COUNTIF('DK CF 2023'!A:A,A12)&lt;&gt;0,"Záznam na DK","Bez záznamu na DK")</f>
        <v>Záznam na DK</v>
      </c>
      <c r="L12" s="9" t="str">
        <f>IF(COUNTIF('Plicní KT CF2023'!A:A,A12)&lt;&gt;0,"Záznam na Plicním","Bez záznamu na Plicním")</f>
        <v>Bez záznamu na Plicním</v>
      </c>
    </row>
    <row r="13" spans="1:12" x14ac:dyDescent="0.25">
      <c r="A13" s="1" t="s">
        <v>21</v>
      </c>
      <c r="D13" s="13"/>
      <c r="E13" s="13"/>
      <c r="F13" s="13"/>
      <c r="G13" s="13"/>
      <c r="H13" s="13">
        <v>74.849999999999966</v>
      </c>
      <c r="I13" s="5">
        <v>74.849999999999966</v>
      </c>
      <c r="J13" t="str">
        <f t="shared" si="0"/>
        <v>-</v>
      </c>
      <c r="K13" s="9" t="str">
        <f>IF(COUNTIF('DK CF 2023'!A:A,A13)&lt;&gt;0,"Záznam na DK","Bez záznamu na DK")</f>
        <v>Záznam na DK</v>
      </c>
      <c r="L13" s="9" t="str">
        <f>IF(COUNTIF('Plicní KT CF2023'!A:A,A13)&lt;&gt;0,"Záznam na Plicním","Bez záznamu na Plicním")</f>
        <v>Bez záznamu na Plicním</v>
      </c>
    </row>
    <row r="14" spans="1:12" x14ac:dyDescent="0.25">
      <c r="A14" s="1" t="s">
        <v>22</v>
      </c>
      <c r="D14" s="13">
        <v>12</v>
      </c>
      <c r="E14" s="13">
        <v>36</v>
      </c>
      <c r="F14" s="13">
        <v>97</v>
      </c>
      <c r="G14" s="13"/>
      <c r="H14" s="13">
        <v>291</v>
      </c>
      <c r="I14" s="5">
        <v>436</v>
      </c>
      <c r="J14">
        <f t="shared" si="0"/>
        <v>1</v>
      </c>
      <c r="K14" s="9" t="str">
        <f>IF(COUNTIF('DK CF 2023'!A:A,A14)&lt;&gt;0,"Záznam na DK","Bez záznamu na DK")</f>
        <v>Záznam na DK</v>
      </c>
      <c r="L14" s="9" t="str">
        <f>IF(COUNTIF('Plicní KT CF2023'!A:A,A14)&lt;&gt;0,"Záznam na Plicním","Bez záznamu na Plicním")</f>
        <v>Bez záznamu na Plicním</v>
      </c>
    </row>
    <row r="15" spans="1:12" x14ac:dyDescent="0.25">
      <c r="A15" s="1" t="s">
        <v>23</v>
      </c>
      <c r="D15" s="13">
        <v>20</v>
      </c>
      <c r="E15" s="13">
        <v>27</v>
      </c>
      <c r="F15" s="13">
        <v>211</v>
      </c>
      <c r="G15" s="13"/>
      <c r="H15" s="13"/>
      <c r="I15" s="5">
        <v>258</v>
      </c>
      <c r="J15">
        <f t="shared" si="0"/>
        <v>1</v>
      </c>
      <c r="K15" s="9" t="str">
        <f>IF(COUNTIF('DK CF 2023'!A:A,A15)&lt;&gt;0,"Záznam na DK","Bez záznamu na DK")</f>
        <v>Záznam na DK</v>
      </c>
      <c r="L15" s="9" t="str">
        <f>IF(COUNTIF('Plicní KT CF2023'!A:A,A15)&lt;&gt;0,"Záznam na Plicním","Bez záznamu na Plicním")</f>
        <v>Bez záznamu na Plicním</v>
      </c>
    </row>
    <row r="16" spans="1:12" x14ac:dyDescent="0.25">
      <c r="A16" s="1" t="s">
        <v>24</v>
      </c>
      <c r="D16" s="13">
        <v>26</v>
      </c>
      <c r="E16" s="13">
        <v>38</v>
      </c>
      <c r="F16" s="13">
        <v>187</v>
      </c>
      <c r="G16" s="13"/>
      <c r="H16" s="13"/>
      <c r="I16" s="5">
        <v>251</v>
      </c>
      <c r="J16">
        <f t="shared" si="0"/>
        <v>1</v>
      </c>
      <c r="K16" s="9" t="str">
        <f>IF(COUNTIF('DK CF 2023'!A:A,A16)&lt;&gt;0,"Záznam na DK","Bez záznamu na DK")</f>
        <v>Záznam na DK</v>
      </c>
      <c r="L16" s="9" t="str">
        <f>IF(COUNTIF('Plicní KT CF2023'!A:A,A16)&lt;&gt;0,"Záznam na Plicním","Bez záznamu na Plicním")</f>
        <v>Bez záznamu na Plicním</v>
      </c>
    </row>
    <row r="17" spans="1:12" x14ac:dyDescent="0.25">
      <c r="A17" s="1" t="s">
        <v>25</v>
      </c>
      <c r="D17" s="13">
        <v>26</v>
      </c>
      <c r="E17" s="13">
        <v>30</v>
      </c>
      <c r="F17" s="13">
        <v>160</v>
      </c>
      <c r="G17" s="13"/>
      <c r="H17" s="13"/>
      <c r="I17" s="5">
        <v>216</v>
      </c>
      <c r="J17">
        <f t="shared" si="0"/>
        <v>1</v>
      </c>
      <c r="K17" s="9" t="str">
        <f>IF(COUNTIF('DK CF 2023'!A:A,A17)&lt;&gt;0,"Záznam na DK","Bez záznamu na DK")</f>
        <v>Záznam na DK</v>
      </c>
      <c r="L17" s="9" t="str">
        <f>IF(COUNTIF('Plicní KT CF2023'!A:A,A17)&lt;&gt;0,"Záznam na Plicním","Bez záznamu na Plicním")</f>
        <v>Bez záznamu na Plicním</v>
      </c>
    </row>
    <row r="18" spans="1:12" x14ac:dyDescent="0.25">
      <c r="A18" s="19" t="s">
        <v>122</v>
      </c>
      <c r="B18" s="20"/>
      <c r="C18" s="20"/>
      <c r="D18" s="21"/>
      <c r="E18" s="21"/>
      <c r="F18" s="21"/>
      <c r="G18" s="21"/>
      <c r="H18" s="21">
        <v>2</v>
      </c>
      <c r="I18" s="22">
        <v>2</v>
      </c>
      <c r="J18" s="20" t="str">
        <f t="shared" si="0"/>
        <v>-</v>
      </c>
      <c r="K18" s="23" t="str">
        <f>IF(COUNTIF('DK CF 2023'!A:A,A18)&lt;&gt;0,"Záznam na DK","Bez záznamu na DK")</f>
        <v>Bez záznamu na DK</v>
      </c>
      <c r="L18" s="23" t="str">
        <f>IF(COUNTIF('Plicní KT CF2023'!A:A,A18)&lt;&gt;0,"Záznam na Plicním","Bez záznamu na Plicním")</f>
        <v>Bez záznamu na Plicním</v>
      </c>
    </row>
    <row r="19" spans="1:12" x14ac:dyDescent="0.25">
      <c r="A19" s="1" t="s">
        <v>26</v>
      </c>
      <c r="D19" s="13">
        <v>32</v>
      </c>
      <c r="E19" s="13">
        <v>22</v>
      </c>
      <c r="F19" s="13">
        <v>182</v>
      </c>
      <c r="G19" s="13"/>
      <c r="H19" s="13"/>
      <c r="I19" s="5">
        <v>236</v>
      </c>
      <c r="J19">
        <f t="shared" si="0"/>
        <v>1</v>
      </c>
      <c r="K19" s="9" t="str">
        <f>IF(COUNTIF('DK CF 2023'!A:A,A19)&lt;&gt;0,"Záznam na DK","Bez záznamu na DK")</f>
        <v>Záznam na DK</v>
      </c>
      <c r="L19" s="9" t="str">
        <f>IF(COUNTIF('Plicní KT CF2023'!A:A,A19)&lt;&gt;0,"Záznam na Plicním","Bez záznamu na Plicním")</f>
        <v>Bez záznamu na Plicním</v>
      </c>
    </row>
    <row r="20" spans="1:12" x14ac:dyDescent="0.25">
      <c r="A20" s="1" t="s">
        <v>27</v>
      </c>
      <c r="D20" s="13">
        <v>26</v>
      </c>
      <c r="E20" s="13">
        <v>22</v>
      </c>
      <c r="F20" s="13">
        <v>92</v>
      </c>
      <c r="G20" s="13"/>
      <c r="H20" s="13"/>
      <c r="I20" s="5">
        <v>140</v>
      </c>
      <c r="J20">
        <f t="shared" si="0"/>
        <v>1</v>
      </c>
      <c r="K20" s="9" t="str">
        <f>IF(COUNTIF('DK CF 2023'!A:A,A20)&lt;&gt;0,"Záznam na DK","Bez záznamu na DK")</f>
        <v>Záznam na DK</v>
      </c>
      <c r="L20" s="9" t="str">
        <f>IF(COUNTIF('Plicní KT CF2023'!A:A,A20)&lt;&gt;0,"Záznam na Plicním","Bez záznamu na Plicním")</f>
        <v>Bez záznamu na Plicním</v>
      </c>
    </row>
    <row r="21" spans="1:12" x14ac:dyDescent="0.25">
      <c r="A21" s="1" t="s">
        <v>28</v>
      </c>
      <c r="D21" s="13">
        <v>32</v>
      </c>
      <c r="E21" s="13">
        <v>22</v>
      </c>
      <c r="F21" s="13">
        <v>184</v>
      </c>
      <c r="G21" s="13"/>
      <c r="H21" s="13"/>
      <c r="I21" s="5">
        <v>238</v>
      </c>
      <c r="J21">
        <f t="shared" si="0"/>
        <v>1</v>
      </c>
      <c r="K21" s="9" t="str">
        <f>IF(COUNTIF('DK CF 2023'!A:A,A21)&lt;&gt;0,"Záznam na DK","Bez záznamu na DK")</f>
        <v>Záznam na DK</v>
      </c>
      <c r="L21" s="9" t="str">
        <f>IF(COUNTIF('Plicní KT CF2023'!A:A,A21)&lt;&gt;0,"Záznam na Plicním","Bez záznamu na Plicním")</f>
        <v>Bez záznamu na Plicním</v>
      </c>
    </row>
    <row r="22" spans="1:12" x14ac:dyDescent="0.25">
      <c r="A22" s="1" t="s">
        <v>29</v>
      </c>
      <c r="D22" s="13">
        <v>34</v>
      </c>
      <c r="E22" s="13">
        <v>18</v>
      </c>
      <c r="F22" s="13">
        <v>135</v>
      </c>
      <c r="G22" s="13"/>
      <c r="H22" s="13"/>
      <c r="I22" s="5">
        <v>187</v>
      </c>
      <c r="J22">
        <f t="shared" si="0"/>
        <v>1</v>
      </c>
      <c r="K22" s="9" t="str">
        <f>IF(COUNTIF('DK CF 2023'!A:A,A22)&lt;&gt;0,"Záznam na DK","Bez záznamu na DK")</f>
        <v>Záznam na DK</v>
      </c>
      <c r="L22" s="9" t="str">
        <f>IF(COUNTIF('Plicní KT CF2023'!A:A,A22)&lt;&gt;0,"Záznam na Plicním","Bez záznamu na Plicním")</f>
        <v>Bez záznamu na Plicním</v>
      </c>
    </row>
    <row r="23" spans="1:12" x14ac:dyDescent="0.25">
      <c r="A23" s="19" t="s">
        <v>123</v>
      </c>
      <c r="B23" s="20"/>
      <c r="C23" s="20"/>
      <c r="D23" s="21"/>
      <c r="E23" s="21">
        <v>4</v>
      </c>
      <c r="F23" s="21"/>
      <c r="G23" s="21"/>
      <c r="H23" s="21"/>
      <c r="I23" s="22">
        <v>4</v>
      </c>
      <c r="J23" s="20" t="str">
        <f t="shared" si="0"/>
        <v>-</v>
      </c>
      <c r="K23" s="23" t="str">
        <f>IF(COUNTIF('DK CF 2023'!A:A,A23)&lt;&gt;0,"Záznam na DK","Bez záznamu na DK")</f>
        <v>Bez záznamu na DK</v>
      </c>
      <c r="L23" s="23" t="str">
        <f>IF(COUNTIF('Plicní KT CF2023'!A:A,A23)&lt;&gt;0,"Záznam na Plicním","Bez záznamu na Plicním")</f>
        <v>Bez záznamu na Plicním</v>
      </c>
    </row>
    <row r="24" spans="1:12" x14ac:dyDescent="0.25">
      <c r="A24" s="1" t="s">
        <v>30</v>
      </c>
      <c r="D24" s="13"/>
      <c r="E24" s="13">
        <v>37</v>
      </c>
      <c r="F24" s="13">
        <v>101</v>
      </c>
      <c r="G24" s="13"/>
      <c r="H24" s="13"/>
      <c r="I24" s="5">
        <v>138</v>
      </c>
      <c r="J24" t="str">
        <f t="shared" si="0"/>
        <v>-</v>
      </c>
      <c r="K24" s="9" t="str">
        <f>IF(COUNTIF('DK CF 2023'!A:A,A24)&lt;&gt;0,"Záznam na DK","Bez záznamu na DK")</f>
        <v>Záznam na DK</v>
      </c>
      <c r="L24" s="9" t="str">
        <f>IF(COUNTIF('Plicní KT CF2023'!A:A,A24)&lt;&gt;0,"Záznam na Plicním","Bez záznamu na Plicním")</f>
        <v>Bez záznamu na Plicním</v>
      </c>
    </row>
    <row r="25" spans="1:12" x14ac:dyDescent="0.25">
      <c r="A25" s="1" t="s">
        <v>31</v>
      </c>
      <c r="D25" s="13">
        <v>9</v>
      </c>
      <c r="E25" s="13">
        <v>20</v>
      </c>
      <c r="F25" s="13">
        <v>185</v>
      </c>
      <c r="G25" s="13"/>
      <c r="H25" s="13">
        <v>5</v>
      </c>
      <c r="I25" s="5">
        <v>219</v>
      </c>
      <c r="J25">
        <f t="shared" si="0"/>
        <v>1</v>
      </c>
      <c r="K25" s="9" t="str">
        <f>IF(COUNTIF('DK CF 2023'!A:A,A25)&lt;&gt;0,"Záznam na DK","Bez záznamu na DK")</f>
        <v>Záznam na DK</v>
      </c>
      <c r="L25" s="9" t="str">
        <f>IF(COUNTIF('Plicní KT CF2023'!A:A,A25)&lt;&gt;0,"Záznam na Plicním","Bez záznamu na Plicním")</f>
        <v>Bez záznamu na Plicním</v>
      </c>
    </row>
    <row r="26" spans="1:12" x14ac:dyDescent="0.25">
      <c r="A26" s="1" t="s">
        <v>32</v>
      </c>
      <c r="D26" s="13">
        <v>13</v>
      </c>
      <c r="E26" s="13">
        <v>25</v>
      </c>
      <c r="F26" s="13">
        <v>158</v>
      </c>
      <c r="G26" s="13"/>
      <c r="H26" s="13"/>
      <c r="I26" s="5">
        <v>196</v>
      </c>
      <c r="J26">
        <f t="shared" si="0"/>
        <v>1</v>
      </c>
      <c r="K26" s="9" t="str">
        <f>IF(COUNTIF('DK CF 2023'!A:A,A26)&lt;&gt;0,"Záznam na DK","Bez záznamu na DK")</f>
        <v>Záznam na DK</v>
      </c>
      <c r="L26" s="9" t="str">
        <f>IF(COUNTIF('Plicní KT CF2023'!A:A,A26)&lt;&gt;0,"Záznam na Plicním","Bez záznamu na Plicním")</f>
        <v>Bez záznamu na Plicním</v>
      </c>
    </row>
    <row r="27" spans="1:12" x14ac:dyDescent="0.25">
      <c r="A27" s="1" t="s">
        <v>33</v>
      </c>
      <c r="D27" s="13"/>
      <c r="E27" s="13">
        <v>11</v>
      </c>
      <c r="F27" s="13">
        <v>92</v>
      </c>
      <c r="G27" s="13"/>
      <c r="H27" s="13"/>
      <c r="I27" s="5">
        <v>103</v>
      </c>
      <c r="J27" t="str">
        <f t="shared" si="0"/>
        <v>-</v>
      </c>
      <c r="K27" s="9" t="str">
        <f>IF(COUNTIF('DK CF 2023'!A:A,A27)&lt;&gt;0,"Záznam na DK","Bez záznamu na DK")</f>
        <v>Záznam na DK</v>
      </c>
      <c r="L27" s="9" t="str">
        <f>IF(COUNTIF('Plicní KT CF2023'!A:A,A27)&lt;&gt;0,"Záznam na Plicním","Bez záznamu na Plicním")</f>
        <v>Bez záznamu na Plicním</v>
      </c>
    </row>
    <row r="28" spans="1:12" x14ac:dyDescent="0.25">
      <c r="A28" s="1" t="s">
        <v>34</v>
      </c>
      <c r="D28" s="13"/>
      <c r="E28" s="13">
        <v>39</v>
      </c>
      <c r="F28" s="13">
        <v>137</v>
      </c>
      <c r="G28" s="13"/>
      <c r="H28" s="13">
        <v>43.000000000000007</v>
      </c>
      <c r="I28" s="5">
        <v>219</v>
      </c>
      <c r="J28" t="str">
        <f t="shared" si="0"/>
        <v>-</v>
      </c>
      <c r="K28" s="9" t="str">
        <f>IF(COUNTIF('DK CF 2023'!A:A,A28)&lt;&gt;0,"Záznam na DK","Bez záznamu na DK")</f>
        <v>Záznam na DK</v>
      </c>
      <c r="L28" s="9" t="str">
        <f>IF(COUNTIF('Plicní KT CF2023'!A:A,A28)&lt;&gt;0,"Záznam na Plicním","Bez záznamu na Plicním")</f>
        <v>Bez záznamu na Plicním</v>
      </c>
    </row>
    <row r="29" spans="1:12" x14ac:dyDescent="0.25">
      <c r="A29" s="1" t="s">
        <v>35</v>
      </c>
      <c r="D29" s="13"/>
      <c r="E29" s="13">
        <v>48</v>
      </c>
      <c r="F29" s="13">
        <v>216</v>
      </c>
      <c r="G29" s="13"/>
      <c r="H29" s="13">
        <v>78.300000000000011</v>
      </c>
      <c r="I29" s="5">
        <v>342.3</v>
      </c>
      <c r="J29" t="str">
        <f t="shared" si="0"/>
        <v>-</v>
      </c>
      <c r="K29" s="9" t="str">
        <f>IF(COUNTIF('DK CF 2023'!A:A,A29)&lt;&gt;0,"Záznam na DK","Bez záznamu na DK")</f>
        <v>Záznam na DK</v>
      </c>
      <c r="L29" s="9" t="str">
        <f>IF(COUNTIF('Plicní KT CF2023'!A:A,A29)&lt;&gt;0,"Záznam na Plicním","Bez záznamu na Plicním")</f>
        <v>Bez záznamu na Plicním</v>
      </c>
    </row>
    <row r="30" spans="1:12" x14ac:dyDescent="0.25">
      <c r="A30" s="1" t="s">
        <v>36</v>
      </c>
      <c r="D30" s="13">
        <v>18</v>
      </c>
      <c r="E30" s="13">
        <v>46</v>
      </c>
      <c r="F30" s="13">
        <v>272</v>
      </c>
      <c r="G30" s="13"/>
      <c r="H30" s="13"/>
      <c r="I30" s="5">
        <v>336</v>
      </c>
      <c r="J30">
        <f t="shared" si="0"/>
        <v>1</v>
      </c>
      <c r="K30" s="9" t="str">
        <f>IF(COUNTIF('DK CF 2023'!A:A,A30)&lt;&gt;0,"Záznam na DK","Bez záznamu na DK")</f>
        <v>Záznam na DK</v>
      </c>
      <c r="L30" s="9" t="str">
        <f>IF(COUNTIF('Plicní KT CF2023'!A:A,A30)&lt;&gt;0,"Záznam na Plicním","Bez záznamu na Plicním")</f>
        <v>Bez záznamu na Plicním</v>
      </c>
    </row>
    <row r="31" spans="1:12" x14ac:dyDescent="0.25">
      <c r="A31" s="1" t="s">
        <v>37</v>
      </c>
      <c r="D31" s="13">
        <v>26</v>
      </c>
      <c r="E31" s="13">
        <v>29</v>
      </c>
      <c r="F31" s="13">
        <v>247</v>
      </c>
      <c r="G31" s="13"/>
      <c r="H31" s="13"/>
      <c r="I31" s="5">
        <v>302</v>
      </c>
      <c r="J31">
        <f t="shared" si="0"/>
        <v>1</v>
      </c>
      <c r="K31" s="9" t="str">
        <f>IF(COUNTIF('DK CF 2023'!A:A,A31)&lt;&gt;0,"Záznam na DK","Bez záznamu na DK")</f>
        <v>Záznam na DK</v>
      </c>
      <c r="L31" s="9" t="str">
        <f>IF(COUNTIF('Plicní KT CF2023'!A:A,A31)&lt;&gt;0,"Záznam na Plicním","Bez záznamu na Plicním")</f>
        <v>Bez záznamu na Plicním</v>
      </c>
    </row>
    <row r="32" spans="1:12" x14ac:dyDescent="0.25">
      <c r="A32" s="1" t="s">
        <v>38</v>
      </c>
      <c r="D32" s="13">
        <v>32</v>
      </c>
      <c r="E32" s="13">
        <v>24</v>
      </c>
      <c r="F32" s="13">
        <v>218</v>
      </c>
      <c r="G32" s="13"/>
      <c r="H32" s="13"/>
      <c r="I32" s="5">
        <v>274</v>
      </c>
      <c r="J32">
        <f t="shared" si="0"/>
        <v>1</v>
      </c>
      <c r="K32" s="9" t="str">
        <f>IF(COUNTIF('DK CF 2023'!A:A,A32)&lt;&gt;0,"Záznam na DK","Bez záznamu na DK")</f>
        <v>Záznam na DK</v>
      </c>
      <c r="L32" s="9" t="str">
        <f>IF(COUNTIF('Plicní KT CF2023'!A:A,A32)&lt;&gt;0,"Záznam na Plicním","Bez záznamu na Plicním")</f>
        <v>Bez záznamu na Plicním</v>
      </c>
    </row>
    <row r="33" spans="1:12" x14ac:dyDescent="0.25">
      <c r="A33" s="1" t="s">
        <v>39</v>
      </c>
      <c r="D33" s="13">
        <v>26</v>
      </c>
      <c r="E33" s="13">
        <v>35</v>
      </c>
      <c r="F33" s="13">
        <v>152</v>
      </c>
      <c r="G33" s="13"/>
      <c r="H33" s="13"/>
      <c r="I33" s="5">
        <v>213</v>
      </c>
      <c r="J33">
        <f t="shared" si="0"/>
        <v>1</v>
      </c>
      <c r="K33" s="9" t="str">
        <f>IF(COUNTIF('DK CF 2023'!A:A,A33)&lt;&gt;0,"Záznam na DK","Bez záznamu na DK")</f>
        <v>Záznam na DK</v>
      </c>
      <c r="L33" s="9" t="str">
        <f>IF(COUNTIF('Plicní KT CF2023'!A:A,A33)&lt;&gt;0,"Záznam na Plicním","Bez záznamu na Plicním")</f>
        <v>Bez záznamu na Plicním</v>
      </c>
    </row>
    <row r="34" spans="1:12" x14ac:dyDescent="0.25">
      <c r="A34" s="1" t="s">
        <v>40</v>
      </c>
      <c r="D34" s="13">
        <v>13</v>
      </c>
      <c r="E34" s="13">
        <v>18</v>
      </c>
      <c r="F34" s="13">
        <v>105</v>
      </c>
      <c r="G34" s="13"/>
      <c r="H34" s="13"/>
      <c r="I34" s="5">
        <v>136</v>
      </c>
      <c r="J34">
        <f t="shared" si="0"/>
        <v>1</v>
      </c>
      <c r="K34" s="9" t="str">
        <f>IF(COUNTIF('DK CF 2023'!A:A,A34)&lt;&gt;0,"Záznam na DK","Bez záznamu na DK")</f>
        <v>Záznam na DK</v>
      </c>
      <c r="L34" s="9" t="str">
        <f>IF(COUNTIF('Plicní KT CF2023'!A:A,A34)&lt;&gt;0,"Záznam na Plicním","Bez záznamu na Plicním")</f>
        <v>Bez záznamu na Plicním</v>
      </c>
    </row>
    <row r="35" spans="1:12" x14ac:dyDescent="0.25">
      <c r="A35" s="1" t="s">
        <v>41</v>
      </c>
      <c r="D35" s="13">
        <v>18</v>
      </c>
      <c r="E35" s="13">
        <v>22</v>
      </c>
      <c r="F35" s="13">
        <v>154</v>
      </c>
      <c r="G35" s="13"/>
      <c r="H35" s="13"/>
      <c r="I35" s="5">
        <v>194</v>
      </c>
      <c r="J35">
        <f t="shared" si="0"/>
        <v>1</v>
      </c>
      <c r="K35" s="9" t="str">
        <f>IF(COUNTIF('DK CF 2023'!A:A,A35)&lt;&gt;0,"Záznam na DK","Bez záznamu na DK")</f>
        <v>Záznam na DK</v>
      </c>
      <c r="L35" s="9" t="str">
        <f>IF(COUNTIF('Plicní KT CF2023'!A:A,A35)&lt;&gt;0,"Záznam na Plicním","Bez záznamu na Plicním")</f>
        <v>Bez záznamu na Plicním</v>
      </c>
    </row>
    <row r="36" spans="1:12" x14ac:dyDescent="0.25">
      <c r="A36" s="1" t="s">
        <v>42</v>
      </c>
      <c r="D36" s="13">
        <v>26</v>
      </c>
      <c r="E36" s="13">
        <v>24</v>
      </c>
      <c r="F36" s="13">
        <v>185</v>
      </c>
      <c r="G36" s="13"/>
      <c r="H36" s="13"/>
      <c r="I36" s="5">
        <v>235</v>
      </c>
      <c r="J36">
        <f t="shared" si="0"/>
        <v>1</v>
      </c>
      <c r="K36" s="9" t="str">
        <f>IF(COUNTIF('DK CF 2023'!A:A,A36)&lt;&gt;0,"Záznam na DK","Bez záznamu na DK")</f>
        <v>Záznam na DK</v>
      </c>
      <c r="L36" s="9" t="str">
        <f>IF(COUNTIF('Plicní KT CF2023'!A:A,A36)&lt;&gt;0,"Záznam na Plicním","Bez záznamu na Plicním")</f>
        <v>Bez záznamu na Plicním</v>
      </c>
    </row>
    <row r="37" spans="1:12" x14ac:dyDescent="0.25">
      <c r="A37" s="1" t="s">
        <v>43</v>
      </c>
      <c r="D37" s="13"/>
      <c r="E37" s="13">
        <v>130</v>
      </c>
      <c r="F37" s="13">
        <v>285</v>
      </c>
      <c r="G37" s="13"/>
      <c r="H37" s="13">
        <v>252.99999999999997</v>
      </c>
      <c r="I37" s="5">
        <v>668</v>
      </c>
      <c r="J37" t="str">
        <f t="shared" si="0"/>
        <v>-</v>
      </c>
      <c r="K37" s="9" t="str">
        <f>IF(COUNTIF('DK CF 2023'!A:A,A37)&lt;&gt;0,"Záznam na DK","Bez záznamu na DK")</f>
        <v>Záznam na DK</v>
      </c>
      <c r="L37" s="9" t="str">
        <f>IF(COUNTIF('Plicní KT CF2023'!A:A,A37)&lt;&gt;0,"Záznam na Plicním","Bez záznamu na Plicním")</f>
        <v>Bez záznamu na Plicním</v>
      </c>
    </row>
    <row r="38" spans="1:12" x14ac:dyDescent="0.25">
      <c r="A38" s="1" t="s">
        <v>44</v>
      </c>
      <c r="D38" s="13"/>
      <c r="E38" s="13">
        <v>27</v>
      </c>
      <c r="F38" s="13">
        <v>151</v>
      </c>
      <c r="G38" s="13"/>
      <c r="H38" s="13"/>
      <c r="I38" s="5">
        <v>178</v>
      </c>
      <c r="J38" t="str">
        <f t="shared" si="0"/>
        <v>-</v>
      </c>
      <c r="K38" s="9" t="str">
        <f>IF(COUNTIF('DK CF 2023'!A:A,A38)&lt;&gt;0,"Záznam na DK","Bez záznamu na DK")</f>
        <v>Záznam na DK</v>
      </c>
      <c r="L38" s="9" t="str">
        <f>IF(COUNTIF('Plicní KT CF2023'!A:A,A38)&lt;&gt;0,"Záznam na Plicním","Bez záznamu na Plicním")</f>
        <v>Bez záznamu na Plicním</v>
      </c>
    </row>
    <row r="39" spans="1:12" x14ac:dyDescent="0.25">
      <c r="A39" s="1" t="s">
        <v>45</v>
      </c>
      <c r="D39" s="13">
        <v>13</v>
      </c>
      <c r="E39" s="13">
        <v>32</v>
      </c>
      <c r="F39" s="13">
        <v>134</v>
      </c>
      <c r="G39" s="13"/>
      <c r="H39" s="13"/>
      <c r="I39" s="5">
        <v>179</v>
      </c>
      <c r="J39">
        <f t="shared" si="0"/>
        <v>1</v>
      </c>
      <c r="K39" s="9" t="str">
        <f>IF(COUNTIF('DK CF 2023'!A:A,A39)&lt;&gt;0,"Záznam na DK","Bez záznamu na DK")</f>
        <v>Záznam na DK</v>
      </c>
      <c r="L39" s="9" t="str">
        <f>IF(COUNTIF('Plicní KT CF2023'!A:A,A39)&lt;&gt;0,"Záznam na Plicním","Bez záznamu na Plicním")</f>
        <v>Bez záznamu na Plicním</v>
      </c>
    </row>
    <row r="40" spans="1:12" x14ac:dyDescent="0.25">
      <c r="A40" s="1" t="s">
        <v>46</v>
      </c>
      <c r="D40" s="13">
        <v>12</v>
      </c>
      <c r="E40" s="13">
        <v>23</v>
      </c>
      <c r="F40" s="13">
        <v>144</v>
      </c>
      <c r="G40" s="13"/>
      <c r="H40" s="13"/>
      <c r="I40" s="5">
        <v>179</v>
      </c>
      <c r="J40">
        <f t="shared" si="0"/>
        <v>1</v>
      </c>
      <c r="K40" s="9" t="str">
        <f>IF(COUNTIF('DK CF 2023'!A:A,A40)&lt;&gt;0,"Záznam na DK","Bez záznamu na DK")</f>
        <v>Záznam na DK</v>
      </c>
      <c r="L40" s="9" t="str">
        <f>IF(COUNTIF('Plicní KT CF2023'!A:A,A40)&lt;&gt;0,"Záznam na Plicním","Bez záznamu na Plicním")</f>
        <v>Bez záznamu na Plicním</v>
      </c>
    </row>
    <row r="41" spans="1:12" x14ac:dyDescent="0.25">
      <c r="A41" s="1" t="s">
        <v>47</v>
      </c>
      <c r="D41" s="13">
        <v>13</v>
      </c>
      <c r="E41" s="13">
        <v>34</v>
      </c>
      <c r="F41" s="13">
        <v>163</v>
      </c>
      <c r="G41" s="13"/>
      <c r="H41" s="13"/>
      <c r="I41" s="5">
        <v>210</v>
      </c>
      <c r="J41">
        <f t="shared" si="0"/>
        <v>1</v>
      </c>
      <c r="K41" s="9" t="str">
        <f>IF(COUNTIF('DK CF 2023'!A:A,A41)&lt;&gt;0,"Záznam na DK","Bez záznamu na DK")</f>
        <v>Záznam na DK</v>
      </c>
      <c r="L41" s="9" t="str">
        <f>IF(COUNTIF('Plicní KT CF2023'!A:A,A41)&lt;&gt;0,"Záznam na Plicním","Bez záznamu na Plicním")</f>
        <v>Bez záznamu na Plicním</v>
      </c>
    </row>
    <row r="42" spans="1:12" x14ac:dyDescent="0.25">
      <c r="A42" s="1" t="s">
        <v>48</v>
      </c>
      <c r="D42" s="13">
        <v>13</v>
      </c>
      <c r="E42" s="13">
        <v>30</v>
      </c>
      <c r="F42" s="13">
        <v>94</v>
      </c>
      <c r="G42" s="13"/>
      <c r="H42" s="13"/>
      <c r="I42" s="5">
        <v>137</v>
      </c>
      <c r="J42">
        <f t="shared" si="0"/>
        <v>1</v>
      </c>
      <c r="K42" s="9" t="str">
        <f>IF(COUNTIF('DK CF 2023'!A:A,A42)&lt;&gt;0,"Záznam na DK","Bez záznamu na DK")</f>
        <v>Záznam na DK</v>
      </c>
      <c r="L42" s="9" t="str">
        <f>IF(COUNTIF('Plicní KT CF2023'!A:A,A42)&lt;&gt;0,"Záznam na Plicním","Bez záznamu na Plicním")</f>
        <v>Bez záznamu na Plicním</v>
      </c>
    </row>
    <row r="43" spans="1:12" x14ac:dyDescent="0.25">
      <c r="A43" s="1" t="s">
        <v>49</v>
      </c>
      <c r="D43" s="13">
        <v>13</v>
      </c>
      <c r="E43" s="13">
        <v>31</v>
      </c>
      <c r="F43" s="13">
        <v>126</v>
      </c>
      <c r="G43" s="13"/>
      <c r="H43" s="13"/>
      <c r="I43" s="5">
        <v>170</v>
      </c>
      <c r="J43">
        <f t="shared" si="0"/>
        <v>1</v>
      </c>
      <c r="K43" s="9" t="str">
        <f>IF(COUNTIF('DK CF 2023'!A:A,A43)&lt;&gt;0,"Záznam na DK","Bez záznamu na DK")</f>
        <v>Záznam na DK</v>
      </c>
      <c r="L43" s="9" t="str">
        <f>IF(COUNTIF('Plicní KT CF2023'!A:A,A43)&lt;&gt;0,"Záznam na Plicním","Bez záznamu na Plicním")</f>
        <v>Bez záznamu na Plicním</v>
      </c>
    </row>
    <row r="44" spans="1:12" x14ac:dyDescent="0.25">
      <c r="A44" s="1" t="s">
        <v>50</v>
      </c>
      <c r="D44" s="13">
        <v>12</v>
      </c>
      <c r="E44" s="13">
        <v>36</v>
      </c>
      <c r="F44" s="13">
        <v>194</v>
      </c>
      <c r="G44" s="13">
        <v>2</v>
      </c>
      <c r="H44" s="13"/>
      <c r="I44" s="5">
        <v>244</v>
      </c>
      <c r="J44">
        <f t="shared" si="0"/>
        <v>1</v>
      </c>
      <c r="K44" s="9" t="str">
        <f>IF(COUNTIF('DK CF 2023'!A:A,A44)&lt;&gt;0,"Záznam na DK","Bez záznamu na DK")</f>
        <v>Záznam na DK</v>
      </c>
      <c r="L44" s="9" t="str">
        <f>IF(COUNTIF('Plicní KT CF2023'!A:A,A44)&lt;&gt;0,"Záznam na Plicním","Bez záznamu na Plicním")</f>
        <v>Bez záznamu na Plicním</v>
      </c>
    </row>
    <row r="45" spans="1:12" x14ac:dyDescent="0.25">
      <c r="A45" s="1" t="s">
        <v>51</v>
      </c>
      <c r="D45" s="13"/>
      <c r="E45" s="13">
        <v>34</v>
      </c>
      <c r="F45" s="13">
        <v>109</v>
      </c>
      <c r="G45" s="13">
        <v>2</v>
      </c>
      <c r="H45" s="13"/>
      <c r="I45" s="5">
        <v>145</v>
      </c>
      <c r="J45">
        <f t="shared" si="0"/>
        <v>1</v>
      </c>
      <c r="K45" s="9" t="str">
        <f>IF(COUNTIF('DK CF 2023'!A:A,A45)&lt;&gt;0,"Záznam na DK","Bez záznamu na DK")</f>
        <v>Záznam na DK</v>
      </c>
      <c r="L45" s="9" t="str">
        <f>IF(COUNTIF('Plicní KT CF2023'!A:A,A45)&lt;&gt;0,"Záznam na Plicním","Bez záznamu na Plicním")</f>
        <v>Bez záznamu na Plicním</v>
      </c>
    </row>
    <row r="46" spans="1:12" x14ac:dyDescent="0.25">
      <c r="A46" s="1" t="s">
        <v>52</v>
      </c>
      <c r="D46" s="13"/>
      <c r="E46" s="13">
        <v>4</v>
      </c>
      <c r="F46" s="13"/>
      <c r="G46" s="13">
        <v>1.3</v>
      </c>
      <c r="H46" s="13"/>
      <c r="I46" s="5">
        <v>5.3</v>
      </c>
      <c r="J46">
        <f t="shared" si="0"/>
        <v>1</v>
      </c>
      <c r="K46" s="9" t="str">
        <f>IF(COUNTIF('DK CF 2023'!A:A,A46)&lt;&gt;0,"Záznam na DK","Bez záznamu na DK")</f>
        <v>Záznam na DK</v>
      </c>
      <c r="L46" s="9" t="str">
        <f>IF(COUNTIF('Plicní KT CF2023'!A:A,A46)&lt;&gt;0,"Záznam na Plicním","Bez záznamu na Plicním")</f>
        <v>Bez záznamu na Plicním</v>
      </c>
    </row>
    <row r="47" spans="1:12" x14ac:dyDescent="0.25">
      <c r="A47" s="1" t="s">
        <v>53</v>
      </c>
      <c r="D47" s="13"/>
      <c r="E47" s="13">
        <v>39</v>
      </c>
      <c r="F47" s="13">
        <v>224</v>
      </c>
      <c r="G47" s="13">
        <v>4</v>
      </c>
      <c r="H47" s="13"/>
      <c r="I47" s="5">
        <v>267</v>
      </c>
      <c r="J47">
        <f t="shared" si="0"/>
        <v>1</v>
      </c>
      <c r="K47" s="9" t="str">
        <f>IF(COUNTIF('DK CF 2023'!A:A,A47)&lt;&gt;0,"Záznam na DK","Bez záznamu na DK")</f>
        <v>Záznam na DK</v>
      </c>
      <c r="L47" s="9" t="str">
        <f>IF(COUNTIF('Plicní KT CF2023'!A:A,A47)&lt;&gt;0,"Záznam na Plicním","Bez záznamu na Plicním")</f>
        <v>Bez záznamu na Plicním</v>
      </c>
    </row>
    <row r="48" spans="1:12" x14ac:dyDescent="0.25">
      <c r="A48" s="1" t="s">
        <v>54</v>
      </c>
      <c r="D48" s="13"/>
      <c r="E48" s="13">
        <v>23</v>
      </c>
      <c r="F48" s="13">
        <v>135</v>
      </c>
      <c r="G48" s="13">
        <v>3.5</v>
      </c>
      <c r="H48" s="13"/>
      <c r="I48" s="5">
        <v>161.5</v>
      </c>
      <c r="J48">
        <f t="shared" si="0"/>
        <v>1</v>
      </c>
      <c r="K48" s="9" t="str">
        <f>IF(COUNTIF('DK CF 2023'!A:A,A48)&lt;&gt;0,"Záznam na DK","Bez záznamu na DK")</f>
        <v>Záznam na DK</v>
      </c>
      <c r="L48" s="9" t="str">
        <f>IF(COUNTIF('Plicní KT CF2023'!A:A,A48)&lt;&gt;0,"Záznam na Plicním","Bez záznamu na Plicním")</f>
        <v>Bez záznamu na Plicním</v>
      </c>
    </row>
    <row r="49" spans="1:12" x14ac:dyDescent="0.25">
      <c r="A49" s="1" t="s">
        <v>55</v>
      </c>
      <c r="D49" s="13"/>
      <c r="E49" s="13">
        <v>20</v>
      </c>
      <c r="F49" s="13">
        <v>82</v>
      </c>
      <c r="G49" s="13">
        <v>2</v>
      </c>
      <c r="H49" s="13">
        <v>191.8</v>
      </c>
      <c r="I49" s="5">
        <v>295.8</v>
      </c>
      <c r="J49">
        <f t="shared" si="0"/>
        <v>1</v>
      </c>
      <c r="K49" s="9" t="str">
        <f>IF(COUNTIF('DK CF 2023'!A:A,A49)&lt;&gt;0,"Záznam na DK","Bez záznamu na DK")</f>
        <v>Záznam na DK</v>
      </c>
      <c r="L49" s="9" t="str">
        <f>IF(COUNTIF('Plicní KT CF2023'!A:A,A49)&lt;&gt;0,"Záznam na Plicním","Bez záznamu na Plicním")</f>
        <v>Bez záznamu na Plicním</v>
      </c>
    </row>
    <row r="50" spans="1:12" x14ac:dyDescent="0.25">
      <c r="A50" s="1" t="s">
        <v>56</v>
      </c>
      <c r="D50" s="13"/>
      <c r="E50" s="13">
        <v>22</v>
      </c>
      <c r="F50" s="13">
        <v>101</v>
      </c>
      <c r="G50" s="13">
        <v>6</v>
      </c>
      <c r="H50" s="13"/>
      <c r="I50" s="5">
        <v>129</v>
      </c>
      <c r="J50">
        <f t="shared" si="0"/>
        <v>1</v>
      </c>
      <c r="K50" s="9" t="str">
        <f>IF(COUNTIF('DK CF 2023'!A:A,A50)&lt;&gt;0,"Záznam na DK","Bez záznamu na DK")</f>
        <v>Záznam na DK</v>
      </c>
      <c r="L50" s="9" t="str">
        <f>IF(COUNTIF('Plicní KT CF2023'!A:A,A50)&lt;&gt;0,"Záznam na Plicním","Bez záznamu na Plicním")</f>
        <v>Bez záznamu na Plicním</v>
      </c>
    </row>
    <row r="51" spans="1:12" x14ac:dyDescent="0.25">
      <c r="A51" s="1" t="s">
        <v>57</v>
      </c>
      <c r="D51" s="13"/>
      <c r="E51" s="13">
        <v>42</v>
      </c>
      <c r="F51" s="13">
        <v>62</v>
      </c>
      <c r="G51" s="13">
        <v>6.65</v>
      </c>
      <c r="H51" s="13"/>
      <c r="I51" s="5">
        <v>110.65</v>
      </c>
      <c r="J51">
        <f t="shared" si="0"/>
        <v>1</v>
      </c>
      <c r="K51" s="9" t="str">
        <f>IF(COUNTIF('DK CF 2023'!A:A,A51)&lt;&gt;0,"Záznam na DK","Bez záznamu na DK")</f>
        <v>Záznam na DK</v>
      </c>
      <c r="L51" s="9" t="str">
        <f>IF(COUNTIF('Plicní KT CF2023'!A:A,A51)&lt;&gt;0,"Záznam na Plicním","Bez záznamu na Plicním")</f>
        <v>Bez záznamu na Plicním</v>
      </c>
    </row>
    <row r="52" spans="1:12" ht="16.5" customHeight="1" x14ac:dyDescent="0.25">
      <c r="A52" s="1" t="s">
        <v>58</v>
      </c>
      <c r="D52" s="13"/>
      <c r="E52" s="13">
        <v>42</v>
      </c>
      <c r="F52" s="13">
        <v>72</v>
      </c>
      <c r="G52" s="13">
        <v>5.0999999999999996</v>
      </c>
      <c r="H52" s="13"/>
      <c r="I52" s="5">
        <v>119.1</v>
      </c>
      <c r="J52">
        <f t="shared" si="0"/>
        <v>1</v>
      </c>
      <c r="K52" s="9" t="str">
        <f>IF(COUNTIF('DK CF 2023'!A:A,A52)&lt;&gt;0,"Záznam na DK","Bez záznamu na DK")</f>
        <v>Záznam na DK</v>
      </c>
      <c r="L52" s="9" t="str">
        <f>IF(COUNTIF('Plicní KT CF2023'!A:A,A52)&lt;&gt;0,"Záznam na Plicním","Bez záznamu na Plicním")</f>
        <v>Bez záznamu na Plicním</v>
      </c>
    </row>
    <row r="53" spans="1:12" x14ac:dyDescent="0.25">
      <c r="A53" s="1"/>
      <c r="D53" s="13"/>
      <c r="E53" s="13"/>
      <c r="F53" s="13"/>
      <c r="G53" s="13"/>
      <c r="H53" s="13"/>
      <c r="I53" s="5"/>
    </row>
  </sheetData>
  <mergeCells count="3">
    <mergeCell ref="J5:J6"/>
    <mergeCell ref="K5:K6"/>
    <mergeCell ref="L5:L6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DK CF 2023</vt:lpstr>
      <vt:lpstr>Plicní KT CF2023</vt:lpstr>
      <vt:lpstr>CF 2023 děti 1-18 FNOL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Knápek Martin, Ing.</dc:creator>
  <cp:lastModifiedBy>Káňa Jaroslav, Ing., MHA</cp:lastModifiedBy>
  <dcterms:created xsi:type="dcterms:W3CDTF">2024-11-25T13:52:28Z</dcterms:created>
  <dcterms:modified xsi:type="dcterms:W3CDTF">2024-11-26T13:38:56Z</dcterms:modified>
</cp:coreProperties>
</file>