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istopad\"/>
    </mc:Choice>
  </mc:AlternateContent>
  <xr:revisionPtr revIDLastSave="0" documentId="8_{E66C9DC2-D40A-4F6A-850D-7931FBAC4341}" xr6:coauthVersionLast="36" xr6:coauthVersionMax="36" xr10:uidLastSave="{00000000-0000-0000-0000-000000000000}"/>
  <bookViews>
    <workbookView xWindow="0" yWindow="0" windowWidth="28800" windowHeight="11625" activeTab="1" xr2:uid="{9DEF42C1-61A5-4116-B546-C652F267B3A2}"/>
  </bookViews>
  <sheets>
    <sheet name="List1" sheetId="1" r:id="rId1"/>
    <sheet name="Obložnost" sheetId="2" r:id="rId2"/>
    <sheet name="FIN" sheetId="3" r:id="rId3"/>
    <sheet name="List4" sheetId="4" r:id="rId4"/>
  </sheets>
  <definedNames>
    <definedName name="_xlnm._FilterDatabase" localSheetId="2" hidden="1">FIN!$Z$1:$AC$1</definedName>
    <definedName name="_xlnm._FilterDatabase" localSheetId="1" hidden="1">Obložnost!$A$4:$W$4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L15" i="3"/>
  <c r="M15" i="3" s="1"/>
  <c r="K32" i="3"/>
  <c r="L32" i="3"/>
  <c r="J40" i="1"/>
  <c r="J39" i="1"/>
  <c r="M38" i="1"/>
  <c r="I38" i="1"/>
  <c r="K38" i="1"/>
  <c r="J38" i="1"/>
  <c r="B38" i="1"/>
  <c r="E12" i="4"/>
  <c r="E8" i="4"/>
  <c r="E4" i="4"/>
  <c r="M32" i="3" l="1"/>
</calcChain>
</file>

<file path=xl/sharedStrings.xml><?xml version="1.0" encoding="utf-8"?>
<sst xmlns="http://schemas.openxmlformats.org/spreadsheetml/2006/main" count="217" uniqueCount="84">
  <si>
    <t>Rok</t>
  </si>
  <si>
    <t>Měsíc</t>
  </si>
  <si>
    <t>1 až 10</t>
  </si>
  <si>
    <t>Popisky řádků</t>
  </si>
  <si>
    <t xml:space="preserve">PocetLuzek </t>
  </si>
  <si>
    <t xml:space="preserve">Prijeti </t>
  </si>
  <si>
    <t xml:space="preserve">ExtPrijem </t>
  </si>
  <si>
    <t xml:space="preserve">Propusteni </t>
  </si>
  <si>
    <t xml:space="preserve">ExtPropusteni </t>
  </si>
  <si>
    <t xml:space="preserve">Úmrtí </t>
  </si>
  <si>
    <t xml:space="preserve">PrumDenHosp </t>
  </si>
  <si>
    <t xml:space="preserve">SkutLuzKap </t>
  </si>
  <si>
    <t xml:space="preserve">UzavLuzka </t>
  </si>
  <si>
    <t xml:space="preserve">PocetOD </t>
  </si>
  <si>
    <t xml:space="preserve">VyuzLuzDNY </t>
  </si>
  <si>
    <t xml:space="preserve">VyuzLuzPCT </t>
  </si>
  <si>
    <t xml:space="preserve">PrumOD </t>
  </si>
  <si>
    <t xml:space="preserve">PocetHosp </t>
  </si>
  <si>
    <t xml:space="preserve">ProstojLuzka </t>
  </si>
  <si>
    <t xml:space="preserve">ObratLuzka </t>
  </si>
  <si>
    <t xml:space="preserve">PocetODdleDRG </t>
  </si>
  <si>
    <t>OblozDRGvPCT</t>
  </si>
  <si>
    <t xml:space="preserve">1CHIR    </t>
  </si>
  <si>
    <t xml:space="preserve">1IK      </t>
  </si>
  <si>
    <t>2.IK</t>
  </si>
  <si>
    <t xml:space="preserve">2CHIR    </t>
  </si>
  <si>
    <t xml:space="preserve">3.IK     </t>
  </si>
  <si>
    <t xml:space="preserve">DK       </t>
  </si>
  <si>
    <t xml:space="preserve">GER      </t>
  </si>
  <si>
    <t xml:space="preserve">HOK      </t>
  </si>
  <si>
    <t xml:space="preserve">INF      </t>
  </si>
  <si>
    <t xml:space="preserve">KAR      </t>
  </si>
  <si>
    <t xml:space="preserve">KCHIR    </t>
  </si>
  <si>
    <t xml:space="preserve">KNM      </t>
  </si>
  <si>
    <t xml:space="preserve">KOZNI    </t>
  </si>
  <si>
    <t xml:space="preserve">NEUR     </t>
  </si>
  <si>
    <t xml:space="preserve">NCHIR    </t>
  </si>
  <si>
    <t>NOVO</t>
  </si>
  <si>
    <t xml:space="preserve">OCNI     </t>
  </si>
  <si>
    <t xml:space="preserve">ONK      </t>
  </si>
  <si>
    <t xml:space="preserve">ORL      </t>
  </si>
  <si>
    <t xml:space="preserve">ORT      </t>
  </si>
  <si>
    <t xml:space="preserve">PLIC     </t>
  </si>
  <si>
    <t xml:space="preserve">PORGYN   </t>
  </si>
  <si>
    <t>PSY</t>
  </si>
  <si>
    <t xml:space="preserve">REH      </t>
  </si>
  <si>
    <t>TRAUM</t>
  </si>
  <si>
    <t xml:space="preserve">UCOCH    </t>
  </si>
  <si>
    <t xml:space="preserve">URO      </t>
  </si>
  <si>
    <t>1.CH-L9P</t>
  </si>
  <si>
    <t xml:space="preserve">GER-48  </t>
  </si>
  <si>
    <t xml:space="preserve">KAR-NIP </t>
  </si>
  <si>
    <t>KAR-DIOP</t>
  </si>
  <si>
    <t>FNOL</t>
  </si>
  <si>
    <t>Průměrný počet volných</t>
  </si>
  <si>
    <t>Průměrný počet uzavřených</t>
  </si>
  <si>
    <t>Klinika</t>
  </si>
  <si>
    <t>VyuzLuzPCT %</t>
  </si>
  <si>
    <t>VyuzLuz %</t>
  </si>
  <si>
    <t>INF</t>
  </si>
  <si>
    <t>NEUR</t>
  </si>
  <si>
    <t>KCHIR</t>
  </si>
  <si>
    <t>ORL</t>
  </si>
  <si>
    <t>KAR</t>
  </si>
  <si>
    <t>ONK</t>
  </si>
  <si>
    <t>KUCOCH</t>
  </si>
  <si>
    <t>ORT</t>
  </si>
  <si>
    <t>1CHIR</t>
  </si>
  <si>
    <t>HOK</t>
  </si>
  <si>
    <t>DK</t>
  </si>
  <si>
    <t>NCHIR</t>
  </si>
  <si>
    <t>REH</t>
  </si>
  <si>
    <t>2CHIR</t>
  </si>
  <si>
    <t>URO</t>
  </si>
  <si>
    <t>1IK</t>
  </si>
  <si>
    <t>PLIC</t>
  </si>
  <si>
    <t>KNM</t>
  </si>
  <si>
    <t>3.IK</t>
  </si>
  <si>
    <t>KOZNI</t>
  </si>
  <si>
    <t>GER</t>
  </si>
  <si>
    <t>GER-48</t>
  </si>
  <si>
    <t>Počet operací v celkové anestezii</t>
  </si>
  <si>
    <t>Počet ambulantních vyšetření RČ/Klin/den</t>
  </si>
  <si>
    <t>Počet hospitalizací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</si>
</sst>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3" fillId="0" borderId="0" xfId="2"/>
    <xf numFmtId="0" fontId="3" fillId="0" borderId="0" xfId="2" applyAlignment="1">
      <alignment horizontal="left"/>
    </xf>
    <xf numFmtId="3" fontId="3" fillId="0" borderId="0" xfId="2" applyNumberFormat="1"/>
    <xf numFmtId="2" fontId="3" fillId="0" borderId="0" xfId="2" applyNumberFormat="1"/>
    <xf numFmtId="0" fontId="3" fillId="0" borderId="0" xfId="2" applyAlignment="1">
      <alignment horizontal="center" vertical="center" wrapText="1"/>
    </xf>
    <xf numFmtId="0" fontId="3" fillId="0" borderId="0" xfId="2" applyFill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3" fillId="3" borderId="5" xfId="2" applyFill="1" applyBorder="1" applyAlignment="1">
      <alignment horizontal="left"/>
    </xf>
    <xf numFmtId="3" fontId="3" fillId="3" borderId="1" xfId="2" applyNumberFormat="1" applyFill="1" applyBorder="1"/>
    <xf numFmtId="0" fontId="3" fillId="4" borderId="5" xfId="2" applyFill="1" applyBorder="1" applyAlignment="1">
      <alignment horizontal="left"/>
    </xf>
    <xf numFmtId="3" fontId="3" fillId="4" borderId="1" xfId="2" applyNumberFormat="1" applyFill="1" applyBorder="1"/>
    <xf numFmtId="0" fontId="3" fillId="5" borderId="5" xfId="2" applyFill="1" applyBorder="1" applyAlignment="1">
      <alignment horizontal="left"/>
    </xf>
    <xf numFmtId="3" fontId="3" fillId="5" borderId="1" xfId="2" applyNumberFormat="1" applyFill="1" applyBorder="1"/>
    <xf numFmtId="0" fontId="3" fillId="6" borderId="5" xfId="2" applyFill="1" applyBorder="1" applyAlignment="1">
      <alignment horizontal="left"/>
    </xf>
    <xf numFmtId="3" fontId="3" fillId="6" borderId="1" xfId="2" applyNumberFormat="1" applyFill="1" applyBorder="1"/>
    <xf numFmtId="0" fontId="3" fillId="7" borderId="5" xfId="2" applyFill="1" applyBorder="1" applyAlignment="1">
      <alignment horizontal="left"/>
    </xf>
    <xf numFmtId="3" fontId="3" fillId="7" borderId="1" xfId="2" applyNumberFormat="1" applyFill="1" applyBorder="1"/>
    <xf numFmtId="0" fontId="3" fillId="7" borderId="6" xfId="2" applyFill="1" applyBorder="1" applyAlignment="1">
      <alignment horizontal="left"/>
    </xf>
    <xf numFmtId="3" fontId="3" fillId="7" borderId="7" xfId="2" applyNumberFormat="1" applyFill="1" applyBorder="1"/>
    <xf numFmtId="0" fontId="4" fillId="2" borderId="3" xfId="2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1" applyFont="1" applyBorder="1"/>
    <xf numFmtId="0" fontId="0" fillId="8" borderId="1" xfId="0" applyFill="1" applyBorder="1"/>
    <xf numFmtId="0" fontId="0" fillId="9" borderId="1" xfId="0" applyFill="1" applyBorder="1"/>
    <xf numFmtId="3" fontId="0" fillId="8" borderId="1" xfId="0" applyNumberFormat="1" applyFill="1" applyBorder="1"/>
    <xf numFmtId="3" fontId="0" fillId="9" borderId="1" xfId="0" applyNumberFormat="1" applyFill="1" applyBorder="1"/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1" xfId="2" applyFont="1" applyFill="1" applyBorder="1" applyAlignment="1">
      <alignment horizontal="center" vertical="center" wrapText="1"/>
    </xf>
    <xf numFmtId="0" fontId="3" fillId="2" borderId="1" xfId="2" applyFill="1" applyBorder="1" applyAlignment="1">
      <alignment horizontal="left" textRotation="90"/>
    </xf>
    <xf numFmtId="0" fontId="0" fillId="2" borderId="1" xfId="0" applyFill="1" applyBorder="1" applyAlignment="1">
      <alignment textRotation="90"/>
    </xf>
    <xf numFmtId="0" fontId="4" fillId="10" borderId="1" xfId="2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1" xfId="0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3" fillId="10" borderId="0" xfId="2" applyFill="1" applyAlignment="1">
      <alignment horizontal="left"/>
    </xf>
    <xf numFmtId="3" fontId="3" fillId="10" borderId="0" xfId="2" applyNumberFormat="1" applyFill="1"/>
    <xf numFmtId="2" fontId="3" fillId="10" borderId="0" xfId="2" applyNumberFormat="1" applyFill="1"/>
    <xf numFmtId="0" fontId="3" fillId="10" borderId="0" xfId="2" applyFill="1"/>
    <xf numFmtId="0" fontId="0" fillId="10" borderId="0" xfId="0" applyFill="1"/>
    <xf numFmtId="0" fontId="3" fillId="2" borderId="0" xfId="2" applyFill="1" applyAlignment="1">
      <alignment horizontal="left"/>
    </xf>
    <xf numFmtId="3" fontId="3" fillId="2" borderId="0" xfId="2" applyNumberFormat="1" applyFill="1"/>
    <xf numFmtId="2" fontId="3" fillId="2" borderId="0" xfId="2" applyNumberFormat="1" applyFill="1"/>
    <xf numFmtId="0" fontId="3" fillId="8" borderId="0" xfId="2" applyFill="1" applyAlignment="1">
      <alignment horizontal="left"/>
    </xf>
    <xf numFmtId="3" fontId="3" fillId="8" borderId="0" xfId="2" applyNumberFormat="1" applyFill="1"/>
    <xf numFmtId="2" fontId="3" fillId="8" borderId="0" xfId="2" applyNumberFormat="1" applyFill="1"/>
    <xf numFmtId="0" fontId="3" fillId="5" borderId="0" xfId="2" applyFill="1" applyAlignment="1">
      <alignment horizontal="left"/>
    </xf>
    <xf numFmtId="3" fontId="3" fillId="5" borderId="0" xfId="2" applyNumberFormat="1" applyFill="1"/>
    <xf numFmtId="2" fontId="3" fillId="5" borderId="0" xfId="2" applyNumberFormat="1" applyFill="1"/>
    <xf numFmtId="0" fontId="3" fillId="4" borderId="0" xfId="2" applyFill="1" applyAlignment="1">
      <alignment horizontal="left"/>
    </xf>
    <xf numFmtId="3" fontId="3" fillId="4" borderId="0" xfId="2" applyNumberFormat="1" applyFill="1"/>
    <xf numFmtId="2" fontId="3" fillId="4" borderId="0" xfId="2" applyNumberFormat="1" applyFill="1"/>
  </cellXfs>
  <cellStyles count="3">
    <cellStyle name="Normální" xfId="0" builtinId="0"/>
    <cellStyle name="Normální 2" xfId="2" xr:uid="{00000000-0005-0000-0000-00002F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Obložnost klinik k 31.10.2024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645564304461943E-2"/>
          <c:y val="8.5176339923483932E-2"/>
          <c:w val="0.92659399469216763"/>
          <c:h val="0.7425501352511545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FIN!$A$2:$A$32</c:f>
              <c:strCache>
                <c:ptCount val="31"/>
                <c:pt idx="0">
                  <c:v>INF      </c:v>
                </c:pt>
                <c:pt idx="1">
                  <c:v>1.CH-L9P</c:v>
                </c:pt>
                <c:pt idx="2">
                  <c:v>PORGYN   </c:v>
                </c:pt>
                <c:pt idx="3">
                  <c:v>OCNI     </c:v>
                </c:pt>
                <c:pt idx="4">
                  <c:v>NOVO</c:v>
                </c:pt>
                <c:pt idx="5">
                  <c:v>NEUR     </c:v>
                </c:pt>
                <c:pt idx="6">
                  <c:v>ORL      </c:v>
                </c:pt>
                <c:pt idx="7">
                  <c:v>KCHIR    </c:v>
                </c:pt>
                <c:pt idx="8">
                  <c:v>KAR      </c:v>
                </c:pt>
                <c:pt idx="9">
                  <c:v>TRAUM</c:v>
                </c:pt>
                <c:pt idx="10">
                  <c:v>ONK      </c:v>
                </c:pt>
                <c:pt idx="11">
                  <c:v>ORT      </c:v>
                </c:pt>
                <c:pt idx="12">
                  <c:v>UCOCH    </c:v>
                </c:pt>
                <c:pt idx="13">
                  <c:v>1CHIR    </c:v>
                </c:pt>
                <c:pt idx="14">
                  <c:v>KNM      </c:v>
                </c:pt>
                <c:pt idx="15">
                  <c:v>HOK      </c:v>
                </c:pt>
                <c:pt idx="16">
                  <c:v>DK       </c:v>
                </c:pt>
                <c:pt idx="17">
                  <c:v>2CHIR    </c:v>
                </c:pt>
                <c:pt idx="18">
                  <c:v>NCHIR    </c:v>
                </c:pt>
                <c:pt idx="19">
                  <c:v>REH      </c:v>
                </c:pt>
                <c:pt idx="20">
                  <c:v>URO      </c:v>
                </c:pt>
                <c:pt idx="21">
                  <c:v>KAR-DIOP</c:v>
                </c:pt>
                <c:pt idx="22">
                  <c:v>PLIC     </c:v>
                </c:pt>
                <c:pt idx="23">
                  <c:v>PSY</c:v>
                </c:pt>
                <c:pt idx="24">
                  <c:v>1IK      </c:v>
                </c:pt>
                <c:pt idx="25">
                  <c:v>KAR-NIP </c:v>
                </c:pt>
                <c:pt idx="26">
                  <c:v>3.IK     </c:v>
                </c:pt>
                <c:pt idx="27">
                  <c:v>GER      </c:v>
                </c:pt>
                <c:pt idx="28">
                  <c:v>KOZNI    </c:v>
                </c:pt>
                <c:pt idx="29">
                  <c:v>2.IK</c:v>
                </c:pt>
                <c:pt idx="30">
                  <c:v>GER-48  </c:v>
                </c:pt>
              </c:strCache>
            </c:strRef>
          </c:cat>
          <c:val>
            <c:numRef>
              <c:f>FIN!$F$2:$F$32</c:f>
              <c:numCache>
                <c:formatCode>0.00</c:formatCode>
                <c:ptCount val="31"/>
                <c:pt idx="0">
                  <c:v>44.64</c:v>
                </c:pt>
                <c:pt idx="1">
                  <c:v>50.59</c:v>
                </c:pt>
                <c:pt idx="2">
                  <c:v>56.15</c:v>
                </c:pt>
                <c:pt idx="3">
                  <c:v>57.07</c:v>
                </c:pt>
                <c:pt idx="4">
                  <c:v>59.15</c:v>
                </c:pt>
                <c:pt idx="5">
                  <c:v>63.04</c:v>
                </c:pt>
                <c:pt idx="6">
                  <c:v>63.11</c:v>
                </c:pt>
                <c:pt idx="7">
                  <c:v>64.38</c:v>
                </c:pt>
                <c:pt idx="8">
                  <c:v>66.53</c:v>
                </c:pt>
                <c:pt idx="9">
                  <c:v>66.53</c:v>
                </c:pt>
                <c:pt idx="10">
                  <c:v>67.59</c:v>
                </c:pt>
                <c:pt idx="11">
                  <c:v>67.81</c:v>
                </c:pt>
                <c:pt idx="12">
                  <c:v>69.150000000000006</c:v>
                </c:pt>
                <c:pt idx="13">
                  <c:v>70.37</c:v>
                </c:pt>
                <c:pt idx="14">
                  <c:v>71.010000000000005</c:v>
                </c:pt>
                <c:pt idx="15">
                  <c:v>71.48</c:v>
                </c:pt>
                <c:pt idx="16">
                  <c:v>72.739999999999995</c:v>
                </c:pt>
                <c:pt idx="17">
                  <c:v>72.75</c:v>
                </c:pt>
                <c:pt idx="18">
                  <c:v>74.430000000000007</c:v>
                </c:pt>
                <c:pt idx="19">
                  <c:v>75.010000000000005</c:v>
                </c:pt>
                <c:pt idx="20">
                  <c:v>75.099999999999994</c:v>
                </c:pt>
                <c:pt idx="21">
                  <c:v>77.03</c:v>
                </c:pt>
                <c:pt idx="22">
                  <c:v>77.790000000000006</c:v>
                </c:pt>
                <c:pt idx="23">
                  <c:v>79.36</c:v>
                </c:pt>
                <c:pt idx="24">
                  <c:v>79.48</c:v>
                </c:pt>
                <c:pt idx="25">
                  <c:v>80.930000000000007</c:v>
                </c:pt>
                <c:pt idx="26">
                  <c:v>85.14</c:v>
                </c:pt>
                <c:pt idx="27">
                  <c:v>89.13</c:v>
                </c:pt>
                <c:pt idx="28">
                  <c:v>89.69</c:v>
                </c:pt>
                <c:pt idx="29">
                  <c:v>90.28</c:v>
                </c:pt>
                <c:pt idx="30">
                  <c:v>97.45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2-4C07-81F7-734B8A19C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549720"/>
        <c:axId val="434550048"/>
        <c:axId val="0"/>
      </c:bar3DChart>
      <c:catAx>
        <c:axId val="43454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4550048"/>
        <c:crosses val="autoZero"/>
        <c:auto val="1"/>
        <c:lblAlgn val="ctr"/>
        <c:lblOffset val="100"/>
        <c:noMultiLvlLbl val="0"/>
      </c:catAx>
      <c:valAx>
        <c:axId val="43455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4549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5</xdr:row>
      <xdr:rowOff>85724</xdr:rowOff>
    </xdr:from>
    <xdr:to>
      <xdr:col>24</xdr:col>
      <xdr:colOff>323850</xdr:colOff>
      <xdr:row>28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E52F861-79DF-4839-998E-476CDFF94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AFA5-DD2D-4C86-8D9A-9D05CE28E3F5}">
  <dimension ref="A1:W40"/>
  <sheetViews>
    <sheetView workbookViewId="0">
      <selection activeCell="D37" sqref="D37"/>
    </sheetView>
  </sheetViews>
  <sheetFormatPr defaultRowHeight="15" x14ac:dyDescent="0.25"/>
  <sheetData>
    <row r="1" spans="1:23" x14ac:dyDescent="0.25">
      <c r="A1" s="1" t="s">
        <v>0</v>
      </c>
      <c r="B1" s="2">
        <v>2024</v>
      </c>
    </row>
    <row r="2" spans="1:23" x14ac:dyDescent="0.25">
      <c r="A2" s="1" t="s">
        <v>1</v>
      </c>
      <c r="B2" s="1" t="s">
        <v>2</v>
      </c>
      <c r="C2" s="1"/>
      <c r="D2" s="1"/>
      <c r="E2" s="1"/>
      <c r="F2" s="1"/>
      <c r="G2" s="1"/>
      <c r="H2" s="1"/>
      <c r="I2" s="1">
        <v>278.40697674418607</v>
      </c>
    </row>
    <row r="3" spans="1:23" x14ac:dyDescent="0.25">
      <c r="U3" s="1">
        <v>305</v>
      </c>
    </row>
    <row r="4" spans="1:23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/>
      <c r="U4" s="1">
        <v>23943</v>
      </c>
    </row>
    <row r="5" spans="1:23" s="46" customFormat="1" x14ac:dyDescent="0.25">
      <c r="A5" s="42" t="s">
        <v>22</v>
      </c>
      <c r="B5" s="43">
        <v>86</v>
      </c>
      <c r="C5" s="43">
        <v>3071</v>
      </c>
      <c r="D5" s="43">
        <v>411</v>
      </c>
      <c r="E5" s="43">
        <v>3061</v>
      </c>
      <c r="F5" s="43">
        <v>369</v>
      </c>
      <c r="G5" s="43">
        <v>8</v>
      </c>
      <c r="H5" s="44">
        <v>53.444078947368418</v>
      </c>
      <c r="I5" s="43">
        <v>23943</v>
      </c>
      <c r="J5" s="43">
        <v>2287</v>
      </c>
      <c r="K5" s="43">
        <v>16247</v>
      </c>
      <c r="L5" s="44">
        <v>188.92</v>
      </c>
      <c r="M5" s="44">
        <v>67.86</v>
      </c>
      <c r="N5" s="44">
        <v>4.6956647398843927</v>
      </c>
      <c r="O5" s="43">
        <v>3460</v>
      </c>
      <c r="P5" s="43">
        <v>2</v>
      </c>
      <c r="Q5" s="43">
        <v>44</v>
      </c>
      <c r="R5" s="43">
        <v>19313</v>
      </c>
      <c r="S5" s="44">
        <v>80.662406548886949</v>
      </c>
      <c r="T5" s="45"/>
      <c r="U5" s="45">
        <v>0.6785699369335505</v>
      </c>
      <c r="V5" s="45">
        <v>25.232786885245901</v>
      </c>
      <c r="W5" s="45">
        <v>7.4983606557377049</v>
      </c>
    </row>
    <row r="6" spans="1:23" x14ac:dyDescent="0.25">
      <c r="A6" s="2" t="s">
        <v>23</v>
      </c>
      <c r="B6" s="3">
        <v>50</v>
      </c>
      <c r="C6" s="3">
        <v>4920</v>
      </c>
      <c r="D6" s="3">
        <v>102</v>
      </c>
      <c r="E6" s="3">
        <v>4754</v>
      </c>
      <c r="F6" s="3">
        <v>208</v>
      </c>
      <c r="G6" s="3">
        <v>37</v>
      </c>
      <c r="H6" s="4">
        <v>39.743421052631582</v>
      </c>
      <c r="I6" s="3">
        <v>15202</v>
      </c>
      <c r="J6" s="3">
        <v>48</v>
      </c>
      <c r="K6" s="3">
        <v>12082</v>
      </c>
      <c r="L6" s="4">
        <v>241.64</v>
      </c>
      <c r="M6" s="4">
        <v>79.48</v>
      </c>
      <c r="N6" s="4">
        <v>2.4115768463073852</v>
      </c>
      <c r="O6" s="3">
        <v>5010</v>
      </c>
      <c r="P6" s="3">
        <v>1</v>
      </c>
      <c r="Q6" s="3">
        <v>100</v>
      </c>
      <c r="R6" s="3">
        <v>16919</v>
      </c>
      <c r="S6" s="4">
        <v>111.29456650440733</v>
      </c>
      <c r="T6" s="1"/>
      <c r="U6" s="1"/>
      <c r="V6" s="1">
        <v>10.229508196721312</v>
      </c>
      <c r="W6" s="1">
        <v>0.15737704918032788</v>
      </c>
    </row>
    <row r="7" spans="1:23" x14ac:dyDescent="0.25">
      <c r="A7" s="2" t="s">
        <v>24</v>
      </c>
      <c r="B7" s="3">
        <v>56</v>
      </c>
      <c r="C7" s="3">
        <v>2493</v>
      </c>
      <c r="D7" s="3">
        <v>137</v>
      </c>
      <c r="E7" s="3">
        <v>2223</v>
      </c>
      <c r="F7" s="3">
        <v>287</v>
      </c>
      <c r="G7" s="3">
        <v>95</v>
      </c>
      <c r="H7" s="4">
        <v>49.496710526315788</v>
      </c>
      <c r="I7" s="3">
        <v>16667</v>
      </c>
      <c r="J7" s="3">
        <v>413</v>
      </c>
      <c r="K7" s="3">
        <v>15047</v>
      </c>
      <c r="L7" s="4">
        <v>268.7</v>
      </c>
      <c r="M7" s="4">
        <v>90.28</v>
      </c>
      <c r="N7" s="4">
        <v>5.7475171886936591</v>
      </c>
      <c r="O7" s="3">
        <v>2618</v>
      </c>
      <c r="P7" s="3">
        <v>1</v>
      </c>
      <c r="Q7" s="3">
        <v>48</v>
      </c>
      <c r="R7" s="3">
        <v>17405</v>
      </c>
      <c r="S7" s="4">
        <v>104.42791144177117</v>
      </c>
      <c r="T7" s="1"/>
      <c r="U7" s="1"/>
      <c r="V7" s="1">
        <v>5.3114754098360653</v>
      </c>
      <c r="W7" s="1">
        <v>1.3540983606557377</v>
      </c>
    </row>
    <row r="8" spans="1:23" x14ac:dyDescent="0.25">
      <c r="A8" s="2" t="s">
        <v>25</v>
      </c>
      <c r="B8" s="3">
        <v>32</v>
      </c>
      <c r="C8" s="3">
        <v>1373</v>
      </c>
      <c r="D8" s="3">
        <v>128</v>
      </c>
      <c r="E8" s="3">
        <v>1330</v>
      </c>
      <c r="F8" s="3">
        <v>146</v>
      </c>
      <c r="G8" s="3">
        <v>4</v>
      </c>
      <c r="H8" s="4">
        <v>20.203947368421051</v>
      </c>
      <c r="I8" s="3">
        <v>8443</v>
      </c>
      <c r="J8" s="3">
        <v>1317</v>
      </c>
      <c r="K8" s="3">
        <v>6142</v>
      </c>
      <c r="L8" s="4">
        <v>191.94</v>
      </c>
      <c r="M8" s="4">
        <v>72.75</v>
      </c>
      <c r="N8" s="4">
        <v>4.1221476510067117</v>
      </c>
      <c r="O8" s="3">
        <v>1490</v>
      </c>
      <c r="P8" s="3">
        <v>2</v>
      </c>
      <c r="Q8" s="3">
        <v>54</v>
      </c>
      <c r="R8" s="3">
        <v>7494</v>
      </c>
      <c r="S8" s="4">
        <v>88.759919459907607</v>
      </c>
      <c r="T8" s="1"/>
      <c r="U8" s="1"/>
      <c r="V8" s="1">
        <v>7.5442622950819676</v>
      </c>
      <c r="W8" s="1">
        <v>4.3180327868852455</v>
      </c>
    </row>
    <row r="9" spans="1:23" x14ac:dyDescent="0.25">
      <c r="A9" s="2" t="s">
        <v>26</v>
      </c>
      <c r="B9" s="3">
        <v>56</v>
      </c>
      <c r="C9" s="3">
        <v>2183</v>
      </c>
      <c r="D9" s="3">
        <v>206</v>
      </c>
      <c r="E9" s="3">
        <v>1984</v>
      </c>
      <c r="F9" s="3">
        <v>313</v>
      </c>
      <c r="G9" s="3">
        <v>70</v>
      </c>
      <c r="H9" s="4">
        <v>46.19736842105263</v>
      </c>
      <c r="I9" s="3">
        <v>16495</v>
      </c>
      <c r="J9" s="3">
        <v>585</v>
      </c>
      <c r="K9" s="3">
        <v>14044</v>
      </c>
      <c r="L9" s="4">
        <v>250.79</v>
      </c>
      <c r="M9" s="4">
        <v>85.14</v>
      </c>
      <c r="N9" s="4">
        <v>5.905803195962994</v>
      </c>
      <c r="O9" s="3">
        <v>2378</v>
      </c>
      <c r="P9" s="3">
        <v>1</v>
      </c>
      <c r="Q9" s="3">
        <v>44</v>
      </c>
      <c r="R9" s="3">
        <v>16128</v>
      </c>
      <c r="S9" s="4">
        <v>97.77508335859352</v>
      </c>
      <c r="T9" s="1"/>
      <c r="U9" s="1"/>
      <c r="V9" s="1">
        <v>8.0360655737704914</v>
      </c>
      <c r="W9" s="1">
        <v>1.9180327868852458</v>
      </c>
    </row>
    <row r="10" spans="1:23" x14ac:dyDescent="0.25">
      <c r="A10" s="2" t="s">
        <v>27</v>
      </c>
      <c r="B10" s="3">
        <v>105</v>
      </c>
      <c r="C10" s="3">
        <v>6346</v>
      </c>
      <c r="D10" s="3">
        <v>7</v>
      </c>
      <c r="E10" s="3">
        <v>6298</v>
      </c>
      <c r="F10" s="3">
        <v>13</v>
      </c>
      <c r="G10" s="3">
        <v>3</v>
      </c>
      <c r="H10" s="4">
        <v>71.1875</v>
      </c>
      <c r="I10" s="3">
        <v>29753</v>
      </c>
      <c r="J10" s="3">
        <v>2272</v>
      </c>
      <c r="K10" s="3">
        <v>21641</v>
      </c>
      <c r="L10" s="4">
        <v>206.1</v>
      </c>
      <c r="M10" s="4">
        <v>72.739999999999995</v>
      </c>
      <c r="N10" s="4">
        <v>3.4166403536469847</v>
      </c>
      <c r="O10" s="3">
        <v>6334</v>
      </c>
      <c r="P10" s="3">
        <v>1</v>
      </c>
      <c r="Q10" s="3">
        <v>65</v>
      </c>
      <c r="R10" s="3">
        <v>27963</v>
      </c>
      <c r="S10" s="4">
        <v>93.98379995294593</v>
      </c>
      <c r="T10" s="1"/>
      <c r="U10" s="1"/>
      <c r="V10" s="1">
        <v>26.59672131147541</v>
      </c>
      <c r="W10" s="1">
        <v>7.4491803278688522</v>
      </c>
    </row>
    <row r="11" spans="1:23" x14ac:dyDescent="0.25">
      <c r="A11" s="2" t="s">
        <v>28</v>
      </c>
      <c r="B11" s="3">
        <v>25</v>
      </c>
      <c r="C11" s="3">
        <v>38</v>
      </c>
      <c r="D11" s="3">
        <v>316</v>
      </c>
      <c r="E11" s="3">
        <v>298</v>
      </c>
      <c r="F11" s="3">
        <v>38</v>
      </c>
      <c r="G11" s="3">
        <v>6</v>
      </c>
      <c r="H11" s="4">
        <v>20.878289473684209</v>
      </c>
      <c r="I11" s="3">
        <v>7121</v>
      </c>
      <c r="J11" s="3">
        <v>504</v>
      </c>
      <c r="K11" s="3">
        <v>6347</v>
      </c>
      <c r="L11" s="4">
        <v>253.88</v>
      </c>
      <c r="M11" s="4">
        <v>89.13</v>
      </c>
      <c r="N11" s="4">
        <v>18.238505747126435</v>
      </c>
      <c r="O11" s="3">
        <v>348</v>
      </c>
      <c r="P11" s="3">
        <v>2</v>
      </c>
      <c r="Q11" s="3">
        <v>15</v>
      </c>
      <c r="R11" s="3">
        <v>6515</v>
      </c>
      <c r="S11" s="4">
        <v>91.489959275382674</v>
      </c>
      <c r="T11" s="1"/>
      <c r="U11" s="1"/>
      <c r="V11" s="1">
        <v>2.5377049180327869</v>
      </c>
      <c r="W11" s="1">
        <v>1.6524590163934427</v>
      </c>
    </row>
    <row r="12" spans="1:23" x14ac:dyDescent="0.25">
      <c r="A12" s="2" t="s">
        <v>29</v>
      </c>
      <c r="B12" s="3">
        <v>46</v>
      </c>
      <c r="C12" s="3">
        <v>821</v>
      </c>
      <c r="D12" s="3">
        <v>30</v>
      </c>
      <c r="E12" s="3">
        <v>776</v>
      </c>
      <c r="F12" s="3">
        <v>35</v>
      </c>
      <c r="G12" s="3">
        <v>23</v>
      </c>
      <c r="H12" s="4">
        <v>31.496710526315791</v>
      </c>
      <c r="I12" s="3">
        <v>13396</v>
      </c>
      <c r="J12" s="3">
        <v>634</v>
      </c>
      <c r="K12" s="3">
        <v>9575</v>
      </c>
      <c r="L12" s="4">
        <v>208.15</v>
      </c>
      <c r="M12" s="4">
        <v>71.48</v>
      </c>
      <c r="N12" s="4">
        <v>11.371733966745843</v>
      </c>
      <c r="O12" s="3">
        <v>842</v>
      </c>
      <c r="P12" s="3">
        <v>5</v>
      </c>
      <c r="Q12" s="3">
        <v>19</v>
      </c>
      <c r="R12" s="3">
        <v>10374</v>
      </c>
      <c r="S12" s="4">
        <v>77.441027172290234</v>
      </c>
      <c r="T12" s="1"/>
      <c r="U12" s="1"/>
      <c r="V12" s="1">
        <v>12.527868852459017</v>
      </c>
      <c r="W12" s="1">
        <v>2.0786885245901638</v>
      </c>
    </row>
    <row r="13" spans="1:23" x14ac:dyDescent="0.25">
      <c r="A13" s="2" t="s">
        <v>30</v>
      </c>
      <c r="B13" s="3">
        <v>18</v>
      </c>
      <c r="C13" s="3">
        <v>400</v>
      </c>
      <c r="D13" s="3">
        <v>90</v>
      </c>
      <c r="E13" s="3">
        <v>416</v>
      </c>
      <c r="F13" s="3">
        <v>73</v>
      </c>
      <c r="G13" s="3">
        <v>2</v>
      </c>
      <c r="H13" s="4">
        <v>8.0625</v>
      </c>
      <c r="I13" s="3">
        <v>5490</v>
      </c>
      <c r="J13" s="3">
        <v>0</v>
      </c>
      <c r="K13" s="3">
        <v>2451</v>
      </c>
      <c r="L13" s="4">
        <v>136.16999999999999</v>
      </c>
      <c r="M13" s="4">
        <v>44.64</v>
      </c>
      <c r="N13" s="4">
        <v>5.0020408163265309</v>
      </c>
      <c r="O13" s="3">
        <v>490</v>
      </c>
      <c r="P13" s="3">
        <v>6</v>
      </c>
      <c r="Q13" s="3">
        <v>27</v>
      </c>
      <c r="R13" s="3">
        <v>2859</v>
      </c>
      <c r="S13" s="4">
        <v>52.076502732240435</v>
      </c>
      <c r="T13" s="1"/>
      <c r="U13" s="1"/>
      <c r="V13" s="1">
        <v>9.9639344262295086</v>
      </c>
      <c r="W13" s="1">
        <v>0</v>
      </c>
    </row>
    <row r="14" spans="1:23" x14ac:dyDescent="0.25">
      <c r="A14" s="2" t="s">
        <v>31</v>
      </c>
      <c r="B14" s="3">
        <v>25</v>
      </c>
      <c r="C14" s="3">
        <v>258</v>
      </c>
      <c r="D14" s="3">
        <v>1007</v>
      </c>
      <c r="E14" s="3">
        <v>137</v>
      </c>
      <c r="F14" s="3">
        <v>966</v>
      </c>
      <c r="G14" s="3">
        <v>158</v>
      </c>
      <c r="H14" s="4">
        <v>15.756578947368421</v>
      </c>
      <c r="I14" s="3">
        <v>7200</v>
      </c>
      <c r="J14" s="3">
        <v>425</v>
      </c>
      <c r="K14" s="3">
        <v>4790</v>
      </c>
      <c r="L14" s="4">
        <v>191.6</v>
      </c>
      <c r="M14" s="4">
        <v>66.53</v>
      </c>
      <c r="N14" s="4">
        <v>3.7925574030087095</v>
      </c>
      <c r="O14" s="3">
        <v>1263</v>
      </c>
      <c r="P14" s="3">
        <v>2</v>
      </c>
      <c r="Q14" s="3">
        <v>53</v>
      </c>
      <c r="R14" s="3">
        <v>4988</v>
      </c>
      <c r="S14" s="4">
        <v>69.277777777777786</v>
      </c>
      <c r="T14" s="1"/>
      <c r="U14" s="1"/>
      <c r="V14" s="1">
        <v>7.9016393442622954</v>
      </c>
      <c r="W14" s="1">
        <v>1.3934426229508197</v>
      </c>
    </row>
    <row r="15" spans="1:23" x14ac:dyDescent="0.25">
      <c r="A15" s="2" t="s">
        <v>32</v>
      </c>
      <c r="B15" s="3">
        <v>32</v>
      </c>
      <c r="C15" s="3">
        <v>493</v>
      </c>
      <c r="D15" s="3">
        <v>136</v>
      </c>
      <c r="E15" s="3">
        <v>577</v>
      </c>
      <c r="F15" s="3">
        <v>20</v>
      </c>
      <c r="G15" s="3">
        <v>17</v>
      </c>
      <c r="H15" s="4">
        <v>19.733552631578949</v>
      </c>
      <c r="I15" s="3">
        <v>9318</v>
      </c>
      <c r="J15" s="3">
        <v>442</v>
      </c>
      <c r="K15" s="3">
        <v>5999</v>
      </c>
      <c r="L15" s="4">
        <v>187.47</v>
      </c>
      <c r="M15" s="4">
        <v>64.38</v>
      </c>
      <c r="N15" s="4">
        <v>9.644694533762058</v>
      </c>
      <c r="O15" s="3">
        <v>622</v>
      </c>
      <c r="P15" s="3">
        <v>5</v>
      </c>
      <c r="Q15" s="3">
        <v>20</v>
      </c>
      <c r="R15" s="3">
        <v>6534</v>
      </c>
      <c r="S15" s="4">
        <v>70.122343850611728</v>
      </c>
      <c r="T15" s="1"/>
      <c r="U15" s="1"/>
      <c r="V15" s="1">
        <v>10.881967213114754</v>
      </c>
      <c r="W15" s="1">
        <v>1.4491803278688524</v>
      </c>
    </row>
    <row r="16" spans="1:23" x14ac:dyDescent="0.25">
      <c r="A16" s="2" t="s">
        <v>33</v>
      </c>
      <c r="B16" s="3">
        <v>10</v>
      </c>
      <c r="C16" s="3">
        <v>196</v>
      </c>
      <c r="D16" s="3">
        <v>0</v>
      </c>
      <c r="E16" s="3">
        <v>187</v>
      </c>
      <c r="F16" s="3">
        <v>0</v>
      </c>
      <c r="G16" s="3">
        <v>0</v>
      </c>
      <c r="H16" s="4">
        <v>3.6907894736842106</v>
      </c>
      <c r="I16" s="3">
        <v>1580</v>
      </c>
      <c r="J16" s="3">
        <v>1470</v>
      </c>
      <c r="K16" s="3">
        <v>1122</v>
      </c>
      <c r="L16" s="4">
        <v>112.2</v>
      </c>
      <c r="M16" s="4">
        <v>71.010000000000005</v>
      </c>
      <c r="N16" s="4">
        <v>5.84375</v>
      </c>
      <c r="O16" s="3">
        <v>192</v>
      </c>
      <c r="P16" s="3">
        <v>2</v>
      </c>
      <c r="Q16" s="3">
        <v>37</v>
      </c>
      <c r="R16" s="3">
        <v>1314</v>
      </c>
      <c r="S16" s="4">
        <v>83.164556962025316</v>
      </c>
      <c r="T16" s="1"/>
      <c r="U16" s="1"/>
      <c r="V16" s="1">
        <v>1.5016393442622951</v>
      </c>
      <c r="W16" s="1">
        <v>4.8196721311475406</v>
      </c>
    </row>
    <row r="17" spans="1:23" x14ac:dyDescent="0.25">
      <c r="A17" s="2" t="s">
        <v>34</v>
      </c>
      <c r="B17" s="3">
        <v>15</v>
      </c>
      <c r="C17" s="3">
        <v>640</v>
      </c>
      <c r="D17" s="3">
        <v>18</v>
      </c>
      <c r="E17" s="3">
        <v>623</v>
      </c>
      <c r="F17" s="3">
        <v>20</v>
      </c>
      <c r="G17" s="3">
        <v>1</v>
      </c>
      <c r="H17" s="4">
        <v>13.473684210526315</v>
      </c>
      <c r="I17" s="3">
        <v>4567</v>
      </c>
      <c r="J17" s="3">
        <v>8</v>
      </c>
      <c r="K17" s="3">
        <v>4096</v>
      </c>
      <c r="L17" s="4">
        <v>273.07</v>
      </c>
      <c r="M17" s="4">
        <v>89.69</v>
      </c>
      <c r="N17" s="4">
        <v>6.2918586789554531</v>
      </c>
      <c r="O17" s="3">
        <v>651</v>
      </c>
      <c r="P17" s="3">
        <v>1</v>
      </c>
      <c r="Q17" s="3">
        <v>43</v>
      </c>
      <c r="R17" s="3">
        <v>4728</v>
      </c>
      <c r="S17" s="4">
        <v>103.52529012480841</v>
      </c>
      <c r="T17" s="1"/>
      <c r="U17" s="1"/>
      <c r="V17" s="1">
        <v>1.5442622950819671</v>
      </c>
      <c r="W17" s="1">
        <v>2.6229508196721311E-2</v>
      </c>
    </row>
    <row r="18" spans="1:23" x14ac:dyDescent="0.25">
      <c r="A18" s="2" t="s">
        <v>35</v>
      </c>
      <c r="B18" s="3">
        <v>73</v>
      </c>
      <c r="C18" s="3">
        <v>2155</v>
      </c>
      <c r="D18" s="3">
        <v>47</v>
      </c>
      <c r="E18" s="3">
        <v>1870</v>
      </c>
      <c r="F18" s="3">
        <v>241</v>
      </c>
      <c r="G18" s="3">
        <v>68</v>
      </c>
      <c r="H18" s="4">
        <v>44.703947368421055</v>
      </c>
      <c r="I18" s="3">
        <v>21557</v>
      </c>
      <c r="J18" s="3">
        <v>708</v>
      </c>
      <c r="K18" s="3">
        <v>13590</v>
      </c>
      <c r="L18" s="4">
        <v>186.16</v>
      </c>
      <c r="M18" s="4">
        <v>63.04</v>
      </c>
      <c r="N18" s="4">
        <v>6.2054794520547949</v>
      </c>
      <c r="O18" s="3">
        <v>2190</v>
      </c>
      <c r="P18" s="3">
        <v>4</v>
      </c>
      <c r="Q18" s="3">
        <v>31</v>
      </c>
      <c r="R18" s="3">
        <v>15602</v>
      </c>
      <c r="S18" s="4">
        <v>72.375562462309233</v>
      </c>
      <c r="T18" s="1"/>
      <c r="U18" s="1"/>
      <c r="V18" s="1">
        <v>26.121311475409836</v>
      </c>
      <c r="W18" s="1">
        <v>2.3213114754098361</v>
      </c>
    </row>
    <row r="19" spans="1:23" x14ac:dyDescent="0.25">
      <c r="A19" s="2" t="s">
        <v>36</v>
      </c>
      <c r="B19" s="3">
        <v>34</v>
      </c>
      <c r="C19" s="3">
        <v>1487</v>
      </c>
      <c r="D19" s="3">
        <v>99</v>
      </c>
      <c r="E19" s="3">
        <v>1434</v>
      </c>
      <c r="F19" s="3">
        <v>129</v>
      </c>
      <c r="G19" s="3">
        <v>6</v>
      </c>
      <c r="H19" s="4">
        <v>24.585526315789473</v>
      </c>
      <c r="I19" s="3">
        <v>10041</v>
      </c>
      <c r="J19" s="3">
        <v>329</v>
      </c>
      <c r="K19" s="3">
        <v>7474</v>
      </c>
      <c r="L19" s="4">
        <v>219.82</v>
      </c>
      <c r="M19" s="4">
        <v>74.430000000000007</v>
      </c>
      <c r="N19" s="4">
        <v>4.7363751584283902</v>
      </c>
      <c r="O19" s="3">
        <v>1578</v>
      </c>
      <c r="P19" s="3">
        <v>2</v>
      </c>
      <c r="Q19" s="3">
        <v>48</v>
      </c>
      <c r="R19" s="3">
        <v>8934</v>
      </c>
      <c r="S19" s="4">
        <v>88.97520167314012</v>
      </c>
      <c r="T19" s="1"/>
      <c r="U19" s="1"/>
      <c r="V19" s="1">
        <v>8.416393442622951</v>
      </c>
      <c r="W19" s="1">
        <v>1.0786885245901638</v>
      </c>
    </row>
    <row r="20" spans="1:23" x14ac:dyDescent="0.25">
      <c r="A20" s="2" t="s">
        <v>37</v>
      </c>
      <c r="B20" s="3">
        <v>50</v>
      </c>
      <c r="C20" s="3">
        <v>1855</v>
      </c>
      <c r="D20" s="3">
        <v>0</v>
      </c>
      <c r="E20" s="3">
        <v>1844</v>
      </c>
      <c r="F20" s="3">
        <v>0</v>
      </c>
      <c r="G20" s="3">
        <v>9</v>
      </c>
      <c r="H20" s="4">
        <v>29.674342105263158</v>
      </c>
      <c r="I20" s="3">
        <v>15250</v>
      </c>
      <c r="J20" s="3">
        <v>0</v>
      </c>
      <c r="K20" s="3">
        <v>9021</v>
      </c>
      <c r="L20" s="4">
        <v>180.42</v>
      </c>
      <c r="M20" s="4">
        <v>59.15</v>
      </c>
      <c r="N20" s="4">
        <v>4.8656957928802589</v>
      </c>
      <c r="O20" s="3">
        <v>1854</v>
      </c>
      <c r="P20" s="3">
        <v>3</v>
      </c>
      <c r="Q20" s="3">
        <v>37</v>
      </c>
      <c r="R20" s="3">
        <v>10870</v>
      </c>
      <c r="S20" s="4">
        <v>71.278688524590166</v>
      </c>
      <c r="T20" s="1"/>
      <c r="U20" s="1"/>
      <c r="V20" s="1">
        <v>20.422950819672131</v>
      </c>
      <c r="W20" s="1">
        <v>0</v>
      </c>
    </row>
    <row r="21" spans="1:23" x14ac:dyDescent="0.25">
      <c r="A21" s="2" t="s">
        <v>38</v>
      </c>
      <c r="B21" s="3">
        <v>16</v>
      </c>
      <c r="C21" s="3">
        <v>905</v>
      </c>
      <c r="D21" s="3">
        <v>1</v>
      </c>
      <c r="E21" s="3">
        <v>891</v>
      </c>
      <c r="F21" s="3">
        <v>4</v>
      </c>
      <c r="G21" s="3">
        <v>1</v>
      </c>
      <c r="H21" s="4">
        <v>8.5230263157894743</v>
      </c>
      <c r="I21" s="3">
        <v>4540</v>
      </c>
      <c r="J21" s="3">
        <v>340</v>
      </c>
      <c r="K21" s="3">
        <v>2591</v>
      </c>
      <c r="L21" s="4">
        <v>161.94</v>
      </c>
      <c r="M21" s="4">
        <v>57.07</v>
      </c>
      <c r="N21" s="4">
        <v>2.8756936736958933</v>
      </c>
      <c r="O21" s="3">
        <v>901</v>
      </c>
      <c r="P21" s="3">
        <v>2</v>
      </c>
      <c r="Q21" s="3">
        <v>60</v>
      </c>
      <c r="R21" s="3">
        <v>3489</v>
      </c>
      <c r="S21" s="4">
        <v>76.850220264317187</v>
      </c>
      <c r="T21" s="1"/>
      <c r="U21" s="1"/>
      <c r="V21" s="1">
        <v>6.3901639344262291</v>
      </c>
      <c r="W21" s="1">
        <v>1.1147540983606556</v>
      </c>
    </row>
    <row r="22" spans="1:23" x14ac:dyDescent="0.25">
      <c r="A22" s="2" t="s">
        <v>39</v>
      </c>
      <c r="B22" s="3">
        <v>54</v>
      </c>
      <c r="C22" s="3">
        <v>2003</v>
      </c>
      <c r="D22" s="3">
        <v>45</v>
      </c>
      <c r="E22" s="3">
        <v>1915</v>
      </c>
      <c r="F22" s="3">
        <v>60</v>
      </c>
      <c r="G22" s="3">
        <v>47</v>
      </c>
      <c r="H22" s="4">
        <v>34.845394736842103</v>
      </c>
      <c r="I22" s="3">
        <v>15672</v>
      </c>
      <c r="J22" s="3">
        <v>798</v>
      </c>
      <c r="K22" s="3">
        <v>10593</v>
      </c>
      <c r="L22" s="4">
        <v>196.17</v>
      </c>
      <c r="M22" s="4">
        <v>67.59</v>
      </c>
      <c r="N22" s="4">
        <v>5.2054054054054051</v>
      </c>
      <c r="O22" s="3">
        <v>2035</v>
      </c>
      <c r="P22" s="3">
        <v>2</v>
      </c>
      <c r="Q22" s="3">
        <v>39</v>
      </c>
      <c r="R22" s="3">
        <v>12552</v>
      </c>
      <c r="S22" s="4">
        <v>80.091883614088815</v>
      </c>
      <c r="T22" s="1"/>
      <c r="U22" s="1"/>
      <c r="V22" s="1">
        <v>16.652459016393443</v>
      </c>
      <c r="W22" s="1">
        <v>2.6163934426229507</v>
      </c>
    </row>
    <row r="23" spans="1:23" x14ac:dyDescent="0.25">
      <c r="A23" s="2" t="s">
        <v>40</v>
      </c>
      <c r="B23" s="3">
        <v>22</v>
      </c>
      <c r="C23" s="3">
        <v>1042</v>
      </c>
      <c r="D23" s="3">
        <v>115</v>
      </c>
      <c r="E23" s="3">
        <v>1025</v>
      </c>
      <c r="F23" s="3">
        <v>119</v>
      </c>
      <c r="G23" s="3">
        <v>0</v>
      </c>
      <c r="H23" s="4">
        <v>12.128289473684211</v>
      </c>
      <c r="I23" s="3">
        <v>5842</v>
      </c>
      <c r="J23" s="3">
        <v>868</v>
      </c>
      <c r="K23" s="3">
        <v>3687</v>
      </c>
      <c r="L23" s="4">
        <v>167.59</v>
      </c>
      <c r="M23" s="4">
        <v>63.11</v>
      </c>
      <c r="N23" s="4">
        <v>3.2060869565217391</v>
      </c>
      <c r="O23" s="3">
        <v>1150</v>
      </c>
      <c r="P23" s="3">
        <v>2</v>
      </c>
      <c r="Q23" s="3">
        <v>60</v>
      </c>
      <c r="R23" s="3">
        <v>4720</v>
      </c>
      <c r="S23" s="4">
        <v>80.794248545018831</v>
      </c>
      <c r="T23" s="1"/>
      <c r="U23" s="1"/>
      <c r="V23" s="1">
        <v>7.0655737704918034</v>
      </c>
      <c r="W23" s="1">
        <v>2.8459016393442624</v>
      </c>
    </row>
    <row r="24" spans="1:23" x14ac:dyDescent="0.25">
      <c r="A24" s="2" t="s">
        <v>41</v>
      </c>
      <c r="B24" s="3">
        <v>56</v>
      </c>
      <c r="C24" s="3">
        <v>2582</v>
      </c>
      <c r="D24" s="3">
        <v>79</v>
      </c>
      <c r="E24" s="3">
        <v>2027</v>
      </c>
      <c r="F24" s="3">
        <v>589</v>
      </c>
      <c r="G24" s="3">
        <v>0</v>
      </c>
      <c r="H24" s="4">
        <v>35.075657894736842</v>
      </c>
      <c r="I24" s="3">
        <v>15725</v>
      </c>
      <c r="J24" s="3">
        <v>1355</v>
      </c>
      <c r="K24" s="3">
        <v>10663</v>
      </c>
      <c r="L24" s="4">
        <v>190.41</v>
      </c>
      <c r="M24" s="4">
        <v>67.81</v>
      </c>
      <c r="N24" s="4">
        <v>4.0420773313115994</v>
      </c>
      <c r="O24" s="3">
        <v>2638</v>
      </c>
      <c r="P24" s="3">
        <v>2</v>
      </c>
      <c r="Q24" s="3">
        <v>51</v>
      </c>
      <c r="R24" s="3">
        <v>12968</v>
      </c>
      <c r="S24" s="4">
        <v>82.467408585055651</v>
      </c>
      <c r="T24" s="1"/>
      <c r="U24" s="1"/>
      <c r="V24" s="1">
        <v>16.59672131147541</v>
      </c>
      <c r="W24" s="1">
        <v>4.442622950819672</v>
      </c>
    </row>
    <row r="25" spans="1:23" x14ac:dyDescent="0.25">
      <c r="A25" s="2" t="s">
        <v>42</v>
      </c>
      <c r="B25" s="3">
        <v>62</v>
      </c>
      <c r="C25" s="3">
        <v>2672</v>
      </c>
      <c r="D25" s="3">
        <v>111</v>
      </c>
      <c r="E25" s="3">
        <v>2562</v>
      </c>
      <c r="F25" s="3">
        <v>125</v>
      </c>
      <c r="G25" s="3">
        <v>80</v>
      </c>
      <c r="H25" s="4">
        <v>43.970394736842103</v>
      </c>
      <c r="I25" s="3">
        <v>17184</v>
      </c>
      <c r="J25" s="3">
        <v>1726</v>
      </c>
      <c r="K25" s="3">
        <v>13367</v>
      </c>
      <c r="L25" s="4">
        <v>215.6</v>
      </c>
      <c r="M25" s="4">
        <v>77.790000000000006</v>
      </c>
      <c r="N25" s="4">
        <v>4.816936936936937</v>
      </c>
      <c r="O25" s="3">
        <v>2775</v>
      </c>
      <c r="P25" s="3">
        <v>1</v>
      </c>
      <c r="Q25" s="3">
        <v>49</v>
      </c>
      <c r="R25" s="3">
        <v>15984</v>
      </c>
      <c r="S25" s="4">
        <v>93.016759776536318</v>
      </c>
      <c r="T25" s="1"/>
      <c r="U25" s="1"/>
      <c r="V25" s="1">
        <v>12.514754098360656</v>
      </c>
      <c r="W25" s="1">
        <v>5.6590163934426227</v>
      </c>
    </row>
    <row r="26" spans="1:23" x14ac:dyDescent="0.25">
      <c r="A26" s="2" t="s">
        <v>43</v>
      </c>
      <c r="B26" s="3">
        <v>65</v>
      </c>
      <c r="C26" s="3">
        <v>3006</v>
      </c>
      <c r="D26" s="3">
        <v>52</v>
      </c>
      <c r="E26" s="3">
        <v>2984</v>
      </c>
      <c r="F26" s="3">
        <v>57</v>
      </c>
      <c r="G26" s="3">
        <v>0</v>
      </c>
      <c r="H26" s="4">
        <v>34.901315789473685</v>
      </c>
      <c r="I26" s="3">
        <v>18895</v>
      </c>
      <c r="J26" s="3">
        <v>930</v>
      </c>
      <c r="K26" s="3">
        <v>10610</v>
      </c>
      <c r="L26" s="4">
        <v>163.22999999999999</v>
      </c>
      <c r="M26" s="4">
        <v>56.15</v>
      </c>
      <c r="N26" s="4">
        <v>3.4786885245901638</v>
      </c>
      <c r="O26" s="3">
        <v>3050</v>
      </c>
      <c r="P26" s="3">
        <v>3</v>
      </c>
      <c r="Q26" s="3">
        <v>49</v>
      </c>
      <c r="R26" s="3">
        <v>13605</v>
      </c>
      <c r="S26" s="4">
        <v>72.003175443238959</v>
      </c>
      <c r="T26" s="1"/>
      <c r="U26" s="1"/>
      <c r="V26" s="1">
        <v>27.16393442622951</v>
      </c>
      <c r="W26" s="1">
        <v>3.0491803278688523</v>
      </c>
    </row>
    <row r="27" spans="1:23" x14ac:dyDescent="0.25">
      <c r="A27" s="2" t="s">
        <v>44</v>
      </c>
      <c r="B27" s="3">
        <v>64</v>
      </c>
      <c r="C27" s="3">
        <v>890</v>
      </c>
      <c r="D27" s="3">
        <v>59</v>
      </c>
      <c r="E27" s="3">
        <v>922</v>
      </c>
      <c r="F27" s="3">
        <v>9</v>
      </c>
      <c r="G27" s="3">
        <v>2</v>
      </c>
      <c r="H27" s="4">
        <v>47.125</v>
      </c>
      <c r="I27" s="3">
        <v>18052</v>
      </c>
      <c r="J27" s="3">
        <v>1468</v>
      </c>
      <c r="K27" s="3">
        <v>14326</v>
      </c>
      <c r="L27" s="4">
        <v>223.84</v>
      </c>
      <c r="M27" s="4">
        <v>79.36</v>
      </c>
      <c r="N27" s="4">
        <v>15.22422954303932</v>
      </c>
      <c r="O27" s="3">
        <v>941</v>
      </c>
      <c r="P27" s="3">
        <v>4</v>
      </c>
      <c r="Q27" s="3">
        <v>16</v>
      </c>
      <c r="R27" s="3">
        <v>15232</v>
      </c>
      <c r="S27" s="4">
        <v>84.378462220252601</v>
      </c>
      <c r="T27" s="1"/>
      <c r="U27" s="1"/>
      <c r="V27" s="1">
        <v>12.216393442622952</v>
      </c>
      <c r="W27" s="1">
        <v>4.8131147540983603</v>
      </c>
    </row>
    <row r="28" spans="1:23" x14ac:dyDescent="0.25">
      <c r="A28" s="2" t="s">
        <v>45</v>
      </c>
      <c r="B28" s="3">
        <v>62</v>
      </c>
      <c r="C28" s="3">
        <v>415</v>
      </c>
      <c r="D28" s="3">
        <v>715</v>
      </c>
      <c r="E28" s="3">
        <v>1036</v>
      </c>
      <c r="F28" s="3">
        <v>46</v>
      </c>
      <c r="G28" s="3">
        <v>2</v>
      </c>
      <c r="H28" s="4">
        <v>45.138157894736842</v>
      </c>
      <c r="I28" s="3">
        <v>18294</v>
      </c>
      <c r="J28" s="3">
        <v>616</v>
      </c>
      <c r="K28" s="3">
        <v>13722</v>
      </c>
      <c r="L28" s="4">
        <v>221.32</v>
      </c>
      <c r="M28" s="4">
        <v>75.010000000000005</v>
      </c>
      <c r="N28" s="4">
        <v>12.395663956639567</v>
      </c>
      <c r="O28" s="3">
        <v>1107</v>
      </c>
      <c r="P28" s="3">
        <v>4</v>
      </c>
      <c r="Q28" s="3">
        <v>18</v>
      </c>
      <c r="R28" s="3">
        <v>14448</v>
      </c>
      <c r="S28" s="4">
        <v>78.97671367661529</v>
      </c>
      <c r="T28" s="1"/>
      <c r="U28" s="1"/>
      <c r="V28" s="1">
        <v>14.99016393442623</v>
      </c>
      <c r="W28" s="1">
        <v>2.0196721311475412</v>
      </c>
    </row>
    <row r="29" spans="1:23" x14ac:dyDescent="0.25">
      <c r="A29" s="2" t="s">
        <v>46</v>
      </c>
      <c r="B29" s="3">
        <v>32</v>
      </c>
      <c r="C29" s="3">
        <v>1727</v>
      </c>
      <c r="D29" s="3">
        <v>56</v>
      </c>
      <c r="E29" s="3">
        <v>1669</v>
      </c>
      <c r="F29" s="3">
        <v>105</v>
      </c>
      <c r="G29" s="3">
        <v>0</v>
      </c>
      <c r="H29" s="4">
        <v>21.358552631578949</v>
      </c>
      <c r="I29" s="3">
        <v>9760</v>
      </c>
      <c r="J29" s="3">
        <v>0</v>
      </c>
      <c r="K29" s="3">
        <v>6493</v>
      </c>
      <c r="L29" s="4">
        <v>202.91</v>
      </c>
      <c r="M29" s="4">
        <v>66.53</v>
      </c>
      <c r="N29" s="4">
        <v>3.6518560179977504</v>
      </c>
      <c r="O29" s="3">
        <v>1778</v>
      </c>
      <c r="P29" s="3">
        <v>2</v>
      </c>
      <c r="Q29" s="3">
        <v>55</v>
      </c>
      <c r="R29" s="3">
        <v>8191</v>
      </c>
      <c r="S29" s="4">
        <v>83.924180327868854</v>
      </c>
      <c r="T29" s="1"/>
      <c r="U29" s="1"/>
      <c r="V29" s="1">
        <v>10.711475409836066</v>
      </c>
      <c r="W29" s="1">
        <v>0</v>
      </c>
    </row>
    <row r="30" spans="1:23" x14ac:dyDescent="0.25">
      <c r="A30" s="2" t="s">
        <v>47</v>
      </c>
      <c r="B30" s="3">
        <v>13</v>
      </c>
      <c r="C30" s="3">
        <v>741</v>
      </c>
      <c r="D30" s="3">
        <v>85</v>
      </c>
      <c r="E30" s="3">
        <v>744</v>
      </c>
      <c r="F30" s="3">
        <v>77</v>
      </c>
      <c r="G30" s="3">
        <v>0</v>
      </c>
      <c r="H30" s="4">
        <v>8.7006578947368425</v>
      </c>
      <c r="I30" s="3">
        <v>3825</v>
      </c>
      <c r="J30" s="3">
        <v>140</v>
      </c>
      <c r="K30" s="3">
        <v>2645</v>
      </c>
      <c r="L30" s="4">
        <v>203.46</v>
      </c>
      <c r="M30" s="4">
        <v>69.150000000000006</v>
      </c>
      <c r="N30" s="4">
        <v>3.2099514563106797</v>
      </c>
      <c r="O30" s="3">
        <v>824</v>
      </c>
      <c r="P30" s="3">
        <v>1</v>
      </c>
      <c r="Q30" s="3">
        <v>65</v>
      </c>
      <c r="R30" s="3">
        <v>3388</v>
      </c>
      <c r="S30" s="4">
        <v>88.575163398692808</v>
      </c>
      <c r="T30" s="1"/>
      <c r="U30" s="1"/>
      <c r="V30" s="1">
        <v>3.8688524590163933</v>
      </c>
      <c r="W30" s="1">
        <v>0.45901639344262296</v>
      </c>
    </row>
    <row r="31" spans="1:23" x14ac:dyDescent="0.25">
      <c r="A31" s="2" t="s">
        <v>48</v>
      </c>
      <c r="B31" s="3">
        <v>31</v>
      </c>
      <c r="C31" s="3">
        <v>1494</v>
      </c>
      <c r="D31" s="3">
        <v>138</v>
      </c>
      <c r="E31" s="3">
        <v>1479</v>
      </c>
      <c r="F31" s="3">
        <v>140</v>
      </c>
      <c r="G31" s="3">
        <v>0</v>
      </c>
      <c r="H31" s="4">
        <v>21.842105263157894</v>
      </c>
      <c r="I31" s="3">
        <v>8841</v>
      </c>
      <c r="J31" s="3">
        <v>614</v>
      </c>
      <c r="K31" s="3">
        <v>6640</v>
      </c>
      <c r="L31" s="4">
        <v>214.19</v>
      </c>
      <c r="M31" s="4">
        <v>75.099999999999994</v>
      </c>
      <c r="N31" s="4">
        <v>4.0836408364083638</v>
      </c>
      <c r="O31" s="3">
        <v>1626</v>
      </c>
      <c r="P31" s="3">
        <v>1</v>
      </c>
      <c r="Q31" s="3">
        <v>56</v>
      </c>
      <c r="R31" s="3">
        <v>8126</v>
      </c>
      <c r="S31" s="4">
        <v>91.912679561135619</v>
      </c>
      <c r="T31" s="1"/>
      <c r="U31" s="1"/>
      <c r="V31" s="1">
        <v>7.2163934426229508</v>
      </c>
      <c r="W31" s="1">
        <v>2.0131147540983605</v>
      </c>
    </row>
    <row r="32" spans="1:23" s="46" customFormat="1" x14ac:dyDescent="0.25">
      <c r="A32" s="42" t="s">
        <v>49</v>
      </c>
      <c r="B32" s="43">
        <v>10</v>
      </c>
      <c r="C32" s="43">
        <v>554</v>
      </c>
      <c r="D32" s="43">
        <v>9</v>
      </c>
      <c r="E32" s="43">
        <v>549</v>
      </c>
      <c r="F32" s="43">
        <v>7</v>
      </c>
      <c r="G32" s="43">
        <v>0</v>
      </c>
      <c r="H32" s="44">
        <v>5.0592105263157894</v>
      </c>
      <c r="I32" s="43">
        <v>3040</v>
      </c>
      <c r="J32" s="43">
        <v>10</v>
      </c>
      <c r="K32" s="43">
        <v>1538</v>
      </c>
      <c r="L32" s="44">
        <v>153.80000000000001</v>
      </c>
      <c r="M32" s="44">
        <v>50.59</v>
      </c>
      <c r="N32" s="44">
        <v>2.7464285714285714</v>
      </c>
      <c r="O32" s="43">
        <v>560</v>
      </c>
      <c r="P32" s="43">
        <v>3</v>
      </c>
      <c r="Q32" s="43">
        <v>56</v>
      </c>
      <c r="R32" s="43">
        <v>2090</v>
      </c>
      <c r="S32" s="44">
        <v>68.75</v>
      </c>
      <c r="T32" s="45"/>
      <c r="U32" s="45"/>
      <c r="V32" s="45">
        <v>4.9245901639344263</v>
      </c>
      <c r="W32" s="45">
        <v>3.2786885245901641E-2</v>
      </c>
    </row>
    <row r="33" spans="1:23" x14ac:dyDescent="0.25">
      <c r="A33" s="2" t="s">
        <v>50</v>
      </c>
      <c r="B33" s="3">
        <v>25</v>
      </c>
      <c r="C33" s="3">
        <v>180</v>
      </c>
      <c r="D33" s="3">
        <v>1</v>
      </c>
      <c r="E33" s="3">
        <v>169</v>
      </c>
      <c r="F33" s="3">
        <v>0</v>
      </c>
      <c r="G33" s="3">
        <v>5</v>
      </c>
      <c r="H33" s="4">
        <v>24.421052631578949</v>
      </c>
      <c r="I33" s="3">
        <v>7618</v>
      </c>
      <c r="J33" s="3">
        <v>7</v>
      </c>
      <c r="K33" s="3">
        <v>7424</v>
      </c>
      <c r="L33" s="4">
        <v>296.95999999999998</v>
      </c>
      <c r="M33" s="4">
        <v>97.45</v>
      </c>
      <c r="N33" s="4">
        <v>41.707865168539328</v>
      </c>
      <c r="O33" s="3">
        <v>178</v>
      </c>
      <c r="P33" s="3">
        <v>1</v>
      </c>
      <c r="Q33" s="3">
        <v>7</v>
      </c>
      <c r="R33" s="3">
        <v>7598</v>
      </c>
      <c r="S33" s="4">
        <v>99.737463901286432</v>
      </c>
      <c r="T33" s="1"/>
      <c r="U33" s="1"/>
      <c r="V33" s="1">
        <v>0.63606557377049178</v>
      </c>
      <c r="W33" s="1">
        <v>2.2950819672131147E-2</v>
      </c>
    </row>
    <row r="34" spans="1:23" x14ac:dyDescent="0.25">
      <c r="A34" s="2" t="s">
        <v>51</v>
      </c>
      <c r="B34" s="3">
        <v>10</v>
      </c>
      <c r="C34" s="3">
        <v>46</v>
      </c>
      <c r="D34" s="3">
        <v>0</v>
      </c>
      <c r="E34" s="3">
        <v>22</v>
      </c>
      <c r="F34" s="3">
        <v>1</v>
      </c>
      <c r="G34" s="3">
        <v>7</v>
      </c>
      <c r="H34" s="4">
        <v>8.026315789473685</v>
      </c>
      <c r="I34" s="3">
        <v>3015</v>
      </c>
      <c r="J34" s="3">
        <v>35</v>
      </c>
      <c r="K34" s="3">
        <v>2440</v>
      </c>
      <c r="L34" s="4">
        <v>244</v>
      </c>
      <c r="M34" s="4">
        <v>80.930000000000007</v>
      </c>
      <c r="N34" s="4">
        <v>64.21052631578948</v>
      </c>
      <c r="O34" s="3">
        <v>38</v>
      </c>
      <c r="P34" s="3">
        <v>15</v>
      </c>
      <c r="Q34" s="3">
        <v>4</v>
      </c>
      <c r="R34" s="3">
        <v>2474</v>
      </c>
      <c r="S34" s="4">
        <v>82.056384742951906</v>
      </c>
      <c r="T34" s="1"/>
      <c r="U34" s="1"/>
      <c r="V34" s="1">
        <v>1.8852459016393444</v>
      </c>
      <c r="W34" s="1">
        <v>0.11475409836065574</v>
      </c>
    </row>
    <row r="35" spans="1:23" x14ac:dyDescent="0.25">
      <c r="A35" s="2" t="s">
        <v>52</v>
      </c>
      <c r="B35" s="3">
        <v>4</v>
      </c>
      <c r="C35" s="3">
        <v>13</v>
      </c>
      <c r="D35" s="3">
        <v>0</v>
      </c>
      <c r="E35" s="3">
        <v>21</v>
      </c>
      <c r="F35" s="3">
        <v>1</v>
      </c>
      <c r="G35" s="3">
        <v>3</v>
      </c>
      <c r="H35" s="4">
        <v>3.0559210526315788</v>
      </c>
      <c r="I35" s="3">
        <v>1206</v>
      </c>
      <c r="J35" s="3">
        <v>14</v>
      </c>
      <c r="K35" s="3">
        <v>929</v>
      </c>
      <c r="L35" s="4">
        <v>232.25</v>
      </c>
      <c r="M35" s="4">
        <v>77.03</v>
      </c>
      <c r="N35" s="4">
        <v>48.89473684210526</v>
      </c>
      <c r="O35" s="3">
        <v>19</v>
      </c>
      <c r="P35" s="3">
        <v>15</v>
      </c>
      <c r="Q35" s="3">
        <v>5</v>
      </c>
      <c r="R35" s="3">
        <v>946</v>
      </c>
      <c r="S35" s="4">
        <v>78.441127694859034</v>
      </c>
      <c r="T35" s="1"/>
      <c r="U35" s="1"/>
      <c r="V35" s="1">
        <v>0.90819672131147544</v>
      </c>
      <c r="W35" s="1">
        <v>4.5901639344262293E-2</v>
      </c>
    </row>
    <row r="36" spans="1:23" x14ac:dyDescent="0.25">
      <c r="A36" s="2" t="s">
        <v>53</v>
      </c>
      <c r="B36" s="3">
        <v>1190</v>
      </c>
      <c r="C36" s="3">
        <v>46206</v>
      </c>
      <c r="D36" s="3">
        <v>4190</v>
      </c>
      <c r="E36" s="3">
        <v>45066</v>
      </c>
      <c r="F36" s="3">
        <v>4189</v>
      </c>
      <c r="G36" s="3">
        <v>639</v>
      </c>
      <c r="H36" s="4">
        <v>805.9375</v>
      </c>
      <c r="I36" s="3">
        <v>342653</v>
      </c>
      <c r="J36" s="3">
        <v>20297</v>
      </c>
      <c r="K36" s="3">
        <v>245005</v>
      </c>
      <c r="L36" s="4">
        <v>205.89</v>
      </c>
      <c r="M36" s="4">
        <v>71.5</v>
      </c>
      <c r="N36" s="4">
        <v>5.3312951518844116</v>
      </c>
      <c r="O36" s="3">
        <v>45956</v>
      </c>
      <c r="P36" s="3">
        <v>2</v>
      </c>
      <c r="Q36" s="3">
        <v>41</v>
      </c>
      <c r="R36" s="3">
        <v>290641</v>
      </c>
      <c r="S36" s="4">
        <v>84.82079538191698</v>
      </c>
      <c r="T36" s="1"/>
      <c r="U36" s="1"/>
      <c r="V36" s="1">
        <v>320.15737704918035</v>
      </c>
      <c r="W36" s="1">
        <v>66.547540983606552</v>
      </c>
    </row>
    <row r="38" spans="1:23" x14ac:dyDescent="0.25">
      <c r="B38" s="24">
        <f>B5-B32</f>
        <v>76</v>
      </c>
      <c r="I38" s="24">
        <f>I5-I32</f>
        <v>20903</v>
      </c>
      <c r="J38" s="24">
        <f>J5-J32</f>
        <v>2277</v>
      </c>
      <c r="K38" s="24">
        <f>K5-K32</f>
        <v>14709</v>
      </c>
      <c r="M38">
        <f>K38/I38</f>
        <v>0.70367889776587089</v>
      </c>
    </row>
    <row r="39" spans="1:23" x14ac:dyDescent="0.25">
      <c r="J39">
        <f>J38/305</f>
        <v>7.4655737704918037</v>
      </c>
    </row>
    <row r="40" spans="1:23" x14ac:dyDescent="0.25">
      <c r="J40">
        <f>(I38-K38)/305</f>
        <v>20.308196721311475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F671-A69C-46BC-B4CA-420FC20F9D7B}">
  <dimension ref="A1:AW36"/>
  <sheetViews>
    <sheetView tabSelected="1" topLeftCell="A4" workbookViewId="0">
      <selection activeCell="AB26" sqref="AB26"/>
    </sheetView>
  </sheetViews>
  <sheetFormatPr defaultRowHeight="15" x14ac:dyDescent="0.25"/>
  <cols>
    <col min="2" max="2" width="11.42578125" customWidth="1"/>
    <col min="3" max="8" width="9.140625" hidden="1" customWidth="1"/>
    <col min="9" max="11" width="11.5703125" customWidth="1"/>
    <col min="12" max="12" width="0" hidden="1" customWidth="1"/>
    <col min="13" max="13" width="12.7109375" customWidth="1"/>
    <col min="14" max="21" width="0" hidden="1" customWidth="1"/>
    <col min="22" max="23" width="12.85546875" customWidth="1"/>
  </cols>
  <sheetData>
    <row r="1" spans="1:23" x14ac:dyDescent="0.25">
      <c r="A1" s="1" t="s">
        <v>0</v>
      </c>
      <c r="B1" s="2">
        <v>2024</v>
      </c>
    </row>
    <row r="2" spans="1:23" x14ac:dyDescent="0.25">
      <c r="A2" s="1" t="s">
        <v>1</v>
      </c>
      <c r="B2" s="1" t="s">
        <v>2</v>
      </c>
      <c r="C2" s="1"/>
      <c r="D2" s="1"/>
      <c r="E2" s="1"/>
      <c r="F2" s="1"/>
      <c r="G2" s="1"/>
      <c r="H2" s="1"/>
      <c r="I2" s="1">
        <v>278.40697674418607</v>
      </c>
    </row>
    <row r="3" spans="1:23" x14ac:dyDescent="0.25">
      <c r="U3" s="1">
        <v>305</v>
      </c>
    </row>
    <row r="4" spans="1:23" ht="47.25" customHeight="1" x14ac:dyDescent="0.25">
      <c r="A4" s="5" t="s">
        <v>56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57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/>
      <c r="U4" s="5">
        <v>23943</v>
      </c>
      <c r="V4" s="6" t="s">
        <v>54</v>
      </c>
      <c r="W4" s="6" t="s">
        <v>55</v>
      </c>
    </row>
    <row r="5" spans="1:23" x14ac:dyDescent="0.25">
      <c r="A5" s="2" t="s">
        <v>30</v>
      </c>
      <c r="B5" s="3">
        <v>18</v>
      </c>
      <c r="C5" s="3">
        <v>400</v>
      </c>
      <c r="D5" s="3">
        <v>90</v>
      </c>
      <c r="E5" s="3">
        <v>416</v>
      </c>
      <c r="F5" s="3">
        <v>73</v>
      </c>
      <c r="G5" s="3">
        <v>2</v>
      </c>
      <c r="H5" s="4">
        <v>8.0625</v>
      </c>
      <c r="I5" s="3">
        <v>5490</v>
      </c>
      <c r="J5" s="3">
        <v>0</v>
      </c>
      <c r="K5" s="3">
        <v>2451</v>
      </c>
      <c r="L5" s="4">
        <v>136.16999999999999</v>
      </c>
      <c r="M5" s="4">
        <v>44.64</v>
      </c>
      <c r="N5" s="4">
        <v>5.0020408163265309</v>
      </c>
      <c r="O5" s="3">
        <v>490</v>
      </c>
      <c r="P5" s="3">
        <v>6</v>
      </c>
      <c r="Q5" s="3">
        <v>27</v>
      </c>
      <c r="R5" s="3">
        <v>2859</v>
      </c>
      <c r="S5" s="4">
        <v>52.076502732240435</v>
      </c>
      <c r="T5" s="1"/>
      <c r="U5" s="1"/>
      <c r="V5" s="3">
        <v>9.9639344262295086</v>
      </c>
      <c r="W5" s="3">
        <v>0</v>
      </c>
    </row>
    <row r="6" spans="1:23" x14ac:dyDescent="0.25">
      <c r="A6" s="2" t="s">
        <v>49</v>
      </c>
      <c r="B6" s="3">
        <v>10</v>
      </c>
      <c r="C6" s="3">
        <v>554</v>
      </c>
      <c r="D6" s="3">
        <v>9</v>
      </c>
      <c r="E6" s="3">
        <v>549</v>
      </c>
      <c r="F6" s="3">
        <v>7</v>
      </c>
      <c r="G6" s="3">
        <v>0</v>
      </c>
      <c r="H6" s="4">
        <v>5.0592105263157894</v>
      </c>
      <c r="I6" s="3">
        <v>3040</v>
      </c>
      <c r="J6" s="3">
        <v>10</v>
      </c>
      <c r="K6" s="3">
        <v>1538</v>
      </c>
      <c r="L6" s="4">
        <v>153.80000000000001</v>
      </c>
      <c r="M6" s="4">
        <v>50.59</v>
      </c>
      <c r="N6" s="4">
        <v>2.7464285714285714</v>
      </c>
      <c r="O6" s="3">
        <v>560</v>
      </c>
      <c r="P6" s="3">
        <v>3</v>
      </c>
      <c r="Q6" s="3">
        <v>56</v>
      </c>
      <c r="R6" s="3">
        <v>2090</v>
      </c>
      <c r="S6" s="4">
        <v>68.75</v>
      </c>
      <c r="T6" s="1"/>
      <c r="U6" s="1"/>
      <c r="V6" s="3">
        <v>4.9245901639344263</v>
      </c>
      <c r="W6" s="3">
        <v>3.2786885245901641E-2</v>
      </c>
    </row>
    <row r="7" spans="1:23" x14ac:dyDescent="0.25">
      <c r="A7" s="2" t="s">
        <v>43</v>
      </c>
      <c r="B7" s="3">
        <v>65</v>
      </c>
      <c r="C7" s="3">
        <v>3006</v>
      </c>
      <c r="D7" s="3">
        <v>52</v>
      </c>
      <c r="E7" s="3">
        <v>2984</v>
      </c>
      <c r="F7" s="3">
        <v>57</v>
      </c>
      <c r="G7" s="3">
        <v>0</v>
      </c>
      <c r="H7" s="4">
        <v>34.901315789473685</v>
      </c>
      <c r="I7" s="3">
        <v>18895</v>
      </c>
      <c r="J7" s="3">
        <v>930</v>
      </c>
      <c r="K7" s="3">
        <v>10610</v>
      </c>
      <c r="L7" s="4">
        <v>163.22999999999999</v>
      </c>
      <c r="M7" s="4">
        <v>56.15</v>
      </c>
      <c r="N7" s="4">
        <v>3.4786885245901638</v>
      </c>
      <c r="O7" s="3">
        <v>3050</v>
      </c>
      <c r="P7" s="3">
        <v>3</v>
      </c>
      <c r="Q7" s="3">
        <v>49</v>
      </c>
      <c r="R7" s="3">
        <v>13605</v>
      </c>
      <c r="S7" s="4">
        <v>72.003175443238959</v>
      </c>
      <c r="T7" s="1"/>
      <c r="U7" s="1"/>
      <c r="V7" s="3">
        <v>27.16393442622951</v>
      </c>
      <c r="W7" s="3">
        <v>3.0491803278688523</v>
      </c>
    </row>
    <row r="8" spans="1:23" x14ac:dyDescent="0.25">
      <c r="A8" s="2" t="s">
        <v>38</v>
      </c>
      <c r="B8" s="3">
        <v>16</v>
      </c>
      <c r="C8" s="3">
        <v>905</v>
      </c>
      <c r="D8" s="3">
        <v>1</v>
      </c>
      <c r="E8" s="3">
        <v>891</v>
      </c>
      <c r="F8" s="3">
        <v>4</v>
      </c>
      <c r="G8" s="3">
        <v>1</v>
      </c>
      <c r="H8" s="4">
        <v>8.5230263157894743</v>
      </c>
      <c r="I8" s="3">
        <v>4540</v>
      </c>
      <c r="J8" s="3">
        <v>340</v>
      </c>
      <c r="K8" s="3">
        <v>2591</v>
      </c>
      <c r="L8" s="4">
        <v>161.94</v>
      </c>
      <c r="M8" s="4">
        <v>57.07</v>
      </c>
      <c r="N8" s="4">
        <v>2.8756936736958933</v>
      </c>
      <c r="O8" s="3">
        <v>901</v>
      </c>
      <c r="P8" s="3">
        <v>2</v>
      </c>
      <c r="Q8" s="3">
        <v>60</v>
      </c>
      <c r="R8" s="3">
        <v>3489</v>
      </c>
      <c r="S8" s="4">
        <v>76.850220264317187</v>
      </c>
      <c r="T8" s="1"/>
      <c r="U8" s="1"/>
      <c r="V8" s="3">
        <v>6.3901639344262291</v>
      </c>
      <c r="W8" s="3">
        <v>1.1147540983606556</v>
      </c>
    </row>
    <row r="9" spans="1:23" x14ac:dyDescent="0.25">
      <c r="A9" s="2" t="s">
        <v>37</v>
      </c>
      <c r="B9" s="3">
        <v>50</v>
      </c>
      <c r="C9" s="3">
        <v>1855</v>
      </c>
      <c r="D9" s="3">
        <v>0</v>
      </c>
      <c r="E9" s="3">
        <v>1844</v>
      </c>
      <c r="F9" s="3">
        <v>0</v>
      </c>
      <c r="G9" s="3">
        <v>9</v>
      </c>
      <c r="H9" s="4">
        <v>29.674342105263158</v>
      </c>
      <c r="I9" s="3">
        <v>15250</v>
      </c>
      <c r="J9" s="3">
        <v>0</v>
      </c>
      <c r="K9" s="3">
        <v>9021</v>
      </c>
      <c r="L9" s="4">
        <v>180.42</v>
      </c>
      <c r="M9" s="4">
        <v>59.15</v>
      </c>
      <c r="N9" s="4">
        <v>4.8656957928802589</v>
      </c>
      <c r="O9" s="3">
        <v>1854</v>
      </c>
      <c r="P9" s="3">
        <v>3</v>
      </c>
      <c r="Q9" s="3">
        <v>37</v>
      </c>
      <c r="R9" s="3">
        <v>10870</v>
      </c>
      <c r="S9" s="4">
        <v>71.278688524590166</v>
      </c>
      <c r="T9" s="1"/>
      <c r="U9" s="1"/>
      <c r="V9" s="3">
        <v>20.422950819672131</v>
      </c>
      <c r="W9" s="3">
        <v>0</v>
      </c>
    </row>
    <row r="10" spans="1:23" x14ac:dyDescent="0.25">
      <c r="A10" s="2" t="s">
        <v>35</v>
      </c>
      <c r="B10" s="3">
        <v>73</v>
      </c>
      <c r="C10" s="3">
        <v>2155</v>
      </c>
      <c r="D10" s="3">
        <v>47</v>
      </c>
      <c r="E10" s="3">
        <v>1870</v>
      </c>
      <c r="F10" s="3">
        <v>241</v>
      </c>
      <c r="G10" s="3">
        <v>68</v>
      </c>
      <c r="H10" s="4">
        <v>44.703947368421055</v>
      </c>
      <c r="I10" s="3">
        <v>21557</v>
      </c>
      <c r="J10" s="3">
        <v>708</v>
      </c>
      <c r="K10" s="3">
        <v>13590</v>
      </c>
      <c r="L10" s="4">
        <v>186.16</v>
      </c>
      <c r="M10" s="4">
        <v>63.04</v>
      </c>
      <c r="N10" s="4">
        <v>6.2054794520547949</v>
      </c>
      <c r="O10" s="3">
        <v>2190</v>
      </c>
      <c r="P10" s="3">
        <v>4</v>
      </c>
      <c r="Q10" s="3">
        <v>31</v>
      </c>
      <c r="R10" s="3">
        <v>15602</v>
      </c>
      <c r="S10" s="4">
        <v>72.375562462309233</v>
      </c>
      <c r="T10" s="1"/>
      <c r="U10" s="1"/>
      <c r="V10" s="3">
        <v>26.121311475409836</v>
      </c>
      <c r="W10" s="3">
        <v>2.3213114754098361</v>
      </c>
    </row>
    <row r="11" spans="1:23" x14ac:dyDescent="0.25">
      <c r="A11" s="2" t="s">
        <v>40</v>
      </c>
      <c r="B11" s="3">
        <v>22</v>
      </c>
      <c r="C11" s="3">
        <v>1042</v>
      </c>
      <c r="D11" s="3">
        <v>115</v>
      </c>
      <c r="E11" s="3">
        <v>1025</v>
      </c>
      <c r="F11" s="3">
        <v>119</v>
      </c>
      <c r="G11" s="3">
        <v>0</v>
      </c>
      <c r="H11" s="4">
        <v>12.128289473684211</v>
      </c>
      <c r="I11" s="3">
        <v>5842</v>
      </c>
      <c r="J11" s="3">
        <v>868</v>
      </c>
      <c r="K11" s="3">
        <v>3687</v>
      </c>
      <c r="L11" s="4">
        <v>167.59</v>
      </c>
      <c r="M11" s="4">
        <v>63.11</v>
      </c>
      <c r="N11" s="4">
        <v>3.2060869565217391</v>
      </c>
      <c r="O11" s="3">
        <v>1150</v>
      </c>
      <c r="P11" s="3">
        <v>2</v>
      </c>
      <c r="Q11" s="3">
        <v>60</v>
      </c>
      <c r="R11" s="3">
        <v>4720</v>
      </c>
      <c r="S11" s="4">
        <v>80.794248545018831</v>
      </c>
      <c r="T11" s="1"/>
      <c r="U11" s="1"/>
      <c r="V11" s="3">
        <v>7.0655737704918034</v>
      </c>
      <c r="W11" s="3">
        <v>2.8459016393442624</v>
      </c>
    </row>
    <row r="12" spans="1:23" x14ac:dyDescent="0.25">
      <c r="A12" s="2" t="s">
        <v>32</v>
      </c>
      <c r="B12" s="3">
        <v>32</v>
      </c>
      <c r="C12" s="3">
        <v>493</v>
      </c>
      <c r="D12" s="3">
        <v>136</v>
      </c>
      <c r="E12" s="3">
        <v>577</v>
      </c>
      <c r="F12" s="3">
        <v>20</v>
      </c>
      <c r="G12" s="3">
        <v>17</v>
      </c>
      <c r="H12" s="4">
        <v>19.733552631578949</v>
      </c>
      <c r="I12" s="3">
        <v>9318</v>
      </c>
      <c r="J12" s="3">
        <v>442</v>
      </c>
      <c r="K12" s="3">
        <v>5999</v>
      </c>
      <c r="L12" s="4">
        <v>187.47</v>
      </c>
      <c r="M12" s="4">
        <v>64.38</v>
      </c>
      <c r="N12" s="4">
        <v>9.644694533762058</v>
      </c>
      <c r="O12" s="3">
        <v>622</v>
      </c>
      <c r="P12" s="3">
        <v>5</v>
      </c>
      <c r="Q12" s="3">
        <v>20</v>
      </c>
      <c r="R12" s="3">
        <v>6534</v>
      </c>
      <c r="S12" s="4">
        <v>70.122343850611728</v>
      </c>
      <c r="T12" s="1"/>
      <c r="U12" s="1"/>
      <c r="V12" s="3">
        <v>10.881967213114754</v>
      </c>
      <c r="W12" s="3">
        <v>1.4491803278688524</v>
      </c>
    </row>
    <row r="13" spans="1:23" x14ac:dyDescent="0.25">
      <c r="A13" s="2" t="s">
        <v>31</v>
      </c>
      <c r="B13" s="3">
        <v>25</v>
      </c>
      <c r="C13" s="3">
        <v>258</v>
      </c>
      <c r="D13" s="3">
        <v>1007</v>
      </c>
      <c r="E13" s="3">
        <v>137</v>
      </c>
      <c r="F13" s="3">
        <v>966</v>
      </c>
      <c r="G13" s="3">
        <v>158</v>
      </c>
      <c r="H13" s="4">
        <v>15.756578947368421</v>
      </c>
      <c r="I13" s="3">
        <v>7200</v>
      </c>
      <c r="J13" s="3">
        <v>425</v>
      </c>
      <c r="K13" s="3">
        <v>4790</v>
      </c>
      <c r="L13" s="4">
        <v>191.6</v>
      </c>
      <c r="M13" s="4">
        <v>66.53</v>
      </c>
      <c r="N13" s="4">
        <v>3.7925574030087095</v>
      </c>
      <c r="O13" s="3">
        <v>1263</v>
      </c>
      <c r="P13" s="3">
        <v>2</v>
      </c>
      <c r="Q13" s="3">
        <v>53</v>
      </c>
      <c r="R13" s="3">
        <v>4988</v>
      </c>
      <c r="S13" s="4">
        <v>69.277777777777786</v>
      </c>
      <c r="T13" s="1"/>
      <c r="U13" s="1"/>
      <c r="V13" s="3">
        <v>7.9016393442622954</v>
      </c>
      <c r="W13" s="3">
        <v>1.3934426229508197</v>
      </c>
    </row>
    <row r="14" spans="1:23" x14ac:dyDescent="0.25">
      <c r="A14" s="2" t="s">
        <v>46</v>
      </c>
      <c r="B14" s="3">
        <v>32</v>
      </c>
      <c r="C14" s="3">
        <v>1727</v>
      </c>
      <c r="D14" s="3">
        <v>56</v>
      </c>
      <c r="E14" s="3">
        <v>1669</v>
      </c>
      <c r="F14" s="3">
        <v>105</v>
      </c>
      <c r="G14" s="3">
        <v>0</v>
      </c>
      <c r="H14" s="4">
        <v>21.358552631578949</v>
      </c>
      <c r="I14" s="3">
        <v>9760</v>
      </c>
      <c r="J14" s="3">
        <v>0</v>
      </c>
      <c r="K14" s="3">
        <v>6493</v>
      </c>
      <c r="L14" s="4">
        <v>202.91</v>
      </c>
      <c r="M14" s="4">
        <v>66.53</v>
      </c>
      <c r="N14" s="4">
        <v>3.6518560179977504</v>
      </c>
      <c r="O14" s="3">
        <v>1778</v>
      </c>
      <c r="P14" s="3">
        <v>2</v>
      </c>
      <c r="Q14" s="3">
        <v>55</v>
      </c>
      <c r="R14" s="3">
        <v>8191</v>
      </c>
      <c r="S14" s="4">
        <v>83.924180327868854</v>
      </c>
      <c r="T14" s="1"/>
      <c r="U14" s="1"/>
      <c r="V14" s="3">
        <v>10.711475409836066</v>
      </c>
      <c r="W14" s="3">
        <v>0</v>
      </c>
    </row>
    <row r="15" spans="1:23" x14ac:dyDescent="0.25">
      <c r="A15" s="2" t="s">
        <v>39</v>
      </c>
      <c r="B15" s="3">
        <v>54</v>
      </c>
      <c r="C15" s="3">
        <v>2003</v>
      </c>
      <c r="D15" s="3">
        <v>45</v>
      </c>
      <c r="E15" s="3">
        <v>1915</v>
      </c>
      <c r="F15" s="3">
        <v>60</v>
      </c>
      <c r="G15" s="3">
        <v>47</v>
      </c>
      <c r="H15" s="4">
        <v>34.845394736842103</v>
      </c>
      <c r="I15" s="3">
        <v>15672</v>
      </c>
      <c r="J15" s="3">
        <v>798</v>
      </c>
      <c r="K15" s="3">
        <v>10593</v>
      </c>
      <c r="L15" s="4">
        <v>196.17</v>
      </c>
      <c r="M15" s="4">
        <v>67.59</v>
      </c>
      <c r="N15" s="4">
        <v>5.2054054054054051</v>
      </c>
      <c r="O15" s="3">
        <v>2035</v>
      </c>
      <c r="P15" s="3">
        <v>2</v>
      </c>
      <c r="Q15" s="3">
        <v>39</v>
      </c>
      <c r="R15" s="3">
        <v>12552</v>
      </c>
      <c r="S15" s="4">
        <v>80.091883614088815</v>
      </c>
      <c r="T15" s="1"/>
      <c r="U15" s="1"/>
      <c r="V15" s="3">
        <v>16.652459016393443</v>
      </c>
      <c r="W15" s="3">
        <v>2.6163934426229507</v>
      </c>
    </row>
    <row r="16" spans="1:23" x14ac:dyDescent="0.25">
      <c r="A16" s="2" t="s">
        <v>41</v>
      </c>
      <c r="B16" s="3">
        <v>56</v>
      </c>
      <c r="C16" s="3">
        <v>2582</v>
      </c>
      <c r="D16" s="3">
        <v>79</v>
      </c>
      <c r="E16" s="3">
        <v>2027</v>
      </c>
      <c r="F16" s="3">
        <v>589</v>
      </c>
      <c r="G16" s="3">
        <v>0</v>
      </c>
      <c r="H16" s="4">
        <v>35.075657894736842</v>
      </c>
      <c r="I16" s="3">
        <v>15725</v>
      </c>
      <c r="J16" s="3">
        <v>1355</v>
      </c>
      <c r="K16" s="3">
        <v>10663</v>
      </c>
      <c r="L16" s="4">
        <v>190.41</v>
      </c>
      <c r="M16" s="4">
        <v>67.81</v>
      </c>
      <c r="N16" s="4">
        <v>4.0420773313115994</v>
      </c>
      <c r="O16" s="3">
        <v>2638</v>
      </c>
      <c r="P16" s="3">
        <v>2</v>
      </c>
      <c r="Q16" s="3">
        <v>51</v>
      </c>
      <c r="R16" s="3">
        <v>12968</v>
      </c>
      <c r="S16" s="4">
        <v>82.467408585055651</v>
      </c>
      <c r="T16" s="1"/>
      <c r="U16" s="1"/>
      <c r="V16" s="3">
        <v>16.59672131147541</v>
      </c>
      <c r="W16" s="3">
        <v>4.442622950819672</v>
      </c>
    </row>
    <row r="17" spans="1:23" x14ac:dyDescent="0.25">
      <c r="A17" s="2" t="s">
        <v>47</v>
      </c>
      <c r="B17" s="3">
        <v>13</v>
      </c>
      <c r="C17" s="3">
        <v>741</v>
      </c>
      <c r="D17" s="3">
        <v>85</v>
      </c>
      <c r="E17" s="3">
        <v>744</v>
      </c>
      <c r="F17" s="3">
        <v>77</v>
      </c>
      <c r="G17" s="3">
        <v>0</v>
      </c>
      <c r="H17" s="4">
        <v>8.7006578947368425</v>
      </c>
      <c r="I17" s="3">
        <v>3825</v>
      </c>
      <c r="J17" s="3">
        <v>140</v>
      </c>
      <c r="K17" s="3">
        <v>2645</v>
      </c>
      <c r="L17" s="4">
        <v>203.46</v>
      </c>
      <c r="M17" s="4">
        <v>69.150000000000006</v>
      </c>
      <c r="N17" s="4">
        <v>3.2099514563106797</v>
      </c>
      <c r="O17" s="3">
        <v>824</v>
      </c>
      <c r="P17" s="3">
        <v>1</v>
      </c>
      <c r="Q17" s="3">
        <v>65</v>
      </c>
      <c r="R17" s="3">
        <v>3388</v>
      </c>
      <c r="S17" s="4">
        <v>88.575163398692808</v>
      </c>
      <c r="T17" s="1"/>
      <c r="U17" s="1"/>
      <c r="V17" s="3">
        <v>3.8688524590163933</v>
      </c>
      <c r="W17" s="3">
        <v>0.45901639344262296</v>
      </c>
    </row>
    <row r="18" spans="1:23" x14ac:dyDescent="0.25">
      <c r="A18" s="2" t="s">
        <v>22</v>
      </c>
      <c r="B18" s="3">
        <v>76</v>
      </c>
      <c r="C18" s="3">
        <v>3071</v>
      </c>
      <c r="D18" s="3">
        <v>411</v>
      </c>
      <c r="E18" s="3">
        <v>3061</v>
      </c>
      <c r="F18" s="3">
        <v>369</v>
      </c>
      <c r="G18" s="3">
        <v>8</v>
      </c>
      <c r="H18" s="4">
        <v>53.444078947368418</v>
      </c>
      <c r="I18" s="3">
        <v>20903</v>
      </c>
      <c r="J18" s="3">
        <v>2277</v>
      </c>
      <c r="K18" s="3">
        <v>14709</v>
      </c>
      <c r="L18" s="4">
        <v>188.92</v>
      </c>
      <c r="M18" s="4">
        <v>70.37</v>
      </c>
      <c r="N18" s="4">
        <v>4.6956647398843927</v>
      </c>
      <c r="O18" s="3">
        <v>3460</v>
      </c>
      <c r="P18" s="3">
        <v>2</v>
      </c>
      <c r="Q18" s="3">
        <v>44</v>
      </c>
      <c r="R18" s="3">
        <v>19313</v>
      </c>
      <c r="S18" s="4">
        <v>80.662406548886949</v>
      </c>
      <c r="T18" s="1"/>
      <c r="U18" s="1">
        <v>0.6785699369335505</v>
      </c>
      <c r="V18" s="3">
        <v>20.309999999999999</v>
      </c>
      <c r="W18" s="3">
        <v>7.46</v>
      </c>
    </row>
    <row r="19" spans="1:23" x14ac:dyDescent="0.25">
      <c r="A19" s="2" t="s">
        <v>33</v>
      </c>
      <c r="B19" s="3">
        <v>10</v>
      </c>
      <c r="C19" s="3">
        <v>196</v>
      </c>
      <c r="D19" s="3">
        <v>0</v>
      </c>
      <c r="E19" s="3">
        <v>187</v>
      </c>
      <c r="F19" s="3">
        <v>0</v>
      </c>
      <c r="G19" s="3">
        <v>0</v>
      </c>
      <c r="H19" s="4">
        <v>3.6907894736842106</v>
      </c>
      <c r="I19" s="3">
        <v>1580</v>
      </c>
      <c r="J19" s="3">
        <v>1470</v>
      </c>
      <c r="K19" s="3">
        <v>1122</v>
      </c>
      <c r="L19" s="4">
        <v>112.2</v>
      </c>
      <c r="M19" s="4">
        <v>71.010000000000005</v>
      </c>
      <c r="N19" s="4">
        <v>5.84375</v>
      </c>
      <c r="O19" s="3">
        <v>192</v>
      </c>
      <c r="P19" s="3">
        <v>2</v>
      </c>
      <c r="Q19" s="3">
        <v>37</v>
      </c>
      <c r="R19" s="3">
        <v>1314</v>
      </c>
      <c r="S19" s="4">
        <v>83.164556962025316</v>
      </c>
      <c r="T19" s="1"/>
      <c r="U19" s="1"/>
      <c r="V19" s="3">
        <v>1.5016393442622951</v>
      </c>
      <c r="W19" s="3">
        <v>4.8196721311475406</v>
      </c>
    </row>
    <row r="20" spans="1:23" x14ac:dyDescent="0.25">
      <c r="A20" s="2" t="s">
        <v>29</v>
      </c>
      <c r="B20" s="3">
        <v>46</v>
      </c>
      <c r="C20" s="3">
        <v>821</v>
      </c>
      <c r="D20" s="3">
        <v>30</v>
      </c>
      <c r="E20" s="3">
        <v>776</v>
      </c>
      <c r="F20" s="3">
        <v>35</v>
      </c>
      <c r="G20" s="3">
        <v>23</v>
      </c>
      <c r="H20" s="4">
        <v>31.496710526315791</v>
      </c>
      <c r="I20" s="3">
        <v>13396</v>
      </c>
      <c r="J20" s="3">
        <v>634</v>
      </c>
      <c r="K20" s="3">
        <v>9575</v>
      </c>
      <c r="L20" s="4">
        <v>208.15</v>
      </c>
      <c r="M20" s="4">
        <v>71.48</v>
      </c>
      <c r="N20" s="4">
        <v>11.371733966745843</v>
      </c>
      <c r="O20" s="3">
        <v>842</v>
      </c>
      <c r="P20" s="3">
        <v>5</v>
      </c>
      <c r="Q20" s="3">
        <v>19</v>
      </c>
      <c r="R20" s="3">
        <v>10374</v>
      </c>
      <c r="S20" s="4">
        <v>77.441027172290234</v>
      </c>
      <c r="T20" s="1"/>
      <c r="U20" s="1"/>
      <c r="V20" s="3">
        <v>12.527868852459017</v>
      </c>
      <c r="W20" s="3">
        <v>2.0786885245901638</v>
      </c>
    </row>
    <row r="21" spans="1:23" x14ac:dyDescent="0.25">
      <c r="A21" s="2" t="s">
        <v>27</v>
      </c>
      <c r="B21" s="3">
        <v>105</v>
      </c>
      <c r="C21" s="3">
        <v>6346</v>
      </c>
      <c r="D21" s="3">
        <v>7</v>
      </c>
      <c r="E21" s="3">
        <v>6298</v>
      </c>
      <c r="F21" s="3">
        <v>13</v>
      </c>
      <c r="G21" s="3">
        <v>3</v>
      </c>
      <c r="H21" s="4">
        <v>71.1875</v>
      </c>
      <c r="I21" s="3">
        <v>29753</v>
      </c>
      <c r="J21" s="3">
        <v>2272</v>
      </c>
      <c r="K21" s="3">
        <v>21641</v>
      </c>
      <c r="L21" s="4">
        <v>206.1</v>
      </c>
      <c r="M21" s="4">
        <v>72.739999999999995</v>
      </c>
      <c r="N21" s="4">
        <v>3.4166403536469847</v>
      </c>
      <c r="O21" s="3">
        <v>6334</v>
      </c>
      <c r="P21" s="3">
        <v>1</v>
      </c>
      <c r="Q21" s="3">
        <v>65</v>
      </c>
      <c r="R21" s="3">
        <v>27963</v>
      </c>
      <c r="S21" s="4">
        <v>93.98379995294593</v>
      </c>
      <c r="T21" s="1"/>
      <c r="U21" s="1"/>
      <c r="V21" s="3">
        <v>26.59672131147541</v>
      </c>
      <c r="W21" s="3">
        <v>7.4491803278688522</v>
      </c>
    </row>
    <row r="22" spans="1:23" x14ac:dyDescent="0.25">
      <c r="A22" s="2" t="s">
        <v>25</v>
      </c>
      <c r="B22" s="3">
        <v>32</v>
      </c>
      <c r="C22" s="3">
        <v>1373</v>
      </c>
      <c r="D22" s="3">
        <v>128</v>
      </c>
      <c r="E22" s="3">
        <v>1330</v>
      </c>
      <c r="F22" s="3">
        <v>146</v>
      </c>
      <c r="G22" s="3">
        <v>4</v>
      </c>
      <c r="H22" s="4">
        <v>20.203947368421051</v>
      </c>
      <c r="I22" s="3">
        <v>8443</v>
      </c>
      <c r="J22" s="3">
        <v>1317</v>
      </c>
      <c r="K22" s="3">
        <v>6142</v>
      </c>
      <c r="L22" s="4">
        <v>191.94</v>
      </c>
      <c r="M22" s="4">
        <v>72.75</v>
      </c>
      <c r="N22" s="4">
        <v>4.1221476510067117</v>
      </c>
      <c r="O22" s="3">
        <v>1490</v>
      </c>
      <c r="P22" s="3">
        <v>2</v>
      </c>
      <c r="Q22" s="3">
        <v>54</v>
      </c>
      <c r="R22" s="3">
        <v>7494</v>
      </c>
      <c r="S22" s="4">
        <v>88.759919459907607</v>
      </c>
      <c r="T22" s="1"/>
      <c r="U22" s="1"/>
      <c r="V22" s="3">
        <v>7.5442622950819676</v>
      </c>
      <c r="W22" s="3">
        <v>4.3180327868852455</v>
      </c>
    </row>
    <row r="23" spans="1:23" x14ac:dyDescent="0.25">
      <c r="A23" s="2" t="s">
        <v>36</v>
      </c>
      <c r="B23" s="3">
        <v>34</v>
      </c>
      <c r="C23" s="3">
        <v>1487</v>
      </c>
      <c r="D23" s="3">
        <v>99</v>
      </c>
      <c r="E23" s="3">
        <v>1434</v>
      </c>
      <c r="F23" s="3">
        <v>129</v>
      </c>
      <c r="G23" s="3">
        <v>6</v>
      </c>
      <c r="H23" s="4">
        <v>24.585526315789473</v>
      </c>
      <c r="I23" s="3">
        <v>10041</v>
      </c>
      <c r="J23" s="3">
        <v>329</v>
      </c>
      <c r="K23" s="3">
        <v>7474</v>
      </c>
      <c r="L23" s="4">
        <v>219.82</v>
      </c>
      <c r="M23" s="4">
        <v>74.430000000000007</v>
      </c>
      <c r="N23" s="4">
        <v>4.7363751584283902</v>
      </c>
      <c r="O23" s="3">
        <v>1578</v>
      </c>
      <c r="P23" s="3">
        <v>2</v>
      </c>
      <c r="Q23" s="3">
        <v>48</v>
      </c>
      <c r="R23" s="3">
        <v>8934</v>
      </c>
      <c r="S23" s="4">
        <v>88.97520167314012</v>
      </c>
      <c r="T23" s="1"/>
      <c r="U23" s="1"/>
      <c r="V23" s="3">
        <v>8.416393442622951</v>
      </c>
      <c r="W23" s="3">
        <v>1.0786885245901638</v>
      </c>
    </row>
    <row r="24" spans="1:23" x14ac:dyDescent="0.25">
      <c r="A24" s="2" t="s">
        <v>45</v>
      </c>
      <c r="B24" s="3">
        <v>62</v>
      </c>
      <c r="C24" s="3">
        <v>415</v>
      </c>
      <c r="D24" s="3">
        <v>715</v>
      </c>
      <c r="E24" s="3">
        <v>1036</v>
      </c>
      <c r="F24" s="3">
        <v>46</v>
      </c>
      <c r="G24" s="3">
        <v>2</v>
      </c>
      <c r="H24" s="4">
        <v>45.138157894736842</v>
      </c>
      <c r="I24" s="3">
        <v>18294</v>
      </c>
      <c r="J24" s="3">
        <v>616</v>
      </c>
      <c r="K24" s="3">
        <v>13722</v>
      </c>
      <c r="L24" s="4">
        <v>221.32</v>
      </c>
      <c r="M24" s="4">
        <v>75.010000000000005</v>
      </c>
      <c r="N24" s="4">
        <v>12.395663956639567</v>
      </c>
      <c r="O24" s="3">
        <v>1107</v>
      </c>
      <c r="P24" s="3">
        <v>4</v>
      </c>
      <c r="Q24" s="3">
        <v>18</v>
      </c>
      <c r="R24" s="3">
        <v>14448</v>
      </c>
      <c r="S24" s="4">
        <v>78.97671367661529</v>
      </c>
      <c r="T24" s="1"/>
      <c r="U24" s="1"/>
      <c r="V24" s="3">
        <v>14.99016393442623</v>
      </c>
      <c r="W24" s="3">
        <v>2.0196721311475412</v>
      </c>
    </row>
    <row r="25" spans="1:23" x14ac:dyDescent="0.25">
      <c r="A25" s="2" t="s">
        <v>48</v>
      </c>
      <c r="B25" s="3">
        <v>31</v>
      </c>
      <c r="C25" s="3">
        <v>1494</v>
      </c>
      <c r="D25" s="3">
        <v>138</v>
      </c>
      <c r="E25" s="3">
        <v>1479</v>
      </c>
      <c r="F25" s="3">
        <v>140</v>
      </c>
      <c r="G25" s="3">
        <v>0</v>
      </c>
      <c r="H25" s="4">
        <v>21.842105263157894</v>
      </c>
      <c r="I25" s="3">
        <v>8841</v>
      </c>
      <c r="J25" s="3">
        <v>614</v>
      </c>
      <c r="K25" s="3">
        <v>6640</v>
      </c>
      <c r="L25" s="4">
        <v>214.19</v>
      </c>
      <c r="M25" s="4">
        <v>75.099999999999994</v>
      </c>
      <c r="N25" s="4">
        <v>4.0836408364083638</v>
      </c>
      <c r="O25" s="3">
        <v>1626</v>
      </c>
      <c r="P25" s="3">
        <v>1</v>
      </c>
      <c r="Q25" s="3">
        <v>56</v>
      </c>
      <c r="R25" s="3">
        <v>8126</v>
      </c>
      <c r="S25" s="4">
        <v>91.912679561135619</v>
      </c>
      <c r="T25" s="1"/>
      <c r="U25" s="1"/>
      <c r="V25" s="3">
        <v>7.2163934426229508</v>
      </c>
      <c r="W25" s="3">
        <v>2.0131147540983605</v>
      </c>
    </row>
    <row r="26" spans="1:23" x14ac:dyDescent="0.25">
      <c r="A26" s="2" t="s">
        <v>52</v>
      </c>
      <c r="B26" s="3">
        <v>4</v>
      </c>
      <c r="C26" s="3">
        <v>13</v>
      </c>
      <c r="D26" s="3">
        <v>0</v>
      </c>
      <c r="E26" s="3">
        <v>21</v>
      </c>
      <c r="F26" s="3">
        <v>1</v>
      </c>
      <c r="G26" s="3">
        <v>3</v>
      </c>
      <c r="H26" s="4">
        <v>3.0559210526315788</v>
      </c>
      <c r="I26" s="3">
        <v>1206</v>
      </c>
      <c r="J26" s="3">
        <v>14</v>
      </c>
      <c r="K26" s="3">
        <v>929</v>
      </c>
      <c r="L26" s="4">
        <v>232.25</v>
      </c>
      <c r="M26" s="4">
        <v>77.03</v>
      </c>
      <c r="N26" s="4">
        <v>48.89473684210526</v>
      </c>
      <c r="O26" s="3">
        <v>19</v>
      </c>
      <c r="P26" s="3">
        <v>15</v>
      </c>
      <c r="Q26" s="3">
        <v>5</v>
      </c>
      <c r="R26" s="3">
        <v>946</v>
      </c>
      <c r="S26" s="4">
        <v>78.441127694859034</v>
      </c>
      <c r="T26" s="1"/>
      <c r="U26" s="1"/>
      <c r="V26" s="3">
        <v>0.90819672131147544</v>
      </c>
      <c r="W26" s="3">
        <v>4.5901639344262293E-2</v>
      </c>
    </row>
    <row r="27" spans="1:23" x14ac:dyDescent="0.25">
      <c r="A27" s="2" t="s">
        <v>42</v>
      </c>
      <c r="B27" s="3">
        <v>62</v>
      </c>
      <c r="C27" s="3">
        <v>2672</v>
      </c>
      <c r="D27" s="3">
        <v>111</v>
      </c>
      <c r="E27" s="3">
        <v>2562</v>
      </c>
      <c r="F27" s="3">
        <v>125</v>
      </c>
      <c r="G27" s="3">
        <v>80</v>
      </c>
      <c r="H27" s="4">
        <v>43.970394736842103</v>
      </c>
      <c r="I27" s="3">
        <v>17184</v>
      </c>
      <c r="J27" s="3">
        <v>1726</v>
      </c>
      <c r="K27" s="3">
        <v>13367</v>
      </c>
      <c r="L27" s="4">
        <v>215.6</v>
      </c>
      <c r="M27" s="4">
        <v>77.790000000000006</v>
      </c>
      <c r="N27" s="4">
        <v>4.816936936936937</v>
      </c>
      <c r="O27" s="3">
        <v>2775</v>
      </c>
      <c r="P27" s="3">
        <v>1</v>
      </c>
      <c r="Q27" s="3">
        <v>49</v>
      </c>
      <c r="R27" s="3">
        <v>15984</v>
      </c>
      <c r="S27" s="4">
        <v>93.016759776536318</v>
      </c>
      <c r="T27" s="1"/>
      <c r="U27" s="1"/>
      <c r="V27" s="3">
        <v>12.514754098360656</v>
      </c>
      <c r="W27" s="3">
        <v>5.6590163934426227</v>
      </c>
    </row>
    <row r="28" spans="1:23" x14ac:dyDescent="0.25">
      <c r="A28" s="2" t="s">
        <v>44</v>
      </c>
      <c r="B28" s="3">
        <v>64</v>
      </c>
      <c r="C28" s="3">
        <v>890</v>
      </c>
      <c r="D28" s="3">
        <v>59</v>
      </c>
      <c r="E28" s="3">
        <v>922</v>
      </c>
      <c r="F28" s="3">
        <v>9</v>
      </c>
      <c r="G28" s="3">
        <v>2</v>
      </c>
      <c r="H28" s="4">
        <v>47.125</v>
      </c>
      <c r="I28" s="3">
        <v>18052</v>
      </c>
      <c r="J28" s="3">
        <v>1468</v>
      </c>
      <c r="K28" s="3">
        <v>14326</v>
      </c>
      <c r="L28" s="4">
        <v>223.84</v>
      </c>
      <c r="M28" s="4">
        <v>79.36</v>
      </c>
      <c r="N28" s="4">
        <v>15.22422954303932</v>
      </c>
      <c r="O28" s="3">
        <v>941</v>
      </c>
      <c r="P28" s="3">
        <v>4</v>
      </c>
      <c r="Q28" s="3">
        <v>16</v>
      </c>
      <c r="R28" s="3">
        <v>15232</v>
      </c>
      <c r="S28" s="4">
        <v>84.378462220252601</v>
      </c>
      <c r="T28" s="1"/>
      <c r="U28" s="1"/>
      <c r="V28" s="3">
        <v>12.216393442622952</v>
      </c>
      <c r="W28" s="3">
        <v>4.8131147540983603</v>
      </c>
    </row>
    <row r="29" spans="1:23" x14ac:dyDescent="0.25">
      <c r="A29" s="2" t="s">
        <v>23</v>
      </c>
      <c r="B29" s="3">
        <v>50</v>
      </c>
      <c r="C29" s="3">
        <v>4920</v>
      </c>
      <c r="D29" s="3">
        <v>102</v>
      </c>
      <c r="E29" s="3">
        <v>4754</v>
      </c>
      <c r="F29" s="3">
        <v>208</v>
      </c>
      <c r="G29" s="3">
        <v>37</v>
      </c>
      <c r="H29" s="4">
        <v>39.743421052631582</v>
      </c>
      <c r="I29" s="3">
        <v>15202</v>
      </c>
      <c r="J29" s="3">
        <v>48</v>
      </c>
      <c r="K29" s="3">
        <v>12082</v>
      </c>
      <c r="L29" s="4">
        <v>241.64</v>
      </c>
      <c r="M29" s="4">
        <v>79.48</v>
      </c>
      <c r="N29" s="4">
        <v>2.4115768463073852</v>
      </c>
      <c r="O29" s="3">
        <v>5010</v>
      </c>
      <c r="P29" s="3">
        <v>1</v>
      </c>
      <c r="Q29" s="3">
        <v>100</v>
      </c>
      <c r="R29" s="3">
        <v>16919</v>
      </c>
      <c r="S29" s="4">
        <v>111.29456650440733</v>
      </c>
      <c r="T29" s="1"/>
      <c r="U29" s="1"/>
      <c r="V29" s="3">
        <v>10.229508196721312</v>
      </c>
      <c r="W29" s="3">
        <v>0.15737704918032788</v>
      </c>
    </row>
    <row r="30" spans="1:23" x14ac:dyDescent="0.25">
      <c r="A30" s="2" t="s">
        <v>51</v>
      </c>
      <c r="B30" s="3">
        <v>10</v>
      </c>
      <c r="C30" s="3">
        <v>46</v>
      </c>
      <c r="D30" s="3">
        <v>0</v>
      </c>
      <c r="E30" s="3">
        <v>22</v>
      </c>
      <c r="F30" s="3">
        <v>1</v>
      </c>
      <c r="G30" s="3">
        <v>7</v>
      </c>
      <c r="H30" s="4">
        <v>8.026315789473685</v>
      </c>
      <c r="I30" s="3">
        <v>3015</v>
      </c>
      <c r="J30" s="3">
        <v>35</v>
      </c>
      <c r="K30" s="3">
        <v>2440</v>
      </c>
      <c r="L30" s="4">
        <v>244</v>
      </c>
      <c r="M30" s="4">
        <v>80.930000000000007</v>
      </c>
      <c r="N30" s="4">
        <v>64.21052631578948</v>
      </c>
      <c r="O30" s="3">
        <v>38</v>
      </c>
      <c r="P30" s="3">
        <v>15</v>
      </c>
      <c r="Q30" s="3">
        <v>4</v>
      </c>
      <c r="R30" s="3">
        <v>2474</v>
      </c>
      <c r="S30" s="4">
        <v>82.056384742951906</v>
      </c>
      <c r="T30" s="1"/>
      <c r="U30" s="1"/>
      <c r="V30" s="3">
        <v>1.8852459016393444</v>
      </c>
      <c r="W30" s="3">
        <v>0.11475409836065574</v>
      </c>
    </row>
    <row r="31" spans="1:23" x14ac:dyDescent="0.25">
      <c r="A31" s="2" t="s">
        <v>26</v>
      </c>
      <c r="B31" s="3">
        <v>56</v>
      </c>
      <c r="C31" s="3">
        <v>2183</v>
      </c>
      <c r="D31" s="3">
        <v>206</v>
      </c>
      <c r="E31" s="3">
        <v>1984</v>
      </c>
      <c r="F31" s="3">
        <v>313</v>
      </c>
      <c r="G31" s="3">
        <v>70</v>
      </c>
      <c r="H31" s="4">
        <v>46.19736842105263</v>
      </c>
      <c r="I31" s="3">
        <v>16495</v>
      </c>
      <c r="J31" s="3">
        <v>585</v>
      </c>
      <c r="K31" s="3">
        <v>14044</v>
      </c>
      <c r="L31" s="4">
        <v>250.79</v>
      </c>
      <c r="M31" s="4">
        <v>85.14</v>
      </c>
      <c r="N31" s="4">
        <v>5.905803195962994</v>
      </c>
      <c r="O31" s="3">
        <v>2378</v>
      </c>
      <c r="P31" s="3">
        <v>1</v>
      </c>
      <c r="Q31" s="3">
        <v>44</v>
      </c>
      <c r="R31" s="3">
        <v>16128</v>
      </c>
      <c r="S31" s="4">
        <v>97.77508335859352</v>
      </c>
      <c r="T31" s="1"/>
      <c r="U31" s="1"/>
      <c r="V31" s="3">
        <v>8.0360655737704914</v>
      </c>
      <c r="W31" s="3">
        <v>1.9180327868852458</v>
      </c>
    </row>
    <row r="32" spans="1:23" x14ac:dyDescent="0.25">
      <c r="A32" s="2" t="s">
        <v>28</v>
      </c>
      <c r="B32" s="3">
        <v>25</v>
      </c>
      <c r="C32" s="3">
        <v>38</v>
      </c>
      <c r="D32" s="3">
        <v>316</v>
      </c>
      <c r="E32" s="3">
        <v>298</v>
      </c>
      <c r="F32" s="3">
        <v>38</v>
      </c>
      <c r="G32" s="3">
        <v>6</v>
      </c>
      <c r="H32" s="4">
        <v>20.878289473684209</v>
      </c>
      <c r="I32" s="3">
        <v>7121</v>
      </c>
      <c r="J32" s="3">
        <v>504</v>
      </c>
      <c r="K32" s="3">
        <v>6347</v>
      </c>
      <c r="L32" s="4">
        <v>253.88</v>
      </c>
      <c r="M32" s="4">
        <v>89.13</v>
      </c>
      <c r="N32" s="4">
        <v>18.238505747126435</v>
      </c>
      <c r="O32" s="3">
        <v>348</v>
      </c>
      <c r="P32" s="3">
        <v>2</v>
      </c>
      <c r="Q32" s="3">
        <v>15</v>
      </c>
      <c r="R32" s="3">
        <v>6515</v>
      </c>
      <c r="S32" s="4">
        <v>91.489959275382674</v>
      </c>
      <c r="T32" s="1"/>
      <c r="U32" s="1"/>
      <c r="V32" s="3">
        <v>2.5377049180327869</v>
      </c>
      <c r="W32" s="3">
        <v>1.6524590163934427</v>
      </c>
    </row>
    <row r="33" spans="1:49" x14ac:dyDescent="0.25">
      <c r="A33" s="2" t="s">
        <v>34</v>
      </c>
      <c r="B33" s="3">
        <v>15</v>
      </c>
      <c r="C33" s="3">
        <v>640</v>
      </c>
      <c r="D33" s="3">
        <v>18</v>
      </c>
      <c r="E33" s="3">
        <v>623</v>
      </c>
      <c r="F33" s="3">
        <v>20</v>
      </c>
      <c r="G33" s="3">
        <v>1</v>
      </c>
      <c r="H33" s="4">
        <v>13.473684210526315</v>
      </c>
      <c r="I33" s="3">
        <v>4567</v>
      </c>
      <c r="J33" s="3">
        <v>8</v>
      </c>
      <c r="K33" s="3">
        <v>4096</v>
      </c>
      <c r="L33" s="4">
        <v>273.07</v>
      </c>
      <c r="M33" s="4">
        <v>89.69</v>
      </c>
      <c r="N33" s="4">
        <v>6.2918586789554531</v>
      </c>
      <c r="O33" s="3">
        <v>651</v>
      </c>
      <c r="P33" s="3">
        <v>1</v>
      </c>
      <c r="Q33" s="3">
        <v>43</v>
      </c>
      <c r="R33" s="3">
        <v>4728</v>
      </c>
      <c r="S33" s="4">
        <v>103.52529012480841</v>
      </c>
      <c r="T33" s="1"/>
      <c r="U33" s="1"/>
      <c r="V33" s="3">
        <v>1.5442622950819671</v>
      </c>
      <c r="W33" s="3">
        <v>2.6229508196721311E-2</v>
      </c>
    </row>
    <row r="34" spans="1:49" x14ac:dyDescent="0.25">
      <c r="A34" s="2" t="s">
        <v>24</v>
      </c>
      <c r="B34" s="3">
        <v>56</v>
      </c>
      <c r="C34" s="3">
        <v>2493</v>
      </c>
      <c r="D34" s="3">
        <v>137</v>
      </c>
      <c r="E34" s="3">
        <v>2223</v>
      </c>
      <c r="F34" s="3">
        <v>287</v>
      </c>
      <c r="G34" s="3">
        <v>95</v>
      </c>
      <c r="H34" s="4">
        <v>49.496710526315788</v>
      </c>
      <c r="I34" s="3">
        <v>16667</v>
      </c>
      <c r="J34" s="3">
        <v>413</v>
      </c>
      <c r="K34" s="3">
        <v>15047</v>
      </c>
      <c r="L34" s="4">
        <v>268.7</v>
      </c>
      <c r="M34" s="4">
        <v>90.28</v>
      </c>
      <c r="N34" s="4">
        <v>5.7475171886936591</v>
      </c>
      <c r="O34" s="3">
        <v>2618</v>
      </c>
      <c r="P34" s="3">
        <v>1</v>
      </c>
      <c r="Q34" s="3">
        <v>48</v>
      </c>
      <c r="R34" s="3">
        <v>17405</v>
      </c>
      <c r="S34" s="4">
        <v>104.42791144177117</v>
      </c>
      <c r="T34" s="1"/>
      <c r="U34" s="1"/>
      <c r="V34" s="3">
        <v>5.3114754098360653</v>
      </c>
      <c r="W34" s="3">
        <v>1.3540983606557377</v>
      </c>
    </row>
    <row r="35" spans="1:49" x14ac:dyDescent="0.25">
      <c r="A35" s="2" t="s">
        <v>50</v>
      </c>
      <c r="B35" s="3">
        <v>25</v>
      </c>
      <c r="C35" s="3">
        <v>180</v>
      </c>
      <c r="D35" s="3">
        <v>1</v>
      </c>
      <c r="E35" s="3">
        <v>169</v>
      </c>
      <c r="F35" s="3">
        <v>0</v>
      </c>
      <c r="G35" s="3">
        <v>5</v>
      </c>
      <c r="H35" s="4">
        <v>24.421052631578949</v>
      </c>
      <c r="I35" s="3">
        <v>7618</v>
      </c>
      <c r="J35" s="3">
        <v>7</v>
      </c>
      <c r="K35" s="3">
        <v>7424</v>
      </c>
      <c r="L35" s="4">
        <v>296.95999999999998</v>
      </c>
      <c r="M35" s="4">
        <v>97.45</v>
      </c>
      <c r="N35" s="4">
        <v>41.707865168539328</v>
      </c>
      <c r="O35" s="3">
        <v>178</v>
      </c>
      <c r="P35" s="3">
        <v>1</v>
      </c>
      <c r="Q35" s="3">
        <v>7</v>
      </c>
      <c r="R35" s="3">
        <v>7598</v>
      </c>
      <c r="S35" s="4">
        <v>99.737463901286432</v>
      </c>
      <c r="T35" s="1"/>
      <c r="U35" s="1"/>
      <c r="V35" s="3">
        <v>0.63606557377049178</v>
      </c>
      <c r="W35" s="3">
        <v>2.2950819672131147E-2</v>
      </c>
    </row>
    <row r="36" spans="1:49" x14ac:dyDescent="0.25">
      <c r="AA36" s="2" t="s">
        <v>53</v>
      </c>
      <c r="AB36" s="3">
        <v>1190</v>
      </c>
      <c r="AC36" s="3">
        <v>46206</v>
      </c>
      <c r="AD36" s="3">
        <v>4190</v>
      </c>
      <c r="AE36" s="3">
        <v>45066</v>
      </c>
      <c r="AF36" s="3">
        <v>4189</v>
      </c>
      <c r="AG36" s="3">
        <v>639</v>
      </c>
      <c r="AH36" s="4">
        <v>805.9375</v>
      </c>
      <c r="AI36" s="3">
        <v>342653</v>
      </c>
      <c r="AJ36" s="3">
        <v>20297</v>
      </c>
      <c r="AK36" s="3">
        <v>245005</v>
      </c>
      <c r="AL36" s="4">
        <v>205.89</v>
      </c>
      <c r="AM36" s="4">
        <v>71.5</v>
      </c>
      <c r="AN36" s="4">
        <v>5.3312951518844116</v>
      </c>
      <c r="AO36" s="3">
        <v>45956</v>
      </c>
      <c r="AP36" s="3">
        <v>2</v>
      </c>
      <c r="AQ36" s="3">
        <v>41</v>
      </c>
      <c r="AR36" s="3">
        <v>290641</v>
      </c>
      <c r="AS36" s="4">
        <v>84.82079538191698</v>
      </c>
      <c r="AT36" s="1"/>
      <c r="AU36" s="1"/>
      <c r="AV36" s="3">
        <v>320.15737704918035</v>
      </c>
      <c r="AW36" s="3">
        <v>66.547540983606552</v>
      </c>
    </row>
  </sheetData>
  <autoFilter ref="A4:W4" xr:uid="{83003F8B-929F-4B35-9BCC-AEB1CDF967B6}">
    <sortState ref="A5:W35">
      <sortCondition ref="M4"/>
    </sortState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131E-E60E-4BB1-85FF-0F253DCB4646}">
  <dimension ref="A1:BI32"/>
  <sheetViews>
    <sheetView workbookViewId="0">
      <selection activeCell="F15" sqref="F15"/>
    </sheetView>
  </sheetViews>
  <sheetFormatPr defaultRowHeight="15" x14ac:dyDescent="0.25"/>
  <cols>
    <col min="1" max="1" width="15.28515625" customWidth="1"/>
    <col min="2" max="8" width="11.85546875" customWidth="1"/>
    <col min="26" max="28" width="11.85546875" customWidth="1"/>
    <col min="29" max="29" width="10.28515625" customWidth="1"/>
    <col min="30" max="30" width="16.7109375" customWidth="1"/>
    <col min="31" max="44" width="3.7109375" bestFit="1" customWidth="1"/>
    <col min="45" max="45" width="4" bestFit="1" customWidth="1"/>
    <col min="46" max="58" width="3.7109375" bestFit="1" customWidth="1"/>
  </cols>
  <sheetData>
    <row r="1" spans="1:61" ht="51" x14ac:dyDescent="0.25">
      <c r="A1" s="7" t="s">
        <v>56</v>
      </c>
      <c r="B1" s="8" t="s">
        <v>4</v>
      </c>
      <c r="C1" s="8" t="s">
        <v>11</v>
      </c>
      <c r="D1" s="8" t="s">
        <v>12</v>
      </c>
      <c r="E1" s="8" t="s">
        <v>13</v>
      </c>
      <c r="F1" s="23" t="s">
        <v>58</v>
      </c>
      <c r="G1" s="9" t="s">
        <v>54</v>
      </c>
      <c r="H1" s="10" t="s">
        <v>55</v>
      </c>
      <c r="Z1" s="7" t="s">
        <v>56</v>
      </c>
      <c r="AA1" s="8" t="s">
        <v>4</v>
      </c>
      <c r="AB1" s="9" t="s">
        <v>54</v>
      </c>
      <c r="AC1" s="33"/>
      <c r="AD1" s="35" t="s">
        <v>56</v>
      </c>
      <c r="AE1" s="36" t="s">
        <v>59</v>
      </c>
      <c r="AF1" s="36" t="s">
        <v>43</v>
      </c>
      <c r="AG1" s="36" t="s">
        <v>37</v>
      </c>
      <c r="AH1" s="36" t="s">
        <v>38</v>
      </c>
      <c r="AI1" s="36" t="s">
        <v>60</v>
      </c>
      <c r="AJ1" s="36" t="s">
        <v>61</v>
      </c>
      <c r="AK1" s="36" t="s">
        <v>46</v>
      </c>
      <c r="AL1" s="36" t="s">
        <v>62</v>
      </c>
      <c r="AM1" s="36" t="s">
        <v>63</v>
      </c>
      <c r="AN1" s="36" t="s">
        <v>64</v>
      </c>
      <c r="AO1" s="36" t="s">
        <v>65</v>
      </c>
      <c r="AP1" s="36" t="s">
        <v>66</v>
      </c>
      <c r="AQ1" s="36" t="s">
        <v>67</v>
      </c>
      <c r="AR1" s="37" t="s">
        <v>68</v>
      </c>
      <c r="AS1" s="37" t="s">
        <v>69</v>
      </c>
      <c r="AT1" s="37" t="s">
        <v>70</v>
      </c>
      <c r="AU1" s="37" t="s">
        <v>71</v>
      </c>
      <c r="AV1" s="37" t="s">
        <v>72</v>
      </c>
      <c r="AW1" s="37" t="s">
        <v>73</v>
      </c>
      <c r="AX1" s="37" t="s">
        <v>74</v>
      </c>
      <c r="AY1" s="37" t="s">
        <v>75</v>
      </c>
      <c r="AZ1" s="37" t="s">
        <v>44</v>
      </c>
      <c r="BA1" s="37" t="s">
        <v>76</v>
      </c>
      <c r="BB1" s="37" t="s">
        <v>77</v>
      </c>
      <c r="BC1" s="37" t="s">
        <v>78</v>
      </c>
      <c r="BD1" s="37" t="s">
        <v>79</v>
      </c>
      <c r="BE1" s="37" t="s">
        <v>24</v>
      </c>
      <c r="BF1" s="37" t="s">
        <v>80</v>
      </c>
      <c r="BG1" s="34"/>
      <c r="BI1">
        <v>1239</v>
      </c>
    </row>
    <row r="2" spans="1:61" ht="18.75" customHeight="1" x14ac:dyDescent="0.25">
      <c r="A2" s="50" t="s">
        <v>30</v>
      </c>
      <c r="B2" s="51">
        <v>18</v>
      </c>
      <c r="C2" s="51">
        <v>5490</v>
      </c>
      <c r="D2" s="51">
        <v>0</v>
      </c>
      <c r="E2" s="51">
        <v>2451</v>
      </c>
      <c r="F2" s="52">
        <v>44.64</v>
      </c>
      <c r="G2" s="51">
        <v>9.9639344262295086</v>
      </c>
      <c r="H2" s="51">
        <v>0</v>
      </c>
      <c r="Z2" s="11" t="s">
        <v>30</v>
      </c>
      <c r="AA2" s="12">
        <v>18</v>
      </c>
      <c r="AB2" s="12">
        <v>9.9639344262295086</v>
      </c>
      <c r="AC2" s="32"/>
      <c r="AD2" s="35" t="s">
        <v>4</v>
      </c>
      <c r="AE2" s="40">
        <v>18</v>
      </c>
      <c r="AF2" s="40">
        <v>65</v>
      </c>
      <c r="AG2" s="40">
        <v>50</v>
      </c>
      <c r="AH2" s="40">
        <v>16</v>
      </c>
      <c r="AI2" s="40">
        <v>73</v>
      </c>
      <c r="AJ2" s="40">
        <v>32</v>
      </c>
      <c r="AK2" s="40">
        <v>32</v>
      </c>
      <c r="AL2" s="40">
        <v>22</v>
      </c>
      <c r="AM2" s="40">
        <v>25</v>
      </c>
      <c r="AN2" s="40">
        <v>54</v>
      </c>
      <c r="AO2" s="40">
        <v>13</v>
      </c>
      <c r="AP2" s="40">
        <v>56</v>
      </c>
      <c r="AQ2" s="40">
        <v>86</v>
      </c>
      <c r="AR2" s="40">
        <v>46</v>
      </c>
      <c r="AS2" s="40">
        <v>105</v>
      </c>
      <c r="AT2" s="40">
        <v>34</v>
      </c>
      <c r="AU2" s="40">
        <v>62</v>
      </c>
      <c r="AV2" s="40">
        <v>32</v>
      </c>
      <c r="AW2" s="40">
        <v>31</v>
      </c>
      <c r="AX2" s="40">
        <v>50</v>
      </c>
      <c r="AY2" s="40">
        <v>62</v>
      </c>
      <c r="AZ2" s="40">
        <v>64</v>
      </c>
      <c r="BA2" s="40">
        <v>10</v>
      </c>
      <c r="BB2" s="40">
        <v>56</v>
      </c>
      <c r="BC2" s="40">
        <v>15</v>
      </c>
      <c r="BD2" s="40">
        <v>25</v>
      </c>
      <c r="BE2" s="40">
        <v>56</v>
      </c>
      <c r="BF2" s="40">
        <v>25</v>
      </c>
      <c r="BG2" s="40">
        <v>1215</v>
      </c>
      <c r="BI2" s="39">
        <v>1209</v>
      </c>
    </row>
    <row r="3" spans="1:61" ht="30" x14ac:dyDescent="0.25">
      <c r="A3" s="50" t="s">
        <v>49</v>
      </c>
      <c r="B3" s="51">
        <v>10</v>
      </c>
      <c r="C3" s="51">
        <v>3040</v>
      </c>
      <c r="D3" s="51">
        <v>10</v>
      </c>
      <c r="E3" s="51">
        <v>1538</v>
      </c>
      <c r="F3" s="52">
        <v>50.59</v>
      </c>
      <c r="G3" s="51">
        <v>4.9245901639344263</v>
      </c>
      <c r="H3" s="51">
        <v>3.2786885245901641E-2</v>
      </c>
      <c r="Z3" s="13" t="s">
        <v>49</v>
      </c>
      <c r="AA3" s="14">
        <v>10</v>
      </c>
      <c r="AB3" s="14">
        <v>4.9245901639344263</v>
      </c>
      <c r="AC3" s="32"/>
      <c r="AD3" s="38" t="s">
        <v>54</v>
      </c>
      <c r="AE3" s="41">
        <v>10</v>
      </c>
      <c r="AF3" s="41">
        <v>27</v>
      </c>
      <c r="AG3" s="41">
        <v>20</v>
      </c>
      <c r="AH3" s="41">
        <v>6</v>
      </c>
      <c r="AI3" s="41">
        <v>26</v>
      </c>
      <c r="AJ3" s="41">
        <v>11</v>
      </c>
      <c r="AK3" s="41">
        <v>11</v>
      </c>
      <c r="AL3" s="41">
        <v>7</v>
      </c>
      <c r="AM3" s="41">
        <v>8</v>
      </c>
      <c r="AN3" s="41">
        <v>17</v>
      </c>
      <c r="AO3" s="41">
        <v>4</v>
      </c>
      <c r="AP3" s="41">
        <v>17</v>
      </c>
      <c r="AQ3" s="41">
        <v>25</v>
      </c>
      <c r="AR3" s="41">
        <v>13</v>
      </c>
      <c r="AS3" s="41">
        <v>27</v>
      </c>
      <c r="AT3" s="41">
        <v>8</v>
      </c>
      <c r="AU3" s="41">
        <v>15</v>
      </c>
      <c r="AV3" s="41">
        <v>8</v>
      </c>
      <c r="AW3" s="41">
        <v>7</v>
      </c>
      <c r="AX3" s="41">
        <v>10</v>
      </c>
      <c r="AY3" s="41">
        <v>13</v>
      </c>
      <c r="AZ3" s="41">
        <v>12</v>
      </c>
      <c r="BA3" s="41">
        <v>2</v>
      </c>
      <c r="BB3" s="41">
        <v>8</v>
      </c>
      <c r="BC3" s="41">
        <v>2</v>
      </c>
      <c r="BD3" s="41">
        <v>3</v>
      </c>
      <c r="BE3" s="41">
        <v>5</v>
      </c>
      <c r="BF3" s="41">
        <v>1</v>
      </c>
      <c r="BG3" s="41">
        <v>323</v>
      </c>
    </row>
    <row r="4" spans="1:61" x14ac:dyDescent="0.25">
      <c r="A4" s="50" t="s">
        <v>43</v>
      </c>
      <c r="B4" s="51">
        <v>65</v>
      </c>
      <c r="C4" s="51">
        <v>18895</v>
      </c>
      <c r="D4" s="51">
        <v>930</v>
      </c>
      <c r="E4" s="51">
        <v>10610</v>
      </c>
      <c r="F4" s="52">
        <v>56.15</v>
      </c>
      <c r="G4" s="51">
        <v>27.16393442622951</v>
      </c>
      <c r="H4" s="51">
        <v>3.0491803278688523</v>
      </c>
      <c r="Z4" s="13" t="s">
        <v>43</v>
      </c>
      <c r="AA4" s="14">
        <v>65</v>
      </c>
      <c r="AB4" s="14">
        <v>27.16393442622951</v>
      </c>
      <c r="AC4" s="32"/>
    </row>
    <row r="5" spans="1:61" x14ac:dyDescent="0.25">
      <c r="A5" s="50" t="s">
        <v>38</v>
      </c>
      <c r="B5" s="51">
        <v>16</v>
      </c>
      <c r="C5" s="51">
        <v>4540</v>
      </c>
      <c r="D5" s="51">
        <v>340</v>
      </c>
      <c r="E5" s="51">
        <v>2591</v>
      </c>
      <c r="F5" s="52">
        <v>57.07</v>
      </c>
      <c r="G5" s="51">
        <v>6.3901639344262291</v>
      </c>
      <c r="H5" s="51">
        <v>1.1147540983606556</v>
      </c>
      <c r="Z5" s="13" t="s">
        <v>37</v>
      </c>
      <c r="AA5" s="14">
        <v>50</v>
      </c>
      <c r="AB5" s="14">
        <v>20.422950819672131</v>
      </c>
      <c r="AC5" s="32"/>
    </row>
    <row r="6" spans="1:61" x14ac:dyDescent="0.25">
      <c r="A6" s="50" t="s">
        <v>37</v>
      </c>
      <c r="B6" s="51">
        <v>50</v>
      </c>
      <c r="C6" s="51">
        <v>15250</v>
      </c>
      <c r="D6" s="51">
        <v>0</v>
      </c>
      <c r="E6" s="51">
        <v>9021</v>
      </c>
      <c r="F6" s="52">
        <v>59.15</v>
      </c>
      <c r="G6" s="51">
        <v>20.422950819672131</v>
      </c>
      <c r="H6" s="51">
        <v>0</v>
      </c>
      <c r="Z6" s="13" t="s">
        <v>38</v>
      </c>
      <c r="AA6" s="14">
        <v>16</v>
      </c>
      <c r="AB6" s="14">
        <v>6.3901639344262291</v>
      </c>
      <c r="AC6" s="32"/>
    </row>
    <row r="7" spans="1:61" x14ac:dyDescent="0.25">
      <c r="A7" s="47" t="s">
        <v>35</v>
      </c>
      <c r="B7" s="48">
        <v>73</v>
      </c>
      <c r="C7" s="48">
        <v>21557</v>
      </c>
      <c r="D7" s="48">
        <v>708</v>
      </c>
      <c r="E7" s="48">
        <v>13590</v>
      </c>
      <c r="F7" s="49">
        <v>63.04</v>
      </c>
      <c r="G7" s="48">
        <v>26.121311475409836</v>
      </c>
      <c r="H7" s="48">
        <v>2.3213114754098361</v>
      </c>
      <c r="Z7" s="15" t="s">
        <v>35</v>
      </c>
      <c r="AA7" s="16">
        <v>73</v>
      </c>
      <c r="AB7" s="16">
        <v>26.121311475409836</v>
      </c>
      <c r="AC7" s="32"/>
    </row>
    <row r="8" spans="1:61" x14ac:dyDescent="0.25">
      <c r="A8" s="47" t="s">
        <v>40</v>
      </c>
      <c r="B8" s="48">
        <v>22</v>
      </c>
      <c r="C8" s="48">
        <v>5842</v>
      </c>
      <c r="D8" s="48">
        <v>868</v>
      </c>
      <c r="E8" s="48">
        <v>3687</v>
      </c>
      <c r="F8" s="49">
        <v>63.11</v>
      </c>
      <c r="G8" s="48">
        <v>7.0655737704918034</v>
      </c>
      <c r="H8" s="48">
        <v>2.8459016393442624</v>
      </c>
      <c r="Z8" s="15" t="s">
        <v>32</v>
      </c>
      <c r="AA8" s="16">
        <v>32</v>
      </c>
      <c r="AB8" s="16">
        <v>10.881967213114754</v>
      </c>
      <c r="AC8" s="32"/>
    </row>
    <row r="9" spans="1:61" x14ac:dyDescent="0.25">
      <c r="A9" s="47" t="s">
        <v>32</v>
      </c>
      <c r="B9" s="48">
        <v>32</v>
      </c>
      <c r="C9" s="48">
        <v>9318</v>
      </c>
      <c r="D9" s="48">
        <v>442</v>
      </c>
      <c r="E9" s="48">
        <v>5999</v>
      </c>
      <c r="F9" s="49">
        <v>64.38</v>
      </c>
      <c r="G9" s="48">
        <v>10.881967213114754</v>
      </c>
      <c r="H9" s="48">
        <v>1.4491803278688524</v>
      </c>
      <c r="Z9" s="15" t="s">
        <v>46</v>
      </c>
      <c r="AA9" s="16">
        <v>32</v>
      </c>
      <c r="AB9" s="16">
        <v>10.711475409836066</v>
      </c>
      <c r="AC9" s="32"/>
    </row>
    <row r="10" spans="1:61" x14ac:dyDescent="0.25">
      <c r="A10" s="47" t="s">
        <v>31</v>
      </c>
      <c r="B10" s="48">
        <v>25</v>
      </c>
      <c r="C10" s="48">
        <v>7200</v>
      </c>
      <c r="D10" s="48">
        <v>425</v>
      </c>
      <c r="E10" s="48">
        <v>4790</v>
      </c>
      <c r="F10" s="49">
        <v>66.53</v>
      </c>
      <c r="G10" s="48">
        <v>7.9016393442622954</v>
      </c>
      <c r="H10" s="48">
        <v>1.3934426229508197</v>
      </c>
      <c r="Z10" s="15" t="s">
        <v>40</v>
      </c>
      <c r="AA10" s="16">
        <v>22</v>
      </c>
      <c r="AB10" s="16">
        <v>7.0655737704918034</v>
      </c>
      <c r="AC10" s="32"/>
    </row>
    <row r="11" spans="1:61" x14ac:dyDescent="0.25">
      <c r="A11" s="47" t="s">
        <v>46</v>
      </c>
      <c r="B11" s="48">
        <v>32</v>
      </c>
      <c r="C11" s="48">
        <v>9760</v>
      </c>
      <c r="D11" s="48">
        <v>0</v>
      </c>
      <c r="E11" s="48">
        <v>6493</v>
      </c>
      <c r="F11" s="49">
        <v>66.53</v>
      </c>
      <c r="G11" s="48">
        <v>10.711475409836066</v>
      </c>
      <c r="H11" s="48">
        <v>0</v>
      </c>
      <c r="Z11" s="15" t="s">
        <v>31</v>
      </c>
      <c r="AA11" s="16">
        <v>25</v>
      </c>
      <c r="AB11" s="16">
        <v>7.9016393442622954</v>
      </c>
      <c r="AC11" s="32"/>
    </row>
    <row r="12" spans="1:61" x14ac:dyDescent="0.25">
      <c r="A12" s="47" t="s">
        <v>39</v>
      </c>
      <c r="B12" s="48">
        <v>54</v>
      </c>
      <c r="C12" s="48">
        <v>15672</v>
      </c>
      <c r="D12" s="48">
        <v>798</v>
      </c>
      <c r="E12" s="48">
        <v>10593</v>
      </c>
      <c r="F12" s="49">
        <v>67.59</v>
      </c>
      <c r="G12" s="48">
        <v>16.652459016393443</v>
      </c>
      <c r="H12" s="48">
        <v>2.6163934426229507</v>
      </c>
      <c r="Z12" s="15" t="s">
        <v>39</v>
      </c>
      <c r="AA12" s="16">
        <v>54</v>
      </c>
      <c r="AB12" s="16">
        <v>16.652459016393443</v>
      </c>
      <c r="AC12" s="32"/>
    </row>
    <row r="13" spans="1:61" x14ac:dyDescent="0.25">
      <c r="A13" s="47" t="s">
        <v>41</v>
      </c>
      <c r="B13" s="48">
        <v>56</v>
      </c>
      <c r="C13" s="48">
        <v>15725</v>
      </c>
      <c r="D13" s="48">
        <v>1355</v>
      </c>
      <c r="E13" s="48">
        <v>10663</v>
      </c>
      <c r="F13" s="49">
        <v>67.81</v>
      </c>
      <c r="G13" s="48">
        <v>16.59672131147541</v>
      </c>
      <c r="H13" s="48">
        <v>4.442622950819672</v>
      </c>
      <c r="Z13" s="15" t="s">
        <v>47</v>
      </c>
      <c r="AA13" s="16">
        <v>13</v>
      </c>
      <c r="AB13" s="16">
        <v>3.8688524590163933</v>
      </c>
      <c r="AC13" s="32"/>
    </row>
    <row r="14" spans="1:61" x14ac:dyDescent="0.25">
      <c r="A14" s="47" t="s">
        <v>47</v>
      </c>
      <c r="B14" s="48">
        <v>13</v>
      </c>
      <c r="C14" s="48">
        <v>3825</v>
      </c>
      <c r="D14" s="48">
        <v>140</v>
      </c>
      <c r="E14" s="48">
        <v>2645</v>
      </c>
      <c r="F14" s="49">
        <v>69.150000000000006</v>
      </c>
      <c r="G14" s="48">
        <v>3.8688524590163933</v>
      </c>
      <c r="H14" s="48">
        <v>0.45901639344262296</v>
      </c>
      <c r="Z14" s="15" t="s">
        <v>41</v>
      </c>
      <c r="AA14" s="16">
        <v>56</v>
      </c>
      <c r="AB14" s="16">
        <v>16.59672131147541</v>
      </c>
      <c r="AC14" s="32"/>
    </row>
    <row r="15" spans="1:61" x14ac:dyDescent="0.25">
      <c r="A15" s="53" t="s">
        <v>22</v>
      </c>
      <c r="B15" s="54">
        <v>76</v>
      </c>
      <c r="C15" s="54">
        <v>20903</v>
      </c>
      <c r="D15" s="54">
        <v>2277</v>
      </c>
      <c r="E15" s="54">
        <v>14709</v>
      </c>
      <c r="F15" s="55">
        <v>70.37</v>
      </c>
      <c r="G15" s="54">
        <v>20.309999999999999</v>
      </c>
      <c r="H15" s="54">
        <v>7.46</v>
      </c>
      <c r="K15" s="24">
        <f>SUM(B2:B15)</f>
        <v>542</v>
      </c>
      <c r="L15" s="24">
        <f>SUM(G2:H15)</f>
        <v>216.16016393442627</v>
      </c>
      <c r="M15">
        <f>L15/K15</f>
        <v>0.39881949065392303</v>
      </c>
      <c r="Z15" s="15" t="s">
        <v>22</v>
      </c>
      <c r="AA15" s="16">
        <v>86</v>
      </c>
      <c r="AB15" s="16">
        <v>25.232786885245901</v>
      </c>
      <c r="AC15" s="32"/>
    </row>
    <row r="16" spans="1:61" x14ac:dyDescent="0.25">
      <c r="A16" s="53" t="s">
        <v>33</v>
      </c>
      <c r="B16" s="54">
        <v>10</v>
      </c>
      <c r="C16" s="54">
        <v>1580</v>
      </c>
      <c r="D16" s="54">
        <v>1470</v>
      </c>
      <c r="E16" s="54">
        <v>1122</v>
      </c>
      <c r="F16" s="55">
        <v>71.010000000000005</v>
      </c>
      <c r="G16" s="54">
        <v>1.5016393442622951</v>
      </c>
      <c r="H16" s="54">
        <v>4.8196721311475406</v>
      </c>
      <c r="Z16" s="17" t="s">
        <v>29</v>
      </c>
      <c r="AA16" s="18">
        <v>46</v>
      </c>
      <c r="AB16" s="18">
        <v>12.527868852459017</v>
      </c>
      <c r="AC16" s="32"/>
    </row>
    <row r="17" spans="1:29" x14ac:dyDescent="0.25">
      <c r="A17" s="53" t="s">
        <v>29</v>
      </c>
      <c r="B17" s="54">
        <v>46</v>
      </c>
      <c r="C17" s="54">
        <v>13396</v>
      </c>
      <c r="D17" s="54">
        <v>634</v>
      </c>
      <c r="E17" s="54">
        <v>9575</v>
      </c>
      <c r="F17" s="55">
        <v>71.48</v>
      </c>
      <c r="G17" s="54">
        <v>12.527868852459017</v>
      </c>
      <c r="H17" s="54">
        <v>2.0786885245901638</v>
      </c>
      <c r="Z17" s="17" t="s">
        <v>27</v>
      </c>
      <c r="AA17" s="18">
        <v>105</v>
      </c>
      <c r="AB17" s="18">
        <v>26.59672131147541</v>
      </c>
      <c r="AC17" s="32"/>
    </row>
    <row r="18" spans="1:29" x14ac:dyDescent="0.25">
      <c r="A18" s="53" t="s">
        <v>27</v>
      </c>
      <c r="B18" s="54">
        <v>105</v>
      </c>
      <c r="C18" s="54">
        <v>29753</v>
      </c>
      <c r="D18" s="54">
        <v>2272</v>
      </c>
      <c r="E18" s="54">
        <v>21641</v>
      </c>
      <c r="F18" s="55">
        <v>72.739999999999995</v>
      </c>
      <c r="G18" s="54">
        <v>26.59672131147541</v>
      </c>
      <c r="H18" s="54">
        <v>7.4491803278688522</v>
      </c>
      <c r="Z18" s="17" t="s">
        <v>36</v>
      </c>
      <c r="AA18" s="18">
        <v>34</v>
      </c>
      <c r="AB18" s="18">
        <v>8.416393442622951</v>
      </c>
      <c r="AC18" s="32"/>
    </row>
    <row r="19" spans="1:29" x14ac:dyDescent="0.25">
      <c r="A19" s="53" t="s">
        <v>25</v>
      </c>
      <c r="B19" s="54">
        <v>32</v>
      </c>
      <c r="C19" s="54">
        <v>8443</v>
      </c>
      <c r="D19" s="54">
        <v>1317</v>
      </c>
      <c r="E19" s="54">
        <v>6142</v>
      </c>
      <c r="F19" s="55">
        <v>72.75</v>
      </c>
      <c r="G19" s="54">
        <v>7.5442622950819676</v>
      </c>
      <c r="H19" s="54">
        <v>4.3180327868852455</v>
      </c>
      <c r="Z19" s="17" t="s">
        <v>45</v>
      </c>
      <c r="AA19" s="18">
        <v>62</v>
      </c>
      <c r="AB19" s="18">
        <v>14.99016393442623</v>
      </c>
      <c r="AC19" s="32"/>
    </row>
    <row r="20" spans="1:29" x14ac:dyDescent="0.25">
      <c r="A20" s="53" t="s">
        <v>36</v>
      </c>
      <c r="B20" s="54">
        <v>34</v>
      </c>
      <c r="C20" s="54">
        <v>10041</v>
      </c>
      <c r="D20" s="54">
        <v>329</v>
      </c>
      <c r="E20" s="54">
        <v>7474</v>
      </c>
      <c r="F20" s="55">
        <v>74.430000000000007</v>
      </c>
      <c r="G20" s="54">
        <v>8.416393442622951</v>
      </c>
      <c r="H20" s="54">
        <v>1.0786885245901638</v>
      </c>
      <c r="Z20" s="17" t="s">
        <v>25</v>
      </c>
      <c r="AA20" s="18">
        <v>32</v>
      </c>
      <c r="AB20" s="18">
        <v>7.5442622950819676</v>
      </c>
      <c r="AC20" s="32"/>
    </row>
    <row r="21" spans="1:29" x14ac:dyDescent="0.25">
      <c r="A21" s="53" t="s">
        <v>45</v>
      </c>
      <c r="B21" s="54">
        <v>62</v>
      </c>
      <c r="C21" s="54">
        <v>18294</v>
      </c>
      <c r="D21" s="54">
        <v>616</v>
      </c>
      <c r="E21" s="54">
        <v>13722</v>
      </c>
      <c r="F21" s="55">
        <v>75.010000000000005</v>
      </c>
      <c r="G21" s="54">
        <v>14.99016393442623</v>
      </c>
      <c r="H21" s="54">
        <v>2.0196721311475412</v>
      </c>
      <c r="Z21" s="17" t="s">
        <v>48</v>
      </c>
      <c r="AA21" s="18">
        <v>31</v>
      </c>
      <c r="AB21" s="18">
        <v>7.2163934426229508</v>
      </c>
      <c r="AC21" s="32"/>
    </row>
    <row r="22" spans="1:29" x14ac:dyDescent="0.25">
      <c r="A22" s="53" t="s">
        <v>48</v>
      </c>
      <c r="B22" s="54">
        <v>31</v>
      </c>
      <c r="C22" s="54">
        <v>8841</v>
      </c>
      <c r="D22" s="54">
        <v>614</v>
      </c>
      <c r="E22" s="54">
        <v>6640</v>
      </c>
      <c r="F22" s="55">
        <v>75.099999999999994</v>
      </c>
      <c r="G22" s="54">
        <v>7.2163934426229508</v>
      </c>
      <c r="H22" s="54">
        <v>2.0131147540983605</v>
      </c>
      <c r="Z22" s="17" t="s">
        <v>52</v>
      </c>
      <c r="AA22" s="18">
        <v>4</v>
      </c>
      <c r="AB22" s="18">
        <v>0.90819672131147544</v>
      </c>
      <c r="AC22" s="32"/>
    </row>
    <row r="23" spans="1:29" x14ac:dyDescent="0.25">
      <c r="A23" s="53" t="s">
        <v>52</v>
      </c>
      <c r="B23" s="54">
        <v>4</v>
      </c>
      <c r="C23" s="54">
        <v>1206</v>
      </c>
      <c r="D23" s="54">
        <v>14</v>
      </c>
      <c r="E23" s="54">
        <v>929</v>
      </c>
      <c r="F23" s="55">
        <v>77.03</v>
      </c>
      <c r="G23" s="54">
        <v>0.90819672131147544</v>
      </c>
      <c r="H23" s="54">
        <v>4.5901639344262293E-2</v>
      </c>
      <c r="Z23" s="17" t="s">
        <v>23</v>
      </c>
      <c r="AA23" s="18">
        <v>50</v>
      </c>
      <c r="AB23" s="18">
        <v>10.229508196721312</v>
      </c>
      <c r="AC23" s="32"/>
    </row>
    <row r="24" spans="1:29" x14ac:dyDescent="0.25">
      <c r="A24" s="53" t="s">
        <v>42</v>
      </c>
      <c r="B24" s="54">
        <v>62</v>
      </c>
      <c r="C24" s="54">
        <v>17184</v>
      </c>
      <c r="D24" s="54">
        <v>1726</v>
      </c>
      <c r="E24" s="54">
        <v>13367</v>
      </c>
      <c r="F24" s="55">
        <v>77.790000000000006</v>
      </c>
      <c r="G24" s="54">
        <v>12.514754098360656</v>
      </c>
      <c r="H24" s="54">
        <v>5.6590163934426227</v>
      </c>
      <c r="Z24" s="17" t="s">
        <v>42</v>
      </c>
      <c r="AA24" s="18">
        <v>62</v>
      </c>
      <c r="AB24" s="18">
        <v>12.514754098360656</v>
      </c>
      <c r="AC24" s="32"/>
    </row>
    <row r="25" spans="1:29" x14ac:dyDescent="0.25">
      <c r="A25" s="53" t="s">
        <v>44</v>
      </c>
      <c r="B25" s="54">
        <v>64</v>
      </c>
      <c r="C25" s="54">
        <v>18052</v>
      </c>
      <c r="D25" s="54">
        <v>1468</v>
      </c>
      <c r="E25" s="54">
        <v>14326</v>
      </c>
      <c r="F25" s="55">
        <v>79.36</v>
      </c>
      <c r="G25" s="54">
        <v>12.216393442622952</v>
      </c>
      <c r="H25" s="54">
        <v>4.8131147540983603</v>
      </c>
      <c r="Z25" s="17" t="s">
        <v>44</v>
      </c>
      <c r="AA25" s="18">
        <v>64</v>
      </c>
      <c r="AB25" s="18">
        <v>12.216393442622952</v>
      </c>
      <c r="AC25" s="32"/>
    </row>
    <row r="26" spans="1:29" x14ac:dyDescent="0.25">
      <c r="A26" s="53" t="s">
        <v>23</v>
      </c>
      <c r="B26" s="54">
        <v>50</v>
      </c>
      <c r="C26" s="54">
        <v>15202</v>
      </c>
      <c r="D26" s="54">
        <v>48</v>
      </c>
      <c r="E26" s="54">
        <v>12082</v>
      </c>
      <c r="F26" s="55">
        <v>79.48</v>
      </c>
      <c r="G26" s="54">
        <v>10.229508196721312</v>
      </c>
      <c r="H26" s="54">
        <v>0.15737704918032788</v>
      </c>
      <c r="Z26" s="19" t="s">
        <v>51</v>
      </c>
      <c r="AA26" s="20">
        <v>10</v>
      </c>
      <c r="AB26" s="20">
        <v>1.8852459016393444</v>
      </c>
      <c r="AC26" s="32"/>
    </row>
    <row r="27" spans="1:29" x14ac:dyDescent="0.25">
      <c r="A27" s="56" t="s">
        <v>51</v>
      </c>
      <c r="B27" s="57">
        <v>10</v>
      </c>
      <c r="C27" s="57">
        <v>3015</v>
      </c>
      <c r="D27" s="57">
        <v>35</v>
      </c>
      <c r="E27" s="57">
        <v>2440</v>
      </c>
      <c r="F27" s="58">
        <v>80.930000000000007</v>
      </c>
      <c r="G27" s="57">
        <v>1.8852459016393444</v>
      </c>
      <c r="H27" s="57">
        <v>0.11475409836065574</v>
      </c>
      <c r="Z27" s="17" t="s">
        <v>33</v>
      </c>
      <c r="AA27" s="18">
        <v>10</v>
      </c>
      <c r="AB27" s="18">
        <v>1.5016393442622951</v>
      </c>
      <c r="AC27" s="32"/>
    </row>
    <row r="28" spans="1:29" x14ac:dyDescent="0.25">
      <c r="A28" s="56" t="s">
        <v>26</v>
      </c>
      <c r="B28" s="57">
        <v>56</v>
      </c>
      <c r="C28" s="57">
        <v>16495</v>
      </c>
      <c r="D28" s="57">
        <v>585</v>
      </c>
      <c r="E28" s="57">
        <v>14044</v>
      </c>
      <c r="F28" s="58">
        <v>85.14</v>
      </c>
      <c r="G28" s="57">
        <v>8.0360655737704914</v>
      </c>
      <c r="H28" s="57">
        <v>1.9180327868852458</v>
      </c>
      <c r="Z28" s="19" t="s">
        <v>26</v>
      </c>
      <c r="AA28" s="20">
        <v>56</v>
      </c>
      <c r="AB28" s="20">
        <v>8.0360655737704914</v>
      </c>
      <c r="AC28" s="32"/>
    </row>
    <row r="29" spans="1:29" x14ac:dyDescent="0.25">
      <c r="A29" s="56" t="s">
        <v>28</v>
      </c>
      <c r="B29" s="57">
        <v>25</v>
      </c>
      <c r="C29" s="57">
        <v>7121</v>
      </c>
      <c r="D29" s="57">
        <v>504</v>
      </c>
      <c r="E29" s="57">
        <v>6347</v>
      </c>
      <c r="F29" s="58">
        <v>89.13</v>
      </c>
      <c r="G29" s="57">
        <v>2.5377049180327869</v>
      </c>
      <c r="H29" s="57">
        <v>1.6524590163934427</v>
      </c>
      <c r="Z29" s="19" t="s">
        <v>34</v>
      </c>
      <c r="AA29" s="20">
        <v>15</v>
      </c>
      <c r="AB29" s="20">
        <v>1.5442622950819671</v>
      </c>
      <c r="AC29" s="32"/>
    </row>
    <row r="30" spans="1:29" x14ac:dyDescent="0.25">
      <c r="A30" s="56" t="s">
        <v>34</v>
      </c>
      <c r="B30" s="57">
        <v>15</v>
      </c>
      <c r="C30" s="57">
        <v>4567</v>
      </c>
      <c r="D30" s="57">
        <v>8</v>
      </c>
      <c r="E30" s="57">
        <v>4096</v>
      </c>
      <c r="F30" s="58">
        <v>89.69</v>
      </c>
      <c r="G30" s="57">
        <v>1.5442622950819671</v>
      </c>
      <c r="H30" s="57">
        <v>2.6229508196721311E-2</v>
      </c>
      <c r="Z30" s="19" t="s">
        <v>28</v>
      </c>
      <c r="AA30" s="20">
        <v>25</v>
      </c>
      <c r="AB30" s="20">
        <v>2.5377049180327869</v>
      </c>
      <c r="AC30" s="32"/>
    </row>
    <row r="31" spans="1:29" x14ac:dyDescent="0.25">
      <c r="A31" s="56" t="s">
        <v>24</v>
      </c>
      <c r="B31" s="57">
        <v>56</v>
      </c>
      <c r="C31" s="57">
        <v>16667</v>
      </c>
      <c r="D31" s="57">
        <v>413</v>
      </c>
      <c r="E31" s="57">
        <v>15047</v>
      </c>
      <c r="F31" s="58">
        <v>90.28</v>
      </c>
      <c r="G31" s="57">
        <v>5.3114754098360653</v>
      </c>
      <c r="H31" s="57">
        <v>1.3540983606557377</v>
      </c>
      <c r="Z31" s="19" t="s">
        <v>24</v>
      </c>
      <c r="AA31" s="20">
        <v>56</v>
      </c>
      <c r="AB31" s="20">
        <v>5.3114754098360653</v>
      </c>
      <c r="AC31" s="32"/>
    </row>
    <row r="32" spans="1:29" ht="15.75" thickBot="1" x14ac:dyDescent="0.3">
      <c r="A32" s="56" t="s">
        <v>50</v>
      </c>
      <c r="B32" s="57">
        <v>25</v>
      </c>
      <c r="C32" s="57">
        <v>7618</v>
      </c>
      <c r="D32" s="57">
        <v>7</v>
      </c>
      <c r="E32" s="57">
        <v>7424</v>
      </c>
      <c r="F32" s="58">
        <v>97.45</v>
      </c>
      <c r="G32" s="57">
        <v>0.63606557377049178</v>
      </c>
      <c r="H32" s="57">
        <v>2.2950819672131147E-2</v>
      </c>
      <c r="K32" s="24">
        <f>SUM(B16:B32)</f>
        <v>687</v>
      </c>
      <c r="L32" s="24">
        <f>SUM(G16:H32)</f>
        <v>174.15409836065572</v>
      </c>
      <c r="M32">
        <f>L32/K32</f>
        <v>0.2534994153721335</v>
      </c>
      <c r="Z32" s="21" t="s">
        <v>50</v>
      </c>
      <c r="AA32" s="22">
        <v>25</v>
      </c>
      <c r="AB32" s="22">
        <v>0.63606557377049178</v>
      </c>
      <c r="AC32" s="32"/>
    </row>
  </sheetData>
  <autoFilter ref="Z1:AC1" xr:uid="{C6C72C94-D6FF-4C9C-BA22-D9CDB110D928}">
    <sortState ref="Z2:AC32">
      <sortCondition descending="1" ref="AC1"/>
    </sortState>
  </autoFilter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261E-1F1A-4B10-9789-1301BF6C1F54}">
  <dimension ref="B3:E12"/>
  <sheetViews>
    <sheetView showGridLines="0" workbookViewId="0">
      <selection activeCell="B17" sqref="B17"/>
    </sheetView>
  </sheetViews>
  <sheetFormatPr defaultRowHeight="15" x14ac:dyDescent="0.25"/>
  <cols>
    <col min="2" max="2" width="22.7109375" customWidth="1"/>
  </cols>
  <sheetData>
    <row r="3" spans="2:5" x14ac:dyDescent="0.25">
      <c r="B3" s="25" t="s">
        <v>83</v>
      </c>
      <c r="C3" s="27">
        <v>2023</v>
      </c>
      <c r="D3" s="29">
        <v>44689</v>
      </c>
    </row>
    <row r="4" spans="2:5" x14ac:dyDescent="0.25">
      <c r="B4" s="25"/>
      <c r="C4" s="28">
        <v>2024</v>
      </c>
      <c r="D4" s="30">
        <v>44955</v>
      </c>
      <c r="E4" s="26">
        <f>D4/D3</f>
        <v>1.0059522477567187</v>
      </c>
    </row>
    <row r="5" spans="2:5" x14ac:dyDescent="0.25">
      <c r="D5" s="24"/>
    </row>
    <row r="6" spans="2:5" x14ac:dyDescent="0.25">
      <c r="D6" s="24"/>
    </row>
    <row r="7" spans="2:5" x14ac:dyDescent="0.25">
      <c r="B7" s="31" t="s">
        <v>82</v>
      </c>
      <c r="C7" s="27">
        <v>2023</v>
      </c>
      <c r="D7" s="29">
        <v>804521</v>
      </c>
    </row>
    <row r="8" spans="2:5" x14ac:dyDescent="0.25">
      <c r="B8" s="31"/>
      <c r="C8" s="28">
        <v>2024</v>
      </c>
      <c r="D8" s="30">
        <v>820972</v>
      </c>
      <c r="E8" s="26">
        <f>D8/D7</f>
        <v>1.0204481921540891</v>
      </c>
    </row>
    <row r="11" spans="2:5" x14ac:dyDescent="0.25">
      <c r="B11" s="31" t="s">
        <v>81</v>
      </c>
      <c r="C11" s="27">
        <v>2023</v>
      </c>
      <c r="D11" s="29">
        <v>19682</v>
      </c>
    </row>
    <row r="12" spans="2:5" x14ac:dyDescent="0.25">
      <c r="B12" s="31"/>
      <c r="C12" s="28">
        <v>2024</v>
      </c>
      <c r="D12" s="30">
        <v>19797</v>
      </c>
      <c r="E12" s="26">
        <f>D12/D11</f>
        <v>1.0058429021440911</v>
      </c>
    </row>
  </sheetData>
  <mergeCells count="3">
    <mergeCell ref="B3:B4"/>
    <mergeCell ref="B7:B8"/>
    <mergeCell ref="B11:B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Obložnost</vt:lpstr>
      <vt:lpstr>FIN</vt:lpstr>
      <vt:lpstr>List4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2024-11-11T07:55:59Z</dcterms:created>
  <dcterms:modified xsi:type="dcterms:W3CDTF">2024-11-11T13:59:12Z</dcterms:modified>
</cp:coreProperties>
</file>