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14_{4859AD6B-920A-44EC-97D5-C38FEA5FBC75}" xr6:coauthVersionLast="36" xr6:coauthVersionMax="36" xr10:uidLastSave="{00000000-0000-0000-0000-000000000000}"/>
  <bookViews>
    <workbookView xWindow="0" yWindow="0" windowWidth="22140" windowHeight="9690" xr2:uid="{269289CB-CFC4-4BDF-B152-25B2F76BB6F5}"/>
  </bookViews>
  <sheets>
    <sheet name="2023" sheetId="1" r:id="rId1"/>
    <sheet name="202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" i="3" l="1"/>
  <c r="AP3" i="3"/>
  <c r="AM3" i="3"/>
  <c r="AL3" i="3"/>
  <c r="AI3" i="3"/>
  <c r="AH3" i="3"/>
  <c r="AE3" i="3"/>
  <c r="AS3" i="3" s="1"/>
  <c r="AD3" i="3"/>
  <c r="AR3" i="3" s="1"/>
  <c r="AC3" i="3"/>
  <c r="AB3" i="3"/>
  <c r="AA3" i="3"/>
  <c r="AO3" i="3" s="1"/>
  <c r="Z3" i="3"/>
  <c r="AN3" i="3" s="1"/>
  <c r="Y3" i="3"/>
  <c r="X3" i="3"/>
  <c r="W3" i="3"/>
  <c r="AK3" i="3" s="1"/>
  <c r="V3" i="3"/>
  <c r="AJ3" i="3" s="1"/>
  <c r="U3" i="3"/>
  <c r="T3" i="3"/>
  <c r="S3" i="3"/>
  <c r="AG3" i="3" s="1"/>
  <c r="R3" i="3"/>
  <c r="AF3" i="3" s="1"/>
  <c r="AT3" i="3" s="1"/>
  <c r="AU3" i="3" l="1"/>
  <c r="AV3" i="3" s="1"/>
  <c r="AX3" i="3" s="1"/>
</calcChain>
</file>

<file path=xl/sharedStrings.xml><?xml version="1.0" encoding="utf-8"?>
<sst xmlns="http://schemas.openxmlformats.org/spreadsheetml/2006/main" count="158" uniqueCount="115">
  <si>
    <t>Kód RN</t>
  </si>
  <si>
    <r>
      <rPr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 xml:space="preserve">NEM40     </t>
    </r>
  </si>
  <si>
    <t>Název RN</t>
  </si>
  <si>
    <r>
      <rPr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Fakultní nemocnice Olomouc</t>
    </r>
  </si>
  <si>
    <t>Období</t>
  </si>
  <si>
    <r>
      <rPr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01/2023 - 12/2023</t>
    </r>
  </si>
  <si>
    <t>Datum předání</t>
  </si>
  <si>
    <t>Verze protokolu</t>
  </si>
  <si>
    <r>
      <rPr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05.06.2024</t>
    </r>
  </si>
  <si>
    <t>Typ dat</t>
  </si>
  <si>
    <r>
      <rPr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Kompletní data pro ocenění</t>
    </r>
  </si>
  <si>
    <t>ID protokolu</t>
  </si>
  <si>
    <t>Závěrečné vyhodnocení po ukončení sběru dat</t>
  </si>
  <si>
    <t>Popis</t>
  </si>
  <si>
    <t>Počet validací s chybou</t>
  </si>
  <si>
    <t>Počet validací celkem</t>
  </si>
  <si>
    <t>Podíl (%)</t>
  </si>
  <si>
    <t>Poznámka</t>
  </si>
  <si>
    <t>Kritické validace vedoucí k odmítnutí všech dat RN bez akceptovaného vysvětlení</t>
  </si>
  <si>
    <t>Pokud je v datech RN počet vyšší než 0, jsou data RN odmítnuta k dalšímu zpracování. Parametry bonifikace budou uvedeny po vydání úhradové vyhlášky na následující rok.</t>
  </si>
  <si>
    <t>Kritické validace vedoucí k odmítnutí všech dat RN s akceptovaným vysvětlením</t>
  </si>
  <si>
    <t>Nalezené kritické chyby, které byly vysvětleny a toto vysvětlení bylo akceptováno ze strany ÚZIS ČR. Vysvětlené chyby nevedou k odmítnutí všech dat RN.</t>
  </si>
  <si>
    <t>Počet HP splňujících podmínku</t>
  </si>
  <si>
    <t>Počet HP celkem</t>
  </si>
  <si>
    <r>
      <rPr>
        <b/>
        <sz val="11"/>
        <color rgb="FF000000"/>
        <rFont val="Calibri"/>
        <family val="2"/>
        <charset val="238"/>
      </rPr>
      <t xml:space="preserve">Nevalidní hospitalizační případy (bez akceptovaného vysvětlení), z toho:
</t>
    </r>
  </si>
  <si>
    <t>Počet hospitalizačních případů, ze které RN nenáleží bonifikace za validní hospitalizační případ. Parametry bonifikace budou uvedeny po vydání úhradové vyhlášky na následující rok.</t>
  </si>
  <si>
    <r>
      <rPr>
        <b/>
        <sz val="11"/>
        <color rgb="FF000000"/>
        <rFont val="Calibri"/>
        <family val="2"/>
        <charset val="238"/>
      </rPr>
      <t xml:space="preserve">          </t>
    </r>
    <r>
      <rPr>
        <sz val="11"/>
        <color rgb="FF000000"/>
        <rFont val="Calibri"/>
        <family val="2"/>
        <charset val="238"/>
      </rPr>
      <t xml:space="preserve">- Hospitalizační případ s chybou v obsahové náplni  
</t>
    </r>
  </si>
  <si>
    <r>
      <rPr>
        <sz val="11"/>
        <color rgb="FF000000"/>
        <rFont val="Calibri"/>
        <family val="2"/>
        <charset val="238"/>
      </rPr>
      <t xml:space="preserve">U těchto hospitalizačních případů byla nalezena kritická chyba dle cis_kriticke_validace.
</t>
    </r>
    <r>
      <rPr>
        <sz val="11"/>
        <color rgb="FF000000"/>
        <rFont val="Calibri"/>
        <family val="2"/>
        <charset val="238"/>
      </rPr>
      <t xml:space="preserve">  </t>
    </r>
  </si>
  <si>
    <r>
      <rPr>
        <b/>
        <sz val="11"/>
        <color rgb="FF000000"/>
        <rFont val="Calibri"/>
        <family val="2"/>
        <charset val="238"/>
      </rPr>
      <t xml:space="preserve">          </t>
    </r>
    <r>
      <rPr>
        <sz val="11"/>
        <color rgb="FF000000"/>
        <rFont val="Calibri"/>
        <family val="2"/>
        <charset val="238"/>
      </rPr>
      <t xml:space="preserve">- Hospitalizační případ s jednicí s nevalidním obsahem
</t>
    </r>
  </si>
  <si>
    <r>
      <rPr>
        <sz val="11"/>
        <color rgb="FF000000"/>
        <rFont val="Calibri"/>
        <family val="2"/>
        <charset val="238"/>
      </rPr>
      <t xml:space="preserve">U těchto hospitalizačních případů byla nalezena kritická chyba obsahu průměrované kalkulační jednice.
</t>
    </r>
  </si>
  <si>
    <r>
      <rPr>
        <b/>
        <sz val="11"/>
        <color rgb="FF000000"/>
        <rFont val="Calibri"/>
        <family val="2"/>
        <charset val="238"/>
      </rPr>
      <t xml:space="preserve">          </t>
    </r>
    <r>
      <rPr>
        <sz val="11"/>
        <color rgb="FF000000"/>
        <rFont val="Calibri"/>
        <family val="2"/>
        <charset val="238"/>
      </rPr>
      <t xml:space="preserve">- Hospitalizační případ s jednicí s výsledkovou validací mimo přípustný rozsah
</t>
    </r>
  </si>
  <si>
    <t>U těchto hospitalizačních případů byla nalezena kritická chyba  kalkulační jednice v limitech, úvazcích, lůžkách nebo jednotkách.</t>
  </si>
  <si>
    <r>
      <rPr>
        <b/>
        <sz val="11"/>
        <color rgb="FF000000"/>
        <rFont val="Calibri"/>
        <family val="2"/>
        <charset val="238"/>
      </rPr>
      <t xml:space="preserve">Hospitalizační případy pro bonifikaci, z toho:
</t>
    </r>
  </si>
  <si>
    <t>Počet hospitalizačních případů, ze které RN náleží bonifikace za validní hospitalizační případ. Parametry bonifikace budou uvedeny po vydání úhradové vyhlášky na následující rok.</t>
  </si>
  <si>
    <r>
      <rPr>
        <b/>
        <sz val="11"/>
        <color rgb="FF000000"/>
        <rFont val="Calibri"/>
        <family val="2"/>
        <charset val="238"/>
      </rPr>
      <t xml:space="preserve">     </t>
    </r>
    <r>
      <rPr>
        <sz val="11"/>
        <color rgb="FF000000"/>
        <rFont val="Calibri"/>
        <family val="2"/>
        <charset val="238"/>
      </rPr>
      <t xml:space="preserve">a) Hospitalizační případ bez jakékoliv kritické chyby
</t>
    </r>
  </si>
  <si>
    <t>U těchto hospitalizačních případů nebyla nalezena žádná kritická chyba v obsahu ani použité kalkulační jednice.</t>
  </si>
  <si>
    <r>
      <rPr>
        <b/>
        <sz val="11"/>
        <color rgb="FF000000"/>
        <rFont val="Calibri"/>
        <family val="2"/>
        <charset val="238"/>
      </rPr>
      <t xml:space="preserve">     </t>
    </r>
    <r>
      <rPr>
        <sz val="11"/>
        <color rgb="FF000000"/>
        <rFont val="Calibri"/>
        <family val="2"/>
        <charset val="238"/>
      </rPr>
      <t xml:space="preserve">b) Hospitalizační případy s akceptovaným vysvětlením chyby, dále členěno na
</t>
    </r>
  </si>
  <si>
    <t>U těchto hospitalizačních případů byla nalezena kritická chyba, která byla vysvětlena a vysvětlení bylo akceptováno.</t>
  </si>
  <si>
    <r>
      <rPr>
        <sz val="11"/>
        <color rgb="FF000000"/>
        <rFont val="Calibri"/>
        <family val="2"/>
        <charset val="238"/>
      </rPr>
      <t xml:space="preserve">          - Hospitalizační případ s chybou v obsahové náplni
</t>
    </r>
  </si>
  <si>
    <r>
      <rPr>
        <sz val="11"/>
        <color rgb="FF000000"/>
        <rFont val="Calibri"/>
        <family val="2"/>
        <charset val="238"/>
      </rPr>
      <t xml:space="preserve">U těchto hospitalizačních případů byla vysvětlena a akceptována kritická chyba dle cis_kriticke_validace.
</t>
    </r>
    <r>
      <rPr>
        <sz val="11"/>
        <color rgb="FF000000"/>
        <rFont val="Calibri"/>
        <family val="2"/>
        <charset val="238"/>
      </rPr>
      <t xml:space="preserve">  </t>
    </r>
  </si>
  <si>
    <t>U těchto hospitalizačních případů byla vysvětlena a akceptována kritická chyba obsahu průměrované kalkulační jednice.</t>
  </si>
  <si>
    <t>U těchto hospitalizačních případů byla vysvětlena a akceptována kritická chyba  kalkulační jednice v limitech, úvazcích, lůžkách nebo jednotkách.</t>
  </si>
  <si>
    <t xml:space="preserve"> </t>
  </si>
  <si>
    <t>NEM01</t>
  </si>
  <si>
    <t>NEM02</t>
  </si>
  <si>
    <t>NEM03</t>
  </si>
  <si>
    <t>NEM04</t>
  </si>
  <si>
    <t>NEM05</t>
  </si>
  <si>
    <t>NEM06</t>
  </si>
  <si>
    <t>NEM07</t>
  </si>
  <si>
    <t>NEM08</t>
  </si>
  <si>
    <t>NEM09</t>
  </si>
  <si>
    <t>NEM10</t>
  </si>
  <si>
    <t>NEM11</t>
  </si>
  <si>
    <t>NEM12</t>
  </si>
  <si>
    <t>NEM13</t>
  </si>
  <si>
    <t>NEM14</t>
  </si>
  <si>
    <t>NEM15</t>
  </si>
  <si>
    <t>NEM16</t>
  </si>
  <si>
    <t>NEM18a</t>
  </si>
  <si>
    <t>NEM18b</t>
  </si>
  <si>
    <t>NEM18c</t>
  </si>
  <si>
    <t>NEM18d</t>
  </si>
  <si>
    <t>NEM18e</t>
  </si>
  <si>
    <t>NEM20</t>
  </si>
  <si>
    <t>NEM21</t>
  </si>
  <si>
    <t>NEM22</t>
  </si>
  <si>
    <t>NEM23</t>
  </si>
  <si>
    <t>NEM24</t>
  </si>
  <si>
    <t>NEM25</t>
  </si>
  <si>
    <t>NEM26</t>
  </si>
  <si>
    <t>NEM27</t>
  </si>
  <si>
    <t>NEM28</t>
  </si>
  <si>
    <t>NEM29</t>
  </si>
  <si>
    <t>NEM30</t>
  </si>
  <si>
    <t>NEM33</t>
  </si>
  <si>
    <t>NEM37</t>
  </si>
  <si>
    <t>NEM38</t>
  </si>
  <si>
    <t>NEM39</t>
  </si>
  <si>
    <t>NEM40</t>
  </si>
  <si>
    <t>NEM41</t>
  </si>
  <si>
    <t>NEM42</t>
  </si>
  <si>
    <t>NEM45</t>
  </si>
  <si>
    <t>NEM46</t>
  </si>
  <si>
    <t>NEM47</t>
  </si>
  <si>
    <t>NEM48</t>
  </si>
  <si>
    <t>NEM49</t>
  </si>
  <si>
    <t>NEM50</t>
  </si>
  <si>
    <t>NEM51</t>
  </si>
  <si>
    <t>NEM52</t>
  </si>
  <si>
    <t>NEM99</t>
  </si>
  <si>
    <t>ROK 2022</t>
  </si>
  <si>
    <t>1. kolo</t>
  </si>
  <si>
    <t>2. kolo</t>
  </si>
  <si>
    <t>Počet HP za 120,- Kč</t>
  </si>
  <si>
    <t>Počet HP za 60,- Kč</t>
  </si>
  <si>
    <t>Bonifikace v Kč (HP=120,- Kč)</t>
  </si>
  <si>
    <t>Bonifikace v Kč (HP=60,- Kč)</t>
  </si>
  <si>
    <t>Bonifikace za HP</t>
  </si>
  <si>
    <t>Bonifikace paušál</t>
  </si>
  <si>
    <t>Bonifikace celkem</t>
  </si>
  <si>
    <t>kod_rn</t>
  </si>
  <si>
    <t>111</t>
  </si>
  <si>
    <t>201</t>
  </si>
  <si>
    <t>205</t>
  </si>
  <si>
    <t>207</t>
  </si>
  <si>
    <t>209</t>
  </si>
  <si>
    <t>211</t>
  </si>
  <si>
    <t>213</t>
  </si>
  <si>
    <t>celkem</t>
  </si>
  <si>
    <t>HP=120,- Kč</t>
  </si>
  <si>
    <t>HP=60,- Kč</t>
  </si>
  <si>
    <t>HP celkem</t>
  </si>
  <si>
    <r>
      <rPr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25.10.2024</t>
    </r>
  </si>
  <si>
    <r>
      <rPr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2116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</si>
</sst>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[$-10409]0.0%"/>
    <numFmt numFmtId="165" formatCode="#,##0_ ;[Red]\-#,##0\ 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1"/>
      <color rgb="FF19197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5"/>
      <color rgb="FF19197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Segoe UI"/>
      <family val="2"/>
      <charset val="238"/>
    </font>
    <font>
      <sz val="10"/>
      <color rgb="FFFFFFFF"/>
      <name val="Segoe UI"/>
      <family val="2"/>
      <charset val="238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335D9D"/>
        <bgColor rgb="FF335D9D"/>
      </patternFill>
    </fill>
    <fill>
      <patternFill patternType="solid">
        <fgColor rgb="FFDDEBF7"/>
        <bgColor rgb="FFDDEBF7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/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/>
    <xf numFmtId="0" fontId="11" fillId="6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13" borderId="20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14" borderId="20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65" fontId="12" fillId="0" borderId="23" xfId="0" applyNumberFormat="1" applyFont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5" xfId="0" applyFont="1" applyBorder="1"/>
    <xf numFmtId="165" fontId="13" fillId="7" borderId="26" xfId="0" applyNumberFormat="1" applyFont="1" applyFill="1" applyBorder="1"/>
    <xf numFmtId="165" fontId="13" fillId="7" borderId="27" xfId="0" applyNumberFormat="1" applyFont="1" applyFill="1" applyBorder="1"/>
    <xf numFmtId="165" fontId="13" fillId="13" borderId="28" xfId="0" applyNumberFormat="1" applyFont="1" applyFill="1" applyBorder="1"/>
    <xf numFmtId="165" fontId="13" fillId="8" borderId="26" xfId="0" applyNumberFormat="1" applyFont="1" applyFill="1" applyBorder="1"/>
    <xf numFmtId="165" fontId="13" fillId="8" borderId="27" xfId="0" applyNumberFormat="1" applyFont="1" applyFill="1" applyBorder="1"/>
    <xf numFmtId="165" fontId="13" fillId="14" borderId="28" xfId="0" applyNumberFormat="1" applyFont="1" applyFill="1" applyBorder="1"/>
    <xf numFmtId="165" fontId="13" fillId="9" borderId="29" xfId="0" applyNumberFormat="1" applyFont="1" applyFill="1" applyBorder="1"/>
    <xf numFmtId="165" fontId="13" fillId="9" borderId="27" xfId="0" applyNumberFormat="1" applyFont="1" applyFill="1" applyBorder="1"/>
    <xf numFmtId="165" fontId="13" fillId="9" borderId="30" xfId="0" applyNumberFormat="1" applyFont="1" applyFill="1" applyBorder="1"/>
    <xf numFmtId="165" fontId="13" fillId="10" borderId="26" xfId="0" applyNumberFormat="1" applyFont="1" applyFill="1" applyBorder="1"/>
    <xf numFmtId="165" fontId="13" fillId="10" borderId="27" xfId="0" applyNumberFormat="1" applyFont="1" applyFill="1" applyBorder="1"/>
    <xf numFmtId="165" fontId="13" fillId="10" borderId="28" xfId="0" applyNumberFormat="1" applyFont="1" applyFill="1" applyBorder="1"/>
    <xf numFmtId="165" fontId="13" fillId="11" borderId="29" xfId="0" applyNumberFormat="1" applyFont="1" applyFill="1" applyBorder="1"/>
    <xf numFmtId="165" fontId="13" fillId="11" borderId="27" xfId="0" applyNumberFormat="1" applyFont="1" applyFill="1" applyBorder="1"/>
    <xf numFmtId="165" fontId="13" fillId="12" borderId="27" xfId="0" applyNumberFormat="1" applyFont="1" applyFill="1" applyBorder="1"/>
    <xf numFmtId="165" fontId="13" fillId="0" borderId="27" xfId="0" applyNumberFormat="1" applyFont="1" applyBorder="1"/>
    <xf numFmtId="165" fontId="13" fillId="0" borderId="30" xfId="0" applyNumberFormat="1" applyFont="1" applyBorder="1"/>
    <xf numFmtId="165" fontId="13" fillId="0" borderId="23" xfId="0" applyNumberFormat="1" applyFont="1" applyBorder="1"/>
    <xf numFmtId="6" fontId="14" fillId="5" borderId="24" xfId="0" applyNumberFormat="1" applyFont="1" applyFill="1" applyBorder="1"/>
    <xf numFmtId="0" fontId="13" fillId="0" borderId="0" xfId="0" applyFont="1"/>
    <xf numFmtId="165" fontId="13" fillId="0" borderId="0" xfId="0" applyNumberFormat="1" applyFont="1"/>
    <xf numFmtId="0" fontId="3" fillId="0" borderId="0" xfId="1" applyFont="1" applyAlignment="1">
      <alignment horizontal="right" vertical="center" wrapText="1" readingOrder="1"/>
    </xf>
    <xf numFmtId="0" fontId="4" fillId="0" borderId="0" xfId="1" applyFont="1" applyAlignment="1">
      <alignment horizontal="left" vertical="center" wrapText="1" readingOrder="1"/>
    </xf>
    <xf numFmtId="0" fontId="5" fillId="0" borderId="0" xfId="1" applyFont="1" applyAlignment="1">
      <alignment vertical="top" wrapText="1" readingOrder="1"/>
    </xf>
    <xf numFmtId="0" fontId="6" fillId="2" borderId="1" xfId="1" applyFont="1" applyFill="1" applyBorder="1" applyAlignment="1">
      <alignment horizontal="center" vertical="center" wrapText="1" readingOrder="1"/>
    </xf>
    <xf numFmtId="0" fontId="6" fillId="2" borderId="1" xfId="1" applyFont="1" applyFill="1" applyBorder="1" applyAlignment="1">
      <alignment horizontal="center" vertical="center" wrapText="1" readingOrder="1"/>
    </xf>
    <xf numFmtId="0" fontId="1" fillId="0" borderId="2" xfId="1" applyFont="1" applyBorder="1" applyAlignment="1">
      <alignment vertical="top" wrapText="1"/>
    </xf>
    <xf numFmtId="0" fontId="7" fillId="3" borderId="3" xfId="1" applyFont="1" applyFill="1" applyBorder="1" applyAlignment="1">
      <alignment vertical="top" wrapText="1" readingOrder="1"/>
    </xf>
    <xf numFmtId="0" fontId="8" fillId="0" borderId="3" xfId="1" applyFont="1" applyBorder="1" applyAlignment="1">
      <alignment horizontal="center" vertical="center" wrapText="1" readingOrder="1"/>
    </xf>
    <xf numFmtId="0" fontId="8" fillId="0" borderId="3" xfId="1" applyFont="1" applyBorder="1" applyAlignment="1">
      <alignment horizontal="center" vertical="center" wrapText="1" readingOrder="1"/>
    </xf>
    <xf numFmtId="0" fontId="1" fillId="0" borderId="4" xfId="1" applyFont="1" applyBorder="1" applyAlignment="1">
      <alignment vertical="top" wrapText="1"/>
    </xf>
    <xf numFmtId="164" fontId="8" fillId="0" borderId="3" xfId="1" applyNumberFormat="1" applyFont="1" applyBorder="1" applyAlignment="1">
      <alignment horizontal="center" vertical="center" wrapText="1" readingOrder="1"/>
    </xf>
    <xf numFmtId="0" fontId="4" fillId="0" borderId="3" xfId="1" applyFont="1" applyBorder="1" applyAlignment="1">
      <alignment vertical="top" wrapText="1" readingOrder="1"/>
    </xf>
    <xf numFmtId="0" fontId="7" fillId="4" borderId="5" xfId="1" applyFont="1" applyFill="1" applyBorder="1" applyAlignment="1">
      <alignment vertical="top" wrapText="1" readingOrder="1"/>
    </xf>
    <xf numFmtId="0" fontId="8" fillId="0" borderId="5" xfId="1" applyFont="1" applyBorder="1" applyAlignment="1">
      <alignment horizontal="center" vertical="center" wrapText="1" readingOrder="1"/>
    </xf>
    <xf numFmtId="0" fontId="8" fillId="0" borderId="5" xfId="1" applyFont="1" applyBorder="1" applyAlignment="1">
      <alignment horizontal="center" vertical="center" wrapText="1" readingOrder="1"/>
    </xf>
    <xf numFmtId="0" fontId="1" fillId="0" borderId="6" xfId="1" applyFont="1" applyBorder="1" applyAlignment="1">
      <alignment vertical="top" wrapText="1"/>
    </xf>
    <xf numFmtId="164" fontId="8" fillId="0" borderId="5" xfId="1" applyNumberFormat="1" applyFont="1" applyBorder="1" applyAlignment="1">
      <alignment horizontal="center" vertical="center" wrapText="1" readingOrder="1"/>
    </xf>
    <xf numFmtId="0" fontId="4" fillId="0" borderId="5" xfId="1" applyFont="1" applyBorder="1" applyAlignment="1">
      <alignment vertical="top" wrapText="1" readingOrder="1"/>
    </xf>
    <xf numFmtId="0" fontId="7" fillId="3" borderId="1" xfId="1" applyFont="1" applyFill="1" applyBorder="1" applyAlignment="1">
      <alignment vertical="top" wrapText="1" readingOrder="1"/>
    </xf>
    <xf numFmtId="3" fontId="8" fillId="0" borderId="7" xfId="1" applyNumberFormat="1" applyFont="1" applyBorder="1" applyAlignment="1">
      <alignment horizontal="center" vertical="center" wrapText="1" readingOrder="1"/>
    </xf>
    <xf numFmtId="3" fontId="1" fillId="0" borderId="0" xfId="0" applyNumberFormat="1" applyFont="1" applyFill="1" applyBorder="1"/>
    <xf numFmtId="3" fontId="8" fillId="0" borderId="7" xfId="1" applyNumberFormat="1" applyFont="1" applyBorder="1" applyAlignment="1">
      <alignment horizontal="center" vertical="center" wrapText="1" readingOrder="1"/>
    </xf>
    <xf numFmtId="3" fontId="1" fillId="0" borderId="8" xfId="1" applyNumberFormat="1" applyFont="1" applyBorder="1" applyAlignment="1">
      <alignment vertical="top" wrapText="1"/>
    </xf>
    <xf numFmtId="164" fontId="8" fillId="0" borderId="7" xfId="1" applyNumberFormat="1" applyFont="1" applyBorder="1" applyAlignment="1">
      <alignment horizontal="center" vertical="center" wrapText="1" readingOrder="1"/>
    </xf>
    <xf numFmtId="0" fontId="4" fillId="0" borderId="7" xfId="1" applyFont="1" applyBorder="1" applyAlignment="1">
      <alignment vertical="top" wrapText="1" readingOrder="1"/>
    </xf>
    <xf numFmtId="3" fontId="8" fillId="0" borderId="1" xfId="1" applyNumberFormat="1" applyFont="1" applyBorder="1" applyAlignment="1">
      <alignment horizontal="center" vertical="center" wrapText="1" readingOrder="1"/>
    </xf>
    <xf numFmtId="3" fontId="9" fillId="0" borderId="1" xfId="1" applyNumberFormat="1" applyFont="1" applyBorder="1" applyAlignment="1">
      <alignment horizontal="center" vertical="center" wrapText="1" readingOrder="1"/>
    </xf>
    <xf numFmtId="3" fontId="1" fillId="0" borderId="2" xfId="1" applyNumberFormat="1" applyFont="1" applyBorder="1" applyAlignment="1">
      <alignment vertical="top" wrapText="1"/>
    </xf>
    <xf numFmtId="164" fontId="8" fillId="0" borderId="1" xfId="1" applyNumberFormat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top" wrapText="1" readingOrder="1"/>
    </xf>
    <xf numFmtId="3" fontId="8" fillId="0" borderId="3" xfId="1" applyNumberFormat="1" applyFont="1" applyBorder="1" applyAlignment="1">
      <alignment horizontal="center" vertical="center" wrapText="1" readingOrder="1"/>
    </xf>
    <xf numFmtId="3" fontId="9" fillId="0" borderId="3" xfId="1" applyNumberFormat="1" applyFont="1" applyBorder="1" applyAlignment="1">
      <alignment horizontal="center" vertical="center" wrapText="1" readingOrder="1"/>
    </xf>
    <xf numFmtId="3" fontId="1" fillId="0" borderId="4" xfId="1" applyNumberFormat="1" applyFont="1" applyBorder="1" applyAlignment="1">
      <alignment vertical="top" wrapText="1"/>
    </xf>
    <xf numFmtId="0" fontId="7" fillId="4" borderId="7" xfId="1" applyFont="1" applyFill="1" applyBorder="1" applyAlignment="1">
      <alignment vertical="top" wrapText="1" readingOrder="1"/>
    </xf>
    <xf numFmtId="3" fontId="8" fillId="5" borderId="7" xfId="1" applyNumberFormat="1" applyFont="1" applyFill="1" applyBorder="1" applyAlignment="1">
      <alignment horizontal="center" vertical="center" wrapText="1" readingOrder="1"/>
    </xf>
    <xf numFmtId="3" fontId="9" fillId="0" borderId="7" xfId="1" applyNumberFormat="1" applyFont="1" applyBorder="1" applyAlignment="1">
      <alignment horizontal="center" vertical="center" wrapText="1" readingOrder="1"/>
    </xf>
    <xf numFmtId="0" fontId="7" fillId="4" borderId="1" xfId="1" applyFont="1" applyFill="1" applyBorder="1" applyAlignment="1">
      <alignment vertical="top" wrapText="1" readingOrder="1"/>
    </xf>
    <xf numFmtId="0" fontId="4" fillId="4" borderId="1" xfId="1" applyFont="1" applyFill="1" applyBorder="1" applyAlignment="1">
      <alignment vertical="top" wrapText="1" readingOrder="1"/>
    </xf>
    <xf numFmtId="0" fontId="7" fillId="4" borderId="3" xfId="1" applyFont="1" applyFill="1" applyBorder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10" fillId="0" borderId="0" xfId="1" applyFont="1" applyAlignment="1">
      <alignment vertical="top" wrapText="1" readingOrder="1"/>
    </xf>
  </cellXfs>
  <cellStyles count="2">
    <cellStyle name="Normal" xfId="1" xr:uid="{95D78AC0-DFB3-4552-9571-C5DA13166CD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1987249</xdr:colOff>
      <xdr:row>4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17F409-7FE5-49C9-B09D-23AC110ABDB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209550"/>
          <a:ext cx="1987249" cy="8350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1987249</xdr:colOff>
      <xdr:row>4</xdr:row>
      <xdr:rowOff>215900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9E0FF63-6F46-4861-ACCC-6E80228D855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209550"/>
          <a:ext cx="1987249" cy="8350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1987249</xdr:colOff>
      <xdr:row>4</xdr:row>
      <xdr:rowOff>215900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ED79571-D56E-4E00-A984-685F139483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209550"/>
          <a:ext cx="1987249" cy="83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445C-117D-4D28-B529-E7E4D5C551A3}">
  <dimension ref="B1:L86"/>
  <sheetViews>
    <sheetView tabSelected="1" topLeftCell="A16" workbookViewId="0">
      <selection activeCell="B31" sqref="B31"/>
    </sheetView>
  </sheetViews>
  <sheetFormatPr defaultRowHeight="15" x14ac:dyDescent="0.25"/>
  <cols>
    <col min="1" max="1" width="3.28515625" style="1" customWidth="1"/>
    <col min="2" max="2" width="81" style="1" customWidth="1"/>
    <col min="3" max="3" width="16.28515625" style="1" customWidth="1"/>
    <col min="4" max="4" width="0" style="1" hidden="1" customWidth="1"/>
    <col min="5" max="5" width="16.28515625" style="1" customWidth="1"/>
    <col min="6" max="7" width="0" style="1" hidden="1" customWidth="1"/>
    <col min="8" max="8" width="16.28515625" style="1" customWidth="1"/>
    <col min="9" max="9" width="97.28515625" style="1" customWidth="1"/>
    <col min="10" max="10" width="255" style="1" customWidth="1"/>
    <col min="11" max="11" width="0" style="1" hidden="1" customWidth="1"/>
    <col min="12" max="12" width="129.5703125" style="1" customWidth="1"/>
    <col min="13" max="13" width="255" style="1" customWidth="1"/>
    <col min="14" max="16384" width="9.140625" style="1"/>
  </cols>
  <sheetData>
    <row r="1" spans="2:12" ht="16.899999999999999" customHeight="1" x14ac:dyDescent="0.25"/>
    <row r="2" spans="2:12" ht="16.899999999999999" customHeight="1" x14ac:dyDescent="0.25">
      <c r="B2" s="2"/>
      <c r="C2" s="2"/>
      <c r="D2" s="69" t="s">
        <v>0</v>
      </c>
      <c r="E2" s="2"/>
      <c r="G2" s="70" t="s">
        <v>1</v>
      </c>
      <c r="H2" s="2"/>
      <c r="I2" s="2"/>
      <c r="J2" s="2"/>
      <c r="K2" s="2"/>
      <c r="L2" s="2"/>
    </row>
    <row r="3" spans="2:12" ht="16.899999999999999" customHeight="1" x14ac:dyDescent="0.25">
      <c r="B3" s="2"/>
      <c r="C3" s="2"/>
      <c r="D3" s="69" t="s">
        <v>2</v>
      </c>
      <c r="E3" s="2"/>
      <c r="G3" s="70" t="s">
        <v>3</v>
      </c>
      <c r="H3" s="2"/>
      <c r="I3" s="2"/>
      <c r="J3" s="2"/>
      <c r="K3" s="2"/>
      <c r="L3" s="2"/>
    </row>
    <row r="4" spans="2:12" ht="16.899999999999999" customHeight="1" x14ac:dyDescent="0.25">
      <c r="B4" s="2"/>
      <c r="C4" s="2"/>
      <c r="D4" s="69" t="s">
        <v>4</v>
      </c>
      <c r="E4" s="2"/>
      <c r="G4" s="70" t="s">
        <v>5</v>
      </c>
      <c r="H4" s="2"/>
      <c r="I4" s="2"/>
      <c r="J4" s="2"/>
      <c r="K4" s="2"/>
      <c r="L4" s="2"/>
    </row>
    <row r="5" spans="2:12" ht="16.899999999999999" customHeight="1" x14ac:dyDescent="0.25">
      <c r="B5" s="2"/>
      <c r="C5" s="2"/>
      <c r="D5" s="69" t="s">
        <v>6</v>
      </c>
      <c r="E5" s="2"/>
      <c r="G5" s="70" t="s">
        <v>113</v>
      </c>
      <c r="H5" s="2"/>
      <c r="I5" s="2"/>
      <c r="J5" s="2"/>
      <c r="K5" s="2"/>
      <c r="L5" s="2"/>
    </row>
    <row r="6" spans="2:12" ht="16.899999999999999" customHeight="1" x14ac:dyDescent="0.25">
      <c r="D6" s="69" t="s">
        <v>7</v>
      </c>
      <c r="E6" s="2"/>
      <c r="G6" s="70" t="s">
        <v>8</v>
      </c>
      <c r="H6" s="2"/>
      <c r="I6" s="2"/>
      <c r="J6" s="2"/>
      <c r="K6" s="2"/>
      <c r="L6" s="2"/>
    </row>
    <row r="7" spans="2:12" ht="16.899999999999999" customHeight="1" x14ac:dyDescent="0.25">
      <c r="D7" s="69" t="s">
        <v>9</v>
      </c>
      <c r="E7" s="2"/>
      <c r="G7" s="70" t="s">
        <v>10</v>
      </c>
      <c r="H7" s="2"/>
      <c r="I7" s="2"/>
      <c r="J7" s="2"/>
      <c r="K7" s="2"/>
      <c r="L7" s="2"/>
    </row>
    <row r="8" spans="2:12" ht="0" hidden="1" customHeight="1" x14ac:dyDescent="0.25"/>
    <row r="9" spans="2:12" ht="16.899999999999999" customHeight="1" x14ac:dyDescent="0.25">
      <c r="D9" s="69" t="s">
        <v>11</v>
      </c>
      <c r="E9" s="2"/>
      <c r="G9" s="70" t="s">
        <v>114</v>
      </c>
      <c r="H9" s="2"/>
      <c r="I9" s="2"/>
      <c r="J9" s="2"/>
      <c r="K9" s="2"/>
      <c r="L9" s="2"/>
    </row>
    <row r="10" spans="2:12" ht="16.899999999999999" customHeight="1" x14ac:dyDescent="0.25"/>
    <row r="11" spans="2:12" ht="16.899999999999999" customHeight="1" x14ac:dyDescent="0.25"/>
    <row r="12" spans="2:12" ht="22.7" customHeight="1" x14ac:dyDescent="0.25">
      <c r="B12" s="71" t="s">
        <v>12</v>
      </c>
      <c r="C12" s="2"/>
      <c r="D12" s="2"/>
      <c r="E12" s="2"/>
    </row>
    <row r="13" spans="2:12" ht="11.45" customHeight="1" x14ac:dyDescent="0.25"/>
    <row r="14" spans="2:12" ht="30" x14ac:dyDescent="0.25">
      <c r="B14" s="72" t="s">
        <v>13</v>
      </c>
      <c r="C14" s="72" t="s">
        <v>14</v>
      </c>
      <c r="E14" s="73" t="s">
        <v>15</v>
      </c>
      <c r="F14" s="74"/>
      <c r="H14" s="72" t="s">
        <v>16</v>
      </c>
      <c r="I14" s="72" t="s">
        <v>17</v>
      </c>
    </row>
    <row r="15" spans="2:12" ht="30" x14ac:dyDescent="0.25">
      <c r="B15" s="75" t="s">
        <v>18</v>
      </c>
      <c r="C15" s="76">
        <v>0</v>
      </c>
      <c r="E15" s="77">
        <v>107</v>
      </c>
      <c r="F15" s="78"/>
      <c r="H15" s="79">
        <v>0</v>
      </c>
      <c r="I15" s="80" t="s">
        <v>19</v>
      </c>
    </row>
    <row r="16" spans="2:12" ht="30" x14ac:dyDescent="0.25">
      <c r="B16" s="81" t="s">
        <v>20</v>
      </c>
      <c r="C16" s="82">
        <v>1</v>
      </c>
      <c r="E16" s="83">
        <v>107</v>
      </c>
      <c r="F16" s="84"/>
      <c r="H16" s="85">
        <v>9.3457943925233603E-3</v>
      </c>
      <c r="I16" s="86" t="s">
        <v>21</v>
      </c>
    </row>
    <row r="17" spans="2:9" ht="16.899999999999999" customHeight="1" x14ac:dyDescent="0.25"/>
    <row r="18" spans="2:9" ht="45" x14ac:dyDescent="0.25">
      <c r="B18" s="72" t="s">
        <v>13</v>
      </c>
      <c r="C18" s="72" t="s">
        <v>22</v>
      </c>
      <c r="E18" s="73" t="s">
        <v>23</v>
      </c>
      <c r="F18" s="74"/>
      <c r="H18" s="72" t="s">
        <v>16</v>
      </c>
      <c r="I18" s="72" t="s">
        <v>17</v>
      </c>
    </row>
    <row r="19" spans="2:9" ht="30" x14ac:dyDescent="0.25">
      <c r="B19" s="87" t="s">
        <v>24</v>
      </c>
      <c r="C19" s="88">
        <v>1652</v>
      </c>
      <c r="D19" s="89"/>
      <c r="E19" s="90">
        <v>51051</v>
      </c>
      <c r="F19" s="91"/>
      <c r="H19" s="92">
        <v>0.03</v>
      </c>
      <c r="I19" s="93" t="s">
        <v>25</v>
      </c>
    </row>
    <row r="20" spans="2:9" ht="30" x14ac:dyDescent="0.25">
      <c r="B20" s="87" t="s">
        <v>26</v>
      </c>
      <c r="C20" s="94">
        <v>1562</v>
      </c>
      <c r="D20" s="89"/>
      <c r="E20" s="95">
        <v>51051</v>
      </c>
      <c r="F20" s="96"/>
      <c r="H20" s="97">
        <v>0.03</v>
      </c>
      <c r="I20" s="98" t="s">
        <v>27</v>
      </c>
    </row>
    <row r="21" spans="2:9" ht="30" x14ac:dyDescent="0.25">
      <c r="B21" s="87" t="s">
        <v>28</v>
      </c>
      <c r="C21" s="94">
        <v>0</v>
      </c>
      <c r="D21" s="89"/>
      <c r="E21" s="95">
        <v>51051</v>
      </c>
      <c r="F21" s="96"/>
      <c r="H21" s="97">
        <v>0</v>
      </c>
      <c r="I21" s="98" t="s">
        <v>29</v>
      </c>
    </row>
    <row r="22" spans="2:9" ht="30" x14ac:dyDescent="0.25">
      <c r="B22" s="75" t="s">
        <v>30</v>
      </c>
      <c r="C22" s="99">
        <v>95</v>
      </c>
      <c r="D22" s="89"/>
      <c r="E22" s="100">
        <v>51051</v>
      </c>
      <c r="F22" s="101"/>
      <c r="H22" s="79">
        <v>0</v>
      </c>
      <c r="I22" s="80" t="s">
        <v>31</v>
      </c>
    </row>
    <row r="23" spans="2:9" ht="30" x14ac:dyDescent="0.25">
      <c r="B23" s="102" t="s">
        <v>32</v>
      </c>
      <c r="C23" s="103">
        <v>49399</v>
      </c>
      <c r="D23" s="89"/>
      <c r="E23" s="104">
        <v>51051</v>
      </c>
      <c r="F23" s="91"/>
      <c r="H23" s="92">
        <v>0.97</v>
      </c>
      <c r="I23" s="93" t="s">
        <v>33</v>
      </c>
    </row>
    <row r="24" spans="2:9" ht="30" x14ac:dyDescent="0.25">
      <c r="B24" s="105" t="s">
        <v>34</v>
      </c>
      <c r="C24" s="94">
        <v>49136</v>
      </c>
      <c r="D24" s="89"/>
      <c r="E24" s="95">
        <v>51051</v>
      </c>
      <c r="F24" s="96"/>
      <c r="H24" s="97">
        <v>0.96</v>
      </c>
      <c r="I24" s="98" t="s">
        <v>35</v>
      </c>
    </row>
    <row r="25" spans="2:9" ht="30" x14ac:dyDescent="0.25">
      <c r="B25" s="105" t="s">
        <v>36</v>
      </c>
      <c r="C25" s="94">
        <v>263</v>
      </c>
      <c r="D25" s="89"/>
      <c r="E25" s="95">
        <v>51051</v>
      </c>
      <c r="F25" s="96"/>
      <c r="H25" s="97">
        <v>0.01</v>
      </c>
      <c r="I25" s="98" t="s">
        <v>37</v>
      </c>
    </row>
    <row r="26" spans="2:9" ht="30" x14ac:dyDescent="0.25">
      <c r="B26" s="106" t="s">
        <v>38</v>
      </c>
      <c r="C26" s="94">
        <v>263</v>
      </c>
      <c r="D26" s="89"/>
      <c r="E26" s="95">
        <v>51051</v>
      </c>
      <c r="F26" s="96"/>
      <c r="H26" s="97">
        <v>0.01</v>
      </c>
      <c r="I26" s="98" t="s">
        <v>39</v>
      </c>
    </row>
    <row r="27" spans="2:9" ht="30" x14ac:dyDescent="0.25">
      <c r="B27" s="105" t="s">
        <v>28</v>
      </c>
      <c r="C27" s="94">
        <v>0</v>
      </c>
      <c r="D27" s="89"/>
      <c r="E27" s="95">
        <v>51051</v>
      </c>
      <c r="F27" s="96"/>
      <c r="H27" s="97">
        <v>0</v>
      </c>
      <c r="I27" s="98" t="s">
        <v>40</v>
      </c>
    </row>
    <row r="28" spans="2:9" ht="30" x14ac:dyDescent="0.25">
      <c r="B28" s="107" t="s">
        <v>30</v>
      </c>
      <c r="C28" s="99">
        <v>0</v>
      </c>
      <c r="D28" s="89"/>
      <c r="E28" s="100">
        <v>51051</v>
      </c>
      <c r="F28" s="101"/>
      <c r="H28" s="79">
        <v>0</v>
      </c>
      <c r="I28" s="80" t="s">
        <v>41</v>
      </c>
    </row>
    <row r="29" spans="2:9" ht="17.100000000000001" customHeight="1" x14ac:dyDescent="0.25"/>
    <row r="30" spans="2:9" ht="16.899999999999999" customHeight="1" x14ac:dyDescent="0.25">
      <c r="B30" s="108" t="s">
        <v>42</v>
      </c>
      <c r="C30" s="2"/>
      <c r="D30" s="2"/>
      <c r="E30" s="2"/>
    </row>
    <row r="31" spans="2:9" ht="28.35" customHeight="1" x14ac:dyDescent="0.25"/>
    <row r="32" spans="2:9" ht="16.899999999999999" customHeight="1" x14ac:dyDescent="0.25"/>
    <row r="33" spans="2:10" ht="16.899999999999999" customHeight="1" x14ac:dyDescent="0.25"/>
    <row r="34" spans="2:10" ht="16.899999999999999" customHeight="1" x14ac:dyDescent="0.25"/>
    <row r="35" spans="2:10" ht="16.899999999999999" customHeight="1" x14ac:dyDescent="0.25"/>
    <row r="36" spans="2:10" ht="16.899999999999999" customHeight="1" x14ac:dyDescent="0.25"/>
    <row r="37" spans="2:10" ht="16.899999999999999" customHeight="1" x14ac:dyDescent="0.25">
      <c r="B37" s="109" t="s">
        <v>43</v>
      </c>
      <c r="C37" s="2"/>
      <c r="D37" s="2"/>
      <c r="E37" s="2"/>
      <c r="F37" s="2"/>
      <c r="G37" s="2"/>
      <c r="H37" s="2"/>
      <c r="I37" s="2"/>
      <c r="J37" s="2"/>
    </row>
    <row r="38" spans="2:10" ht="16.899999999999999" customHeight="1" x14ac:dyDescent="0.25">
      <c r="B38" s="109" t="s">
        <v>43</v>
      </c>
      <c r="C38" s="2"/>
      <c r="D38" s="2"/>
      <c r="E38" s="2"/>
      <c r="F38" s="2"/>
      <c r="G38" s="2"/>
      <c r="H38" s="2"/>
      <c r="I38" s="2"/>
      <c r="J38" s="2"/>
    </row>
    <row r="39" spans="2:10" ht="16.899999999999999" customHeight="1" x14ac:dyDescent="0.25">
      <c r="B39" s="109" t="s">
        <v>44</v>
      </c>
      <c r="C39" s="2"/>
      <c r="D39" s="2"/>
      <c r="E39" s="2"/>
      <c r="F39" s="2"/>
      <c r="G39" s="2"/>
      <c r="H39" s="2"/>
      <c r="I39" s="2"/>
      <c r="J39" s="2"/>
    </row>
    <row r="40" spans="2:10" ht="17.100000000000001" customHeight="1" x14ac:dyDescent="0.25">
      <c r="B40" s="109" t="s">
        <v>45</v>
      </c>
      <c r="C40" s="2"/>
      <c r="D40" s="2"/>
      <c r="E40" s="2"/>
      <c r="F40" s="2"/>
      <c r="G40" s="2"/>
      <c r="H40" s="2"/>
      <c r="I40" s="2"/>
      <c r="J40" s="2"/>
    </row>
    <row r="41" spans="2:10" ht="16.899999999999999" customHeight="1" x14ac:dyDescent="0.25">
      <c r="B41" s="109" t="s">
        <v>46</v>
      </c>
      <c r="C41" s="2"/>
      <c r="D41" s="2"/>
      <c r="E41" s="2"/>
      <c r="F41" s="2"/>
      <c r="G41" s="2"/>
      <c r="H41" s="2"/>
      <c r="I41" s="2"/>
      <c r="J41" s="2"/>
    </row>
    <row r="42" spans="2:10" ht="16.899999999999999" customHeight="1" x14ac:dyDescent="0.25">
      <c r="B42" s="109" t="s">
        <v>47</v>
      </c>
      <c r="C42" s="2"/>
      <c r="D42" s="2"/>
      <c r="E42" s="2"/>
      <c r="F42" s="2"/>
      <c r="G42" s="2"/>
      <c r="H42" s="2"/>
      <c r="I42" s="2"/>
      <c r="J42" s="2"/>
    </row>
    <row r="43" spans="2:10" ht="16.899999999999999" customHeight="1" x14ac:dyDescent="0.25">
      <c r="B43" s="109" t="s">
        <v>48</v>
      </c>
      <c r="C43" s="2"/>
      <c r="D43" s="2"/>
      <c r="E43" s="2"/>
      <c r="F43" s="2"/>
      <c r="G43" s="2"/>
      <c r="H43" s="2"/>
      <c r="I43" s="2"/>
      <c r="J43" s="2"/>
    </row>
    <row r="44" spans="2:10" ht="16.899999999999999" customHeight="1" x14ac:dyDescent="0.25">
      <c r="B44" s="109" t="s">
        <v>49</v>
      </c>
      <c r="C44" s="2"/>
      <c r="D44" s="2"/>
      <c r="E44" s="2"/>
      <c r="F44" s="2"/>
      <c r="G44" s="2"/>
      <c r="H44" s="2"/>
      <c r="I44" s="2"/>
      <c r="J44" s="2"/>
    </row>
    <row r="45" spans="2:10" ht="16.899999999999999" customHeight="1" x14ac:dyDescent="0.25">
      <c r="B45" s="109" t="s">
        <v>50</v>
      </c>
      <c r="C45" s="2"/>
      <c r="D45" s="2"/>
      <c r="E45" s="2"/>
      <c r="F45" s="2"/>
      <c r="G45" s="2"/>
      <c r="H45" s="2"/>
      <c r="I45" s="2"/>
      <c r="J45" s="2"/>
    </row>
    <row r="46" spans="2:10" ht="17.100000000000001" customHeight="1" x14ac:dyDescent="0.25">
      <c r="B46" s="109" t="s">
        <v>51</v>
      </c>
      <c r="C46" s="2"/>
      <c r="D46" s="2"/>
      <c r="E46" s="2"/>
      <c r="F46" s="2"/>
      <c r="G46" s="2"/>
      <c r="H46" s="2"/>
      <c r="I46" s="2"/>
      <c r="J46" s="2"/>
    </row>
    <row r="47" spans="2:10" ht="16.899999999999999" customHeight="1" x14ac:dyDescent="0.25">
      <c r="B47" s="109" t="s">
        <v>52</v>
      </c>
      <c r="C47" s="2"/>
      <c r="D47" s="2"/>
      <c r="E47" s="2"/>
      <c r="F47" s="2"/>
      <c r="G47" s="2"/>
      <c r="H47" s="2"/>
      <c r="I47" s="2"/>
      <c r="J47" s="2"/>
    </row>
    <row r="48" spans="2:10" ht="16.899999999999999" customHeight="1" x14ac:dyDescent="0.25">
      <c r="B48" s="109" t="s">
        <v>53</v>
      </c>
      <c r="C48" s="2"/>
      <c r="D48" s="2"/>
      <c r="E48" s="2"/>
      <c r="F48" s="2"/>
      <c r="G48" s="2"/>
      <c r="H48" s="2"/>
      <c r="I48" s="2"/>
      <c r="J48" s="2"/>
    </row>
    <row r="49" spans="2:10" ht="16.899999999999999" customHeight="1" x14ac:dyDescent="0.25">
      <c r="B49" s="109" t="s">
        <v>54</v>
      </c>
      <c r="C49" s="2"/>
      <c r="D49" s="2"/>
      <c r="E49" s="2"/>
      <c r="F49" s="2"/>
      <c r="G49" s="2"/>
      <c r="H49" s="2"/>
      <c r="I49" s="2"/>
      <c r="J49" s="2"/>
    </row>
    <row r="50" spans="2:10" ht="16.899999999999999" customHeight="1" x14ac:dyDescent="0.25">
      <c r="B50" s="109" t="s">
        <v>55</v>
      </c>
      <c r="C50" s="2"/>
      <c r="D50" s="2"/>
      <c r="E50" s="2"/>
      <c r="F50" s="2"/>
      <c r="G50" s="2"/>
      <c r="H50" s="2"/>
      <c r="I50" s="2"/>
      <c r="J50" s="2"/>
    </row>
    <row r="51" spans="2:10" ht="16.899999999999999" customHeight="1" x14ac:dyDescent="0.25">
      <c r="B51" s="109" t="s">
        <v>56</v>
      </c>
      <c r="C51" s="2"/>
      <c r="D51" s="2"/>
      <c r="E51" s="2"/>
      <c r="F51" s="2"/>
      <c r="G51" s="2"/>
      <c r="H51" s="2"/>
      <c r="I51" s="2"/>
      <c r="J51" s="2"/>
    </row>
    <row r="52" spans="2:10" ht="17.100000000000001" customHeight="1" x14ac:dyDescent="0.25">
      <c r="B52" s="109" t="s">
        <v>57</v>
      </c>
      <c r="C52" s="2"/>
      <c r="D52" s="2"/>
      <c r="E52" s="2"/>
      <c r="F52" s="2"/>
      <c r="G52" s="2"/>
      <c r="H52" s="2"/>
      <c r="I52" s="2"/>
      <c r="J52" s="2"/>
    </row>
    <row r="53" spans="2:10" ht="16.899999999999999" customHeight="1" x14ac:dyDescent="0.25">
      <c r="B53" s="109" t="s">
        <v>58</v>
      </c>
      <c r="C53" s="2"/>
      <c r="D53" s="2"/>
      <c r="E53" s="2"/>
      <c r="F53" s="2"/>
      <c r="G53" s="2"/>
      <c r="H53" s="2"/>
      <c r="I53" s="2"/>
      <c r="J53" s="2"/>
    </row>
    <row r="54" spans="2:10" ht="16.899999999999999" customHeight="1" x14ac:dyDescent="0.25">
      <c r="B54" s="109" t="s">
        <v>59</v>
      </c>
      <c r="C54" s="2"/>
      <c r="D54" s="2"/>
      <c r="E54" s="2"/>
      <c r="F54" s="2"/>
      <c r="G54" s="2"/>
      <c r="H54" s="2"/>
      <c r="I54" s="2"/>
      <c r="J54" s="2"/>
    </row>
    <row r="55" spans="2:10" ht="16.899999999999999" customHeight="1" x14ac:dyDescent="0.25">
      <c r="B55" s="109" t="s">
        <v>60</v>
      </c>
      <c r="C55" s="2"/>
      <c r="D55" s="2"/>
      <c r="E55" s="2"/>
      <c r="F55" s="2"/>
      <c r="G55" s="2"/>
      <c r="H55" s="2"/>
      <c r="I55" s="2"/>
      <c r="J55" s="2"/>
    </row>
    <row r="56" spans="2:10" ht="16.899999999999999" customHeight="1" x14ac:dyDescent="0.25">
      <c r="B56" s="109" t="s">
        <v>61</v>
      </c>
      <c r="C56" s="2"/>
      <c r="D56" s="2"/>
      <c r="E56" s="2"/>
      <c r="F56" s="2"/>
      <c r="G56" s="2"/>
      <c r="H56" s="2"/>
      <c r="I56" s="2"/>
      <c r="J56" s="2"/>
    </row>
    <row r="57" spans="2:10" ht="16.899999999999999" customHeight="1" x14ac:dyDescent="0.25">
      <c r="B57" s="109" t="s">
        <v>62</v>
      </c>
      <c r="C57" s="2"/>
      <c r="D57" s="2"/>
      <c r="E57" s="2"/>
      <c r="F57" s="2"/>
      <c r="G57" s="2"/>
      <c r="H57" s="2"/>
      <c r="I57" s="2"/>
      <c r="J57" s="2"/>
    </row>
    <row r="58" spans="2:10" ht="16.899999999999999" customHeight="1" x14ac:dyDescent="0.25">
      <c r="B58" s="109" t="s">
        <v>63</v>
      </c>
      <c r="C58" s="2"/>
      <c r="D58" s="2"/>
      <c r="E58" s="2"/>
      <c r="F58" s="2"/>
      <c r="G58" s="2"/>
      <c r="H58" s="2"/>
      <c r="I58" s="2"/>
      <c r="J58" s="2"/>
    </row>
    <row r="59" spans="2:10" ht="17.100000000000001" customHeight="1" x14ac:dyDescent="0.25">
      <c r="B59" s="109" t="s">
        <v>64</v>
      </c>
      <c r="C59" s="2"/>
      <c r="D59" s="2"/>
      <c r="E59" s="2"/>
      <c r="F59" s="2"/>
      <c r="G59" s="2"/>
      <c r="H59" s="2"/>
      <c r="I59" s="2"/>
      <c r="J59" s="2"/>
    </row>
    <row r="60" spans="2:10" ht="16.899999999999999" customHeight="1" x14ac:dyDescent="0.25">
      <c r="B60" s="109" t="s">
        <v>65</v>
      </c>
      <c r="C60" s="2"/>
      <c r="D60" s="2"/>
      <c r="E60" s="2"/>
      <c r="F60" s="2"/>
      <c r="G60" s="2"/>
      <c r="H60" s="2"/>
      <c r="I60" s="2"/>
      <c r="J60" s="2"/>
    </row>
    <row r="61" spans="2:10" ht="16.899999999999999" customHeight="1" x14ac:dyDescent="0.25">
      <c r="B61" s="109" t="s">
        <v>66</v>
      </c>
      <c r="C61" s="2"/>
      <c r="D61" s="2"/>
      <c r="E61" s="2"/>
      <c r="F61" s="2"/>
      <c r="G61" s="2"/>
      <c r="H61" s="2"/>
      <c r="I61" s="2"/>
      <c r="J61" s="2"/>
    </row>
    <row r="62" spans="2:10" ht="16.899999999999999" customHeight="1" x14ac:dyDescent="0.25">
      <c r="B62" s="109" t="s">
        <v>67</v>
      </c>
      <c r="C62" s="2"/>
      <c r="D62" s="2"/>
      <c r="E62" s="2"/>
      <c r="F62" s="2"/>
      <c r="G62" s="2"/>
      <c r="H62" s="2"/>
      <c r="I62" s="2"/>
      <c r="J62" s="2"/>
    </row>
    <row r="63" spans="2:10" ht="16.899999999999999" customHeight="1" x14ac:dyDescent="0.25">
      <c r="B63" s="109" t="s">
        <v>68</v>
      </c>
      <c r="C63" s="2"/>
      <c r="D63" s="2"/>
      <c r="E63" s="2"/>
      <c r="F63" s="2"/>
      <c r="G63" s="2"/>
      <c r="H63" s="2"/>
      <c r="I63" s="2"/>
      <c r="J63" s="2"/>
    </row>
    <row r="64" spans="2:10" ht="16.899999999999999" customHeight="1" x14ac:dyDescent="0.25">
      <c r="B64" s="109" t="s">
        <v>69</v>
      </c>
      <c r="C64" s="2"/>
      <c r="D64" s="2"/>
      <c r="E64" s="2"/>
      <c r="F64" s="2"/>
      <c r="G64" s="2"/>
      <c r="H64" s="2"/>
      <c r="I64" s="2"/>
      <c r="J64" s="2"/>
    </row>
    <row r="65" spans="2:10" ht="17.100000000000001" customHeight="1" x14ac:dyDescent="0.25">
      <c r="B65" s="109" t="s">
        <v>70</v>
      </c>
      <c r="C65" s="2"/>
      <c r="D65" s="2"/>
      <c r="E65" s="2"/>
      <c r="F65" s="2"/>
      <c r="G65" s="2"/>
      <c r="H65" s="2"/>
      <c r="I65" s="2"/>
      <c r="J65" s="2"/>
    </row>
    <row r="66" spans="2:10" ht="16.899999999999999" customHeight="1" x14ac:dyDescent="0.25">
      <c r="B66" s="109" t="s">
        <v>71</v>
      </c>
      <c r="C66" s="2"/>
      <c r="D66" s="2"/>
      <c r="E66" s="2"/>
      <c r="F66" s="2"/>
      <c r="G66" s="2"/>
      <c r="H66" s="2"/>
      <c r="I66" s="2"/>
      <c r="J66" s="2"/>
    </row>
    <row r="67" spans="2:10" ht="16.899999999999999" customHeight="1" x14ac:dyDescent="0.25">
      <c r="B67" s="109" t="s">
        <v>72</v>
      </c>
      <c r="C67" s="2"/>
      <c r="D67" s="2"/>
      <c r="E67" s="2"/>
      <c r="F67" s="2"/>
      <c r="G67" s="2"/>
      <c r="H67" s="2"/>
      <c r="I67" s="2"/>
      <c r="J67" s="2"/>
    </row>
    <row r="68" spans="2:10" ht="16.899999999999999" customHeight="1" x14ac:dyDescent="0.25">
      <c r="B68" s="109" t="s">
        <v>73</v>
      </c>
      <c r="C68" s="2"/>
      <c r="D68" s="2"/>
      <c r="E68" s="2"/>
      <c r="F68" s="2"/>
      <c r="G68" s="2"/>
      <c r="H68" s="2"/>
      <c r="I68" s="2"/>
      <c r="J68" s="2"/>
    </row>
    <row r="69" spans="2:10" ht="16.899999999999999" customHeight="1" x14ac:dyDescent="0.25">
      <c r="B69" s="109" t="s">
        <v>74</v>
      </c>
      <c r="C69" s="2"/>
      <c r="D69" s="2"/>
      <c r="E69" s="2"/>
      <c r="F69" s="2"/>
      <c r="G69" s="2"/>
      <c r="H69" s="2"/>
      <c r="I69" s="2"/>
      <c r="J69" s="2"/>
    </row>
    <row r="70" spans="2:10" ht="16.899999999999999" customHeight="1" x14ac:dyDescent="0.25">
      <c r="B70" s="109" t="s">
        <v>75</v>
      </c>
      <c r="C70" s="2"/>
      <c r="D70" s="2"/>
      <c r="E70" s="2"/>
      <c r="F70" s="2"/>
      <c r="G70" s="2"/>
      <c r="H70" s="2"/>
      <c r="I70" s="2"/>
      <c r="J70" s="2"/>
    </row>
    <row r="71" spans="2:10" ht="17.100000000000001" customHeight="1" x14ac:dyDescent="0.25">
      <c r="B71" s="109" t="s">
        <v>76</v>
      </c>
      <c r="C71" s="2"/>
      <c r="D71" s="2"/>
      <c r="E71" s="2"/>
      <c r="F71" s="2"/>
      <c r="G71" s="2"/>
      <c r="H71" s="2"/>
      <c r="I71" s="2"/>
      <c r="J71" s="2"/>
    </row>
    <row r="72" spans="2:10" ht="16.899999999999999" customHeight="1" x14ac:dyDescent="0.25">
      <c r="B72" s="109" t="s">
        <v>77</v>
      </c>
      <c r="C72" s="2"/>
      <c r="D72" s="2"/>
      <c r="E72" s="2"/>
      <c r="F72" s="2"/>
      <c r="G72" s="2"/>
      <c r="H72" s="2"/>
      <c r="I72" s="2"/>
      <c r="J72" s="2"/>
    </row>
    <row r="73" spans="2:10" ht="16.899999999999999" customHeight="1" x14ac:dyDescent="0.25">
      <c r="B73" s="109" t="s">
        <v>78</v>
      </c>
      <c r="C73" s="2"/>
      <c r="D73" s="2"/>
      <c r="E73" s="2"/>
      <c r="F73" s="2"/>
      <c r="G73" s="2"/>
      <c r="H73" s="2"/>
      <c r="I73" s="2"/>
      <c r="J73" s="2"/>
    </row>
    <row r="74" spans="2:10" ht="16.899999999999999" customHeight="1" x14ac:dyDescent="0.25">
      <c r="B74" s="109" t="s">
        <v>79</v>
      </c>
      <c r="C74" s="2"/>
      <c r="D74" s="2"/>
      <c r="E74" s="2"/>
      <c r="F74" s="2"/>
      <c r="G74" s="2"/>
      <c r="H74" s="2"/>
      <c r="I74" s="2"/>
      <c r="J74" s="2"/>
    </row>
    <row r="75" spans="2:10" ht="16.899999999999999" customHeight="1" x14ac:dyDescent="0.25">
      <c r="B75" s="109" t="s">
        <v>80</v>
      </c>
      <c r="C75" s="2"/>
      <c r="D75" s="2"/>
      <c r="E75" s="2"/>
      <c r="F75" s="2"/>
      <c r="G75" s="2"/>
      <c r="H75" s="2"/>
      <c r="I75" s="2"/>
      <c r="J75" s="2"/>
    </row>
    <row r="76" spans="2:10" ht="16.899999999999999" customHeight="1" x14ac:dyDescent="0.25">
      <c r="B76" s="109" t="s">
        <v>81</v>
      </c>
      <c r="C76" s="2"/>
      <c r="D76" s="2"/>
      <c r="E76" s="2"/>
      <c r="F76" s="2"/>
      <c r="G76" s="2"/>
      <c r="H76" s="2"/>
      <c r="I76" s="2"/>
      <c r="J76" s="2"/>
    </row>
    <row r="77" spans="2:10" ht="16.899999999999999" customHeight="1" x14ac:dyDescent="0.25">
      <c r="B77" s="109" t="s">
        <v>82</v>
      </c>
      <c r="C77" s="2"/>
      <c r="D77" s="2"/>
      <c r="E77" s="2"/>
      <c r="F77" s="2"/>
      <c r="G77" s="2"/>
      <c r="H77" s="2"/>
      <c r="I77" s="2"/>
      <c r="J77" s="2"/>
    </row>
    <row r="78" spans="2:10" ht="17.100000000000001" customHeight="1" x14ac:dyDescent="0.25">
      <c r="B78" s="109" t="s">
        <v>83</v>
      </c>
      <c r="C78" s="2"/>
      <c r="D78" s="2"/>
      <c r="E78" s="2"/>
      <c r="F78" s="2"/>
      <c r="G78" s="2"/>
      <c r="H78" s="2"/>
      <c r="I78" s="2"/>
      <c r="J78" s="2"/>
    </row>
    <row r="79" spans="2:10" ht="16.899999999999999" customHeight="1" x14ac:dyDescent="0.25">
      <c r="B79" s="109" t="s">
        <v>84</v>
      </c>
      <c r="C79" s="2"/>
      <c r="D79" s="2"/>
      <c r="E79" s="2"/>
      <c r="F79" s="2"/>
      <c r="G79" s="2"/>
      <c r="H79" s="2"/>
      <c r="I79" s="2"/>
      <c r="J79" s="2"/>
    </row>
    <row r="80" spans="2:10" ht="16.899999999999999" customHeight="1" x14ac:dyDescent="0.25">
      <c r="B80" s="109" t="s">
        <v>85</v>
      </c>
      <c r="C80" s="2"/>
      <c r="D80" s="2"/>
      <c r="E80" s="2"/>
      <c r="F80" s="2"/>
      <c r="G80" s="2"/>
      <c r="H80" s="2"/>
      <c r="I80" s="2"/>
      <c r="J80" s="2"/>
    </row>
    <row r="81" spans="2:10" ht="16.899999999999999" customHeight="1" x14ac:dyDescent="0.25">
      <c r="B81" s="109" t="s">
        <v>86</v>
      </c>
      <c r="C81" s="2"/>
      <c r="D81" s="2"/>
      <c r="E81" s="2"/>
      <c r="F81" s="2"/>
      <c r="G81" s="2"/>
      <c r="H81" s="2"/>
      <c r="I81" s="2"/>
      <c r="J81" s="2"/>
    </row>
    <row r="82" spans="2:10" ht="16.899999999999999" customHeight="1" x14ac:dyDescent="0.25">
      <c r="B82" s="109" t="s">
        <v>87</v>
      </c>
      <c r="C82" s="2"/>
      <c r="D82" s="2"/>
      <c r="E82" s="2"/>
      <c r="F82" s="2"/>
      <c r="G82" s="2"/>
      <c r="H82" s="2"/>
      <c r="I82" s="2"/>
      <c r="J82" s="2"/>
    </row>
    <row r="83" spans="2:10" ht="16.899999999999999" customHeight="1" x14ac:dyDescent="0.25">
      <c r="B83" s="109" t="s">
        <v>88</v>
      </c>
      <c r="C83" s="2"/>
      <c r="D83" s="2"/>
      <c r="E83" s="2"/>
      <c r="F83" s="2"/>
      <c r="G83" s="2"/>
      <c r="H83" s="2"/>
      <c r="I83" s="2"/>
      <c r="J83" s="2"/>
    </row>
    <row r="84" spans="2:10" ht="17.100000000000001" customHeight="1" x14ac:dyDescent="0.25">
      <c r="B84" s="109" t="s">
        <v>89</v>
      </c>
      <c r="C84" s="2"/>
      <c r="D84" s="2"/>
      <c r="E84" s="2"/>
      <c r="F84" s="2"/>
      <c r="G84" s="2"/>
      <c r="H84" s="2"/>
      <c r="I84" s="2"/>
      <c r="J84" s="2"/>
    </row>
    <row r="85" spans="2:10" ht="16.899999999999999" customHeight="1" x14ac:dyDescent="0.25">
      <c r="B85" s="109" t="s">
        <v>90</v>
      </c>
      <c r="C85" s="2"/>
      <c r="D85" s="2"/>
      <c r="E85" s="2"/>
      <c r="F85" s="2"/>
      <c r="G85" s="2"/>
      <c r="H85" s="2"/>
      <c r="I85" s="2"/>
      <c r="J85" s="2"/>
    </row>
    <row r="86" spans="2:10" ht="0" hidden="1" customHeight="1" x14ac:dyDescent="0.25"/>
  </sheetData>
  <mergeCells count="80">
    <mergeCell ref="B81:J81"/>
    <mergeCell ref="B82:J82"/>
    <mergeCell ref="B83:J83"/>
    <mergeCell ref="B84:J84"/>
    <mergeCell ref="B85:J85"/>
    <mergeCell ref="B75:J75"/>
    <mergeCell ref="B76:J76"/>
    <mergeCell ref="B77:J77"/>
    <mergeCell ref="B78:J78"/>
    <mergeCell ref="B79:J79"/>
    <mergeCell ref="B80:J80"/>
    <mergeCell ref="B69:J69"/>
    <mergeCell ref="B70:J70"/>
    <mergeCell ref="B71:J71"/>
    <mergeCell ref="B72:J72"/>
    <mergeCell ref="B73:J73"/>
    <mergeCell ref="B74:J74"/>
    <mergeCell ref="B63:J63"/>
    <mergeCell ref="B64:J64"/>
    <mergeCell ref="B65:J65"/>
    <mergeCell ref="B66:J66"/>
    <mergeCell ref="B67:J67"/>
    <mergeCell ref="B68:J68"/>
    <mergeCell ref="B57:J57"/>
    <mergeCell ref="B58:J58"/>
    <mergeCell ref="B59:J59"/>
    <mergeCell ref="B60:J60"/>
    <mergeCell ref="B61:J61"/>
    <mergeCell ref="B62:J62"/>
    <mergeCell ref="B51:J51"/>
    <mergeCell ref="B52:J52"/>
    <mergeCell ref="B53:J53"/>
    <mergeCell ref="B54:J54"/>
    <mergeCell ref="B55:J55"/>
    <mergeCell ref="B56:J56"/>
    <mergeCell ref="B45:J45"/>
    <mergeCell ref="B46:J46"/>
    <mergeCell ref="B47:J47"/>
    <mergeCell ref="B48:J48"/>
    <mergeCell ref="B49:J49"/>
    <mergeCell ref="B50:J50"/>
    <mergeCell ref="B39:J39"/>
    <mergeCell ref="B40:J40"/>
    <mergeCell ref="B41:J41"/>
    <mergeCell ref="B42:J42"/>
    <mergeCell ref="B43:J43"/>
    <mergeCell ref="B44:J44"/>
    <mergeCell ref="E26:F26"/>
    <mergeCell ref="E27:F27"/>
    <mergeCell ref="E28:F28"/>
    <mergeCell ref="B30:E30"/>
    <mergeCell ref="B37:J37"/>
    <mergeCell ref="B38:J38"/>
    <mergeCell ref="E20:F20"/>
    <mergeCell ref="E21:F21"/>
    <mergeCell ref="E22:F22"/>
    <mergeCell ref="E23:F23"/>
    <mergeCell ref="E24:F24"/>
    <mergeCell ref="E25:F25"/>
    <mergeCell ref="B12:E12"/>
    <mergeCell ref="E14:F14"/>
    <mergeCell ref="E15:F15"/>
    <mergeCell ref="E16:F16"/>
    <mergeCell ref="E18:F18"/>
    <mergeCell ref="E19:F19"/>
    <mergeCell ref="D6:E6"/>
    <mergeCell ref="G6:L6"/>
    <mergeCell ref="D7:E7"/>
    <mergeCell ref="G7:L7"/>
    <mergeCell ref="D9:E9"/>
    <mergeCell ref="G9:L9"/>
    <mergeCell ref="B2:C5"/>
    <mergeCell ref="D2:E2"/>
    <mergeCell ref="G2:L2"/>
    <mergeCell ref="D3:E3"/>
    <mergeCell ref="G3:L3"/>
    <mergeCell ref="D4:E4"/>
    <mergeCell ref="G4:L4"/>
    <mergeCell ref="D5:E5"/>
    <mergeCell ref="G5:L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5AF9-596E-4E84-9EF1-0C7639A4966D}">
  <dimension ref="A1:AX3"/>
  <sheetViews>
    <sheetView workbookViewId="0">
      <selection activeCell="N22" sqref="N22"/>
    </sheetView>
  </sheetViews>
  <sheetFormatPr defaultColWidth="8.7109375" defaultRowHeight="11.25" x14ac:dyDescent="0.2"/>
  <cols>
    <col min="1" max="1" width="6.5703125" style="67" bestFit="1" customWidth="1"/>
    <col min="2" max="2" width="6.7109375" style="67" bestFit="1" customWidth="1"/>
    <col min="3" max="5" width="5.85546875" style="67" bestFit="1" customWidth="1"/>
    <col min="6" max="6" width="5" style="67" bestFit="1" customWidth="1"/>
    <col min="7" max="8" width="5.85546875" style="67" bestFit="1" customWidth="1"/>
    <col min="9" max="10" width="6.7109375" style="67" bestFit="1" customWidth="1"/>
    <col min="11" max="13" width="5.85546875" style="67" bestFit="1" customWidth="1"/>
    <col min="14" max="14" width="5" style="67" bestFit="1" customWidth="1"/>
    <col min="15" max="16" width="5.85546875" style="67" bestFit="1" customWidth="1"/>
    <col min="17" max="18" width="6.7109375" style="67" bestFit="1" customWidth="1"/>
    <col min="19" max="21" width="5.85546875" style="67" bestFit="1" customWidth="1"/>
    <col min="22" max="22" width="5" style="67" bestFit="1" customWidth="1"/>
    <col min="23" max="24" width="5.85546875" style="67" bestFit="1" customWidth="1"/>
    <col min="25" max="25" width="6.7109375" style="67" bestFit="1" customWidth="1"/>
    <col min="26" max="28" width="5.85546875" style="67" bestFit="1" customWidth="1"/>
    <col min="29" max="29" width="5" style="67" bestFit="1" customWidth="1"/>
    <col min="30" max="31" width="5.85546875" style="67" bestFit="1" customWidth="1"/>
    <col min="32" max="32" width="8.7109375" style="67" bestFit="1"/>
    <col min="33" max="35" width="7.85546875" style="67" bestFit="1" customWidth="1"/>
    <col min="36" max="36" width="6.7109375" style="67" bestFit="1" customWidth="1"/>
    <col min="37" max="39" width="7.85546875" style="67" bestFit="1" customWidth="1"/>
    <col min="40" max="40" width="6.7109375" style="67" bestFit="1" customWidth="1"/>
    <col min="41" max="41" width="7.85546875" style="67" bestFit="1" customWidth="1"/>
    <col min="42" max="42" width="6.7109375" style="67" bestFit="1" customWidth="1"/>
    <col min="43" max="43" width="5.85546875" style="67" bestFit="1" customWidth="1"/>
    <col min="44" max="44" width="7.85546875" style="67" bestFit="1" customWidth="1"/>
    <col min="45" max="45" width="6.7109375" style="67" bestFit="1" customWidth="1"/>
    <col min="46" max="46" width="8.85546875" style="67" bestFit="1" customWidth="1"/>
    <col min="47" max="48" width="8.7109375" style="67" bestFit="1"/>
    <col min="49" max="49" width="8.85546875" style="68" customWidth="1"/>
    <col min="50" max="50" width="11.5703125" style="67" customWidth="1"/>
    <col min="51" max="16384" width="8.7109375" style="67"/>
  </cols>
  <sheetData>
    <row r="1" spans="1:50" s="25" customFormat="1" ht="15" x14ac:dyDescent="0.25">
      <c r="A1" s="3" t="s">
        <v>91</v>
      </c>
      <c r="B1" s="4" t="s">
        <v>92</v>
      </c>
      <c r="C1" s="5"/>
      <c r="D1" s="5"/>
      <c r="E1" s="5"/>
      <c r="F1" s="5"/>
      <c r="G1" s="5"/>
      <c r="H1" s="5"/>
      <c r="I1" s="6"/>
      <c r="J1" s="7" t="s">
        <v>93</v>
      </c>
      <c r="K1" s="8"/>
      <c r="L1" s="8"/>
      <c r="M1" s="8"/>
      <c r="N1" s="8"/>
      <c r="O1" s="8"/>
      <c r="P1" s="8"/>
      <c r="Q1" s="9"/>
      <c r="R1" s="10" t="s">
        <v>94</v>
      </c>
      <c r="S1" s="11"/>
      <c r="T1" s="11"/>
      <c r="U1" s="11"/>
      <c r="V1" s="11"/>
      <c r="W1" s="11"/>
      <c r="X1" s="12"/>
      <c r="Y1" s="13" t="s">
        <v>95</v>
      </c>
      <c r="Z1" s="14"/>
      <c r="AA1" s="14"/>
      <c r="AB1" s="14"/>
      <c r="AC1" s="14"/>
      <c r="AD1" s="14"/>
      <c r="AE1" s="15"/>
      <c r="AF1" s="16" t="s">
        <v>96</v>
      </c>
      <c r="AG1" s="17"/>
      <c r="AH1" s="17"/>
      <c r="AI1" s="17"/>
      <c r="AJ1" s="17"/>
      <c r="AK1" s="17"/>
      <c r="AL1" s="17"/>
      <c r="AM1" s="18" t="s">
        <v>97</v>
      </c>
      <c r="AN1" s="19"/>
      <c r="AO1" s="19"/>
      <c r="AP1" s="19"/>
      <c r="AQ1" s="19"/>
      <c r="AR1" s="19"/>
      <c r="AS1" s="19"/>
      <c r="AT1" s="20" t="s">
        <v>98</v>
      </c>
      <c r="AU1" s="21"/>
      <c r="AV1" s="22"/>
      <c r="AW1" s="23" t="s">
        <v>99</v>
      </c>
      <c r="AX1" s="24" t="s">
        <v>100</v>
      </c>
    </row>
    <row r="2" spans="1:50" s="46" customFormat="1" ht="12" thickBot="1" x14ac:dyDescent="0.3">
      <c r="A2" s="26" t="s">
        <v>101</v>
      </c>
      <c r="B2" s="27" t="s">
        <v>102</v>
      </c>
      <c r="C2" s="28" t="s">
        <v>103</v>
      </c>
      <c r="D2" s="28" t="s">
        <v>104</v>
      </c>
      <c r="E2" s="28" t="s">
        <v>105</v>
      </c>
      <c r="F2" s="28" t="s">
        <v>106</v>
      </c>
      <c r="G2" s="28" t="s">
        <v>107</v>
      </c>
      <c r="H2" s="28" t="s">
        <v>108</v>
      </c>
      <c r="I2" s="29" t="s">
        <v>109</v>
      </c>
      <c r="J2" s="30" t="s">
        <v>102</v>
      </c>
      <c r="K2" s="31" t="s">
        <v>103</v>
      </c>
      <c r="L2" s="31" t="s">
        <v>104</v>
      </c>
      <c r="M2" s="31" t="s">
        <v>105</v>
      </c>
      <c r="N2" s="31" t="s">
        <v>106</v>
      </c>
      <c r="O2" s="31" t="s">
        <v>107</v>
      </c>
      <c r="P2" s="31" t="s">
        <v>108</v>
      </c>
      <c r="Q2" s="32" t="s">
        <v>109</v>
      </c>
      <c r="R2" s="33" t="s">
        <v>102</v>
      </c>
      <c r="S2" s="34" t="s">
        <v>103</v>
      </c>
      <c r="T2" s="34" t="s">
        <v>104</v>
      </c>
      <c r="U2" s="34" t="s">
        <v>105</v>
      </c>
      <c r="V2" s="34" t="s">
        <v>106</v>
      </c>
      <c r="W2" s="34" t="s">
        <v>107</v>
      </c>
      <c r="X2" s="35" t="s">
        <v>108</v>
      </c>
      <c r="Y2" s="36" t="s">
        <v>102</v>
      </c>
      <c r="Z2" s="37" t="s">
        <v>103</v>
      </c>
      <c r="AA2" s="37" t="s">
        <v>104</v>
      </c>
      <c r="AB2" s="37" t="s">
        <v>105</v>
      </c>
      <c r="AC2" s="37" t="s">
        <v>106</v>
      </c>
      <c r="AD2" s="37" t="s">
        <v>107</v>
      </c>
      <c r="AE2" s="38" t="s">
        <v>108</v>
      </c>
      <c r="AF2" s="39" t="s">
        <v>102</v>
      </c>
      <c r="AG2" s="40" t="s">
        <v>103</v>
      </c>
      <c r="AH2" s="40" t="s">
        <v>104</v>
      </c>
      <c r="AI2" s="40" t="s">
        <v>105</v>
      </c>
      <c r="AJ2" s="40" t="s">
        <v>106</v>
      </c>
      <c r="AK2" s="40" t="s">
        <v>107</v>
      </c>
      <c r="AL2" s="40" t="s">
        <v>108</v>
      </c>
      <c r="AM2" s="41" t="s">
        <v>102</v>
      </c>
      <c r="AN2" s="41" t="s">
        <v>103</v>
      </c>
      <c r="AO2" s="41" t="s">
        <v>104</v>
      </c>
      <c r="AP2" s="41" t="s">
        <v>105</v>
      </c>
      <c r="AQ2" s="41" t="s">
        <v>106</v>
      </c>
      <c r="AR2" s="41" t="s">
        <v>107</v>
      </c>
      <c r="AS2" s="41" t="s">
        <v>108</v>
      </c>
      <c r="AT2" s="42" t="s">
        <v>110</v>
      </c>
      <c r="AU2" s="42" t="s">
        <v>111</v>
      </c>
      <c r="AV2" s="43" t="s">
        <v>112</v>
      </c>
      <c r="AW2" s="44"/>
      <c r="AX2" s="45"/>
    </row>
    <row r="3" spans="1:50" x14ac:dyDescent="0.2">
      <c r="A3" s="47" t="s">
        <v>79</v>
      </c>
      <c r="B3" s="48">
        <v>16251</v>
      </c>
      <c r="C3" s="49">
        <v>4599</v>
      </c>
      <c r="D3" s="49">
        <v>13279</v>
      </c>
      <c r="E3" s="49">
        <v>1498</v>
      </c>
      <c r="F3" s="49">
        <v>8</v>
      </c>
      <c r="G3" s="49">
        <v>6208</v>
      </c>
      <c r="H3" s="49">
        <v>1331</v>
      </c>
      <c r="I3" s="50">
        <v>43174</v>
      </c>
      <c r="J3" s="51">
        <v>17457</v>
      </c>
      <c r="K3" s="52">
        <v>4962</v>
      </c>
      <c r="L3" s="52">
        <v>14350</v>
      </c>
      <c r="M3" s="52">
        <v>1614</v>
      </c>
      <c r="N3" s="52">
        <v>9</v>
      </c>
      <c r="O3" s="52">
        <v>6678</v>
      </c>
      <c r="P3" s="52">
        <v>1410</v>
      </c>
      <c r="Q3" s="53">
        <v>46480</v>
      </c>
      <c r="R3" s="54">
        <f t="shared" ref="R3:X3" si="0">B3</f>
        <v>16251</v>
      </c>
      <c r="S3" s="55">
        <f t="shared" si="0"/>
        <v>4599</v>
      </c>
      <c r="T3" s="55">
        <f t="shared" si="0"/>
        <v>13279</v>
      </c>
      <c r="U3" s="55">
        <f t="shared" si="0"/>
        <v>1498</v>
      </c>
      <c r="V3" s="55">
        <f t="shared" si="0"/>
        <v>8</v>
      </c>
      <c r="W3" s="55">
        <f t="shared" si="0"/>
        <v>6208</v>
      </c>
      <c r="X3" s="56">
        <f t="shared" si="0"/>
        <v>1331</v>
      </c>
      <c r="Y3" s="57">
        <f t="shared" ref="Y3:AE3" si="1">IF(J3&gt;B3,J3-B3,0)</f>
        <v>1206</v>
      </c>
      <c r="Z3" s="58">
        <f t="shared" si="1"/>
        <v>363</v>
      </c>
      <c r="AA3" s="58">
        <f t="shared" si="1"/>
        <v>1071</v>
      </c>
      <c r="AB3" s="58">
        <f t="shared" si="1"/>
        <v>116</v>
      </c>
      <c r="AC3" s="58">
        <f t="shared" si="1"/>
        <v>1</v>
      </c>
      <c r="AD3" s="58">
        <f t="shared" si="1"/>
        <v>470</v>
      </c>
      <c r="AE3" s="59">
        <f t="shared" si="1"/>
        <v>79</v>
      </c>
      <c r="AF3" s="60">
        <f t="shared" ref="AF3:AL3" si="2">R3*120</f>
        <v>1950120</v>
      </c>
      <c r="AG3" s="61">
        <f t="shared" si="2"/>
        <v>551880</v>
      </c>
      <c r="AH3" s="61">
        <f t="shared" si="2"/>
        <v>1593480</v>
      </c>
      <c r="AI3" s="61">
        <f t="shared" si="2"/>
        <v>179760</v>
      </c>
      <c r="AJ3" s="61">
        <f t="shared" si="2"/>
        <v>960</v>
      </c>
      <c r="AK3" s="61">
        <f t="shared" si="2"/>
        <v>744960</v>
      </c>
      <c r="AL3" s="61">
        <f t="shared" si="2"/>
        <v>159720</v>
      </c>
      <c r="AM3" s="62">
        <f t="shared" ref="AM3:AS3" si="3">Y3*60</f>
        <v>72360</v>
      </c>
      <c r="AN3" s="62">
        <f t="shared" si="3"/>
        <v>21780</v>
      </c>
      <c r="AO3" s="62">
        <f t="shared" si="3"/>
        <v>64260</v>
      </c>
      <c r="AP3" s="62">
        <f t="shared" si="3"/>
        <v>6960</v>
      </c>
      <c r="AQ3" s="62">
        <f t="shared" si="3"/>
        <v>60</v>
      </c>
      <c r="AR3" s="62">
        <f t="shared" si="3"/>
        <v>28200</v>
      </c>
      <c r="AS3" s="62">
        <f t="shared" si="3"/>
        <v>4740</v>
      </c>
      <c r="AT3" s="63">
        <f t="shared" ref="AT3" si="4">SUM(AF3:AL3)</f>
        <v>5180880</v>
      </c>
      <c r="AU3" s="63">
        <f t="shared" ref="AU3" si="5">SUM(AM3:AS3)</f>
        <v>198360</v>
      </c>
      <c r="AV3" s="64">
        <f t="shared" ref="AV3" si="6">SUM(AT3:AU3)</f>
        <v>5379240</v>
      </c>
      <c r="AW3" s="65">
        <v>1000000</v>
      </c>
      <c r="AX3" s="66">
        <f t="shared" ref="AX3" si="7">+AV3+AW3</f>
        <v>6379240</v>
      </c>
    </row>
  </sheetData>
  <mergeCells count="9">
    <mergeCell ref="AT1:AV1"/>
    <mergeCell ref="AW1:AW2"/>
    <mergeCell ref="AX1:AX2"/>
    <mergeCell ref="B1:I1"/>
    <mergeCell ref="J1:Q1"/>
    <mergeCell ref="R1:X1"/>
    <mergeCell ref="Y1:AE1"/>
    <mergeCell ref="AF1:AL1"/>
    <mergeCell ref="AM1:AS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2024-12-13T08:49:53Z</dcterms:created>
  <dcterms:modified xsi:type="dcterms:W3CDTF">2024-12-13T09:02:55Z</dcterms:modified>
</cp:coreProperties>
</file>