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březen\"/>
    </mc:Choice>
  </mc:AlternateContent>
  <xr:revisionPtr revIDLastSave="0" documentId="13_ncr:1_{E5079DDD-3CA2-467F-A7B2-0177C3C1910F}" xr6:coauthVersionLast="36" xr6:coauthVersionMax="36" xr10:uidLastSave="{00000000-0000-0000-0000-000000000000}"/>
  <bookViews>
    <workbookView xWindow="-105" yWindow="-105" windowWidth="19425" windowHeight="10425" xr2:uid="{67B1B086-6B23-479B-9FBA-4E9909A8236F}"/>
  </bookViews>
  <sheets>
    <sheet name="Tabulka" sheetId="1" r:id="rId1"/>
    <sheet name="&quot;q&quot;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5" i="1"/>
  <c r="E27" i="1" s="1"/>
  <c r="E30" i="1" s="1"/>
  <c r="D25" i="1"/>
  <c r="D27" i="1" s="1"/>
  <c r="F27" i="1" s="1"/>
  <c r="D30" i="1" l="1"/>
  <c r="G6" i="2" l="1"/>
  <c r="F6" i="2"/>
</calcChain>
</file>

<file path=xl/sharedStrings.xml><?xml version="1.0" encoding="utf-8"?>
<sst xmlns="http://schemas.openxmlformats.org/spreadsheetml/2006/main" count="103" uniqueCount="101">
  <si>
    <t>Písm. skupiny</t>
  </si>
  <si>
    <t>Název skupiny</t>
  </si>
  <si>
    <t>Popis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</si>
  <si>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</si>
  <si>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</si>
  <si>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</si>
  <si>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</si>
  <si>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</si>
  <si>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</si>
  <si>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</si>
  <si>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</si>
  <si>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</si>
  <si>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</si>
  <si>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</si>
  <si>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n)</t>
  </si>
  <si>
    <t>o)</t>
  </si>
  <si>
    <t>p)</t>
  </si>
  <si>
    <t>q)</t>
  </si>
  <si>
    <t>r)</t>
  </si>
  <si>
    <t>Dermatologie</t>
  </si>
  <si>
    <t>l)</t>
  </si>
  <si>
    <t>m)</t>
  </si>
  <si>
    <t>Dýchací soustava 1</t>
  </si>
  <si>
    <t>Dýchací soustava 2</t>
  </si>
  <si>
    <t>Endokrinologie</t>
  </si>
  <si>
    <t>Hematoonkologie</t>
  </si>
  <si>
    <t>Imunitní systém</t>
  </si>
  <si>
    <t>Infekce</t>
  </si>
  <si>
    <t>Metabolické vady</t>
  </si>
  <si>
    <t>Fabryho choroba, Gaucherova choroba, Niemann-Pickova choroba, metabolické vady</t>
  </si>
  <si>
    <t>Neurologie 1</t>
  </si>
  <si>
    <t>Neurologie 2</t>
  </si>
  <si>
    <t>Oběhový systém</t>
  </si>
  <si>
    <t>Oftalmologie</t>
  </si>
  <si>
    <t>Onkologie – solidní nádory</t>
  </si>
  <si>
    <t>Revmatologie</t>
  </si>
  <si>
    <t>Bechtěrevova choroba, artritida, systémový lupus erythematosus, psoriatická artritida</t>
  </si>
  <si>
    <t>Trávicí soustava</t>
  </si>
  <si>
    <t>Crohnova choroba, ulcerózní kolitida, syndrom krátkého střeva</t>
  </si>
  <si>
    <t>Hepatologie – onemocnění jater a žlučových cest</t>
  </si>
  <si>
    <t>Léčivé přípravky vyjmuté z metodiky výpočtu relativních vah podle Klasifikace DRG</t>
  </si>
  <si>
    <t>Ostatní</t>
  </si>
  <si>
    <t>Aktinická keratóza, psoriáza těžká a jiná kožní onemocnění</t>
  </si>
  <si>
    <t>Astma, CHOPN</t>
  </si>
  <si>
    <t>Idiopatická plicní fibróza, intersticiální pneumonie</t>
  </si>
  <si>
    <t>Akromegalie, endokrinní oftalmopatie, toxická struma štítné žlázy, růstové hormony, hypoparathyreóza, achondroplázie, křivice</t>
  </si>
  <si>
    <t>Leukemie, lymfomatózní meningitida, lymfomy, mnohočetný myelom, myelo-dysplastické syndromy, podpůrná hematoonkologie, zhoubné imunoproliferativní nemoci, hematologie</t>
  </si>
  <si>
    <t>Autoinflamatorní onemocnění, digitální ulcerace u systémové sklerodermie, polyangiitida, transplantace</t>
  </si>
  <si>
    <t>Hepatitida C</t>
  </si>
  <si>
    <t>Epilepsie, narkolepsie, migréna, Parkinsonova choroba, substituční léčba</t>
  </si>
  <si>
    <t>Roztroušená skleróza</t>
  </si>
  <si>
    <t>Plicní arteriální hypertenze, amyloidóza srdce, symptomatická hypertrofická obstrukční kardiomyopatie</t>
  </si>
  <si>
    <t>Centrální a periferní venózní okluze, choroidální neovaskularizace, věkem podmíněná makulární degenerace, oftalmologie – diabetes mellitus, vitreomakulární trakce, Leberova optická neuropatie, neinfekční uveitida, autologní buňky lidského rohovkového epitelu</t>
  </si>
  <si>
    <t>Hepatocelulární karcinom, nádory hlavy a krku, nádory kolorekta, nádory ledviny, nádory močového ústrojí, nádory mozku, nádory ovarií a dělohy, nádory plic, nádory prostaty, nádory prsu, nádory slinivky, nádory štítné žlázy, nádory z embryonálních buněk, nádory žaludku, osteosarkom, neuroendokrinní tumory, sarkomy měkkých tkání, jiné nádory měkkých tkání, jiné zhoubné nádory kůže, kožní lymfomy, maligní melanom, mezoteliom pleury, hemangiom, gastrointestinální stromální tumory, neurofibrom</t>
  </si>
  <si>
    <t>Léčivé přípravky ATC skupin A16AB17, B01AX01, L01AB02, L01FX06, L01XL03, L01XL04, L01XL06, L01XL07, L01XL08 a L04AA41</t>
  </si>
  <si>
    <t>Ostatní léčivé přípravky označené symbolem „S“ podle § 39 odst. 1 vyhlášky č. 376/2011 Sb. s limitací objemu péče a úhrady</t>
  </si>
  <si>
    <t>s)</t>
  </si>
  <si>
    <t>Objemově nelimitované</t>
  </si>
  <si>
    <t>Onemocnění HIV/AIDS, spinální svalová atrofie, cystická fibróza nebo hereditární angioedém, LP určené k profylaxi rizikových dětí vystavených expozici respiračního syncytiálního viru, LP ATC skupiny M09AX09, LP podané pojištěncům do 18 let včetně §16</t>
  </si>
  <si>
    <t>Primární biliární cholangitida, sekundární trombocytopenie při onemocnění jater</t>
  </si>
  <si>
    <t>Objem vykázané péče dle zákona § 39h odst. 1</t>
  </si>
  <si>
    <t>Výše zpětných bonusů vztahujících se na LP se symbolem "S", ale nepřiřaditelných ke konkrétní diagnostické skupině</t>
  </si>
  <si>
    <t>Reálné náklady na vykázanou péči (v nákupních cenách, po odpočtu adresných zpětných bonusů a kompenzací)</t>
  </si>
  <si>
    <t>Nepovinné: Z toho výše adresných zpětných bonusů a kompenzací</t>
  </si>
  <si>
    <t>RokV</t>
  </si>
  <si>
    <t>Nazev</t>
  </si>
  <si>
    <t>RC</t>
  </si>
  <si>
    <t>ATC</t>
  </si>
  <si>
    <t>Mnoz</t>
  </si>
  <si>
    <t>Kc</t>
  </si>
  <si>
    <t>Nákup</t>
  </si>
  <si>
    <t>KYMRIA</t>
  </si>
  <si>
    <t xml:space="preserve">530503008 </t>
  </si>
  <si>
    <t>5857281683</t>
  </si>
  <si>
    <t>6707120277</t>
  </si>
  <si>
    <t>TECART</t>
  </si>
  <si>
    <t>6411161174</t>
  </si>
  <si>
    <t>L01XL06</t>
  </si>
  <si>
    <t>Skupina "q"</t>
  </si>
  <si>
    <t>§16</t>
  </si>
  <si>
    <t>Reporting</t>
  </si>
  <si>
    <t>KODLEKU</t>
  </si>
  <si>
    <t>CENADODJED</t>
  </si>
  <si>
    <t>CENAPRODJED</t>
  </si>
  <si>
    <t>KATALOGOVACENAJED</t>
  </si>
  <si>
    <t>IDPACIENTA</t>
  </si>
  <si>
    <t>640519/261</t>
  </si>
  <si>
    <t>530503/008</t>
  </si>
  <si>
    <t>585728/168</t>
  </si>
  <si>
    <t>670712/027</t>
  </si>
  <si>
    <t>705222/765</t>
  </si>
  <si>
    <t>DATUMEXPED</t>
  </si>
  <si>
    <t>2023-02-03 00:00:00.000</t>
  </si>
  <si>
    <t>2023-07-11 00:00:00.000</t>
  </si>
  <si>
    <t>2024-06-18 00:00:00.000</t>
  </si>
  <si>
    <t>2024-10-11 00:00:00.000</t>
  </si>
  <si>
    <t>2024-11-12 00:00:00.000</t>
  </si>
  <si>
    <t>2025-02-20 00:00:00.000</t>
  </si>
  <si>
    <t>opravdu byla vykázána nižší cena</t>
  </si>
  <si>
    <t>Apotéka</t>
  </si>
  <si>
    <t>můžeme ale opravit na shodnou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</si>
</sst>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medium">
        <color indexed="64"/>
      </bottom>
      <diagonal/>
    </border>
    <border>
      <left/>
      <right style="thin">
        <color rgb="FF999999"/>
      </right>
      <top style="thin">
        <color rgb="FF999999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11" xfId="0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0" xfId="0" applyNumberForma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2" borderId="0" xfId="0" applyFont="1" applyFill="1"/>
    <xf numFmtId="49" fontId="1" fillId="2" borderId="0" xfId="0" applyNumberFormat="1" applyFont="1" applyFill="1"/>
    <xf numFmtId="49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4" fontId="0" fillId="0" borderId="14" xfId="0" applyNumberFormat="1" applyBorder="1"/>
    <xf numFmtId="4" fontId="0" fillId="0" borderId="15" xfId="0" applyNumberFormat="1" applyBorder="1"/>
    <xf numFmtId="0" fontId="0" fillId="0" borderId="0" xfId="0" applyAlignment="1">
      <alignment horizontal="right"/>
    </xf>
    <xf numFmtId="3" fontId="0" fillId="2" borderId="0" xfId="0" applyNumberFormat="1" applyFill="1"/>
    <xf numFmtId="0" fontId="0" fillId="0" borderId="0" xfId="0" applyFill="1"/>
    <xf numFmtId="3" fontId="0" fillId="0" borderId="0" xfId="0" applyNumberForma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F2B1-AA1F-4A89-9CC4-11E01C38B0AC}">
  <dimension ref="A1:F30"/>
  <sheetViews>
    <sheetView tabSelected="1" topLeftCell="A4" workbookViewId="0">
      <selection activeCell="E35" sqref="E35"/>
    </sheetView>
  </sheetViews>
  <sheetFormatPr defaultRowHeight="15" x14ac:dyDescent="0.25"/>
  <cols>
    <col min="1" max="1" width="8.7109375" customWidth="1"/>
    <col min="2" max="2" width="24.42578125" customWidth="1"/>
    <col min="3" max="3" width="62.140625" customWidth="1"/>
    <col min="4" max="4" width="23.85546875" customWidth="1"/>
    <col min="5" max="5" width="35.28515625" customWidth="1"/>
    <col min="6" max="6" width="28" customWidth="1"/>
    <col min="8" max="8" width="12" bestFit="1" customWidth="1"/>
    <col min="9" max="9" width="9.140625" customWidth="1"/>
  </cols>
  <sheetData>
    <row r="1" spans="1:6" ht="99" customHeight="1" x14ac:dyDescent="0.25">
      <c r="A1" s="1" t="s">
        <v>0</v>
      </c>
      <c r="B1" s="2" t="s">
        <v>1</v>
      </c>
      <c r="C1" s="3" t="s">
        <v>2</v>
      </c>
      <c r="D1" s="2" t="s">
        <v>60</v>
      </c>
      <c r="E1" s="2" t="s">
        <v>62</v>
      </c>
      <c r="F1" s="4" t="s">
        <v>63</v>
      </c>
    </row>
    <row r="2" spans="1:6" x14ac:dyDescent="0.25">
      <c r="A2" s="5" t="s">
        <v>3</v>
      </c>
      <c r="B2" s="6" t="s">
        <v>19</v>
      </c>
      <c r="C2" s="6" t="s">
        <v>42</v>
      </c>
      <c r="D2" s="12">
        <v>90240840.330000743</v>
      </c>
      <c r="E2" s="13">
        <v>83632412.637451887</v>
      </c>
      <c r="F2" s="7"/>
    </row>
    <row r="3" spans="1:6" x14ac:dyDescent="0.25">
      <c r="A3" s="5" t="s">
        <v>4</v>
      </c>
      <c r="B3" s="6" t="s">
        <v>22</v>
      </c>
      <c r="C3" s="6" t="s">
        <v>43</v>
      </c>
      <c r="D3" s="12">
        <v>51216940.55999992</v>
      </c>
      <c r="E3" s="13">
        <v>47784046.621175401</v>
      </c>
      <c r="F3" s="7"/>
    </row>
    <row r="4" spans="1:6" x14ac:dyDescent="0.25">
      <c r="A4" s="5" t="s">
        <v>5</v>
      </c>
      <c r="B4" s="6" t="s">
        <v>23</v>
      </c>
      <c r="C4" s="6" t="s">
        <v>44</v>
      </c>
      <c r="D4" s="12">
        <v>33817663.580000021</v>
      </c>
      <c r="E4" s="13">
        <v>31450805.865016479</v>
      </c>
      <c r="F4" s="7"/>
    </row>
    <row r="5" spans="1:6" ht="30" x14ac:dyDescent="0.25">
      <c r="A5" s="5" t="s">
        <v>6</v>
      </c>
      <c r="B5" s="6" t="s">
        <v>24</v>
      </c>
      <c r="C5" s="6" t="s">
        <v>45</v>
      </c>
      <c r="D5" s="12">
        <v>4018217.26</v>
      </c>
      <c r="E5" s="13">
        <v>3614124.7904681507</v>
      </c>
      <c r="F5" s="7"/>
    </row>
    <row r="6" spans="1:6" ht="60" x14ac:dyDescent="0.25">
      <c r="A6" s="5" t="s">
        <v>7</v>
      </c>
      <c r="B6" s="6" t="s">
        <v>25</v>
      </c>
      <c r="C6" s="6" t="s">
        <v>46</v>
      </c>
      <c r="D6" s="12">
        <v>380006997.13000143</v>
      </c>
      <c r="E6" s="13">
        <v>353979345.28259557</v>
      </c>
      <c r="F6" s="7"/>
    </row>
    <row r="7" spans="1:6" ht="30" x14ac:dyDescent="0.25">
      <c r="A7" s="5" t="s">
        <v>8</v>
      </c>
      <c r="B7" s="6" t="s">
        <v>26</v>
      </c>
      <c r="C7" s="6" t="s">
        <v>47</v>
      </c>
      <c r="D7" s="12">
        <v>2167753.6700000018</v>
      </c>
      <c r="E7" s="13">
        <v>1995455.4026045876</v>
      </c>
      <c r="F7" s="7"/>
    </row>
    <row r="8" spans="1:6" x14ac:dyDescent="0.25">
      <c r="A8" s="5" t="s">
        <v>9</v>
      </c>
      <c r="B8" s="6" t="s">
        <v>27</v>
      </c>
      <c r="C8" s="6" t="s">
        <v>48</v>
      </c>
      <c r="D8" s="12">
        <v>10545908.180000002</v>
      </c>
      <c r="E8" s="13">
        <v>10013614.269062623</v>
      </c>
      <c r="F8" s="7"/>
    </row>
    <row r="9" spans="1:6" ht="30" x14ac:dyDescent="0.25">
      <c r="A9" s="5" t="s">
        <v>10</v>
      </c>
      <c r="B9" s="6" t="s">
        <v>28</v>
      </c>
      <c r="C9" s="6" t="s">
        <v>29</v>
      </c>
      <c r="D9" s="12">
        <v>5067841.3499999978</v>
      </c>
      <c r="E9" s="13">
        <v>4817022.9035869464</v>
      </c>
      <c r="F9" s="7"/>
    </row>
    <row r="10" spans="1:6" ht="30" x14ac:dyDescent="0.25">
      <c r="A10" s="5" t="s">
        <v>11</v>
      </c>
      <c r="B10" s="6" t="s">
        <v>30</v>
      </c>
      <c r="C10" s="6" t="s">
        <v>49</v>
      </c>
      <c r="D10" s="12">
        <v>34239716.000000119</v>
      </c>
      <c r="E10" s="13">
        <v>31670554.617408916</v>
      </c>
      <c r="F10" s="7"/>
    </row>
    <row r="11" spans="1:6" x14ac:dyDescent="0.25">
      <c r="A11" s="5" t="s">
        <v>12</v>
      </c>
      <c r="B11" s="6" t="s">
        <v>31</v>
      </c>
      <c r="C11" s="6" t="s">
        <v>50</v>
      </c>
      <c r="D11" s="12">
        <v>259135397.92999923</v>
      </c>
      <c r="E11" s="13">
        <v>240811105.68398252</v>
      </c>
      <c r="F11" s="7"/>
    </row>
    <row r="12" spans="1:6" ht="30" x14ac:dyDescent="0.25">
      <c r="A12" s="5" t="s">
        <v>13</v>
      </c>
      <c r="B12" s="6" t="s">
        <v>32</v>
      </c>
      <c r="C12" s="6" t="s">
        <v>51</v>
      </c>
      <c r="D12" s="12">
        <v>191990847.63000032</v>
      </c>
      <c r="E12" s="13">
        <v>176535632.42545769</v>
      </c>
      <c r="F12" s="7"/>
    </row>
    <row r="13" spans="1:6" ht="60" x14ac:dyDescent="0.25">
      <c r="A13" s="5" t="s">
        <v>20</v>
      </c>
      <c r="B13" s="6" t="s">
        <v>33</v>
      </c>
      <c r="C13" s="6" t="s">
        <v>52</v>
      </c>
      <c r="D13" s="12">
        <v>77256313.239998087</v>
      </c>
      <c r="E13" s="13">
        <v>71878619.730885863</v>
      </c>
      <c r="F13" s="7"/>
    </row>
    <row r="14" spans="1:6" ht="120" x14ac:dyDescent="0.25">
      <c r="A14" s="5" t="s">
        <v>21</v>
      </c>
      <c r="B14" s="6" t="s">
        <v>34</v>
      </c>
      <c r="C14" s="6" t="s">
        <v>53</v>
      </c>
      <c r="D14" s="12">
        <v>807305571.24000502</v>
      </c>
      <c r="E14" s="13">
        <v>750649179.85933101</v>
      </c>
      <c r="F14" s="7"/>
    </row>
    <row r="15" spans="1:6" ht="30" x14ac:dyDescent="0.25">
      <c r="A15" s="5" t="s">
        <v>14</v>
      </c>
      <c r="B15" s="6" t="s">
        <v>35</v>
      </c>
      <c r="C15" s="6" t="s">
        <v>36</v>
      </c>
      <c r="D15" s="12">
        <v>106719739.40999958</v>
      </c>
      <c r="E15" s="13">
        <v>98804219.138561279</v>
      </c>
      <c r="F15" s="7"/>
    </row>
    <row r="16" spans="1:6" x14ac:dyDescent="0.25">
      <c r="A16" s="5" t="s">
        <v>15</v>
      </c>
      <c r="B16" s="6" t="s">
        <v>37</v>
      </c>
      <c r="C16" s="6" t="s">
        <v>38</v>
      </c>
      <c r="D16" s="12">
        <v>84202093.630001545</v>
      </c>
      <c r="E16" s="13">
        <v>77985972.957913533</v>
      </c>
      <c r="F16" s="7"/>
    </row>
    <row r="17" spans="1:6" ht="45" x14ac:dyDescent="0.25">
      <c r="A17" s="5" t="s">
        <v>16</v>
      </c>
      <c r="B17" s="6" t="s">
        <v>39</v>
      </c>
      <c r="C17" s="6" t="s">
        <v>59</v>
      </c>
      <c r="D17" s="12">
        <v>1669817.9999999995</v>
      </c>
      <c r="E17" s="13">
        <v>1620864.2866368145</v>
      </c>
      <c r="F17" s="7"/>
    </row>
    <row r="18" spans="1:6" ht="60" x14ac:dyDescent="0.25">
      <c r="A18" s="5" t="s">
        <v>17</v>
      </c>
      <c r="B18" s="6" t="s">
        <v>40</v>
      </c>
      <c r="C18" s="6" t="s">
        <v>54</v>
      </c>
      <c r="D18" s="12">
        <v>26649564.009999998</v>
      </c>
      <c r="E18" s="13">
        <v>26761523.039999999</v>
      </c>
      <c r="F18" s="7"/>
    </row>
    <row r="19" spans="1:6" ht="30" x14ac:dyDescent="0.25">
      <c r="A19" s="5" t="s">
        <v>18</v>
      </c>
      <c r="B19" s="6" t="s">
        <v>41</v>
      </c>
      <c r="C19" s="6" t="s">
        <v>55</v>
      </c>
      <c r="D19" s="12">
        <v>54100460.319999836</v>
      </c>
      <c r="E19" s="13">
        <v>50181340.794889688</v>
      </c>
      <c r="F19" s="7"/>
    </row>
    <row r="20" spans="1:6" ht="60.75" thickBot="1" x14ac:dyDescent="0.3">
      <c r="A20" s="8" t="s">
        <v>56</v>
      </c>
      <c r="B20" s="9" t="s">
        <v>57</v>
      </c>
      <c r="C20" s="9" t="s">
        <v>58</v>
      </c>
      <c r="D20" s="23">
        <v>5619580.630000012</v>
      </c>
      <c r="E20" s="24">
        <v>5202598.7329767412</v>
      </c>
      <c r="F20" s="10"/>
    </row>
    <row r="21" spans="1:6" ht="15.75" thickBot="1" x14ac:dyDescent="0.3"/>
    <row r="22" spans="1:6" ht="15.75" thickBot="1" x14ac:dyDescent="0.3">
      <c r="A22" s="15" t="s">
        <v>61</v>
      </c>
      <c r="B22" s="16"/>
      <c r="C22" s="16"/>
      <c r="D22" s="16"/>
      <c r="E22" s="17"/>
      <c r="F22" s="11"/>
    </row>
    <row r="24" spans="1:6" x14ac:dyDescent="0.25">
      <c r="D24" s="14"/>
      <c r="E24" s="14"/>
    </row>
    <row r="25" spans="1:6" x14ac:dyDescent="0.25">
      <c r="D25" s="14">
        <f>SUM(D2:D20)-D18</f>
        <v>2199321700.0900054</v>
      </c>
      <c r="E25" s="14">
        <f>SUM(E2:E20)-E18</f>
        <v>2042626916.0000057</v>
      </c>
    </row>
    <row r="26" spans="1:6" x14ac:dyDescent="0.25">
      <c r="C26" s="25" t="s">
        <v>79</v>
      </c>
      <c r="D26" s="14">
        <v>302708003.13999963</v>
      </c>
      <c r="E26" s="14">
        <v>174921625.31496593</v>
      </c>
    </row>
    <row r="27" spans="1:6" x14ac:dyDescent="0.25">
      <c r="D27" s="14">
        <f>SUM(D25:D26)</f>
        <v>2502029703.2300053</v>
      </c>
      <c r="E27" s="14">
        <f>SUM(E25:E26)</f>
        <v>2217548541.3149714</v>
      </c>
      <c r="F27" s="14">
        <f>D27-E27</f>
        <v>284481161.91503382</v>
      </c>
    </row>
    <row r="29" spans="1:6" x14ac:dyDescent="0.25">
      <c r="C29" s="25" t="s">
        <v>80</v>
      </c>
      <c r="D29" s="14">
        <v>2492355192</v>
      </c>
      <c r="E29" s="14">
        <v>2278183249</v>
      </c>
      <c r="F29" s="14">
        <f>D29-E29</f>
        <v>214171943</v>
      </c>
    </row>
    <row r="30" spans="1:6" x14ac:dyDescent="0.25">
      <c r="D30" s="14">
        <f>D27-D29</f>
        <v>9674511.2300052643</v>
      </c>
      <c r="E30" s="14">
        <f>E27-E29</f>
        <v>-60634707.685028553</v>
      </c>
    </row>
  </sheetData>
  <mergeCells count="1">
    <mergeCell ref="A22:E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A8AB-BDF7-4B45-8BA0-0FADA788A88B}">
  <dimension ref="A1:I18"/>
  <sheetViews>
    <sheetView workbookViewId="0">
      <selection activeCell="I4" sqref="I4"/>
    </sheetView>
  </sheetViews>
  <sheetFormatPr defaultRowHeight="15" x14ac:dyDescent="0.25"/>
  <cols>
    <col min="5" max="5" width="14.7109375" customWidth="1"/>
    <col min="6" max="7" width="10.140625" bestFit="1" customWidth="1"/>
  </cols>
  <sheetData>
    <row r="1" spans="1:9" x14ac:dyDescent="0.25">
      <c r="A1" s="18" t="s">
        <v>64</v>
      </c>
      <c r="B1" s="18" t="s">
        <v>65</v>
      </c>
      <c r="C1" s="19" t="s">
        <v>66</v>
      </c>
      <c r="D1" s="18" t="s">
        <v>67</v>
      </c>
      <c r="E1" s="18" t="s">
        <v>68</v>
      </c>
      <c r="F1" s="18" t="s">
        <v>69</v>
      </c>
      <c r="G1" s="18" t="s">
        <v>70</v>
      </c>
    </row>
    <row r="2" spans="1:9" x14ac:dyDescent="0.25">
      <c r="A2">
        <v>2024</v>
      </c>
      <c r="B2" t="s">
        <v>71</v>
      </c>
      <c r="C2" s="20" t="s">
        <v>72</v>
      </c>
      <c r="E2">
        <v>1</v>
      </c>
      <c r="F2" s="21">
        <v>6157680.8099999996</v>
      </c>
      <c r="G2" s="21">
        <v>6269639.04</v>
      </c>
      <c r="I2" t="s">
        <v>98</v>
      </c>
    </row>
    <row r="3" spans="1:9" x14ac:dyDescent="0.25">
      <c r="A3">
        <v>2024</v>
      </c>
      <c r="B3" t="s">
        <v>71</v>
      </c>
      <c r="C3" s="20" t="s">
        <v>73</v>
      </c>
      <c r="E3">
        <v>1</v>
      </c>
      <c r="F3" s="21">
        <v>6269638.6399999997</v>
      </c>
      <c r="G3" s="21">
        <v>6269639.04</v>
      </c>
      <c r="I3" t="s">
        <v>100</v>
      </c>
    </row>
    <row r="4" spans="1:9" x14ac:dyDescent="0.25">
      <c r="A4">
        <v>2024</v>
      </c>
      <c r="B4" t="s">
        <v>71</v>
      </c>
      <c r="C4" s="20" t="s">
        <v>74</v>
      </c>
      <c r="E4">
        <v>1</v>
      </c>
      <c r="F4" s="21">
        <v>6269638.6399999997</v>
      </c>
      <c r="G4" s="21">
        <v>6269639.04</v>
      </c>
    </row>
    <row r="5" spans="1:9" x14ac:dyDescent="0.25">
      <c r="A5">
        <v>2024</v>
      </c>
      <c r="B5" t="s">
        <v>75</v>
      </c>
      <c r="C5" s="20" t="s">
        <v>76</v>
      </c>
      <c r="D5" t="s">
        <v>77</v>
      </c>
      <c r="E5">
        <v>1</v>
      </c>
      <c r="F5" s="21">
        <v>7952605.9199999999</v>
      </c>
      <c r="G5" s="21">
        <v>7952605.9199999999</v>
      </c>
    </row>
    <row r="6" spans="1:9" x14ac:dyDescent="0.25">
      <c r="C6" s="20"/>
      <c r="F6" s="22">
        <f>SUM(F2:F5)</f>
        <v>26649564.009999998</v>
      </c>
      <c r="G6" s="22">
        <f>SUM(G2:G5)</f>
        <v>26761523.039999999</v>
      </c>
    </row>
    <row r="9" spans="1:9" x14ac:dyDescent="0.25">
      <c r="A9" t="s">
        <v>78</v>
      </c>
    </row>
    <row r="11" spans="1:9" x14ac:dyDescent="0.25">
      <c r="B11" t="s">
        <v>99</v>
      </c>
    </row>
    <row r="12" spans="1:9" x14ac:dyDescent="0.25">
      <c r="A12" s="27" t="s">
        <v>81</v>
      </c>
      <c r="B12" s="27" t="s">
        <v>82</v>
      </c>
      <c r="C12" s="27" t="s">
        <v>83</v>
      </c>
      <c r="D12" s="27" t="s">
        <v>84</v>
      </c>
      <c r="E12" s="27" t="s">
        <v>85</v>
      </c>
      <c r="F12" s="27" t="s">
        <v>91</v>
      </c>
    </row>
    <row r="13" spans="1:9" x14ac:dyDescent="0.25">
      <c r="A13" s="27">
        <v>223074</v>
      </c>
      <c r="B13" s="28">
        <v>6157681.2000000002</v>
      </c>
      <c r="C13" s="27">
        <v>7847098.3499999996</v>
      </c>
      <c r="D13" s="27">
        <v>7839259.0899999999</v>
      </c>
      <c r="E13" s="27" t="s">
        <v>86</v>
      </c>
      <c r="F13" s="27" t="s">
        <v>92</v>
      </c>
    </row>
    <row r="14" spans="1:9" x14ac:dyDescent="0.25">
      <c r="A14" s="27">
        <v>223074</v>
      </c>
      <c r="B14" s="26">
        <v>6157681.2000000002</v>
      </c>
      <c r="C14" s="27">
        <v>6281778.6200000001</v>
      </c>
      <c r="D14" s="27">
        <v>7839259.0899999999</v>
      </c>
      <c r="E14" s="27"/>
      <c r="F14" s="27" t="s">
        <v>93</v>
      </c>
    </row>
    <row r="15" spans="1:9" x14ac:dyDescent="0.25">
      <c r="A15" s="27">
        <v>223074</v>
      </c>
      <c r="B15" s="26">
        <v>6269639.04</v>
      </c>
      <c r="C15" s="27">
        <v>6395992.7800000003</v>
      </c>
      <c r="D15" s="27">
        <v>7839259.0899999999</v>
      </c>
      <c r="E15" s="27" t="s">
        <v>87</v>
      </c>
      <c r="F15" s="27" t="s">
        <v>94</v>
      </c>
    </row>
    <row r="16" spans="1:9" x14ac:dyDescent="0.25">
      <c r="A16" s="27">
        <v>223074</v>
      </c>
      <c r="B16" s="28">
        <v>6269639.04</v>
      </c>
      <c r="C16" s="27">
        <v>6395992.7800000003</v>
      </c>
      <c r="D16" s="27">
        <v>7839259.0899999999</v>
      </c>
      <c r="E16" s="27" t="s">
        <v>88</v>
      </c>
      <c r="F16" s="27" t="s">
        <v>95</v>
      </c>
    </row>
    <row r="17" spans="1:6" x14ac:dyDescent="0.25">
      <c r="A17" s="27">
        <v>223074</v>
      </c>
      <c r="B17" s="28">
        <v>6269639.04</v>
      </c>
      <c r="C17" s="27">
        <v>6395992.7800000003</v>
      </c>
      <c r="D17" s="27">
        <v>7839259.0899999999</v>
      </c>
      <c r="E17" s="27" t="s">
        <v>89</v>
      </c>
      <c r="F17" s="27" t="s">
        <v>96</v>
      </c>
    </row>
    <row r="18" spans="1:6" x14ac:dyDescent="0.25">
      <c r="A18" s="27">
        <v>223074</v>
      </c>
      <c r="B18" s="28">
        <v>6269639.04</v>
      </c>
      <c r="C18" s="27">
        <v>6395992.7800000003</v>
      </c>
      <c r="D18" s="27">
        <v>7839259.0899999999</v>
      </c>
      <c r="E18" s="27" t="s">
        <v>90</v>
      </c>
      <c r="F18" s="27" t="s">
        <v>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"q"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Troch Tomáš, Mgr.</dc:creator>
  <cp:lastModifiedBy>Káňa Jaroslav, Ing., MHA</cp:lastModifiedBy>
  <dcterms:created xsi:type="dcterms:W3CDTF">2025-03-06T08:20:56Z</dcterms:created>
  <dcterms:modified xsi:type="dcterms:W3CDTF">2025-03-20T14:27:09Z</dcterms:modified>
</cp:coreProperties>
</file>